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minimized="1"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5" r:id="rId38"/>
    <pivotCache cacheId="50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3" l="1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/>
  <c r="C143" i="43"/>
  <c r="C161" i="43" s="1"/>
  <c r="F19" i="53"/>
  <c r="D10" i="15" s="1"/>
  <c r="G19" i="53"/>
  <c r="E10" i="15" s="1"/>
  <c r="H19" i="53"/>
  <c r="F10" i="15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/>
  <c r="P19" i="53"/>
  <c r="N10" i="15" s="1"/>
  <c r="Q19" i="53"/>
  <c r="O10" i="15" s="1"/>
  <c r="R19" i="53"/>
  <c r="P10" i="15" s="1"/>
  <c r="S19" i="53"/>
  <c r="Q10" i="15"/>
  <c r="T19" i="53"/>
  <c r="R10" i="15"/>
  <c r="D143" i="43"/>
  <c r="D161" i="43" s="1"/>
  <c r="U19" i="53"/>
  <c r="S10" i="15" s="1"/>
  <c r="V19" i="53"/>
  <c r="T10" i="15" s="1"/>
  <c r="W19" i="53"/>
  <c r="U10" i="15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/>
  <c r="E143" i="43"/>
  <c r="E161" i="43" s="1"/>
  <c r="AE19" i="53"/>
  <c r="AC10" i="15" s="1"/>
  <c r="AF19" i="53"/>
  <c r="AD10" i="15"/>
  <c r="AG19" i="53"/>
  <c r="AE10" i="15" s="1"/>
  <c r="AH19" i="53"/>
  <c r="AF10" i="15"/>
  <c r="AI19" i="53"/>
  <c r="AG10" i="15" s="1"/>
  <c r="AJ19" i="53"/>
  <c r="AH10" i="15"/>
  <c r="AK19" i="53"/>
  <c r="AI10" i="15"/>
  <c r="AL19" i="53"/>
  <c r="AJ10" i="15"/>
  <c r="AM19" i="53"/>
  <c r="AK10" i="15" s="1"/>
  <c r="AN19" i="53"/>
  <c r="AL10" i="15"/>
  <c r="F143" i="43"/>
  <c r="F161" i="43"/>
  <c r="A20" i="53"/>
  <c r="B20" i="53"/>
  <c r="C20" i="53"/>
  <c r="D20" i="53"/>
  <c r="E20" i="53"/>
  <c r="C7" i="15"/>
  <c r="C140" i="43"/>
  <c r="C158" i="43"/>
  <c r="F20" i="53"/>
  <c r="D7" i="15" s="1"/>
  <c r="G20" i="53"/>
  <c r="E7" i="15" s="1"/>
  <c r="H20" i="53"/>
  <c r="F7" i="15"/>
  <c r="I20" i="53"/>
  <c r="G7" i="15" s="1"/>
  <c r="G15" i="15" s="1"/>
  <c r="G40" i="15" s="1"/>
  <c r="J20" i="53"/>
  <c r="H7" i="15"/>
  <c r="K20" i="53"/>
  <c r="I7" i="15" s="1"/>
  <c r="L20" i="53"/>
  <c r="J7" i="15"/>
  <c r="M20" i="53"/>
  <c r="K7" i="15"/>
  <c r="N20" i="53"/>
  <c r="L7" i="15"/>
  <c r="O20" i="53"/>
  <c r="M7" i="15" s="1"/>
  <c r="P20" i="53"/>
  <c r="N7" i="15"/>
  <c r="Q20" i="53"/>
  <c r="O7" i="15" s="1"/>
  <c r="O15" i="15" s="1"/>
  <c r="R20" i="53"/>
  <c r="P7" i="15" s="1"/>
  <c r="S20" i="53"/>
  <c r="Q7" i="15" s="1"/>
  <c r="T20" i="53"/>
  <c r="R7" i="15"/>
  <c r="D140" i="43"/>
  <c r="D158" i="43"/>
  <c r="U20" i="53"/>
  <c r="S7" i="15"/>
  <c r="V20" i="53"/>
  <c r="T7" i="15" s="1"/>
  <c r="W20" i="53"/>
  <c r="U7" i="15"/>
  <c r="X20" i="53"/>
  <c r="V7" i="15"/>
  <c r="Y20" i="53"/>
  <c r="W7" i="15" s="1"/>
  <c r="Z20" i="53"/>
  <c r="X7" i="15" s="1"/>
  <c r="AA20" i="53"/>
  <c r="Y7" i="15"/>
  <c r="AB20" i="53"/>
  <c r="Z7" i="15" s="1"/>
  <c r="Z15" i="15" s="1"/>
  <c r="AC20" i="53"/>
  <c r="AA7" i="15"/>
  <c r="AD20" i="53"/>
  <c r="AB7" i="15" s="1"/>
  <c r="E140" i="43" s="1"/>
  <c r="E158" i="43" s="1"/>
  <c r="AE20" i="53"/>
  <c r="AC7" i="15" s="1"/>
  <c r="AF20" i="53"/>
  <c r="AD7" i="15"/>
  <c r="AG20" i="53"/>
  <c r="AE7" i="15" s="1"/>
  <c r="AH20" i="53"/>
  <c r="AF7" i="15"/>
  <c r="AI20" i="53"/>
  <c r="AG7" i="15" s="1"/>
  <c r="AJ20" i="53"/>
  <c r="AH7" i="15"/>
  <c r="AK20" i="53"/>
  <c r="AI7" i="15" s="1"/>
  <c r="AI15" i="15" s="1"/>
  <c r="AL20" i="53"/>
  <c r="AJ7" i="15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F21" i="53"/>
  <c r="D11" i="15" s="1"/>
  <c r="G21" i="53"/>
  <c r="E11" i="15" s="1"/>
  <c r="H21" i="53"/>
  <c r="F11" i="15"/>
  <c r="I21" i="53"/>
  <c r="G11" i="15" s="1"/>
  <c r="J21" i="53"/>
  <c r="H11" i="15" s="1"/>
  <c r="K21" i="53"/>
  <c r="I11" i="15"/>
  <c r="L21" i="53"/>
  <c r="J11" i="15" s="1"/>
  <c r="M21" i="53"/>
  <c r="K11" i="15" s="1"/>
  <c r="N21" i="53"/>
  <c r="L11" i="15" s="1"/>
  <c r="O21" i="53"/>
  <c r="M11" i="15" s="1"/>
  <c r="P21" i="53"/>
  <c r="N11" i="15"/>
  <c r="Q21" i="53"/>
  <c r="O11" i="15" s="1"/>
  <c r="R21" i="53"/>
  <c r="P11" i="15"/>
  <c r="S21" i="53"/>
  <c r="Q11" i="15" s="1"/>
  <c r="Q15" i="15" s="1"/>
  <c r="T21" i="53"/>
  <c r="R11" i="15" s="1"/>
  <c r="D144" i="43" s="1"/>
  <c r="D162" i="43" s="1"/>
  <c r="U21" i="53"/>
  <c r="S11" i="15"/>
  <c r="V21" i="53"/>
  <c r="T11" i="15"/>
  <c r="W21" i="53"/>
  <c r="U11" i="15" s="1"/>
  <c r="X21" i="53"/>
  <c r="V11" i="15" s="1"/>
  <c r="Y21" i="53"/>
  <c r="W11" i="15"/>
  <c r="Z21" i="53"/>
  <c r="X11" i="15"/>
  <c r="AA21" i="53"/>
  <c r="Y11" i="15" s="1"/>
  <c r="AB21" i="53"/>
  <c r="Z11" i="15" s="1"/>
  <c r="AC21" i="53"/>
  <c r="AA11" i="15"/>
  <c r="AD21" i="53"/>
  <c r="AB11" i="15" s="1"/>
  <c r="E144" i="43" s="1"/>
  <c r="E162" i="43" s="1"/>
  <c r="AE21" i="53"/>
  <c r="AC11" i="15" s="1"/>
  <c r="AF21" i="53"/>
  <c r="AD11" i="15"/>
  <c r="AG21" i="53"/>
  <c r="AE11" i="15"/>
  <c r="AH21" i="53"/>
  <c r="AF11" i="15"/>
  <c r="AI21" i="53"/>
  <c r="AG11" i="15" s="1"/>
  <c r="AJ21" i="53"/>
  <c r="AH11" i="15"/>
  <c r="AK21" i="53"/>
  <c r="AI11" i="15"/>
  <c r="AL21" i="53"/>
  <c r="AJ11" i="15" s="1"/>
  <c r="AM21" i="53"/>
  <c r="AK11" i="15" s="1"/>
  <c r="AN21" i="53"/>
  <c r="AL11" i="15"/>
  <c r="F144" i="43"/>
  <c r="F162" i="43" s="1"/>
  <c r="A22" i="53"/>
  <c r="B22" i="53"/>
  <c r="C22" i="53"/>
  <c r="D22" i="53"/>
  <c r="E22" i="53"/>
  <c r="C6" i="15"/>
  <c r="F22" i="53"/>
  <c r="D6" i="15" s="1"/>
  <c r="D23" i="15" s="1"/>
  <c r="G22" i="53"/>
  <c r="E6" i="15"/>
  <c r="H22" i="53"/>
  <c r="F6" i="15" s="1"/>
  <c r="F23" i="15" s="1"/>
  <c r="I22" i="53"/>
  <c r="G6" i="15"/>
  <c r="J22" i="53"/>
  <c r="H6" i="15"/>
  <c r="K22" i="53"/>
  <c r="I6" i="15"/>
  <c r="L22" i="53"/>
  <c r="J6" i="15" s="1"/>
  <c r="M22" i="53"/>
  <c r="K6" i="15"/>
  <c r="N22" i="53"/>
  <c r="L6" i="15" s="1"/>
  <c r="L23" i="15" s="1"/>
  <c r="O22" i="53"/>
  <c r="M6" i="15" s="1"/>
  <c r="P22" i="53"/>
  <c r="N6" i="15" s="1"/>
  <c r="Q22" i="53"/>
  <c r="O6" i="15"/>
  <c r="R22" i="53"/>
  <c r="P6" i="15"/>
  <c r="S22" i="53"/>
  <c r="Q6" i="15"/>
  <c r="T22" i="53"/>
  <c r="R6" i="15" s="1"/>
  <c r="U22" i="53"/>
  <c r="S6" i="15"/>
  <c r="V22" i="53"/>
  <c r="T6" i="15"/>
  <c r="T23" i="15" s="1"/>
  <c r="W22" i="53"/>
  <c r="U6" i="15" s="1"/>
  <c r="U23" i="15" s="1"/>
  <c r="X22" i="53"/>
  <c r="V6" i="15" s="1"/>
  <c r="Y22" i="53"/>
  <c r="W6" i="15"/>
  <c r="Z22" i="53"/>
  <c r="X6" i="15" s="1"/>
  <c r="X23" i="15" s="1"/>
  <c r="AA22" i="53"/>
  <c r="Y6" i="15"/>
  <c r="AB22" i="53"/>
  <c r="Z6" i="15" s="1"/>
  <c r="AC22" i="53"/>
  <c r="AA6" i="15"/>
  <c r="AD22" i="53"/>
  <c r="AB6" i="15"/>
  <c r="AB23" i="15" s="1"/>
  <c r="AE22" i="53"/>
  <c r="AC6" i="15"/>
  <c r="AC23" i="15" s="1"/>
  <c r="AF22" i="53"/>
  <c r="AD6" i="15" s="1"/>
  <c r="AD23" i="15" s="1"/>
  <c r="AG22" i="53"/>
  <c r="AE6" i="15"/>
  <c r="AH22" i="53"/>
  <c r="AF6" i="15"/>
  <c r="AI22" i="53"/>
  <c r="AG6" i="15" s="1"/>
  <c r="AJ22" i="53"/>
  <c r="AH6" i="15" s="1"/>
  <c r="AH23" i="15" s="1"/>
  <c r="AK22" i="53"/>
  <c r="AI6" i="15"/>
  <c r="AL22" i="53"/>
  <c r="AJ6" i="15" s="1"/>
  <c r="AJ23" i="15" s="1"/>
  <c r="AM22" i="53"/>
  <c r="AK6" i="15"/>
  <c r="AN22" i="53"/>
  <c r="AL6" i="15" s="1"/>
  <c r="AL23" i="15" s="1"/>
  <c r="A23" i="53"/>
  <c r="B23" i="53"/>
  <c r="C23" i="53"/>
  <c r="D23" i="53"/>
  <c r="E23" i="53"/>
  <c r="C8" i="15"/>
  <c r="C141" i="43" s="1"/>
  <c r="C159" i="43" s="1"/>
  <c r="F23" i="53"/>
  <c r="D8" i="15" s="1"/>
  <c r="D27" i="15" s="1"/>
  <c r="G23" i="53"/>
  <c r="E8" i="15" s="1"/>
  <c r="H23" i="53"/>
  <c r="F8" i="15"/>
  <c r="F27" i="15" s="1"/>
  <c r="I23" i="53"/>
  <c r="G8" i="15"/>
  <c r="J23" i="53"/>
  <c r="H8" i="15" s="1"/>
  <c r="K23" i="53"/>
  <c r="I8" i="15" s="1"/>
  <c r="I27" i="15" s="1"/>
  <c r="L23" i="53"/>
  <c r="J8" i="15" s="1"/>
  <c r="J27" i="15" s="1"/>
  <c r="M23" i="53"/>
  <c r="K8" i="15"/>
  <c r="N23" i="53"/>
  <c r="L8" i="15" s="1"/>
  <c r="O23" i="53"/>
  <c r="M8" i="15" s="1"/>
  <c r="P23" i="53"/>
  <c r="N8" i="15"/>
  <c r="Q23" i="53"/>
  <c r="O8" i="15" s="1"/>
  <c r="O27" i="15" s="1"/>
  <c r="R23" i="53"/>
  <c r="P8" i="15" s="1"/>
  <c r="S23" i="53"/>
  <c r="Q8" i="15" s="1"/>
  <c r="Q27" i="15" s="1"/>
  <c r="T23" i="53"/>
  <c r="R8" i="15"/>
  <c r="U23" i="53"/>
  <c r="S8" i="15"/>
  <c r="V23" i="53"/>
  <c r="T8" i="15" s="1"/>
  <c r="T27" i="15" s="1"/>
  <c r="W23" i="53"/>
  <c r="U8" i="15" s="1"/>
  <c r="X23" i="53"/>
  <c r="V8" i="15"/>
  <c r="V27" i="15" s="1"/>
  <c r="Y23" i="53"/>
  <c r="W8" i="15"/>
  <c r="Z23" i="53"/>
  <c r="X8" i="15" s="1"/>
  <c r="AA23" i="53"/>
  <c r="Y8" i="15" s="1"/>
  <c r="Y27" i="15" s="1"/>
  <c r="AB23" i="53"/>
  <c r="Z8" i="15" s="1"/>
  <c r="Z27" i="15" s="1"/>
  <c r="AC23" i="53"/>
  <c r="AA8" i="15"/>
  <c r="AA27" i="15" s="1"/>
  <c r="AD23" i="53"/>
  <c r="AB8" i="15" s="1"/>
  <c r="AE23" i="53"/>
  <c r="AC8" i="15" s="1"/>
  <c r="AF23" i="53"/>
  <c r="AD8" i="15"/>
  <c r="AG23" i="53"/>
  <c r="AE8" i="15" s="1"/>
  <c r="AE27" i="15" s="1"/>
  <c r="AH23" i="53"/>
  <c r="AF8" i="15" s="1"/>
  <c r="AF27" i="15" s="1"/>
  <c r="AI23" i="53"/>
  <c r="AG8" i="15"/>
  <c r="AJ23" i="53"/>
  <c r="AH8" i="15" s="1"/>
  <c r="AK23" i="53"/>
  <c r="AI8" i="15"/>
  <c r="AL23" i="53"/>
  <c r="AJ8" i="15" s="1"/>
  <c r="AJ27" i="15" s="1"/>
  <c r="AM23" i="53"/>
  <c r="AK8" i="15"/>
  <c r="AN23" i="53"/>
  <c r="AL8" i="15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42" i="43"/>
  <c r="C160" i="43"/>
  <c r="F25" i="53"/>
  <c r="D9" i="15"/>
  <c r="G25" i="53"/>
  <c r="E9" i="15" s="1"/>
  <c r="H25" i="53"/>
  <c r="F9" i="15"/>
  <c r="I25" i="53"/>
  <c r="G9" i="15" s="1"/>
  <c r="G28" i="15" s="1"/>
  <c r="J25" i="53"/>
  <c r="H9" i="15" s="1"/>
  <c r="K25" i="53"/>
  <c r="I9" i="15" s="1"/>
  <c r="L25" i="53"/>
  <c r="J9" i="15"/>
  <c r="M25" i="53"/>
  <c r="K9" i="15"/>
  <c r="K28" i="15" s="1"/>
  <c r="N25" i="53"/>
  <c r="L9" i="15"/>
  <c r="O25" i="53"/>
  <c r="M9" i="15" s="1"/>
  <c r="P25" i="53"/>
  <c r="N9" i="15"/>
  <c r="Q25" i="53"/>
  <c r="O9" i="15"/>
  <c r="O28" i="15" s="1"/>
  <c r="R25" i="53"/>
  <c r="P9" i="15" s="1"/>
  <c r="S25" i="53"/>
  <c r="Q9" i="15" s="1"/>
  <c r="T25" i="53"/>
  <c r="R9" i="15"/>
  <c r="D142" i="43"/>
  <c r="D160" i="43" s="1"/>
  <c r="U25" i="53"/>
  <c r="S9" i="15"/>
  <c r="S15" i="15" s="1"/>
  <c r="V25" i="53"/>
  <c r="T9" i="15" s="1"/>
  <c r="W25" i="53"/>
  <c r="U9" i="15"/>
  <c r="X25" i="53"/>
  <c r="V9" i="15"/>
  <c r="Y25" i="53"/>
  <c r="W9" i="15"/>
  <c r="Z25" i="53"/>
  <c r="X9" i="15" s="1"/>
  <c r="AA25" i="53"/>
  <c r="Y9" i="15"/>
  <c r="AB25" i="53"/>
  <c r="Z9" i="15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/>
  <c r="AI25" i="53"/>
  <c r="AG9" i="15"/>
  <c r="AJ25" i="53"/>
  <c r="AH9" i="15"/>
  <c r="AK25" i="53"/>
  <c r="AI9" i="15" s="1"/>
  <c r="AL25" i="53"/>
  <c r="AJ9" i="15"/>
  <c r="AM25" i="53"/>
  <c r="AK9" i="15"/>
  <c r="AN25" i="53"/>
  <c r="AL9" i="15" s="1"/>
  <c r="A26" i="53"/>
  <c r="B26" i="53"/>
  <c r="C26" i="53"/>
  <c r="D26" i="53"/>
  <c r="E26" i="53"/>
  <c r="C14" i="15"/>
  <c r="C142" i="24" s="1"/>
  <c r="C156" i="24" s="1"/>
  <c r="F26" i="53"/>
  <c r="D14" i="15" s="1"/>
  <c r="G26" i="53"/>
  <c r="E14" i="15"/>
  <c r="H26" i="53"/>
  <c r="F14" i="15"/>
  <c r="I26" i="53"/>
  <c r="G14" i="15"/>
  <c r="J26" i="53"/>
  <c r="H14" i="15" s="1"/>
  <c r="K26" i="53"/>
  <c r="I14" i="15"/>
  <c r="L26" i="53"/>
  <c r="J14" i="15"/>
  <c r="M26" i="53"/>
  <c r="K14" i="15" s="1"/>
  <c r="N26" i="53"/>
  <c r="L14" i="15" s="1"/>
  <c r="O26" i="53"/>
  <c r="M14" i="15"/>
  <c r="P26" i="53"/>
  <c r="N14" i="15" s="1"/>
  <c r="Q26" i="53"/>
  <c r="O14" i="15"/>
  <c r="R26" i="53"/>
  <c r="P14" i="15" s="1"/>
  <c r="S26" i="53"/>
  <c r="Q14" i="15"/>
  <c r="T26" i="53"/>
  <c r="R14" i="15"/>
  <c r="U26" i="53"/>
  <c r="S14" i="15"/>
  <c r="S39" i="15" s="1"/>
  <c r="V26" i="53"/>
  <c r="T14" i="15" s="1"/>
  <c r="W26" i="53"/>
  <c r="U14" i="15"/>
  <c r="X26" i="53"/>
  <c r="V14" i="15" s="1"/>
  <c r="V39" i="15" s="1"/>
  <c r="Y26" i="53"/>
  <c r="W14" i="15" s="1"/>
  <c r="W39" i="15" s="1"/>
  <c r="Z26" i="53"/>
  <c r="X14" i="15" s="1"/>
  <c r="X39" i="15" s="1"/>
  <c r="AA26" i="53"/>
  <c r="Y14" i="15"/>
  <c r="AB26" i="53"/>
  <c r="Z14" i="15"/>
  <c r="Z39" i="15" s="1"/>
  <c r="AC26" i="53"/>
  <c r="AA14" i="15"/>
  <c r="AD26" i="53"/>
  <c r="AB14" i="15" s="1"/>
  <c r="AE26" i="53"/>
  <c r="AC14" i="15"/>
  <c r="AF26" i="53"/>
  <c r="AD14" i="15"/>
  <c r="AG26" i="53"/>
  <c r="AE14" i="15" s="1"/>
  <c r="AE39" i="15" s="1"/>
  <c r="AH26" i="53"/>
  <c r="AF14" i="15" s="1"/>
  <c r="AI26" i="53"/>
  <c r="AG14" i="15"/>
  <c r="AJ26" i="53"/>
  <c r="AH14" i="15" s="1"/>
  <c r="AH39" i="15" s="1"/>
  <c r="AK26" i="53"/>
  <c r="AI14" i="15"/>
  <c r="AI39" i="15" s="1"/>
  <c r="AL26" i="53"/>
  <c r="AJ14" i="15" s="1"/>
  <c r="AM26" i="53"/>
  <c r="AK14" i="15"/>
  <c r="AN26" i="53"/>
  <c r="AL14" i="15"/>
  <c r="F142" i="24" s="1"/>
  <c r="F156" i="24" s="1"/>
  <c r="A27" i="53"/>
  <c r="B27" i="53"/>
  <c r="C27" i="53"/>
  <c r="D27" i="53"/>
  <c r="E27" i="53"/>
  <c r="C5" i="15"/>
  <c r="F27" i="53"/>
  <c r="D5" i="15"/>
  <c r="D21" i="15" s="1"/>
  <c r="G27" i="53"/>
  <c r="E5" i="15"/>
  <c r="E21" i="15" s="1"/>
  <c r="H27" i="53"/>
  <c r="F5" i="15" s="1"/>
  <c r="I27" i="53"/>
  <c r="G5" i="15"/>
  <c r="J27" i="53"/>
  <c r="H5" i="15"/>
  <c r="K27" i="53"/>
  <c r="I5" i="15" s="1"/>
  <c r="L27" i="53"/>
  <c r="J5" i="15" s="1"/>
  <c r="J21" i="15" s="1"/>
  <c r="M27" i="53"/>
  <c r="K5" i="15"/>
  <c r="N27" i="53"/>
  <c r="L5" i="15" s="1"/>
  <c r="L21" i="15" s="1"/>
  <c r="O27" i="53"/>
  <c r="M5" i="15"/>
  <c r="P27" i="53"/>
  <c r="N5" i="15" s="1"/>
  <c r="N21" i="15" s="1"/>
  <c r="Q27" i="53"/>
  <c r="O5" i="15"/>
  <c r="R27" i="53"/>
  <c r="P5" i="15"/>
  <c r="S27" i="53"/>
  <c r="Q5" i="15"/>
  <c r="T27" i="53"/>
  <c r="R5" i="15" s="1"/>
  <c r="D138" i="43" s="1"/>
  <c r="U27" i="53"/>
  <c r="S5" i="15"/>
  <c r="V27" i="53"/>
  <c r="T5" i="15" s="1"/>
  <c r="T21" i="15" s="1"/>
  <c r="W27" i="53"/>
  <c r="U5" i="15" s="1"/>
  <c r="U21" i="15" s="1"/>
  <c r="X27" i="53"/>
  <c r="V5" i="15" s="1"/>
  <c r="Y27" i="53"/>
  <c r="W5" i="15"/>
  <c r="Z27" i="53"/>
  <c r="X5" i="15"/>
  <c r="X21" i="15" s="1"/>
  <c r="AA27" i="53"/>
  <c r="Y5" i="15"/>
  <c r="AB27" i="53"/>
  <c r="Z5" i="15" s="1"/>
  <c r="AC27" i="53"/>
  <c r="AA5" i="15"/>
  <c r="AD27" i="53"/>
  <c r="AB5" i="15"/>
  <c r="AB21" i="15" s="1"/>
  <c r="AE27" i="53"/>
  <c r="AC5" i="15" s="1"/>
  <c r="AC21" i="15" s="1"/>
  <c r="AF27" i="53"/>
  <c r="AD5" i="15" s="1"/>
  <c r="AG27" i="53"/>
  <c r="AE5" i="15"/>
  <c r="AH27" i="53"/>
  <c r="AF5" i="15" s="1"/>
  <c r="AI27" i="53"/>
  <c r="AG5" i="15"/>
  <c r="AG21" i="15" s="1"/>
  <c r="AJ27" i="53"/>
  <c r="AH5" i="15" s="1"/>
  <c r="AK27" i="53"/>
  <c r="AI5" i="15"/>
  <c r="AL27" i="53"/>
  <c r="AJ5" i="15"/>
  <c r="AJ21" i="15" s="1"/>
  <c r="AM27" i="53"/>
  <c r="AK5" i="15"/>
  <c r="AK21" i="15" s="1"/>
  <c r="AN27" i="53"/>
  <c r="AL5" i="15" s="1"/>
  <c r="F138" i="43" s="1"/>
  <c r="A28" i="53"/>
  <c r="B28" i="53"/>
  <c r="C28" i="53"/>
  <c r="D28" i="53"/>
  <c r="E28" i="53"/>
  <c r="C12" i="15" s="1"/>
  <c r="C145" i="43" s="1"/>
  <c r="C163" i="43" s="1"/>
  <c r="F28" i="53"/>
  <c r="D12" i="15"/>
  <c r="G28" i="53"/>
  <c r="E12" i="15" s="1"/>
  <c r="H28" i="53"/>
  <c r="F12" i="15"/>
  <c r="I28" i="53"/>
  <c r="G12" i="15" s="1"/>
  <c r="J28" i="53"/>
  <c r="H12" i="15"/>
  <c r="K28" i="53"/>
  <c r="I12" i="15"/>
  <c r="L28" i="53"/>
  <c r="J12" i="15"/>
  <c r="M28" i="53"/>
  <c r="K12" i="15" s="1"/>
  <c r="N28" i="53"/>
  <c r="L12" i="15"/>
  <c r="O28" i="53"/>
  <c r="M12" i="15" s="1"/>
  <c r="P28" i="53"/>
  <c r="N12" i="15" s="1"/>
  <c r="Q28" i="53"/>
  <c r="O12" i="15" s="1"/>
  <c r="R28" i="53"/>
  <c r="P12" i="15"/>
  <c r="S28" i="53"/>
  <c r="Q12" i="15"/>
  <c r="T28" i="53"/>
  <c r="R12" i="15" s="1"/>
  <c r="D145" i="43" s="1"/>
  <c r="D163" i="43" s="1"/>
  <c r="U28" i="53"/>
  <c r="S12" i="15"/>
  <c r="V28" i="53"/>
  <c r="T12" i="15"/>
  <c r="W28" i="53"/>
  <c r="U12" i="15" s="1"/>
  <c r="X28" i="53"/>
  <c r="V12" i="15" s="1"/>
  <c r="Y28" i="53"/>
  <c r="W12" i="15"/>
  <c r="Z28" i="53"/>
  <c r="X12" i="15" s="1"/>
  <c r="AA28" i="53"/>
  <c r="Y12" i="15"/>
  <c r="AB28" i="53"/>
  <c r="Z12" i="15" s="1"/>
  <c r="AC28" i="53"/>
  <c r="AA12" i="15"/>
  <c r="AD28" i="53"/>
  <c r="AB12" i="15"/>
  <c r="E145" i="43" s="1"/>
  <c r="E163" i="43" s="1"/>
  <c r="AE28" i="53"/>
  <c r="AC12" i="15" s="1"/>
  <c r="AF28" i="53"/>
  <c r="AD12" i="15"/>
  <c r="AG28" i="53"/>
  <c r="AE12" i="15"/>
  <c r="AH28" i="53"/>
  <c r="AF12" i="15" s="1"/>
  <c r="AI28" i="53"/>
  <c r="AG12" i="15" s="1"/>
  <c r="AJ28" i="53"/>
  <c r="AH12" i="15"/>
  <c r="AK28" i="53"/>
  <c r="AI12" i="15" s="1"/>
  <c r="AL28" i="53"/>
  <c r="AJ12" i="15"/>
  <c r="AM28" i="53"/>
  <c r="AK12" i="15"/>
  <c r="AN28" i="53"/>
  <c r="AL12" i="15"/>
  <c r="F145" i="43"/>
  <c r="F163" i="43" s="1"/>
  <c r="A29" i="53"/>
  <c r="B29" i="53"/>
  <c r="C29" i="53"/>
  <c r="D29" i="53"/>
  <c r="E29" i="53"/>
  <c r="C4" i="15"/>
  <c r="F29" i="53"/>
  <c r="D4" i="15" s="1"/>
  <c r="G29" i="53"/>
  <c r="E4" i="15"/>
  <c r="H29" i="53"/>
  <c r="F4" i="15"/>
  <c r="F15" i="15" s="1"/>
  <c r="I29" i="53"/>
  <c r="G4" i="15"/>
  <c r="J29" i="53"/>
  <c r="H4" i="15" s="1"/>
  <c r="K29" i="53"/>
  <c r="I4" i="15"/>
  <c r="L29" i="53"/>
  <c r="J4" i="15"/>
  <c r="M29" i="53"/>
  <c r="K4" i="15"/>
  <c r="N29" i="53"/>
  <c r="L4" i="15" s="1"/>
  <c r="O29" i="53"/>
  <c r="M4" i="15"/>
  <c r="M15" i="15" s="1"/>
  <c r="P29" i="53"/>
  <c r="N4" i="15"/>
  <c r="Q29" i="53"/>
  <c r="O4" i="15"/>
  <c r="R29" i="53"/>
  <c r="P4" i="15" s="1"/>
  <c r="S29" i="53"/>
  <c r="Q4" i="15"/>
  <c r="Q20" i="15" s="1"/>
  <c r="T29" i="53"/>
  <c r="R4" i="15"/>
  <c r="D122" i="24" s="1"/>
  <c r="D147" i="24" s="1"/>
  <c r="U29" i="53"/>
  <c r="S4" i="15"/>
  <c r="V29" i="53"/>
  <c r="T4" i="15" s="1"/>
  <c r="W29" i="53"/>
  <c r="U4" i="15"/>
  <c r="X29" i="53"/>
  <c r="V4" i="15"/>
  <c r="V20" i="15" s="1"/>
  <c r="Y29" i="53"/>
  <c r="W4" i="15"/>
  <c r="Z29" i="53"/>
  <c r="X4" i="15" s="1"/>
  <c r="AA29" i="53"/>
  <c r="Y4" i="15"/>
  <c r="Y15" i="15" s="1"/>
  <c r="AB29" i="53"/>
  <c r="Z4" i="15"/>
  <c r="AC29" i="53"/>
  <c r="AA4" i="15"/>
  <c r="AD29" i="53"/>
  <c r="AB4" i="15" s="1"/>
  <c r="AE29" i="53"/>
  <c r="AC4" i="15"/>
  <c r="AC15" i="15" s="1"/>
  <c r="AF29" i="53"/>
  <c r="AD4" i="15"/>
  <c r="AG29" i="53"/>
  <c r="AE4" i="15"/>
  <c r="AH29" i="53"/>
  <c r="AF4" i="15" s="1"/>
  <c r="AI29" i="53"/>
  <c r="AG4" i="15"/>
  <c r="AG20" i="15" s="1"/>
  <c r="AJ29" i="53"/>
  <c r="AH4" i="15"/>
  <c r="AH20" i="15" s="1"/>
  <c r="AK29" i="53"/>
  <c r="AI4" i="15"/>
  <c r="AL29" i="53"/>
  <c r="AJ4" i="15" s="1"/>
  <c r="AM29" i="53"/>
  <c r="AK4" i="15"/>
  <c r="AN29" i="53"/>
  <c r="AL4" i="15"/>
  <c r="AL20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F34" i="10" s="1"/>
  <c r="G9" i="10"/>
  <c r="H9" i="10"/>
  <c r="I9" i="10"/>
  <c r="J9" i="10"/>
  <c r="K9" i="10"/>
  <c r="L9" i="10"/>
  <c r="M9" i="10"/>
  <c r="N9" i="10"/>
  <c r="N34" i="10" s="1"/>
  <c r="O9" i="10"/>
  <c r="P9" i="10"/>
  <c r="Q9" i="10"/>
  <c r="R9" i="10"/>
  <c r="R34" i="10" s="1"/>
  <c r="S9" i="10"/>
  <c r="T9" i="10"/>
  <c r="U9" i="10"/>
  <c r="V9" i="10"/>
  <c r="V34" i="10" s="1"/>
  <c r="W9" i="10"/>
  <c r="W34" i="10" s="1"/>
  <c r="X9" i="10"/>
  <c r="X24" i="10" s="1"/>
  <c r="Y9" i="10"/>
  <c r="Z9" i="10"/>
  <c r="Z34" i="10" s="1"/>
  <c r="AA9" i="10"/>
  <c r="AB9" i="10"/>
  <c r="AC9" i="10"/>
  <c r="AD9" i="10"/>
  <c r="AE9" i="10"/>
  <c r="AE24" i="10" s="1"/>
  <c r="AE49" i="10" s="1"/>
  <c r="AF9" i="10"/>
  <c r="AG9" i="10"/>
  <c r="AH9" i="10"/>
  <c r="AI9" i="10"/>
  <c r="AJ9" i="10"/>
  <c r="AK9" i="10"/>
  <c r="AL9" i="10"/>
  <c r="F99" i="43" s="1"/>
  <c r="F124" i="43" s="1"/>
  <c r="D9" i="10"/>
  <c r="D24" i="10" s="1"/>
  <c r="C47" i="47"/>
  <c r="I47" i="47"/>
  <c r="D7" i="13"/>
  <c r="E7" i="13"/>
  <c r="F7" i="13"/>
  <c r="G7" i="13"/>
  <c r="H7" i="13"/>
  <c r="H24" i="13" s="1"/>
  <c r="I7" i="13"/>
  <c r="I24" i="13" s="1"/>
  <c r="J7" i="13"/>
  <c r="J32" i="13" s="1"/>
  <c r="K7" i="13"/>
  <c r="L7" i="13"/>
  <c r="M7" i="13"/>
  <c r="N7" i="13"/>
  <c r="O7" i="13"/>
  <c r="P7" i="13"/>
  <c r="P24" i="13" s="1"/>
  <c r="Q7" i="13"/>
  <c r="Q24" i="13" s="1"/>
  <c r="R7" i="13"/>
  <c r="S7" i="13"/>
  <c r="S32" i="13" s="1"/>
  <c r="T7" i="13"/>
  <c r="U7" i="13"/>
  <c r="V7" i="13"/>
  <c r="W7" i="13"/>
  <c r="X7" i="13"/>
  <c r="X32" i="13" s="1"/>
  <c r="Y7" i="13"/>
  <c r="Z7" i="13"/>
  <c r="AA7" i="13"/>
  <c r="AA32" i="13" s="1"/>
  <c r="AB7" i="13"/>
  <c r="AC7" i="13"/>
  <c r="AD7" i="13"/>
  <c r="AE7" i="13"/>
  <c r="AF7" i="13"/>
  <c r="AF32" i="13" s="1"/>
  <c r="AG7" i="13"/>
  <c r="AG24" i="13" s="1"/>
  <c r="AH7" i="13"/>
  <c r="AH32" i="13" s="1"/>
  <c r="AI7" i="13"/>
  <c r="AJ7" i="13"/>
  <c r="AK7" i="13"/>
  <c r="AL7" i="13"/>
  <c r="C7" i="13"/>
  <c r="D4" i="13"/>
  <c r="D24" i="13" s="1"/>
  <c r="E4" i="13"/>
  <c r="E24" i="13" s="1"/>
  <c r="F4" i="13"/>
  <c r="F29" i="13" s="1"/>
  <c r="G4" i="13"/>
  <c r="G29" i="13" s="1"/>
  <c r="H4" i="13"/>
  <c r="I4" i="13"/>
  <c r="J4" i="13"/>
  <c r="K4" i="13"/>
  <c r="L4" i="13"/>
  <c r="M4" i="13"/>
  <c r="N4" i="13"/>
  <c r="N24" i="13" s="1"/>
  <c r="O4" i="13"/>
  <c r="O29" i="13" s="1"/>
  <c r="P4" i="13"/>
  <c r="Q4" i="13"/>
  <c r="R4" i="13"/>
  <c r="S4" i="13"/>
  <c r="T4" i="13"/>
  <c r="U4" i="13"/>
  <c r="V4" i="13"/>
  <c r="V24" i="13" s="1"/>
  <c r="W4" i="13"/>
  <c r="W29" i="13" s="1"/>
  <c r="X4" i="13"/>
  <c r="Y4" i="13"/>
  <c r="Z4" i="13"/>
  <c r="AA4" i="13"/>
  <c r="AB4" i="13"/>
  <c r="AC4" i="13"/>
  <c r="AD4" i="13"/>
  <c r="AD24" i="13" s="1"/>
  <c r="AE4" i="13"/>
  <c r="AE29" i="13" s="1"/>
  <c r="AF4" i="13"/>
  <c r="AG4" i="13"/>
  <c r="AH4" i="13"/>
  <c r="AI4" i="13"/>
  <c r="AJ4" i="13"/>
  <c r="AK4" i="13"/>
  <c r="AL4" i="13"/>
  <c r="AL24" i="13" s="1"/>
  <c r="C4" i="13"/>
  <c r="C24" i="13" s="1"/>
  <c r="D4" i="10"/>
  <c r="E4" i="10"/>
  <c r="F4" i="10"/>
  <c r="G4" i="10"/>
  <c r="H4" i="10"/>
  <c r="I4" i="10"/>
  <c r="J4" i="10"/>
  <c r="K4" i="10"/>
  <c r="L4" i="10"/>
  <c r="L29" i="10" s="1"/>
  <c r="M4" i="10"/>
  <c r="N4" i="10"/>
  <c r="O4" i="10"/>
  <c r="P4" i="10"/>
  <c r="Q4" i="10"/>
  <c r="Q24" i="10" s="1"/>
  <c r="R4" i="10"/>
  <c r="S4" i="10"/>
  <c r="T4" i="10"/>
  <c r="T29" i="10" s="1"/>
  <c r="U4" i="10"/>
  <c r="V4" i="10"/>
  <c r="W4" i="10"/>
  <c r="X4" i="10"/>
  <c r="X29" i="10" s="1"/>
  <c r="Y4" i="10"/>
  <c r="Y29" i="10" s="1"/>
  <c r="Z4" i="10"/>
  <c r="Z24" i="10" s="1"/>
  <c r="AA4" i="10"/>
  <c r="AB4" i="10"/>
  <c r="E83" i="24" s="1"/>
  <c r="AC4" i="10"/>
  <c r="AD4" i="10"/>
  <c r="AE4" i="10"/>
  <c r="AF4" i="10"/>
  <c r="AG4" i="10"/>
  <c r="I19" i="47" s="1"/>
  <c r="I21" i="47" s="1"/>
  <c r="AH4" i="10"/>
  <c r="AH24" i="10" s="1"/>
  <c r="AI4" i="10"/>
  <c r="AJ4" i="10"/>
  <c r="AJ24" i="10" s="1"/>
  <c r="AJ49" i="10" s="1"/>
  <c r="AK4" i="10"/>
  <c r="AL4" i="10"/>
  <c r="C4" i="10"/>
  <c r="D7" i="10"/>
  <c r="D32" i="10" s="1"/>
  <c r="E7" i="10"/>
  <c r="E32" i="10" s="1"/>
  <c r="F7" i="10"/>
  <c r="F32" i="10" s="1"/>
  <c r="G7" i="10"/>
  <c r="H7" i="10"/>
  <c r="I7" i="10"/>
  <c r="J7" i="10"/>
  <c r="K7" i="10"/>
  <c r="L7" i="10"/>
  <c r="M7" i="10"/>
  <c r="E20" i="47" s="1"/>
  <c r="N7" i="10"/>
  <c r="N24" i="10" s="1"/>
  <c r="O7" i="10"/>
  <c r="P7" i="10"/>
  <c r="Q7" i="10"/>
  <c r="R7" i="10"/>
  <c r="S7" i="10"/>
  <c r="T7" i="10"/>
  <c r="U7" i="10"/>
  <c r="U32" i="10" s="1"/>
  <c r="V7" i="10"/>
  <c r="W7" i="10"/>
  <c r="X7" i="10"/>
  <c r="Y7" i="10"/>
  <c r="Z7" i="10"/>
  <c r="AA7" i="10"/>
  <c r="AB7" i="10"/>
  <c r="H20" i="47" s="1"/>
  <c r="AC7" i="10"/>
  <c r="AC24" i="10" s="1"/>
  <c r="AD7" i="10"/>
  <c r="AD24" i="10" s="1"/>
  <c r="AD49" i="10" s="1"/>
  <c r="AE7" i="10"/>
  <c r="AF7" i="10"/>
  <c r="AG7" i="10"/>
  <c r="AH7" i="10"/>
  <c r="AI7" i="10"/>
  <c r="AJ7" i="10"/>
  <c r="AK7" i="10"/>
  <c r="AK32" i="10" s="1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Q24" i="3" s="1"/>
  <c r="R7" i="3"/>
  <c r="S7" i="3"/>
  <c r="T7" i="3"/>
  <c r="U7" i="3"/>
  <c r="V7" i="3"/>
  <c r="W7" i="3"/>
  <c r="X7" i="3"/>
  <c r="CJ7" i="18" s="1"/>
  <c r="CJ32" i="17" s="1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BX4" i="18" s="1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S35" i="42" s="1"/>
  <c r="T21" i="42"/>
  <c r="U21" i="42"/>
  <c r="V21" i="42"/>
  <c r="W21" i="42"/>
  <c r="X21" i="42"/>
  <c r="Y21" i="42"/>
  <c r="Y35" i="42" s="1"/>
  <c r="Z21" i="42"/>
  <c r="Z35" i="42" s="1"/>
  <c r="AA21" i="42"/>
  <c r="AA35" i="42" s="1"/>
  <c r="AB21" i="42"/>
  <c r="AC21" i="42"/>
  <c r="AD21" i="42"/>
  <c r="AE21" i="42"/>
  <c r="AF21" i="42"/>
  <c r="AF35" i="42" s="1"/>
  <c r="AG21" i="42"/>
  <c r="AH21" i="42"/>
  <c r="AH35" i="42" s="1"/>
  <c r="AI21" i="42"/>
  <c r="AI35" i="42" s="1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T28" i="42" s="1"/>
  <c r="U14" i="42"/>
  <c r="V14" i="42"/>
  <c r="V28" i="42" s="1"/>
  <c r="W14" i="42"/>
  <c r="X14" i="42"/>
  <c r="Y14" i="42"/>
  <c r="Z14" i="42"/>
  <c r="AA14" i="42"/>
  <c r="AB14" i="42"/>
  <c r="AC14" i="42"/>
  <c r="AD14" i="42"/>
  <c r="AD28" i="42" s="1"/>
  <c r="AE14" i="42"/>
  <c r="AF14" i="42"/>
  <c r="AG14" i="42"/>
  <c r="AH14" i="42"/>
  <c r="AI14" i="42"/>
  <c r="AJ14" i="42"/>
  <c r="AJ28" i="42" s="1"/>
  <c r="AK14" i="42"/>
  <c r="AK28" i="42" s="1"/>
  <c r="AL14" i="42"/>
  <c r="AL28" i="42" s="1"/>
  <c r="D6" i="42"/>
  <c r="E6" i="42"/>
  <c r="F6" i="42"/>
  <c r="G6" i="42"/>
  <c r="G28" i="42" s="1"/>
  <c r="H6" i="42"/>
  <c r="I6" i="42"/>
  <c r="I35" i="42" s="1"/>
  <c r="J6" i="42"/>
  <c r="K6" i="42"/>
  <c r="L6" i="42"/>
  <c r="M6" i="42"/>
  <c r="N6" i="42"/>
  <c r="O6" i="42"/>
  <c r="P6" i="42"/>
  <c r="P35" i="42" s="1"/>
  <c r="Q6" i="42"/>
  <c r="R6" i="42"/>
  <c r="S6" i="42"/>
  <c r="T6" i="42"/>
  <c r="U6" i="42"/>
  <c r="V6" i="42"/>
  <c r="W6" i="42"/>
  <c r="W35" i="42" s="1"/>
  <c r="X6" i="42"/>
  <c r="Y6" i="42"/>
  <c r="Y28" i="42" s="1"/>
  <c r="Z6" i="42"/>
  <c r="AA6" i="42"/>
  <c r="AB6" i="42"/>
  <c r="AC6" i="42"/>
  <c r="AD6" i="42"/>
  <c r="AE6" i="42"/>
  <c r="AF6" i="42"/>
  <c r="AG6" i="42"/>
  <c r="AH6" i="42"/>
  <c r="AI6" i="42"/>
  <c r="AJ6" i="42"/>
  <c r="AK6" i="42"/>
  <c r="AK35" i="42" s="1"/>
  <c r="AL6" i="42"/>
  <c r="C14" i="42"/>
  <c r="C6" i="42"/>
  <c r="D9" i="3"/>
  <c r="J9" i="18" s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BK9" i="18" s="1"/>
  <c r="S9" i="3"/>
  <c r="T9" i="3"/>
  <c r="BU9" i="18" s="1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DY9" i="18" s="1"/>
  <c r="AI9" i="3"/>
  <c r="AJ9" i="3"/>
  <c r="EE9" i="18" s="1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H18" i="42"/>
  <c r="H32" i="42" s="1"/>
  <c r="I18" i="42"/>
  <c r="I32" i="42" s="1"/>
  <c r="J18" i="42"/>
  <c r="K18" i="42"/>
  <c r="L18" i="42"/>
  <c r="M18" i="42"/>
  <c r="N18" i="42"/>
  <c r="O18" i="42"/>
  <c r="P18" i="42"/>
  <c r="P32" i="42" s="1"/>
  <c r="Q18" i="42"/>
  <c r="R18" i="42"/>
  <c r="S18" i="42"/>
  <c r="T18" i="42"/>
  <c r="U18" i="42"/>
  <c r="V18" i="42"/>
  <c r="W18" i="42"/>
  <c r="X18" i="42"/>
  <c r="X32" i="42" s="1"/>
  <c r="Y18" i="42"/>
  <c r="Y32" i="42" s="1"/>
  <c r="Z18" i="42"/>
  <c r="AA18" i="42"/>
  <c r="AB18" i="42"/>
  <c r="AC18" i="42"/>
  <c r="AD18" i="42"/>
  <c r="AD32" i="42" s="1"/>
  <c r="AE18" i="42"/>
  <c r="AF18" i="42"/>
  <c r="AG18" i="42"/>
  <c r="AG32" i="42" s="1"/>
  <c r="AH18" i="42"/>
  <c r="AI18" i="42"/>
  <c r="AJ18" i="42"/>
  <c r="AK18" i="42"/>
  <c r="AL18" i="42"/>
  <c r="D19" i="42"/>
  <c r="E19" i="42"/>
  <c r="E33" i="42" s="1"/>
  <c r="F19" i="42"/>
  <c r="G19" i="42"/>
  <c r="H19" i="42"/>
  <c r="I19" i="42"/>
  <c r="J19" i="42"/>
  <c r="K19" i="42"/>
  <c r="K33" i="42" s="1"/>
  <c r="L19" i="42"/>
  <c r="M19" i="42"/>
  <c r="N19" i="42"/>
  <c r="N33" i="42" s="1"/>
  <c r="O19" i="42"/>
  <c r="P19" i="42"/>
  <c r="Q19" i="42"/>
  <c r="R19" i="42"/>
  <c r="S19" i="42"/>
  <c r="T19" i="42"/>
  <c r="U19" i="42"/>
  <c r="U33" i="42" s="1"/>
  <c r="V19" i="42"/>
  <c r="W19" i="42"/>
  <c r="X19" i="42"/>
  <c r="Y19" i="42"/>
  <c r="Z19" i="42"/>
  <c r="AA19" i="42"/>
  <c r="AB19" i="42"/>
  <c r="AC19" i="42"/>
  <c r="AD19" i="42"/>
  <c r="AD33" i="42" s="1"/>
  <c r="AE19" i="42"/>
  <c r="AF19" i="42"/>
  <c r="AG19" i="42"/>
  <c r="AH19" i="42"/>
  <c r="AI19" i="42"/>
  <c r="AJ19" i="42"/>
  <c r="AJ33" i="42" s="1"/>
  <c r="AK19" i="42"/>
  <c r="AK33" i="42" s="1"/>
  <c r="AL19" i="42"/>
  <c r="AL33" i="42" s="1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A34" i="42" s="1"/>
  <c r="AB20" i="42"/>
  <c r="AC20" i="42"/>
  <c r="AD20" i="42"/>
  <c r="AE20" i="42"/>
  <c r="AF20" i="42"/>
  <c r="AF34" i="42" s="1"/>
  <c r="AG20" i="42"/>
  <c r="AH20" i="42"/>
  <c r="AI20" i="42"/>
  <c r="AJ20" i="42"/>
  <c r="AK20" i="42"/>
  <c r="AL20" i="42"/>
  <c r="C20" i="42"/>
  <c r="C19" i="42"/>
  <c r="C18" i="42"/>
  <c r="AB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F27" i="42" s="1"/>
  <c r="AG13" i="42"/>
  <c r="AH13" i="42"/>
  <c r="AI13" i="42"/>
  <c r="AJ13" i="42"/>
  <c r="AK13" i="42"/>
  <c r="AL13" i="42"/>
  <c r="C13" i="42"/>
  <c r="D12" i="42"/>
  <c r="D26" i="42" s="1"/>
  <c r="E12" i="42"/>
  <c r="F12" i="42"/>
  <c r="G12" i="42"/>
  <c r="H12" i="42"/>
  <c r="H26" i="42" s="1"/>
  <c r="I12" i="42"/>
  <c r="J12" i="42"/>
  <c r="K12" i="42"/>
  <c r="L12" i="42"/>
  <c r="M12" i="42"/>
  <c r="M26" i="42" s="1"/>
  <c r="N12" i="42"/>
  <c r="O12" i="42"/>
  <c r="P12" i="42"/>
  <c r="P26" i="42" s="1"/>
  <c r="Q12" i="42"/>
  <c r="R12" i="42"/>
  <c r="S12" i="42"/>
  <c r="T12" i="42"/>
  <c r="T26" i="42" s="1"/>
  <c r="U12" i="42"/>
  <c r="U26" i="42" s="1"/>
  <c r="V12" i="42"/>
  <c r="V26" i="42" s="1"/>
  <c r="W12" i="42"/>
  <c r="X12" i="42"/>
  <c r="Y12" i="42"/>
  <c r="Z12" i="42"/>
  <c r="AA12" i="42"/>
  <c r="AB12" i="42"/>
  <c r="AC12" i="42"/>
  <c r="AC26" i="42" s="1"/>
  <c r="AD12" i="42"/>
  <c r="AD26" i="42" s="1"/>
  <c r="AE12" i="42"/>
  <c r="AF12" i="42"/>
  <c r="AG12" i="42"/>
  <c r="AH12" i="42"/>
  <c r="AI12" i="42"/>
  <c r="AJ12" i="42"/>
  <c r="AK12" i="42"/>
  <c r="AK26" i="42" s="1"/>
  <c r="AL12" i="42"/>
  <c r="AL26" i="42" s="1"/>
  <c r="C12" i="42"/>
  <c r="D11" i="42"/>
  <c r="E11" i="42"/>
  <c r="F11" i="42"/>
  <c r="G11" i="42"/>
  <c r="H11" i="42"/>
  <c r="H25" i="42" s="1"/>
  <c r="I11" i="42"/>
  <c r="I25" i="42" s="1"/>
  <c r="J11" i="42"/>
  <c r="J25" i="42" s="1"/>
  <c r="K11" i="42"/>
  <c r="L11" i="42"/>
  <c r="M11" i="42"/>
  <c r="N11" i="42"/>
  <c r="O11" i="42"/>
  <c r="P11" i="42"/>
  <c r="Q11" i="42"/>
  <c r="Q25" i="42" s="1"/>
  <c r="R11" i="42"/>
  <c r="R25" i="42" s="1"/>
  <c r="S11" i="42"/>
  <c r="T11" i="42"/>
  <c r="U11" i="42"/>
  <c r="V11" i="42"/>
  <c r="W11" i="42"/>
  <c r="X11" i="42"/>
  <c r="Y11" i="42"/>
  <c r="Y25" i="42" s="1"/>
  <c r="Z11" i="42"/>
  <c r="AA11" i="42"/>
  <c r="AB11" i="42"/>
  <c r="AB25" i="42" s="1"/>
  <c r="AC11" i="42"/>
  <c r="AD11" i="42"/>
  <c r="AE11" i="42"/>
  <c r="AF11" i="42"/>
  <c r="AF25" i="42" s="1"/>
  <c r="AG11" i="42"/>
  <c r="AG25" i="42" s="1"/>
  <c r="AH11" i="42"/>
  <c r="AH25" i="42" s="1"/>
  <c r="AI11" i="42"/>
  <c r="AJ11" i="42"/>
  <c r="AK11" i="42"/>
  <c r="AL11" i="42"/>
  <c r="C11" i="42"/>
  <c r="D28" i="42"/>
  <c r="F28" i="42"/>
  <c r="J28" i="42"/>
  <c r="K28" i="42"/>
  <c r="L28" i="42"/>
  <c r="N28" i="42"/>
  <c r="AA28" i="42"/>
  <c r="D5" i="42"/>
  <c r="D27" i="42" s="1"/>
  <c r="E5" i="42"/>
  <c r="E27" i="42" s="1"/>
  <c r="F5" i="42"/>
  <c r="F34" i="42" s="1"/>
  <c r="F27" i="42"/>
  <c r="G5" i="42"/>
  <c r="H5" i="42"/>
  <c r="H27" i="42" s="1"/>
  <c r="I5" i="42"/>
  <c r="J5" i="42"/>
  <c r="J34" i="42"/>
  <c r="K5" i="42"/>
  <c r="L5" i="42"/>
  <c r="L34" i="42" s="1"/>
  <c r="M5" i="42"/>
  <c r="M27" i="42" s="1"/>
  <c r="N5" i="42"/>
  <c r="N27" i="42"/>
  <c r="O5" i="42"/>
  <c r="P5" i="42"/>
  <c r="P27" i="42" s="1"/>
  <c r="Q5" i="42"/>
  <c r="Q27" i="42" s="1"/>
  <c r="R5" i="42"/>
  <c r="R27" i="42" s="1"/>
  <c r="R34" i="42"/>
  <c r="S5" i="42"/>
  <c r="T5" i="42"/>
  <c r="T34" i="42" s="1"/>
  <c r="U5" i="42"/>
  <c r="V5" i="42"/>
  <c r="W5" i="42"/>
  <c r="W34" i="42" s="1"/>
  <c r="X5" i="42"/>
  <c r="Y5" i="42"/>
  <c r="Z5" i="42"/>
  <c r="AA5" i="42"/>
  <c r="AA27" i="42" s="1"/>
  <c r="AB5" i="42"/>
  <c r="AC5" i="42"/>
  <c r="AD5" i="42"/>
  <c r="AE5" i="42"/>
  <c r="AF5" i="42"/>
  <c r="AG5" i="42"/>
  <c r="AH5" i="42"/>
  <c r="AI5" i="42"/>
  <c r="AJ5" i="42"/>
  <c r="AK5" i="42"/>
  <c r="AL5" i="42"/>
  <c r="C5" i="42"/>
  <c r="D4" i="42"/>
  <c r="E4" i="42"/>
  <c r="F4" i="42"/>
  <c r="G4" i="42"/>
  <c r="H4" i="42"/>
  <c r="I4" i="42"/>
  <c r="J4" i="42"/>
  <c r="K4" i="42"/>
  <c r="K26" i="42"/>
  <c r="L4" i="42"/>
  <c r="M4" i="42"/>
  <c r="N4" i="42"/>
  <c r="O4" i="42"/>
  <c r="P4" i="42"/>
  <c r="Q4" i="42"/>
  <c r="R4" i="42"/>
  <c r="R7" i="42" s="1"/>
  <c r="S4" i="42"/>
  <c r="T4" i="42"/>
  <c r="U4" i="42"/>
  <c r="V4" i="42"/>
  <c r="W4" i="42"/>
  <c r="X4" i="42"/>
  <c r="Y4" i="42"/>
  <c r="Z4" i="42"/>
  <c r="AA4" i="42"/>
  <c r="AA26" i="42"/>
  <c r="AB4" i="42"/>
  <c r="AC4" i="42"/>
  <c r="AD4" i="42"/>
  <c r="AE4" i="42"/>
  <c r="AF4" i="42"/>
  <c r="AF26" i="42" s="1"/>
  <c r="AG4" i="42"/>
  <c r="AH4" i="42"/>
  <c r="AH33" i="42" s="1"/>
  <c r="AI4" i="42"/>
  <c r="AI26" i="42" s="1"/>
  <c r="AJ4" i="42"/>
  <c r="AK4" i="42"/>
  <c r="AL4" i="42"/>
  <c r="C4" i="42"/>
  <c r="D3" i="42"/>
  <c r="D32" i="42" s="1"/>
  <c r="E3" i="42"/>
  <c r="F3" i="42"/>
  <c r="G3" i="42"/>
  <c r="H3" i="42"/>
  <c r="I3" i="42"/>
  <c r="J3" i="42"/>
  <c r="K3" i="42"/>
  <c r="L3" i="42"/>
  <c r="L32" i="42" s="1"/>
  <c r="M3" i="42"/>
  <c r="M25" i="42" s="1"/>
  <c r="N3" i="42"/>
  <c r="O3" i="42"/>
  <c r="P3" i="42"/>
  <c r="Q3" i="42"/>
  <c r="R3" i="42"/>
  <c r="S3" i="42"/>
  <c r="T3" i="42"/>
  <c r="U3" i="42"/>
  <c r="V3" i="42"/>
  <c r="V25" i="42" s="1"/>
  <c r="W3" i="42"/>
  <c r="X3" i="42"/>
  <c r="Y3" i="42"/>
  <c r="Y7" i="42" s="1"/>
  <c r="Z3" i="42"/>
  <c r="AA3" i="42"/>
  <c r="AB3" i="42"/>
  <c r="AC3" i="42"/>
  <c r="AD3" i="42"/>
  <c r="AE3" i="42"/>
  <c r="AF3" i="42"/>
  <c r="AG3" i="42"/>
  <c r="AH3" i="42"/>
  <c r="AI3" i="42"/>
  <c r="AJ3" i="42"/>
  <c r="AJ25" i="42" s="1"/>
  <c r="AK3" i="42"/>
  <c r="AL3" i="42"/>
  <c r="C3" i="42"/>
  <c r="X27" i="42"/>
  <c r="AL27" i="42"/>
  <c r="U27" i="42"/>
  <c r="AH26" i="42"/>
  <c r="AD27" i="42"/>
  <c r="Y26" i="42"/>
  <c r="AK27" i="42"/>
  <c r="AC27" i="42"/>
  <c r="AB27" i="42"/>
  <c r="R26" i="42"/>
  <c r="V27" i="42"/>
  <c r="W26" i="42"/>
  <c r="O26" i="42"/>
  <c r="I26" i="42"/>
  <c r="AD7" i="42"/>
  <c r="Z7" i="42"/>
  <c r="P7" i="42"/>
  <c r="H7" i="42"/>
  <c r="V7" i="42"/>
  <c r="N25" i="42"/>
  <c r="AJ7" i="42"/>
  <c r="AB32" i="42"/>
  <c r="AB7" i="42"/>
  <c r="T32" i="42"/>
  <c r="T7" i="42"/>
  <c r="AH7" i="42"/>
  <c r="AF7" i="42"/>
  <c r="C35" i="42"/>
  <c r="G35" i="42"/>
  <c r="H35" i="42"/>
  <c r="V35" i="42"/>
  <c r="R35" i="42"/>
  <c r="G26" i="42"/>
  <c r="AI33" i="42"/>
  <c r="P28" i="42"/>
  <c r="AC32" i="42"/>
  <c r="M32" i="42"/>
  <c r="AB35" i="42"/>
  <c r="D35" i="42"/>
  <c r="W32" i="42"/>
  <c r="Q34" i="42"/>
  <c r="F35" i="42"/>
  <c r="P34" i="42"/>
  <c r="C28" i="42"/>
  <c r="AD35" i="42"/>
  <c r="T35" i="42"/>
  <c r="H34" i="42"/>
  <c r="L35" i="42"/>
  <c r="AI28" i="42"/>
  <c r="S28" i="42"/>
  <c r="AH28" i="42"/>
  <c r="AG28" i="42"/>
  <c r="I28" i="42"/>
  <c r="AJ34" i="42"/>
  <c r="AB34" i="42"/>
  <c r="AF28" i="42"/>
  <c r="H28" i="42"/>
  <c r="T27" i="42"/>
  <c r="AE35" i="42"/>
  <c r="Z28" i="42"/>
  <c r="Z32" i="42"/>
  <c r="R32" i="42"/>
  <c r="J32" i="42"/>
  <c r="AJ27" i="42"/>
  <c r="AL35" i="42"/>
  <c r="Q32" i="42"/>
  <c r="X28" i="42"/>
  <c r="L27" i="42"/>
  <c r="N35" i="42"/>
  <c r="AF32" i="42"/>
  <c r="R28" i="42"/>
  <c r="J27" i="42"/>
  <c r="AJ35" i="42"/>
  <c r="X34" i="42"/>
  <c r="W27" i="42"/>
  <c r="AL25" i="42"/>
  <c r="U25" i="42"/>
  <c r="R33" i="42"/>
  <c r="AE28" i="42"/>
  <c r="W28" i="42"/>
  <c r="T25" i="42"/>
  <c r="L25" i="42"/>
  <c r="D25" i="42"/>
  <c r="K35" i="42"/>
  <c r="AL34" i="42"/>
  <c r="AD34" i="42"/>
  <c r="V34" i="42"/>
  <c r="Y33" i="42"/>
  <c r="I33" i="42"/>
  <c r="AJ32" i="42"/>
  <c r="G25" i="42"/>
  <c r="AC25" i="42"/>
  <c r="J35" i="42"/>
  <c r="AK34" i="42"/>
  <c r="AC34" i="42"/>
  <c r="U34" i="42"/>
  <c r="M34" i="42"/>
  <c r="E34" i="42"/>
  <c r="AF33" i="42"/>
  <c r="P33" i="42"/>
  <c r="H33" i="42"/>
  <c r="AD25" i="42"/>
  <c r="V32" i="42"/>
  <c r="Z25" i="42"/>
  <c r="D34" i="42"/>
  <c r="W33" i="42"/>
  <c r="O33" i="42"/>
  <c r="G33" i="42"/>
  <c r="AH32" i="42"/>
  <c r="V33" i="42"/>
  <c r="X25" i="42"/>
  <c r="P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T48" i="13" s="1"/>
  <c r="U23" i="13"/>
  <c r="U48" i="13" s="1"/>
  <c r="V23" i="13"/>
  <c r="W23" i="13"/>
  <c r="W48" i="13" s="1"/>
  <c r="X23" i="13"/>
  <c r="Y23" i="13"/>
  <c r="Z23" i="13"/>
  <c r="AA23" i="13"/>
  <c r="AB23" i="13"/>
  <c r="AB48" i="13" s="1"/>
  <c r="AC23" i="13"/>
  <c r="AC48" i="13" s="1"/>
  <c r="AD23" i="13"/>
  <c r="AE23" i="13"/>
  <c r="AE48" i="13" s="1"/>
  <c r="AF23" i="13"/>
  <c r="AG23" i="13"/>
  <c r="AH23" i="13"/>
  <c r="AI23" i="13"/>
  <c r="AJ23" i="13"/>
  <c r="AJ48" i="13" s="1"/>
  <c r="AK23" i="13"/>
  <c r="AK48" i="13" s="1"/>
  <c r="AL23" i="13"/>
  <c r="C23" i="13"/>
  <c r="D22" i="13"/>
  <c r="E22" i="13"/>
  <c r="F22" i="13"/>
  <c r="G22" i="13"/>
  <c r="H22" i="13"/>
  <c r="I22" i="13"/>
  <c r="I47" i="13" s="1"/>
  <c r="J22" i="13"/>
  <c r="J47" i="13" s="1"/>
  <c r="K22" i="13"/>
  <c r="L22" i="13"/>
  <c r="M22" i="13"/>
  <c r="N22" i="13"/>
  <c r="O22" i="13"/>
  <c r="P22" i="13"/>
  <c r="Q22" i="13"/>
  <c r="Q47" i="13" s="1"/>
  <c r="R22" i="13"/>
  <c r="R47" i="13" s="1"/>
  <c r="S22" i="13"/>
  <c r="S47" i="13" s="1"/>
  <c r="T22" i="13"/>
  <c r="U22" i="13"/>
  <c r="V22" i="13"/>
  <c r="W22" i="13"/>
  <c r="X22" i="13"/>
  <c r="Y22" i="13"/>
  <c r="Y47" i="13" s="1"/>
  <c r="Z22" i="13"/>
  <c r="Z47" i="13" s="1"/>
  <c r="AA22" i="13"/>
  <c r="AA47" i="13" s="1"/>
  <c r="AB22" i="13"/>
  <c r="AC22" i="13"/>
  <c r="AD22" i="13"/>
  <c r="AE22" i="13"/>
  <c r="AF22" i="13"/>
  <c r="AG22" i="13"/>
  <c r="AH22" i="13"/>
  <c r="AH47" i="13" s="1"/>
  <c r="AI22" i="13"/>
  <c r="AI47" i="13" s="1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I45" i="13" s="1"/>
  <c r="J20" i="13"/>
  <c r="J45" i="13" s="1"/>
  <c r="K20" i="13"/>
  <c r="K45" i="13" s="1"/>
  <c r="L20" i="13"/>
  <c r="M20" i="13"/>
  <c r="N20" i="13"/>
  <c r="O20" i="13"/>
  <c r="P20" i="13"/>
  <c r="Q20" i="13"/>
  <c r="Q45" i="13" s="1"/>
  <c r="R20" i="13"/>
  <c r="R45" i="13" s="1"/>
  <c r="S20" i="13"/>
  <c r="S45" i="13" s="1"/>
  <c r="T20" i="13"/>
  <c r="U20" i="13"/>
  <c r="V20" i="13"/>
  <c r="W20" i="13"/>
  <c r="X20" i="13"/>
  <c r="Y20" i="13"/>
  <c r="Z20" i="13"/>
  <c r="Z45" i="13" s="1"/>
  <c r="AA20" i="13"/>
  <c r="AA45" i="13" s="1"/>
  <c r="AB20" i="13"/>
  <c r="AC20" i="13"/>
  <c r="AD20" i="13"/>
  <c r="AE20" i="13"/>
  <c r="AF20" i="13"/>
  <c r="AG20" i="13"/>
  <c r="AH20" i="13"/>
  <c r="AH45" i="13" s="1"/>
  <c r="AI20" i="13"/>
  <c r="AI45" i="13" s="1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H42" i="13" s="1"/>
  <c r="I17" i="13"/>
  <c r="I42" i="13" s="1"/>
  <c r="J17" i="13"/>
  <c r="J42" i="13" s="1"/>
  <c r="K17" i="13"/>
  <c r="L17" i="13"/>
  <c r="M17" i="13"/>
  <c r="N17" i="13"/>
  <c r="O17" i="13"/>
  <c r="P17" i="13"/>
  <c r="Q17" i="13"/>
  <c r="R17" i="13"/>
  <c r="R42" i="13" s="1"/>
  <c r="S17" i="13"/>
  <c r="S42" i="13" s="1"/>
  <c r="T17" i="13"/>
  <c r="U17" i="13"/>
  <c r="V17" i="13"/>
  <c r="W17" i="13"/>
  <c r="X17" i="13"/>
  <c r="Y17" i="13"/>
  <c r="Y42" i="13" s="1"/>
  <c r="Z17" i="13"/>
  <c r="Z42" i="13" s="1"/>
  <c r="AA17" i="13"/>
  <c r="AA42" i="13" s="1"/>
  <c r="AB17" i="13"/>
  <c r="AC17" i="13"/>
  <c r="AD17" i="13"/>
  <c r="AE17" i="13"/>
  <c r="AF17" i="13"/>
  <c r="AF42" i="13" s="1"/>
  <c r="AG17" i="13"/>
  <c r="AH17" i="13"/>
  <c r="AH42" i="13" s="1"/>
  <c r="AI17" i="13"/>
  <c r="AJ17" i="13"/>
  <c r="AK17" i="13"/>
  <c r="AL17" i="13"/>
  <c r="C17" i="13"/>
  <c r="D15" i="13"/>
  <c r="E15" i="13"/>
  <c r="E40" i="13" s="1"/>
  <c r="F15" i="13"/>
  <c r="F40" i="13" s="1"/>
  <c r="G15" i="13"/>
  <c r="G40" i="13" s="1"/>
  <c r="H15" i="13"/>
  <c r="I15" i="13"/>
  <c r="J15" i="13"/>
  <c r="K15" i="13"/>
  <c r="L15" i="13"/>
  <c r="M15" i="13"/>
  <c r="N15" i="13"/>
  <c r="N40" i="13" s="1"/>
  <c r="O15" i="13"/>
  <c r="O40" i="13" s="1"/>
  <c r="P15" i="13"/>
  <c r="Q15" i="13"/>
  <c r="R15" i="13"/>
  <c r="S15" i="13"/>
  <c r="T15" i="13"/>
  <c r="U15" i="13"/>
  <c r="U40" i="13" s="1"/>
  <c r="V15" i="13"/>
  <c r="W15" i="13"/>
  <c r="W40" i="13" s="1"/>
  <c r="X15" i="13"/>
  <c r="Y15" i="13"/>
  <c r="Z15" i="13"/>
  <c r="AA15" i="13"/>
  <c r="AB15" i="13"/>
  <c r="AC15" i="13"/>
  <c r="AD15" i="13"/>
  <c r="AE15" i="13"/>
  <c r="AE40" i="13" s="1"/>
  <c r="AF15" i="13"/>
  <c r="AG15" i="13"/>
  <c r="AH15" i="13"/>
  <c r="AI15" i="13"/>
  <c r="AJ15" i="13"/>
  <c r="AK15" i="13"/>
  <c r="AK40" i="13" s="1"/>
  <c r="AL15" i="13"/>
  <c r="AL40" i="13" s="1"/>
  <c r="C15" i="13"/>
  <c r="D14" i="13"/>
  <c r="E14" i="13"/>
  <c r="F14" i="13"/>
  <c r="G14" i="13"/>
  <c r="H14" i="13"/>
  <c r="H39" i="13" s="1"/>
  <c r="I14" i="13"/>
  <c r="J14" i="13"/>
  <c r="J39" i="13" s="1"/>
  <c r="K14" i="13"/>
  <c r="K39" i="13" s="1"/>
  <c r="L14" i="13"/>
  <c r="M14" i="13"/>
  <c r="N14" i="13"/>
  <c r="O14" i="13"/>
  <c r="P14" i="13"/>
  <c r="Q14" i="13"/>
  <c r="R14" i="13"/>
  <c r="R39" i="13" s="1"/>
  <c r="S14" i="13"/>
  <c r="S39" i="13" s="1"/>
  <c r="T14" i="13"/>
  <c r="U14" i="13"/>
  <c r="V14" i="13"/>
  <c r="W14" i="13"/>
  <c r="X14" i="13"/>
  <c r="Y14" i="13"/>
  <c r="Z14" i="13"/>
  <c r="Z39" i="13" s="1"/>
  <c r="AA14" i="13"/>
  <c r="AA39" i="13" s="1"/>
  <c r="AB14" i="13"/>
  <c r="AC14" i="13"/>
  <c r="AD14" i="13"/>
  <c r="AE14" i="13"/>
  <c r="AF14" i="13"/>
  <c r="AG14" i="13"/>
  <c r="AH14" i="13"/>
  <c r="AI14" i="13"/>
  <c r="AI39" i="13" s="1"/>
  <c r="AJ14" i="13"/>
  <c r="AK14" i="13"/>
  <c r="AL14" i="13"/>
  <c r="C14" i="13"/>
  <c r="D12" i="13"/>
  <c r="E12" i="13"/>
  <c r="E37" i="13" s="1"/>
  <c r="F12" i="13"/>
  <c r="F37" i="13" s="1"/>
  <c r="G12" i="13"/>
  <c r="G37" i="13" s="1"/>
  <c r="H12" i="13"/>
  <c r="I12" i="13"/>
  <c r="J12" i="13"/>
  <c r="K12" i="13"/>
  <c r="L12" i="13"/>
  <c r="M12" i="13"/>
  <c r="M37" i="13" s="1"/>
  <c r="N12" i="13"/>
  <c r="N37" i="13" s="1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H35" i="13" s="1"/>
  <c r="I10" i="13"/>
  <c r="J10" i="13"/>
  <c r="K10" i="13"/>
  <c r="K35" i="13" s="1"/>
  <c r="L10" i="13"/>
  <c r="M10" i="13"/>
  <c r="N10" i="13"/>
  <c r="O10" i="13"/>
  <c r="P10" i="13"/>
  <c r="P35" i="13" s="1"/>
  <c r="Q10" i="13"/>
  <c r="Q35" i="13" s="1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F34" i="13" s="1"/>
  <c r="G9" i="13"/>
  <c r="G34" i="13" s="1"/>
  <c r="H9" i="13"/>
  <c r="I9" i="13"/>
  <c r="J9" i="13"/>
  <c r="K9" i="13"/>
  <c r="L9" i="13"/>
  <c r="L34" i="13" s="1"/>
  <c r="M9" i="13"/>
  <c r="N9" i="13"/>
  <c r="O9" i="13"/>
  <c r="O34" i="13" s="1"/>
  <c r="P9" i="13"/>
  <c r="Q9" i="13"/>
  <c r="R9" i="13"/>
  <c r="S9" i="13"/>
  <c r="T9" i="13"/>
  <c r="T34" i="13" s="1"/>
  <c r="U9" i="13"/>
  <c r="V9" i="13"/>
  <c r="V34" i="13" s="1"/>
  <c r="W9" i="13"/>
  <c r="W34" i="13" s="1"/>
  <c r="X9" i="13"/>
  <c r="Y9" i="13"/>
  <c r="Z9" i="13"/>
  <c r="AA9" i="13"/>
  <c r="AB9" i="13"/>
  <c r="AB34" i="13" s="1"/>
  <c r="AC9" i="13"/>
  <c r="AD9" i="13"/>
  <c r="AE9" i="13"/>
  <c r="AE34" i="13" s="1"/>
  <c r="AF9" i="13"/>
  <c r="AG9" i="13"/>
  <c r="AH9" i="13"/>
  <c r="AI9" i="13"/>
  <c r="AJ9" i="13"/>
  <c r="AK9" i="13"/>
  <c r="AL9" i="13"/>
  <c r="C9" i="13"/>
  <c r="C34" i="13" s="1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P48" i="17" s="1"/>
  <c r="BQ23" i="17"/>
  <c r="BR23" i="17"/>
  <c r="BR48" i="17" s="1"/>
  <c r="BS23" i="17"/>
  <c r="BT23" i="17"/>
  <c r="BU23" i="17"/>
  <c r="BV23" i="17"/>
  <c r="BW23" i="17"/>
  <c r="BW48" i="17" s="1"/>
  <c r="BX23" i="17"/>
  <c r="BX48" i="17" s="1"/>
  <c r="BY23" i="17"/>
  <c r="BY48" i="17" s="1"/>
  <c r="BZ23" i="17"/>
  <c r="BZ48" i="17" s="1"/>
  <c r="CA23" i="17"/>
  <c r="CB23" i="17"/>
  <c r="CC23" i="17"/>
  <c r="CD23" i="17"/>
  <c r="CE23" i="17"/>
  <c r="CE48" i="17" s="1"/>
  <c r="CF23" i="17"/>
  <c r="CF48" i="17" s="1"/>
  <c r="CG23" i="17"/>
  <c r="CG48" i="17" s="1"/>
  <c r="CH23" i="17"/>
  <c r="CH48" i="17" s="1"/>
  <c r="CI23" i="17"/>
  <c r="CJ23" i="17"/>
  <c r="CK23" i="17"/>
  <c r="CL23" i="17"/>
  <c r="CM23" i="17"/>
  <c r="CM48" i="17" s="1"/>
  <c r="CN23" i="17"/>
  <c r="CN48" i="17" s="1"/>
  <c r="CO23" i="17"/>
  <c r="CO48" i="17" s="1"/>
  <c r="CP23" i="17"/>
  <c r="CP48" i="17" s="1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D48" i="17" s="1"/>
  <c r="DE23" i="17"/>
  <c r="DE48" i="17" s="1"/>
  <c r="DF23" i="17"/>
  <c r="DF48" i="17" s="1"/>
  <c r="DG23" i="17"/>
  <c r="DH23" i="17"/>
  <c r="DI23" i="17"/>
  <c r="DJ23" i="17"/>
  <c r="DK23" i="17"/>
  <c r="DK48" i="17" s="1"/>
  <c r="DL23" i="17"/>
  <c r="DL48" i="17" s="1"/>
  <c r="DM23" i="17"/>
  <c r="DN23" i="17"/>
  <c r="DN48" i="17" s="1"/>
  <c r="DO23" i="17"/>
  <c r="DP23" i="17"/>
  <c r="DQ23" i="17"/>
  <c r="DR23" i="17"/>
  <c r="DS23" i="17"/>
  <c r="DS48" i="17" s="1"/>
  <c r="DT23" i="17"/>
  <c r="DU23" i="17"/>
  <c r="DV23" i="17"/>
  <c r="DV48" i="17" s="1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I48" i="17" s="1"/>
  <c r="EJ23" i="17"/>
  <c r="EJ48" i="17" s="1"/>
  <c r="EK23" i="17"/>
  <c r="EK48" i="17" s="1"/>
  <c r="EL23" i="17"/>
  <c r="EL48" i="17" s="1"/>
  <c r="EM23" i="17"/>
  <c r="EN23" i="17"/>
  <c r="EO23" i="17"/>
  <c r="EP23" i="17"/>
  <c r="C23" i="17"/>
  <c r="D22" i="17"/>
  <c r="D47" i="17" s="1"/>
  <c r="E22" i="17"/>
  <c r="F22" i="17"/>
  <c r="G22" i="17"/>
  <c r="H22" i="17"/>
  <c r="I22" i="17"/>
  <c r="J22" i="17"/>
  <c r="K22" i="17"/>
  <c r="K47" i="17" s="1"/>
  <c r="L22" i="17"/>
  <c r="M22" i="17"/>
  <c r="M47" i="17" s="1"/>
  <c r="N22" i="17"/>
  <c r="O22" i="17"/>
  <c r="P22" i="17"/>
  <c r="Q22" i="17"/>
  <c r="R22" i="17"/>
  <c r="S22" i="17"/>
  <c r="S47" i="17" s="1"/>
  <c r="T22" i="17"/>
  <c r="U22" i="17"/>
  <c r="V22" i="17"/>
  <c r="W22" i="17"/>
  <c r="X22" i="17"/>
  <c r="Y22" i="17"/>
  <c r="Z22" i="17"/>
  <c r="AA22" i="17"/>
  <c r="AA47" i="17" s="1"/>
  <c r="AB22" i="17"/>
  <c r="AB47" i="17" s="1"/>
  <c r="AC22" i="17"/>
  <c r="AC47" i="17" s="1"/>
  <c r="AD22" i="17"/>
  <c r="AD47" i="17" s="1"/>
  <c r="AE22" i="17"/>
  <c r="AF22" i="17"/>
  <c r="AG22" i="17"/>
  <c r="AH22" i="17"/>
  <c r="AI22" i="17"/>
  <c r="AJ22" i="17"/>
  <c r="AJ47" i="17" s="1"/>
  <c r="AK22" i="17"/>
  <c r="AL22" i="17"/>
  <c r="AL47" i="17" s="1"/>
  <c r="AM22" i="17"/>
  <c r="AN22" i="17"/>
  <c r="AO22" i="17"/>
  <c r="AP22" i="17"/>
  <c r="AQ22" i="17"/>
  <c r="AR22" i="17"/>
  <c r="AR47" i="17" s="1"/>
  <c r="AS22" i="17"/>
  <c r="AS47" i="17" s="1"/>
  <c r="AT22" i="17"/>
  <c r="AU22" i="17"/>
  <c r="AV22" i="17"/>
  <c r="AW22" i="17"/>
  <c r="AX22" i="17"/>
  <c r="AY22" i="17"/>
  <c r="AY47" i="17" s="1"/>
  <c r="AZ22" i="17"/>
  <c r="BA22" i="17"/>
  <c r="BB22" i="17"/>
  <c r="BC22" i="17"/>
  <c r="BD22" i="17"/>
  <c r="BE22" i="17"/>
  <c r="BF22" i="17"/>
  <c r="BG22" i="17"/>
  <c r="BH22" i="17"/>
  <c r="BH47" i="17" s="1"/>
  <c r="BI22" i="17"/>
  <c r="BJ22" i="17"/>
  <c r="BJ47" i="17" s="1"/>
  <c r="BK22" i="17"/>
  <c r="BL22" i="17"/>
  <c r="BM22" i="17"/>
  <c r="BN22" i="17"/>
  <c r="BO22" i="17"/>
  <c r="BO47" i="17" s="1"/>
  <c r="BP22" i="17"/>
  <c r="BP47" i="17" s="1"/>
  <c r="BQ22" i="17"/>
  <c r="BR22" i="17"/>
  <c r="BR47" i="17" s="1"/>
  <c r="BS22" i="17"/>
  <c r="BT22" i="17"/>
  <c r="BU22" i="17"/>
  <c r="BV22" i="17"/>
  <c r="BW22" i="17"/>
  <c r="BX22" i="17"/>
  <c r="BX47" i="17" s="1"/>
  <c r="BY22" i="17"/>
  <c r="BY47" i="17" s="1"/>
  <c r="BZ22" i="17"/>
  <c r="BZ47" i="17" s="1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M47" i="17" s="1"/>
  <c r="CN22" i="17"/>
  <c r="CO22" i="17"/>
  <c r="CO47" i="17" s="1"/>
  <c r="CP22" i="17"/>
  <c r="CQ22" i="17"/>
  <c r="CR22" i="17"/>
  <c r="CS22" i="17"/>
  <c r="CT22" i="17"/>
  <c r="CU22" i="17"/>
  <c r="CU47" i="17" s="1"/>
  <c r="CV22" i="17"/>
  <c r="CV47" i="17" s="1"/>
  <c r="CW22" i="17"/>
  <c r="CX22" i="17"/>
  <c r="CX47" i="17" s="1"/>
  <c r="CY22" i="17"/>
  <c r="CZ22" i="17"/>
  <c r="DA22" i="17"/>
  <c r="DB22" i="17"/>
  <c r="DC22" i="17"/>
  <c r="DD22" i="17"/>
  <c r="DE22" i="17"/>
  <c r="DE47" i="17" s="1"/>
  <c r="DF22" i="17"/>
  <c r="DF47" i="17" s="1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S47" i="17" s="1"/>
  <c r="DT22" i="17"/>
  <c r="DT47" i="17" s="1"/>
  <c r="DU22" i="17"/>
  <c r="DV22" i="17"/>
  <c r="DV47" i="17" s="1"/>
  <c r="DW22" i="17"/>
  <c r="DX22" i="17"/>
  <c r="DY22" i="17"/>
  <c r="DZ22" i="17"/>
  <c r="EA22" i="17"/>
  <c r="EA47" i="17" s="1"/>
  <c r="EB22" i="17"/>
  <c r="EB47" i="17" s="1"/>
  <c r="EC22" i="17"/>
  <c r="EC47" i="17" s="1"/>
  <c r="ED22" i="17"/>
  <c r="EE22" i="17"/>
  <c r="EF22" i="17"/>
  <c r="EG22" i="17"/>
  <c r="EH22" i="17"/>
  <c r="EI22" i="17"/>
  <c r="EJ22" i="17"/>
  <c r="EK22" i="17"/>
  <c r="EK47" i="17" s="1"/>
  <c r="EL22" i="17"/>
  <c r="EL47" i="17" s="1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K45" i="17" s="1"/>
  <c r="L20" i="17"/>
  <c r="M20" i="17"/>
  <c r="N20" i="17"/>
  <c r="N45" i="17" s="1"/>
  <c r="O20" i="17"/>
  <c r="P20" i="17"/>
  <c r="Q20" i="17"/>
  <c r="R20" i="17"/>
  <c r="S20" i="17"/>
  <c r="T20" i="17"/>
  <c r="U20" i="17"/>
  <c r="V20" i="17"/>
  <c r="V45" i="17" s="1"/>
  <c r="W20" i="17"/>
  <c r="X20" i="17"/>
  <c r="Y20" i="17"/>
  <c r="Z20" i="17"/>
  <c r="AA20" i="17"/>
  <c r="AA45" i="17" s="1"/>
  <c r="AB20" i="17"/>
  <c r="AB45" i="17" s="1"/>
  <c r="AC20" i="17"/>
  <c r="AC45" i="17" s="1"/>
  <c r="AD20" i="17"/>
  <c r="AD45" i="17" s="1"/>
  <c r="AE20" i="17"/>
  <c r="AF20" i="17"/>
  <c r="AG20" i="17"/>
  <c r="AH20" i="17"/>
  <c r="AI20" i="17"/>
  <c r="AI45" i="17" s="1"/>
  <c r="AJ20" i="17"/>
  <c r="AJ45" i="17" s="1"/>
  <c r="AK20" i="17"/>
  <c r="AK45" i="17" s="1"/>
  <c r="AL20" i="17"/>
  <c r="AL45" i="17" s="1"/>
  <c r="AM20" i="17"/>
  <c r="AN20" i="17"/>
  <c r="AO20" i="17"/>
  <c r="AP20" i="17"/>
  <c r="AQ20" i="17"/>
  <c r="AQ45" i="17" s="1"/>
  <c r="AR20" i="17"/>
  <c r="AR45" i="17" s="1"/>
  <c r="AS20" i="17"/>
  <c r="AT20" i="17"/>
  <c r="AT45" i="17" s="1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G45" i="17" s="1"/>
  <c r="BH20" i="17"/>
  <c r="BH45" i="17" s="1"/>
  <c r="BI20" i="17"/>
  <c r="BI45" i="17" s="1"/>
  <c r="BJ20" i="17"/>
  <c r="BJ45" i="17" s="1"/>
  <c r="BK20" i="17"/>
  <c r="BL20" i="17"/>
  <c r="BM20" i="17"/>
  <c r="BN20" i="17"/>
  <c r="BO20" i="17"/>
  <c r="BO45" i="17" s="1"/>
  <c r="BP20" i="17"/>
  <c r="BP45" i="17" s="1"/>
  <c r="BQ20" i="17"/>
  <c r="BR20" i="17"/>
  <c r="BR45" i="17" s="1"/>
  <c r="BS20" i="17"/>
  <c r="BT20" i="17"/>
  <c r="BU20" i="17"/>
  <c r="BV20" i="17"/>
  <c r="BW20" i="17"/>
  <c r="BX20" i="17"/>
  <c r="BX45" i="17" s="1"/>
  <c r="BY20" i="17"/>
  <c r="BY45" i="17" s="1"/>
  <c r="BZ20" i="17"/>
  <c r="BZ45" i="17" s="1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M45" i="17" s="1"/>
  <c r="CN20" i="17"/>
  <c r="CN45" i="17" s="1"/>
  <c r="CO20" i="17"/>
  <c r="CO45" i="17" s="1"/>
  <c r="CP20" i="17"/>
  <c r="CQ20" i="17"/>
  <c r="CR20" i="17"/>
  <c r="CS20" i="17"/>
  <c r="CT20" i="17"/>
  <c r="CU20" i="17"/>
  <c r="CU45" i="17" s="1"/>
  <c r="CV20" i="17"/>
  <c r="CV45" i="17" s="1"/>
  <c r="CW20" i="17"/>
  <c r="CW45" i="17" s="1"/>
  <c r="CX20" i="17"/>
  <c r="CX45" i="17" s="1"/>
  <c r="CY20" i="17"/>
  <c r="CZ20" i="17"/>
  <c r="DA20" i="17"/>
  <c r="DB20" i="17"/>
  <c r="DC20" i="17"/>
  <c r="DC45" i="17" s="1"/>
  <c r="DD20" i="17"/>
  <c r="DD45" i="17" s="1"/>
  <c r="DE20" i="17"/>
  <c r="DE45" i="17" s="1"/>
  <c r="DF20" i="17"/>
  <c r="DF45" i="17" s="1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S45" i="17" s="1"/>
  <c r="DT20" i="17"/>
  <c r="DT45" i="17" s="1"/>
  <c r="DU20" i="17"/>
  <c r="DU45" i="17" s="1"/>
  <c r="DV20" i="17"/>
  <c r="DV45" i="17" s="1"/>
  <c r="DW20" i="17"/>
  <c r="DX20" i="17"/>
  <c r="DY20" i="17"/>
  <c r="DZ20" i="17"/>
  <c r="EA20" i="17"/>
  <c r="EA45" i="17" s="1"/>
  <c r="EB20" i="17"/>
  <c r="EB45" i="17" s="1"/>
  <c r="EC20" i="17"/>
  <c r="ED20" i="17"/>
  <c r="ED45" i="17" s="1"/>
  <c r="EE20" i="17"/>
  <c r="EF20" i="17"/>
  <c r="EG20" i="17"/>
  <c r="EH20" i="17"/>
  <c r="EI20" i="17"/>
  <c r="EI45" i="17" s="1"/>
  <c r="EJ20" i="17"/>
  <c r="EJ45" i="17" s="1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C31" i="18" s="1"/>
  <c r="D15" i="17"/>
  <c r="D40" i="17" s="1"/>
  <c r="E15" i="17"/>
  <c r="E40" i="17" s="1"/>
  <c r="F15" i="17"/>
  <c r="G15" i="17"/>
  <c r="H15" i="17"/>
  <c r="I15" i="17"/>
  <c r="J15" i="17"/>
  <c r="K15" i="17"/>
  <c r="K40" i="17" s="1"/>
  <c r="L15" i="17"/>
  <c r="L40" i="17" s="1"/>
  <c r="M15" i="17"/>
  <c r="M40" i="17" s="1"/>
  <c r="N15" i="17"/>
  <c r="O15" i="17"/>
  <c r="P15" i="17"/>
  <c r="Q15" i="17"/>
  <c r="R15" i="17"/>
  <c r="R40" i="17" s="1"/>
  <c r="S15" i="17"/>
  <c r="T15" i="17"/>
  <c r="T40" i="17" s="1"/>
  <c r="U15" i="17"/>
  <c r="U40" i="17" s="1"/>
  <c r="V15" i="17"/>
  <c r="W15" i="17"/>
  <c r="X15" i="17"/>
  <c r="Y15" i="17"/>
  <c r="Z15" i="17"/>
  <c r="Z40" i="17" s="1"/>
  <c r="AA15" i="17"/>
  <c r="AA40" i="17" s="1"/>
  <c r="AB15" i="17"/>
  <c r="AC15" i="17"/>
  <c r="AC40" i="17" s="1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Q40" i="17" s="1"/>
  <c r="AR15" i="17"/>
  <c r="AR40" i="17" s="1"/>
  <c r="AS15" i="17"/>
  <c r="AS40" i="17" s="1"/>
  <c r="AT15" i="17"/>
  <c r="AU15" i="17"/>
  <c r="AV15" i="17"/>
  <c r="AW15" i="17"/>
  <c r="AX15" i="17"/>
  <c r="AX40" i="17" s="1"/>
  <c r="AY15" i="17"/>
  <c r="AY40" i="17" s="1"/>
  <c r="AZ15" i="17"/>
  <c r="AZ40" i="17" s="1"/>
  <c r="BA15" i="17"/>
  <c r="BA40" i="17" s="1"/>
  <c r="BB15" i="17"/>
  <c r="BC15" i="17"/>
  <c r="BD15" i="17"/>
  <c r="BE15" i="17"/>
  <c r="BF15" i="17"/>
  <c r="BF40" i="17" s="1"/>
  <c r="BG15" i="17"/>
  <c r="BH15" i="17"/>
  <c r="BH40" i="17" s="1"/>
  <c r="BI15" i="17"/>
  <c r="BI40" i="17" s="1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X40" i="17" s="1"/>
  <c r="BY15" i="17"/>
  <c r="BY40" i="17" s="1"/>
  <c r="BZ15" i="17"/>
  <c r="CA15" i="17"/>
  <c r="CB15" i="17"/>
  <c r="CC15" i="17"/>
  <c r="CD15" i="17"/>
  <c r="CD40" i="17" s="1"/>
  <c r="CE15" i="17"/>
  <c r="CE40" i="17" s="1"/>
  <c r="CF15" i="17"/>
  <c r="CF40" i="17" s="1"/>
  <c r="CG15" i="17"/>
  <c r="CH15" i="17"/>
  <c r="CI15" i="17"/>
  <c r="CJ15" i="17"/>
  <c r="CK15" i="17"/>
  <c r="CL15" i="17"/>
  <c r="CL40" i="17" s="1"/>
  <c r="CM15" i="17"/>
  <c r="CM40" i="17" s="1"/>
  <c r="CN15" i="17"/>
  <c r="CN40" i="17" s="1"/>
  <c r="CO15" i="17"/>
  <c r="CP15" i="17"/>
  <c r="CQ15" i="17"/>
  <c r="CR15" i="17"/>
  <c r="CS15" i="17"/>
  <c r="CT15" i="17"/>
  <c r="CT40" i="17" s="1"/>
  <c r="CU15" i="17"/>
  <c r="CV15" i="17"/>
  <c r="CW15" i="17"/>
  <c r="CW40" i="17" s="1"/>
  <c r="CX15" i="17"/>
  <c r="CY15" i="17"/>
  <c r="CZ15" i="17"/>
  <c r="DA15" i="17"/>
  <c r="DB15" i="17"/>
  <c r="DC15" i="17"/>
  <c r="DC40" i="17" s="1"/>
  <c r="DD15" i="17"/>
  <c r="DD40" i="17" s="1"/>
  <c r="DE15" i="17"/>
  <c r="DE40" i="17" s="1"/>
  <c r="DF15" i="17"/>
  <c r="DG15" i="17"/>
  <c r="DH15" i="17"/>
  <c r="DI15" i="17"/>
  <c r="DJ15" i="17"/>
  <c r="DJ40" i="17" s="1"/>
  <c r="DK15" i="17"/>
  <c r="DL15" i="17"/>
  <c r="DL40" i="17" s="1"/>
  <c r="DM15" i="17"/>
  <c r="DM40" i="17" s="1"/>
  <c r="DN15" i="17"/>
  <c r="DO15" i="17"/>
  <c r="DP15" i="17"/>
  <c r="DQ15" i="17"/>
  <c r="DR15" i="17"/>
  <c r="DR40" i="17" s="1"/>
  <c r="DS15" i="17"/>
  <c r="DS40" i="17" s="1"/>
  <c r="DT15" i="17"/>
  <c r="DT40" i="17" s="1"/>
  <c r="DU15" i="17"/>
  <c r="DV15" i="17"/>
  <c r="DW15" i="17"/>
  <c r="DX15" i="17"/>
  <c r="DY15" i="17"/>
  <c r="DZ15" i="17"/>
  <c r="DZ40" i="17" s="1"/>
  <c r="EA15" i="17"/>
  <c r="EB15" i="17"/>
  <c r="EC15" i="17"/>
  <c r="ED15" i="17"/>
  <c r="EE15" i="17"/>
  <c r="EF15" i="17"/>
  <c r="EG15" i="17"/>
  <c r="EH15" i="17"/>
  <c r="EI15" i="17"/>
  <c r="EI40" i="17" s="1"/>
  <c r="EJ15" i="17"/>
  <c r="EJ40" i="17" s="1"/>
  <c r="EK15" i="17"/>
  <c r="EK40" i="17" s="1"/>
  <c r="EL15" i="17"/>
  <c r="EM15" i="17"/>
  <c r="EN15" i="17"/>
  <c r="EO15" i="17"/>
  <c r="EP15" i="17"/>
  <c r="EP40" i="17" s="1"/>
  <c r="C15" i="17"/>
  <c r="C40" i="17" s="1"/>
  <c r="D14" i="17"/>
  <c r="E14" i="17"/>
  <c r="F14" i="17"/>
  <c r="G14" i="17"/>
  <c r="H14" i="17"/>
  <c r="I14" i="17"/>
  <c r="J14" i="17"/>
  <c r="J39" i="17" s="1"/>
  <c r="K14" i="17"/>
  <c r="K39" i="17" s="1"/>
  <c r="L14" i="17"/>
  <c r="L39" i="17" s="1"/>
  <c r="M14" i="17"/>
  <c r="M39" i="17" s="1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A39" i="17" s="1"/>
  <c r="AB14" i="17"/>
  <c r="AB39" i="17" s="1"/>
  <c r="AC14" i="17"/>
  <c r="AC39" i="17" s="1"/>
  <c r="AD14" i="17"/>
  <c r="AE14" i="17"/>
  <c r="AF14" i="17"/>
  <c r="AG14" i="17"/>
  <c r="AH14" i="17"/>
  <c r="AH39" i="17" s="1"/>
  <c r="AI14" i="17"/>
  <c r="AI39" i="17" s="1"/>
  <c r="AJ14" i="17"/>
  <c r="AJ39" i="17" s="1"/>
  <c r="AK14" i="17"/>
  <c r="AK39" i="17" s="1"/>
  <c r="AL14" i="17"/>
  <c r="AM14" i="17"/>
  <c r="AN14" i="17"/>
  <c r="AO14" i="17"/>
  <c r="AP14" i="17"/>
  <c r="AQ14" i="17"/>
  <c r="AR14" i="17"/>
  <c r="AR39" i="17" s="1"/>
  <c r="AS14" i="17"/>
  <c r="AS39" i="17" s="1"/>
  <c r="AT14" i="17"/>
  <c r="AU14" i="17"/>
  <c r="AV14" i="17"/>
  <c r="AW14" i="17"/>
  <c r="AX14" i="17"/>
  <c r="AY14" i="17"/>
  <c r="AZ14" i="17"/>
  <c r="BA14" i="17"/>
  <c r="BA39" i="17" s="1"/>
  <c r="BB14" i="17"/>
  <c r="BC14" i="17"/>
  <c r="BD14" i="17"/>
  <c r="BE14" i="17"/>
  <c r="BF14" i="17"/>
  <c r="BG14" i="17"/>
  <c r="BG39" i="17" s="1"/>
  <c r="BH14" i="17"/>
  <c r="BH39" i="17" s="1"/>
  <c r="BI14" i="17"/>
  <c r="BI39" i="17" s="1"/>
  <c r="BJ14" i="17"/>
  <c r="BK14" i="17"/>
  <c r="BL14" i="17"/>
  <c r="BM14" i="17"/>
  <c r="BN14" i="17"/>
  <c r="BN39" i="17" s="1"/>
  <c r="BO14" i="17"/>
  <c r="BP14" i="17"/>
  <c r="BP39" i="17" s="1"/>
  <c r="BQ14" i="17"/>
  <c r="BR14" i="17"/>
  <c r="BS14" i="17"/>
  <c r="BT14" i="17"/>
  <c r="BU14" i="17"/>
  <c r="BV14" i="17"/>
  <c r="BV39" i="17" s="1"/>
  <c r="BW14" i="17"/>
  <c r="BW39" i="17" s="1"/>
  <c r="BX14" i="17"/>
  <c r="BY14" i="17"/>
  <c r="BZ14" i="17"/>
  <c r="CA14" i="17"/>
  <c r="CB14" i="17"/>
  <c r="CC14" i="17"/>
  <c r="CD14" i="17"/>
  <c r="CE14" i="17"/>
  <c r="CE39" i="17" s="1"/>
  <c r="CF14" i="17"/>
  <c r="CG14" i="17"/>
  <c r="CG39" i="17" s="1"/>
  <c r="CH14" i="17"/>
  <c r="CI14" i="17"/>
  <c r="CJ14" i="17"/>
  <c r="CK14" i="17"/>
  <c r="CL14" i="17"/>
  <c r="CM14" i="17"/>
  <c r="CN14" i="17"/>
  <c r="CN39" i="17" s="1"/>
  <c r="CO14" i="17"/>
  <c r="CO39" i="17" s="1"/>
  <c r="CP14" i="17"/>
  <c r="CQ14" i="17"/>
  <c r="CR14" i="17"/>
  <c r="CS14" i="17"/>
  <c r="CT14" i="17"/>
  <c r="CT39" i="17" s="1"/>
  <c r="CU14" i="17"/>
  <c r="CU39" i="17" s="1"/>
  <c r="CV14" i="17"/>
  <c r="CW14" i="17"/>
  <c r="CW39" i="17" s="1"/>
  <c r="CX14" i="17"/>
  <c r="CY14" i="17"/>
  <c r="CZ14" i="17"/>
  <c r="DA14" i="17"/>
  <c r="DB14" i="17"/>
  <c r="DC14" i="17"/>
  <c r="DC39" i="17" s="1"/>
  <c r="DD14" i="17"/>
  <c r="DD39" i="17" s="1"/>
  <c r="DE14" i="17"/>
  <c r="DE39" i="17" s="1"/>
  <c r="DF14" i="17"/>
  <c r="DG14" i="17"/>
  <c r="DH14" i="17"/>
  <c r="DI14" i="17"/>
  <c r="DJ14" i="17"/>
  <c r="DJ39" i="17" s="1"/>
  <c r="DK14" i="17"/>
  <c r="DL14" i="17"/>
  <c r="DM14" i="17"/>
  <c r="DN14" i="17"/>
  <c r="DO14" i="17"/>
  <c r="DP14" i="17"/>
  <c r="DQ14" i="17"/>
  <c r="DR14" i="17"/>
  <c r="DR39" i="17" s="1"/>
  <c r="DS14" i="17"/>
  <c r="DS39" i="17" s="1"/>
  <c r="DT14" i="17"/>
  <c r="DT39" i="17" s="1"/>
  <c r="DU14" i="17"/>
  <c r="DU39" i="17" s="1"/>
  <c r="DV14" i="17"/>
  <c r="DW14" i="17"/>
  <c r="DX14" i="17"/>
  <c r="DY14" i="17"/>
  <c r="DZ14" i="17"/>
  <c r="DZ39" i="17" s="1"/>
  <c r="EA14" i="17"/>
  <c r="EB14" i="17"/>
  <c r="EB39" i="17" s="1"/>
  <c r="EC14" i="17"/>
  <c r="EC39" i="17" s="1"/>
  <c r="ED14" i="17"/>
  <c r="EE14" i="17"/>
  <c r="EF14" i="17"/>
  <c r="EG14" i="17"/>
  <c r="EH14" i="17"/>
  <c r="EI14" i="17"/>
  <c r="EI39" i="17" s="1"/>
  <c r="EJ14" i="17"/>
  <c r="EJ39" i="17" s="1"/>
  <c r="EK14" i="17"/>
  <c r="EL14" i="17"/>
  <c r="EM14" i="17"/>
  <c r="EN14" i="17"/>
  <c r="EO14" i="17"/>
  <c r="EP14" i="17"/>
  <c r="EP39" i="17" s="1"/>
  <c r="C14" i="17"/>
  <c r="D12" i="17"/>
  <c r="E12" i="17"/>
  <c r="E37" i="17" s="1"/>
  <c r="F12" i="17"/>
  <c r="G12" i="17"/>
  <c r="H12" i="17"/>
  <c r="I12" i="17"/>
  <c r="J12" i="17"/>
  <c r="J37" i="17" s="1"/>
  <c r="K12" i="17"/>
  <c r="K37" i="17" s="1"/>
  <c r="L12" i="17"/>
  <c r="L37" i="17" s="1"/>
  <c r="M12" i="17"/>
  <c r="M37" i="17" s="1"/>
  <c r="N12" i="17"/>
  <c r="O12" i="17"/>
  <c r="P12" i="17"/>
  <c r="Q12" i="17"/>
  <c r="R12" i="17"/>
  <c r="R37" i="17" s="1"/>
  <c r="S12" i="17"/>
  <c r="S37" i="17" s="1"/>
  <c r="T12" i="17"/>
  <c r="U12" i="17"/>
  <c r="U37" i="17" s="1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J37" i="17" s="1"/>
  <c r="AK12" i="17"/>
  <c r="AK37" i="17" s="1"/>
  <c r="AL12" i="17"/>
  <c r="AM12" i="17"/>
  <c r="AN12" i="17"/>
  <c r="AO12" i="17"/>
  <c r="AP12" i="17"/>
  <c r="AP37" i="17" s="1"/>
  <c r="AQ12" i="17"/>
  <c r="AQ37" i="17" s="1"/>
  <c r="AR12" i="17"/>
  <c r="AR37" i="17" s="1"/>
  <c r="AS12" i="17"/>
  <c r="AS37" i="17" s="1"/>
  <c r="AT12" i="17"/>
  <c r="AU12" i="17"/>
  <c r="AV12" i="17"/>
  <c r="AW12" i="17"/>
  <c r="AX12" i="17"/>
  <c r="AX37" i="17" s="1"/>
  <c r="AY12" i="17"/>
  <c r="AZ12" i="17"/>
  <c r="AZ37" i="17" s="1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D35" i="17" s="1"/>
  <c r="E10" i="17"/>
  <c r="F10" i="17"/>
  <c r="G10" i="17"/>
  <c r="H10" i="17"/>
  <c r="I10" i="17"/>
  <c r="J10" i="17"/>
  <c r="J35" i="17" s="1"/>
  <c r="K10" i="17"/>
  <c r="L10" i="17"/>
  <c r="M10" i="17"/>
  <c r="N10" i="17"/>
  <c r="O10" i="17"/>
  <c r="P10" i="17"/>
  <c r="Q10" i="17"/>
  <c r="R10" i="17"/>
  <c r="R35" i="17" s="1"/>
  <c r="S10" i="17"/>
  <c r="T10" i="17"/>
  <c r="U10" i="17"/>
  <c r="U35" i="17" s="1"/>
  <c r="V10" i="17"/>
  <c r="W10" i="17"/>
  <c r="X10" i="17"/>
  <c r="Y10" i="17"/>
  <c r="Z10" i="17"/>
  <c r="AA10" i="17"/>
  <c r="AA35" i="17" s="1"/>
  <c r="AB10" i="17"/>
  <c r="AC10" i="17"/>
  <c r="AC35" i="17" s="1"/>
  <c r="AD10" i="17"/>
  <c r="AE10" i="17"/>
  <c r="AF10" i="17"/>
  <c r="AG10" i="17"/>
  <c r="AH10" i="17"/>
  <c r="AH35" i="17" s="1"/>
  <c r="AI10" i="17"/>
  <c r="AI35" i="17" s="1"/>
  <c r="AJ10" i="17"/>
  <c r="AK10" i="17"/>
  <c r="AL10" i="17"/>
  <c r="AM10" i="17"/>
  <c r="AN10" i="17"/>
  <c r="AO10" i="17"/>
  <c r="AP10" i="17"/>
  <c r="AP35" i="17" s="1"/>
  <c r="AQ10" i="17"/>
  <c r="AR10" i="17"/>
  <c r="AS10" i="17"/>
  <c r="AT10" i="17"/>
  <c r="AU10" i="17"/>
  <c r="AV10" i="17"/>
  <c r="AW10" i="17"/>
  <c r="AX10" i="17"/>
  <c r="AY10" i="17"/>
  <c r="AY35" i="17" s="1"/>
  <c r="AZ10" i="17"/>
  <c r="AZ35" i="17" s="1"/>
  <c r="BA10" i="17"/>
  <c r="BB10" i="17"/>
  <c r="BC10" i="17"/>
  <c r="BD10" i="17"/>
  <c r="BE10" i="17"/>
  <c r="BF10" i="17"/>
  <c r="BF35" i="17" s="1"/>
  <c r="BG10" i="17"/>
  <c r="BH10" i="17"/>
  <c r="BH35" i="17" s="1"/>
  <c r="BI10" i="17"/>
  <c r="BI35" i="17" s="1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C35" i="17" s="1"/>
  <c r="D9" i="17"/>
  <c r="D34" i="17" s="1"/>
  <c r="E9" i="17"/>
  <c r="E34" i="17" s="1"/>
  <c r="F9" i="17"/>
  <c r="G9" i="17"/>
  <c r="H9" i="17"/>
  <c r="I9" i="17"/>
  <c r="J9" i="17"/>
  <c r="K9" i="17"/>
  <c r="K34" i="17" s="1"/>
  <c r="L9" i="17"/>
  <c r="L34" i="17" s="1"/>
  <c r="M9" i="17"/>
  <c r="M34" i="17" s="1"/>
  <c r="N9" i="17"/>
  <c r="O9" i="17"/>
  <c r="P9" i="17"/>
  <c r="Q9" i="17"/>
  <c r="R9" i="17"/>
  <c r="R34" i="17" s="1"/>
  <c r="S9" i="17"/>
  <c r="T9" i="17"/>
  <c r="U9" i="17"/>
  <c r="U34" i="17" s="1"/>
  <c r="V9" i="17"/>
  <c r="W9" i="17"/>
  <c r="X9" i="17"/>
  <c r="Y9" i="17"/>
  <c r="Z9" i="17"/>
  <c r="AA9" i="17"/>
  <c r="AB9" i="17"/>
  <c r="AC9" i="17"/>
  <c r="AC34" i="17" s="1"/>
  <c r="AD9" i="17"/>
  <c r="AE9" i="17"/>
  <c r="AF9" i="17"/>
  <c r="AG9" i="17"/>
  <c r="AH9" i="17"/>
  <c r="AI9" i="17"/>
  <c r="AJ9" i="17"/>
  <c r="AK9" i="17"/>
  <c r="AK34" i="17" s="1"/>
  <c r="AL9" i="17"/>
  <c r="AM9" i="17"/>
  <c r="AN9" i="17"/>
  <c r="AO9" i="17"/>
  <c r="AP9" i="17"/>
  <c r="AQ9" i="17"/>
  <c r="AQ34" i="17" s="1"/>
  <c r="AR9" i="17"/>
  <c r="AR34" i="17" s="1"/>
  <c r="AS9" i="17"/>
  <c r="AS34" i="17" s="1"/>
  <c r="AT9" i="17"/>
  <c r="AU9" i="17"/>
  <c r="AV9" i="17"/>
  <c r="AW9" i="17"/>
  <c r="AX9" i="17"/>
  <c r="AY9" i="17"/>
  <c r="AY34" i="17" s="1"/>
  <c r="AZ9" i="17"/>
  <c r="AZ34" i="17" s="1"/>
  <c r="BA9" i="17"/>
  <c r="BA34" i="17" s="1"/>
  <c r="BB9" i="17"/>
  <c r="BC9" i="17"/>
  <c r="BD9" i="17"/>
  <c r="BE9" i="17"/>
  <c r="BF9" i="17"/>
  <c r="BG9" i="17"/>
  <c r="BG34" i="17" s="1"/>
  <c r="BH9" i="17"/>
  <c r="BH34" i="17" s="1"/>
  <c r="BI9" i="17"/>
  <c r="BI34" i="17" s="1"/>
  <c r="BJ9" i="17"/>
  <c r="BK9" i="17"/>
  <c r="BL9" i="17"/>
  <c r="BM9" i="17"/>
  <c r="BN9" i="17"/>
  <c r="BN34" i="17" s="1"/>
  <c r="BO9" i="17"/>
  <c r="BP9" i="17"/>
  <c r="BP34" i="17" s="1"/>
  <c r="BQ9" i="17"/>
  <c r="BQ34" i="17" s="1"/>
  <c r="BR9" i="17"/>
  <c r="BS9" i="17"/>
  <c r="BT9" i="17"/>
  <c r="BU9" i="17"/>
  <c r="BV9" i="17"/>
  <c r="BV34" i="17" s="1"/>
  <c r="BW9" i="17"/>
  <c r="BW34" i="17" s="1"/>
  <c r="BX9" i="17"/>
  <c r="BY9" i="17"/>
  <c r="BY34" i="17" s="1"/>
  <c r="BZ9" i="17"/>
  <c r="CA9" i="17"/>
  <c r="CB9" i="17"/>
  <c r="CC9" i="17"/>
  <c r="CD9" i="17"/>
  <c r="CD34" i="17" s="1"/>
  <c r="CE9" i="17"/>
  <c r="CE34" i="17" s="1"/>
  <c r="CF9" i="17"/>
  <c r="CF34" i="17" s="1"/>
  <c r="CG9" i="17"/>
  <c r="CG34" i="17" s="1"/>
  <c r="CH9" i="17"/>
  <c r="CI9" i="17"/>
  <c r="CJ9" i="17"/>
  <c r="CK9" i="17"/>
  <c r="CL9" i="17"/>
  <c r="CM9" i="17"/>
  <c r="CM34" i="17" s="1"/>
  <c r="CN9" i="17"/>
  <c r="CN34" i="17" s="1"/>
  <c r="CO9" i="17"/>
  <c r="CO34" i="17" s="1"/>
  <c r="CP9" i="17"/>
  <c r="CQ9" i="17"/>
  <c r="CR9" i="17"/>
  <c r="CS9" i="17"/>
  <c r="CT9" i="17"/>
  <c r="CU9" i="17"/>
  <c r="CV9" i="17"/>
  <c r="CV34" i="17" s="1"/>
  <c r="CW9" i="17"/>
  <c r="CX9" i="17"/>
  <c r="CY9" i="17"/>
  <c r="CZ9" i="17"/>
  <c r="DA9" i="17"/>
  <c r="DB9" i="17"/>
  <c r="DC9" i="17"/>
  <c r="DC34" i="17" s="1"/>
  <c r="DD9" i="17"/>
  <c r="DD34" i="17" s="1"/>
  <c r="DE9" i="17"/>
  <c r="DE34" i="17" s="1"/>
  <c r="DF9" i="17"/>
  <c r="DG9" i="17"/>
  <c r="DH9" i="17"/>
  <c r="DI9" i="17"/>
  <c r="DJ9" i="17"/>
  <c r="DK9" i="17"/>
  <c r="DK34" i="17" s="1"/>
  <c r="DL9" i="17"/>
  <c r="DL34" i="17" s="1"/>
  <c r="DM9" i="17"/>
  <c r="DM34" i="17" s="1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C34" i="17" s="1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R24" i="17" s="1"/>
  <c r="S7" i="17"/>
  <c r="S24" i="17" s="1"/>
  <c r="T7" i="17"/>
  <c r="U7" i="17"/>
  <c r="V7" i="17"/>
  <c r="W7" i="17"/>
  <c r="X7" i="17"/>
  <c r="Y7" i="17"/>
  <c r="Z7" i="17"/>
  <c r="Z24" i="17" s="1"/>
  <c r="AA7" i="17"/>
  <c r="AA24" i="17" s="1"/>
  <c r="AB7" i="17"/>
  <c r="AC7" i="17"/>
  <c r="AD7" i="17"/>
  <c r="AE7" i="17"/>
  <c r="AF7" i="17"/>
  <c r="AG7" i="17"/>
  <c r="AH7" i="17"/>
  <c r="AI7" i="17"/>
  <c r="AI24" i="17" s="1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Y32" i="17" s="1"/>
  <c r="AZ7" i="17"/>
  <c r="BA7" i="17"/>
  <c r="BB7" i="17"/>
  <c r="BC7" i="17"/>
  <c r="BD7" i="17"/>
  <c r="BE7" i="17"/>
  <c r="BF7" i="17"/>
  <c r="BF24" i="17" s="1"/>
  <c r="BG7" i="17"/>
  <c r="BG24" i="17" s="1"/>
  <c r="BH7" i="17"/>
  <c r="BI7" i="17"/>
  <c r="BJ7" i="17"/>
  <c r="BK7" i="17"/>
  <c r="BL7" i="17"/>
  <c r="BM7" i="17"/>
  <c r="BN7" i="17"/>
  <c r="BN24" i="17" s="1"/>
  <c r="BO7" i="17"/>
  <c r="BO24" i="17" s="1"/>
  <c r="BP7" i="17"/>
  <c r="BQ7" i="17"/>
  <c r="BQ32" i="17" s="1"/>
  <c r="BR7" i="17"/>
  <c r="BS7" i="17"/>
  <c r="BT7" i="17"/>
  <c r="BU7" i="17"/>
  <c r="BV7" i="17"/>
  <c r="BV24" i="17" s="1"/>
  <c r="BW7" i="17"/>
  <c r="BX7" i="17"/>
  <c r="BY7" i="17"/>
  <c r="BZ7" i="17"/>
  <c r="CA7" i="17"/>
  <c r="CB7" i="17"/>
  <c r="CC7" i="17"/>
  <c r="CD7" i="17"/>
  <c r="CE7" i="17"/>
  <c r="CE24" i="17" s="1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T32" i="17" s="1"/>
  <c r="CU7" i="17"/>
  <c r="CV7" i="17"/>
  <c r="CW7" i="17"/>
  <c r="CW32" i="17" s="1"/>
  <c r="CX7" i="17"/>
  <c r="CY7" i="17"/>
  <c r="CZ7" i="17"/>
  <c r="DA7" i="17"/>
  <c r="DB7" i="17"/>
  <c r="DB24" i="17" s="1"/>
  <c r="DC7" i="17"/>
  <c r="DC24" i="17" s="1"/>
  <c r="DD7" i="17"/>
  <c r="DE7" i="17"/>
  <c r="DF7" i="17"/>
  <c r="DG7" i="17"/>
  <c r="DH7" i="17"/>
  <c r="DI7" i="17"/>
  <c r="DJ7" i="17"/>
  <c r="DK7" i="17"/>
  <c r="DK24" i="17" s="1"/>
  <c r="DL7" i="17"/>
  <c r="DM7" i="17"/>
  <c r="DN7" i="17"/>
  <c r="DO7" i="17"/>
  <c r="DP7" i="17"/>
  <c r="DQ7" i="17"/>
  <c r="DR7" i="17"/>
  <c r="DR24" i="17" s="1"/>
  <c r="DS7" i="17"/>
  <c r="DS24" i="17" s="1"/>
  <c r="DT7" i="17"/>
  <c r="DU7" i="17"/>
  <c r="DV7" i="17"/>
  <c r="DW7" i="17"/>
  <c r="DX7" i="17"/>
  <c r="DY7" i="17"/>
  <c r="DZ7" i="17"/>
  <c r="DZ32" i="17" s="1"/>
  <c r="EA7" i="17"/>
  <c r="EB7" i="17"/>
  <c r="EB32" i="17" s="1"/>
  <c r="EC7" i="17"/>
  <c r="ED7" i="17"/>
  <c r="EE7" i="17"/>
  <c r="EF7" i="17"/>
  <c r="EG7" i="17"/>
  <c r="EH7" i="17"/>
  <c r="EH24" i="17" s="1"/>
  <c r="EI7" i="17"/>
  <c r="EJ7" i="17"/>
  <c r="EJ32" i="17" s="1"/>
  <c r="EK7" i="17"/>
  <c r="EL7" i="17"/>
  <c r="EM7" i="17"/>
  <c r="EN7" i="17"/>
  <c r="EO7" i="17"/>
  <c r="EP7" i="17"/>
  <c r="C7" i="17"/>
  <c r="C24" i="17" s="1"/>
  <c r="G9" i="18"/>
  <c r="K9" i="18"/>
  <c r="V9" i="18"/>
  <c r="AC9" i="18"/>
  <c r="BB9" i="18"/>
  <c r="BI9" i="18"/>
  <c r="BN9" i="18"/>
  <c r="BQ9" i="18"/>
  <c r="BS9" i="18"/>
  <c r="CM9" i="18"/>
  <c r="CY9" i="18"/>
  <c r="DE9" i="18"/>
  <c r="DS9" i="18"/>
  <c r="DZ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C48" i="10" s="1"/>
  <c r="AD23" i="10"/>
  <c r="AE23" i="10"/>
  <c r="AF23" i="10"/>
  <c r="AG23" i="10"/>
  <c r="AH23" i="10"/>
  <c r="AI23" i="10"/>
  <c r="AJ23" i="10"/>
  <c r="AJ48" i="10" s="1"/>
  <c r="AK23" i="10"/>
  <c r="AK48" i="10" s="1"/>
  <c r="AL23" i="10"/>
  <c r="C23" i="10"/>
  <c r="C113" i="43" s="1"/>
  <c r="C131" i="43" s="1"/>
  <c r="D22" i="10"/>
  <c r="E22" i="10"/>
  <c r="F22" i="10"/>
  <c r="G22" i="10"/>
  <c r="G47" i="10" s="1"/>
  <c r="H22" i="10"/>
  <c r="H47" i="10" s="1"/>
  <c r="I22" i="10"/>
  <c r="I47" i="10" s="1"/>
  <c r="J22" i="10"/>
  <c r="K22" i="10"/>
  <c r="L22" i="10"/>
  <c r="M22" i="10"/>
  <c r="N22" i="10"/>
  <c r="O22" i="10"/>
  <c r="O47" i="10" s="1"/>
  <c r="P22" i="10"/>
  <c r="Q22" i="10"/>
  <c r="Q47" i="10" s="1"/>
  <c r="R22" i="10"/>
  <c r="S22" i="10"/>
  <c r="T22" i="10"/>
  <c r="U22" i="10"/>
  <c r="V22" i="10"/>
  <c r="W22" i="10"/>
  <c r="X22" i="10"/>
  <c r="Y22" i="10"/>
  <c r="Y47" i="10" s="1"/>
  <c r="Z22" i="10"/>
  <c r="AA22" i="10"/>
  <c r="AA47" i="10" s="1"/>
  <c r="AB22" i="10"/>
  <c r="AC22" i="10"/>
  <c r="AD22" i="10"/>
  <c r="AE22" i="10"/>
  <c r="AE47" i="10" s="1"/>
  <c r="AF22" i="10"/>
  <c r="AG22" i="10"/>
  <c r="AG47" i="10" s="1"/>
  <c r="AH22" i="10"/>
  <c r="AI22" i="10"/>
  <c r="AI47" i="10" s="1"/>
  <c r="AJ22" i="10"/>
  <c r="AK22" i="10"/>
  <c r="AL22" i="10"/>
  <c r="C22" i="10"/>
  <c r="C102" i="24" s="1"/>
  <c r="C116" i="24" s="1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I45" i="10" s="1"/>
  <c r="J20" i="10"/>
  <c r="K20" i="10"/>
  <c r="K45" i="10" s="1"/>
  <c r="L20" i="10"/>
  <c r="M20" i="10"/>
  <c r="N20" i="10"/>
  <c r="O20" i="10"/>
  <c r="O45" i="10" s="1"/>
  <c r="P20" i="10"/>
  <c r="Q20" i="10"/>
  <c r="R20" i="10"/>
  <c r="S20" i="10"/>
  <c r="T20" i="10"/>
  <c r="U20" i="10"/>
  <c r="V20" i="10"/>
  <c r="W20" i="10"/>
  <c r="W45" i="10" s="1"/>
  <c r="X20" i="10"/>
  <c r="Y20" i="10"/>
  <c r="Y45" i="10" s="1"/>
  <c r="Z20" i="10"/>
  <c r="AA20" i="10"/>
  <c r="AB20" i="10"/>
  <c r="AC20" i="10"/>
  <c r="AD20" i="10"/>
  <c r="AE20" i="10"/>
  <c r="AE45" i="10" s="1"/>
  <c r="AF20" i="10"/>
  <c r="AG20" i="10"/>
  <c r="AG45" i="10" s="1"/>
  <c r="AH20" i="10"/>
  <c r="AI20" i="10"/>
  <c r="AJ20" i="10"/>
  <c r="AK20" i="10"/>
  <c r="AL20" i="10"/>
  <c r="C20" i="10"/>
  <c r="C100" i="24" s="1"/>
  <c r="C115" i="24" s="1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C98" i="24" s="1"/>
  <c r="D17" i="10"/>
  <c r="E17" i="10"/>
  <c r="F17" i="10"/>
  <c r="G17" i="10"/>
  <c r="G42" i="10" s="1"/>
  <c r="H17" i="10"/>
  <c r="I17" i="10"/>
  <c r="I42" i="10" s="1"/>
  <c r="J17" i="10"/>
  <c r="K17" i="10"/>
  <c r="L17" i="10"/>
  <c r="M17" i="10"/>
  <c r="N17" i="10"/>
  <c r="O17" i="10"/>
  <c r="P17" i="10"/>
  <c r="Q17" i="10"/>
  <c r="Q42" i="10" s="1"/>
  <c r="R17" i="10"/>
  <c r="S17" i="10"/>
  <c r="T17" i="10"/>
  <c r="U17" i="10"/>
  <c r="V17" i="10"/>
  <c r="W17" i="10"/>
  <c r="W42" i="10" s="1"/>
  <c r="X17" i="10"/>
  <c r="X42" i="10" s="1"/>
  <c r="Y17" i="10"/>
  <c r="Z17" i="10"/>
  <c r="AA17" i="10"/>
  <c r="AB17" i="10"/>
  <c r="AC17" i="10"/>
  <c r="AD17" i="10"/>
  <c r="AE17" i="10"/>
  <c r="AE42" i="10" s="1"/>
  <c r="AF17" i="10"/>
  <c r="AG17" i="10"/>
  <c r="AG42" i="10" s="1"/>
  <c r="AH17" i="10"/>
  <c r="AI17" i="10"/>
  <c r="AI42" i="10" s="1"/>
  <c r="AJ17" i="10"/>
  <c r="AK17" i="10"/>
  <c r="AL17" i="10"/>
  <c r="C17" i="10"/>
  <c r="C97" i="24" s="1"/>
  <c r="C114" i="24" s="1"/>
  <c r="D15" i="10"/>
  <c r="E15" i="10"/>
  <c r="F15" i="10"/>
  <c r="G15" i="10"/>
  <c r="G40" i="10" s="1"/>
  <c r="H15" i="10"/>
  <c r="I15" i="10"/>
  <c r="J15" i="10"/>
  <c r="K15" i="10"/>
  <c r="L15" i="10"/>
  <c r="M15" i="10"/>
  <c r="E19" i="47" s="1"/>
  <c r="N15" i="10"/>
  <c r="O15" i="10"/>
  <c r="P15" i="10"/>
  <c r="Q15" i="10"/>
  <c r="R15" i="10"/>
  <c r="S15" i="10"/>
  <c r="T15" i="10"/>
  <c r="U15" i="10"/>
  <c r="U40" i="10" s="1"/>
  <c r="V15" i="10"/>
  <c r="W15" i="10"/>
  <c r="X15" i="10"/>
  <c r="Y15" i="10"/>
  <c r="Z15" i="10"/>
  <c r="AA15" i="10"/>
  <c r="AB15" i="10"/>
  <c r="AC15" i="10"/>
  <c r="AC40" i="10" s="1"/>
  <c r="AD15" i="10"/>
  <c r="AE15" i="10"/>
  <c r="AF15" i="10"/>
  <c r="AG15" i="10"/>
  <c r="AH15" i="10"/>
  <c r="AI15" i="10"/>
  <c r="AJ15" i="10"/>
  <c r="AK15" i="10"/>
  <c r="AL15" i="10"/>
  <c r="C15" i="10"/>
  <c r="C105" i="43" s="1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S39" i="10" s="1"/>
  <c r="T14" i="10"/>
  <c r="U14" i="10"/>
  <c r="V14" i="10"/>
  <c r="W14" i="10"/>
  <c r="W39" i="10" s="1"/>
  <c r="X14" i="10"/>
  <c r="Y14" i="10"/>
  <c r="Y39" i="10" s="1"/>
  <c r="Z14" i="10"/>
  <c r="AA14" i="10"/>
  <c r="AA39" i="10" s="1"/>
  <c r="AB14" i="10"/>
  <c r="AC14" i="10"/>
  <c r="AD14" i="10"/>
  <c r="AE14" i="10"/>
  <c r="AE39" i="10" s="1"/>
  <c r="AF14" i="10"/>
  <c r="AF39" i="10" s="1"/>
  <c r="AG14" i="10"/>
  <c r="AH14" i="10"/>
  <c r="AI14" i="10"/>
  <c r="AJ14" i="10"/>
  <c r="AK14" i="10"/>
  <c r="AL14" i="10"/>
  <c r="C14" i="10"/>
  <c r="C94" i="24" s="1"/>
  <c r="C113" i="24" s="1"/>
  <c r="D12" i="10"/>
  <c r="E12" i="10"/>
  <c r="F12" i="10"/>
  <c r="G12" i="10"/>
  <c r="G37" i="10" s="1"/>
  <c r="H12" i="10"/>
  <c r="I12" i="10"/>
  <c r="J12" i="10"/>
  <c r="K12" i="10"/>
  <c r="L12" i="10"/>
  <c r="M12" i="10"/>
  <c r="M37" i="10" s="1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E102" i="43" s="1"/>
  <c r="E126" i="43" s="1"/>
  <c r="AC12" i="10"/>
  <c r="AD12" i="10"/>
  <c r="AE12" i="10"/>
  <c r="AF12" i="10"/>
  <c r="AG12" i="10"/>
  <c r="AH12" i="10"/>
  <c r="AI12" i="10"/>
  <c r="AJ12" i="10"/>
  <c r="AK12" i="10"/>
  <c r="AL12" i="10"/>
  <c r="C12" i="10"/>
  <c r="C92" i="24" s="1"/>
  <c r="C112" i="24" s="1"/>
  <c r="D10" i="10"/>
  <c r="E10" i="10"/>
  <c r="F10" i="10"/>
  <c r="G10" i="10"/>
  <c r="H10" i="10"/>
  <c r="H35" i="10" s="1"/>
  <c r="I10" i="10"/>
  <c r="I35" i="10" s="1"/>
  <c r="J10" i="10"/>
  <c r="K10" i="10"/>
  <c r="K35" i="10" s="1"/>
  <c r="L10" i="10"/>
  <c r="M10" i="10"/>
  <c r="N10" i="10"/>
  <c r="O10" i="10"/>
  <c r="O35" i="10" s="1"/>
  <c r="P10" i="10"/>
  <c r="P35" i="10" s="1"/>
  <c r="Q10" i="10"/>
  <c r="Q35" i="10" s="1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I20" i="47" s="1"/>
  <c r="AH10" i="10"/>
  <c r="AI10" i="10"/>
  <c r="AJ10" i="10"/>
  <c r="AK10" i="10"/>
  <c r="AL10" i="10"/>
  <c r="C10" i="10"/>
  <c r="C90" i="24" s="1"/>
  <c r="C110" i="24" s="1"/>
  <c r="P7" i="18"/>
  <c r="T7" i="18"/>
  <c r="T32" i="17" s="1"/>
  <c r="AM7" i="18"/>
  <c r="AM32" i="17" s="1"/>
  <c r="AV7" i="18"/>
  <c r="AV32" i="17" s="1"/>
  <c r="BP7" i="18"/>
  <c r="BS7" i="18"/>
  <c r="BY7" i="18"/>
  <c r="CC7" i="18"/>
  <c r="CC32" i="17" s="1"/>
  <c r="CF7" i="18"/>
  <c r="CS7" i="18"/>
  <c r="DD7" i="18"/>
  <c r="DD32" i="17" s="1"/>
  <c r="DI7" i="18"/>
  <c r="DM7" i="18"/>
  <c r="DO7" i="18"/>
  <c r="DO32" i="17" s="1"/>
  <c r="DW7" i="18"/>
  <c r="EB7" i="18"/>
  <c r="EF7" i="18"/>
  <c r="EI7" i="18"/>
  <c r="EI32" i="17" s="1"/>
  <c r="EO7" i="18"/>
  <c r="DI32" i="17"/>
  <c r="EO32" i="17"/>
  <c r="M32" i="3"/>
  <c r="CS32" i="17"/>
  <c r="DW32" i="17"/>
  <c r="BT9" i="18"/>
  <c r="BT34" i="17" s="1"/>
  <c r="AN9" i="18"/>
  <c r="AN34" i="17" s="1"/>
  <c r="AB32" i="10"/>
  <c r="P32" i="17"/>
  <c r="EF32" i="17"/>
  <c r="BS32" i="17"/>
  <c r="DU9" i="18"/>
  <c r="DA7" i="18"/>
  <c r="DA32" i="17"/>
  <c r="CP9" i="18"/>
  <c r="CO9" i="18"/>
  <c r="AD9" i="18"/>
  <c r="EE7" i="18"/>
  <c r="EE32" i="17" s="1"/>
  <c r="DV9" i="18"/>
  <c r="M9" i="18"/>
  <c r="BJ9" i="18"/>
  <c r="I7" i="18"/>
  <c r="I32" i="17" s="1"/>
  <c r="CZ7" i="18"/>
  <c r="CZ32" i="17" s="1"/>
  <c r="H7" i="18"/>
  <c r="H32" i="17"/>
  <c r="DH7" i="18"/>
  <c r="G7" i="18"/>
  <c r="G32" i="17" s="1"/>
  <c r="DG7" i="18"/>
  <c r="DG32" i="17" s="1"/>
  <c r="AJ32" i="10"/>
  <c r="CG7" i="18"/>
  <c r="CG32" i="17" s="1"/>
  <c r="EN7" i="18"/>
  <c r="EN32" i="17"/>
  <c r="CY7" i="18"/>
  <c r="CY32" i="17"/>
  <c r="BU7" i="18"/>
  <c r="BU32" i="17"/>
  <c r="AR7" i="18"/>
  <c r="AR32" i="17"/>
  <c r="EI9" i="18"/>
  <c r="CI7" i="18"/>
  <c r="CI32" i="17"/>
  <c r="BC7" i="18"/>
  <c r="BC32" i="17" s="1"/>
  <c r="BT7" i="18"/>
  <c r="BT32" i="17" s="1"/>
  <c r="AO7" i="18"/>
  <c r="AO32" i="17" s="1"/>
  <c r="T32" i="10"/>
  <c r="EH9" i="18"/>
  <c r="DD9" i="18"/>
  <c r="BE7" i="18"/>
  <c r="BE32" i="17" s="1"/>
  <c r="I9" i="18"/>
  <c r="AL32" i="3"/>
  <c r="F32" i="3"/>
  <c r="CB7" i="18"/>
  <c r="CB32" i="17" s="1"/>
  <c r="EJ9" i="18"/>
  <c r="H9" i="18"/>
  <c r="EG7" i="18"/>
  <c r="EG32" i="17"/>
  <c r="CK7" i="18"/>
  <c r="AN7" i="18"/>
  <c r="AN32" i="17" s="1"/>
  <c r="Q7" i="18"/>
  <c r="Q32" i="17" s="1"/>
  <c r="L32" i="10"/>
  <c r="EF9" i="18"/>
  <c r="DC9" i="18"/>
  <c r="AC32" i="3"/>
  <c r="BV9" i="18"/>
  <c r="AP9" i="18"/>
  <c r="N9" i="18"/>
  <c r="K23" i="15"/>
  <c r="K32" i="13"/>
  <c r="AI7" i="18"/>
  <c r="AI32" i="17"/>
  <c r="AL7" i="18"/>
  <c r="AL32" i="17"/>
  <c r="CE9" i="18"/>
  <c r="CH9" i="18"/>
  <c r="R23" i="15"/>
  <c r="R32" i="13"/>
  <c r="BN7" i="18"/>
  <c r="BN32" i="17"/>
  <c r="BK7" i="18"/>
  <c r="BK32" i="17"/>
  <c r="M7" i="18"/>
  <c r="EM9" i="18"/>
  <c r="EP9" i="18"/>
  <c r="AU9" i="18"/>
  <c r="AX9" i="18"/>
  <c r="E32" i="3"/>
  <c r="BQ7" i="18"/>
  <c r="AE32" i="10"/>
  <c r="O32" i="10"/>
  <c r="G32" i="10"/>
  <c r="AW9" i="18"/>
  <c r="AA23" i="15"/>
  <c r="CU7" i="18"/>
  <c r="CX7" i="18"/>
  <c r="CX32" i="17"/>
  <c r="DN9" i="18"/>
  <c r="DK9" i="18"/>
  <c r="Z23" i="15"/>
  <c r="Z32" i="13"/>
  <c r="CT7" i="18"/>
  <c r="CQ7" i="18"/>
  <c r="CQ32" i="17"/>
  <c r="AA32" i="3"/>
  <c r="CV7" i="18"/>
  <c r="AI32" i="10"/>
  <c r="CA9" i="18"/>
  <c r="CD9" i="18"/>
  <c r="O9" i="18"/>
  <c r="R9" i="18"/>
  <c r="X32" i="3"/>
  <c r="H32" i="3"/>
  <c r="AI32" i="3"/>
  <c r="CR7" i="18"/>
  <c r="CR32" i="17" s="1"/>
  <c r="AA32" i="10"/>
  <c r="AV9" i="18"/>
  <c r="S23" i="15"/>
  <c r="BO7" i="18"/>
  <c r="BR7" i="18"/>
  <c r="BR32" i="17" s="1"/>
  <c r="AY9" i="18"/>
  <c r="AZ9" i="18"/>
  <c r="BA9" i="18"/>
  <c r="DZ7" i="18"/>
  <c r="J23" i="15"/>
  <c r="AH7" i="18"/>
  <c r="AE7" i="18"/>
  <c r="AE32" i="17" s="1"/>
  <c r="DG9" i="18"/>
  <c r="DJ9" i="18"/>
  <c r="F7" i="18"/>
  <c r="F32" i="17"/>
  <c r="AE23" i="15"/>
  <c r="DN7" i="18"/>
  <c r="DN32" i="17" s="1"/>
  <c r="W23" i="15"/>
  <c r="W32" i="13"/>
  <c r="CE7" i="18"/>
  <c r="O23" i="15"/>
  <c r="AY7" i="18"/>
  <c r="BB7" i="18"/>
  <c r="BB32" i="17" s="1"/>
  <c r="S7" i="18"/>
  <c r="V7" i="18"/>
  <c r="V32" i="17"/>
  <c r="EC7" i="18"/>
  <c r="BM7" i="18"/>
  <c r="BM32" i="17" s="1"/>
  <c r="AZ7" i="18"/>
  <c r="AK7" i="18"/>
  <c r="CV9" i="18"/>
  <c r="BO9" i="18"/>
  <c r="BP9" i="18"/>
  <c r="BR9" i="18"/>
  <c r="ED9" i="18"/>
  <c r="DM9" i="18"/>
  <c r="CX9" i="18"/>
  <c r="CG9" i="18"/>
  <c r="AL32" i="13"/>
  <c r="EP7" i="18"/>
  <c r="AD32" i="13"/>
  <c r="DJ7" i="18"/>
  <c r="V23" i="15"/>
  <c r="V32" i="13"/>
  <c r="CD7" i="18"/>
  <c r="CA7" i="18"/>
  <c r="CA32" i="17" s="1"/>
  <c r="N23" i="15"/>
  <c r="N32" i="13"/>
  <c r="AX7" i="18"/>
  <c r="AU7" i="18"/>
  <c r="AU32" i="17"/>
  <c r="F32" i="13"/>
  <c r="R7" i="18"/>
  <c r="O7" i="18"/>
  <c r="O32" i="17"/>
  <c r="V32" i="3"/>
  <c r="K32" i="3"/>
  <c r="EM7" i="18"/>
  <c r="EM32" i="17" s="1"/>
  <c r="BL7" i="18"/>
  <c r="BL32" i="17"/>
  <c r="AW7" i="18"/>
  <c r="AW32" i="17" s="1"/>
  <c r="AJ7" i="18"/>
  <c r="U7" i="18"/>
  <c r="S32" i="10"/>
  <c r="DW9" i="18"/>
  <c r="DX9" i="18"/>
  <c r="CS9" i="18"/>
  <c r="BL9" i="18"/>
  <c r="BM9" i="18"/>
  <c r="AE9" i="18"/>
  <c r="DL9" i="18"/>
  <c r="CF9" i="18"/>
  <c r="AI23" i="15"/>
  <c r="AI32" i="13"/>
  <c r="EA7" i="18"/>
  <c r="ED7" i="18"/>
  <c r="ED32" i="17"/>
  <c r="CW7" i="18"/>
  <c r="S9" i="18"/>
  <c r="T9" i="18"/>
  <c r="U9" i="18"/>
  <c r="AC32" i="13"/>
  <c r="DF7" i="18"/>
  <c r="DF32" i="17" s="1"/>
  <c r="U32" i="13"/>
  <c r="M32" i="13"/>
  <c r="AQ7" i="18"/>
  <c r="E23" i="15"/>
  <c r="K7" i="18"/>
  <c r="DY7" i="18"/>
  <c r="DY32" i="17"/>
  <c r="AG7" i="18"/>
  <c r="AG32" i="17"/>
  <c r="EO9" i="18"/>
  <c r="DI9" i="18"/>
  <c r="CC9" i="18"/>
  <c r="Q9" i="18"/>
  <c r="S32" i="3"/>
  <c r="EJ7" i="18"/>
  <c r="DX7" i="18"/>
  <c r="DX32" i="17" s="1"/>
  <c r="AS7" i="18"/>
  <c r="AF7" i="18"/>
  <c r="AF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32" i="13"/>
  <c r="AB32" i="13"/>
  <c r="T32" i="13"/>
  <c r="L32" i="13"/>
  <c r="D32" i="13"/>
  <c r="DA9" i="18"/>
  <c r="BY9" i="18"/>
  <c r="BG9" i="18"/>
  <c r="BH9" i="18"/>
  <c r="AA9" i="18"/>
  <c r="AB9" i="18"/>
  <c r="DF9" i="18"/>
  <c r="CN9" i="18"/>
  <c r="AT9" i="18"/>
  <c r="H32" i="13"/>
  <c r="AJ32" i="3"/>
  <c r="AB32" i="3"/>
  <c r="T32" i="3"/>
  <c r="L32" i="3"/>
  <c r="EH7" i="18"/>
  <c r="DB7" i="18"/>
  <c r="CL7" i="18"/>
  <c r="BV7" i="18"/>
  <c r="AP7" i="18"/>
  <c r="Z7" i="18"/>
  <c r="Z32" i="17"/>
  <c r="J7" i="18"/>
  <c r="J32" i="17" s="1"/>
  <c r="X32" i="10"/>
  <c r="EG9" i="18"/>
  <c r="AS9" i="18"/>
  <c r="L9" i="18"/>
  <c r="C52" i="43"/>
  <c r="C79" i="43"/>
  <c r="E8" i="43"/>
  <c r="E35" i="43"/>
  <c r="D23" i="3"/>
  <c r="H23" i="18" s="1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EE23" i="18" s="1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BA22" i="18" s="1"/>
  <c r="P22" i="3"/>
  <c r="BF22" i="18" s="1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DR22" i="18" s="1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CY21" i="18" s="1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S20" i="18" s="1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CI20" i="18" s="1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G17" i="18" s="1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BV17" i="18" s="1"/>
  <c r="U17" i="3"/>
  <c r="V17" i="3"/>
  <c r="W17" i="3"/>
  <c r="X17" i="3"/>
  <c r="Y17" i="3"/>
  <c r="Z17" i="3"/>
  <c r="AA17" i="3"/>
  <c r="CX17" i="18" s="1"/>
  <c r="AB17" i="3"/>
  <c r="AC17" i="3"/>
  <c r="AD17" i="3"/>
  <c r="AE17" i="3"/>
  <c r="AF17" i="3"/>
  <c r="AG17" i="3"/>
  <c r="AH17" i="3"/>
  <c r="AI17" i="3"/>
  <c r="EA17" i="18" s="1"/>
  <c r="EA32" i="18" s="1"/>
  <c r="AJ17" i="3"/>
  <c r="EE17" i="18" s="1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BG18" i="18" s="1"/>
  <c r="R18" i="3"/>
  <c r="S18" i="3"/>
  <c r="T18" i="3"/>
  <c r="U18" i="3"/>
  <c r="V18" i="3"/>
  <c r="W18" i="3"/>
  <c r="X18" i="3"/>
  <c r="Y18" i="3"/>
  <c r="CN18" i="18" s="1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AO15" i="18" s="1"/>
  <c r="M15" i="3"/>
  <c r="N15" i="3"/>
  <c r="O15" i="3"/>
  <c r="P15" i="3"/>
  <c r="Q15" i="3"/>
  <c r="R15" i="3"/>
  <c r="BL15" i="18" s="1"/>
  <c r="S15" i="3"/>
  <c r="BQ15" i="18" s="1"/>
  <c r="T15" i="3"/>
  <c r="BU15" i="18" s="1"/>
  <c r="U15" i="3"/>
  <c r="V15" i="3"/>
  <c r="W15" i="3"/>
  <c r="X15" i="3"/>
  <c r="Y15" i="3"/>
  <c r="Z15" i="3"/>
  <c r="AA15" i="3"/>
  <c r="CW15" i="18" s="1"/>
  <c r="AB15" i="3"/>
  <c r="AC15" i="3"/>
  <c r="AD15" i="3"/>
  <c r="AE15" i="3"/>
  <c r="AF15" i="3"/>
  <c r="AG15" i="3"/>
  <c r="AH15" i="3"/>
  <c r="AI15" i="3"/>
  <c r="AJ15" i="3"/>
  <c r="AK15" i="3"/>
  <c r="AL15" i="3"/>
  <c r="EO15" i="18" s="1"/>
  <c r="C15" i="3"/>
  <c r="D14" i="3"/>
  <c r="E14" i="3"/>
  <c r="F14" i="3"/>
  <c r="G14" i="3"/>
  <c r="H14" i="3"/>
  <c r="Z14" i="18" s="1"/>
  <c r="I14" i="3"/>
  <c r="J14" i="3"/>
  <c r="K14" i="3"/>
  <c r="L14" i="3"/>
  <c r="M14" i="3"/>
  <c r="N14" i="3"/>
  <c r="O14" i="3"/>
  <c r="P14" i="3"/>
  <c r="BC14" i="18" s="1"/>
  <c r="Q14" i="3"/>
  <c r="R14" i="3"/>
  <c r="S14" i="3"/>
  <c r="T14" i="3"/>
  <c r="U14" i="3"/>
  <c r="V14" i="3"/>
  <c r="W14" i="3"/>
  <c r="CG14" i="18" s="1"/>
  <c r="X14" i="3"/>
  <c r="Y14" i="3"/>
  <c r="Z14" i="3"/>
  <c r="AA14" i="3"/>
  <c r="AB14" i="3"/>
  <c r="AC14" i="3"/>
  <c r="AD14" i="3"/>
  <c r="DH14" i="18" s="1"/>
  <c r="AE14" i="3"/>
  <c r="AF14" i="3"/>
  <c r="DP14" i="18" s="1"/>
  <c r="AG14" i="3"/>
  <c r="AH14" i="3"/>
  <c r="DX14" i="18" s="1"/>
  <c r="AI14" i="3"/>
  <c r="AJ14" i="3"/>
  <c r="AK14" i="3"/>
  <c r="AL14" i="3"/>
  <c r="EM14" i="18" s="1"/>
  <c r="C14" i="3"/>
  <c r="D8" i="43"/>
  <c r="D35" i="43" s="1"/>
  <c r="F8" i="43"/>
  <c r="F35" i="43" s="1"/>
  <c r="EP14" i="18"/>
  <c r="EO14" i="18"/>
  <c r="BN15" i="18"/>
  <c r="BM15" i="18"/>
  <c r="BK15" i="18"/>
  <c r="DZ14" i="18"/>
  <c r="DW14" i="18"/>
  <c r="DY14" i="18"/>
  <c r="BN14" i="18"/>
  <c r="BK14" i="18"/>
  <c r="BL14" i="18"/>
  <c r="BM14" i="18"/>
  <c r="EP15" i="18"/>
  <c r="EM15" i="18"/>
  <c r="EN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W40" i="17" s="1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CL14" i="18"/>
  <c r="W14" i="18"/>
  <c r="EF15" i="18"/>
  <c r="DB15" i="18"/>
  <c r="CY15" i="18"/>
  <c r="CZ15" i="18"/>
  <c r="AM15" i="18"/>
  <c r="H15" i="18"/>
  <c r="DS18" i="18"/>
  <c r="DS45" i="20" s="1"/>
  <c r="DU18" i="18"/>
  <c r="DV18" i="18"/>
  <c r="BJ18" i="18"/>
  <c r="AB18" i="18"/>
  <c r="EH17" i="18"/>
  <c r="EG17" i="18"/>
  <c r="EF17" i="18"/>
  <c r="EF32" i="18" s="1"/>
  <c r="CY17" i="18"/>
  <c r="BT17" i="18"/>
  <c r="AN17" i="18"/>
  <c r="J17" i="18"/>
  <c r="H17" i="18"/>
  <c r="I17" i="18"/>
  <c r="DR20" i="18"/>
  <c r="CL20" i="18"/>
  <c r="BD20" i="18"/>
  <c r="W20" i="18"/>
  <c r="Z20" i="18"/>
  <c r="X20" i="18"/>
  <c r="EG21" i="18"/>
  <c r="DB21" i="18"/>
  <c r="BV21" i="18"/>
  <c r="AM21" i="18"/>
  <c r="AN21" i="18"/>
  <c r="AP21" i="18"/>
  <c r="I21" i="18"/>
  <c r="DQ22" i="18"/>
  <c r="CL22" i="18"/>
  <c r="BC22" i="18"/>
  <c r="BD22" i="18"/>
  <c r="BE22" i="18"/>
  <c r="Z22" i="18"/>
  <c r="EH23" i="18"/>
  <c r="CY23" i="18"/>
  <c r="BT23" i="18"/>
  <c r="BU23" i="18"/>
  <c r="BV23" i="18"/>
  <c r="AM23" i="18"/>
  <c r="J23" i="18"/>
  <c r="DJ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AF45" i="17" s="1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E14" i="18"/>
  <c r="CH14" i="18"/>
  <c r="CF14" i="18"/>
  <c r="BA14" i="18"/>
  <c r="CU15" i="18"/>
  <c r="CX15" i="18"/>
  <c r="DR18" i="18"/>
  <c r="DQ18" i="18"/>
  <c r="DO18" i="18"/>
  <c r="DO45" i="23" s="1"/>
  <c r="CJ18" i="18"/>
  <c r="EB17" i="18"/>
  <c r="EC17" i="18"/>
  <c r="D20" i="18"/>
  <c r="F20" i="18"/>
  <c r="E20" i="18"/>
  <c r="DM20" i="18"/>
  <c r="T20" i="18"/>
  <c r="V20" i="18"/>
  <c r="EC21" i="18"/>
  <c r="AK21" i="18"/>
  <c r="AJ21" i="18"/>
  <c r="AI21" i="18"/>
  <c r="D22" i="18"/>
  <c r="AZ22" i="18"/>
  <c r="AY22" i="18"/>
  <c r="S22" i="18"/>
  <c r="BQ23" i="18"/>
  <c r="BR23" i="18"/>
  <c r="BP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DY48" i="20" s="1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BG48" i="20" s="1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AM39" i="17" s="1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BF48" i="23" s="1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D188" i="43" s="1"/>
  <c r="I1" i="43" s="1"/>
  <c r="C176" i="24"/>
  <c r="F1" i="24" s="1"/>
  <c r="D176" i="24"/>
  <c r="I1" i="24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P29" i="18" s="1"/>
  <c r="EO28" i="18"/>
  <c r="EN28" i="18"/>
  <c r="EM28" i="18"/>
  <c r="EL28" i="18"/>
  <c r="EK28" i="18"/>
  <c r="EJ28" i="18"/>
  <c r="EI28" i="18"/>
  <c r="EI29" i="18" s="1"/>
  <c r="EH28" i="18"/>
  <c r="EH29" i="18" s="1"/>
  <c r="EG28" i="18"/>
  <c r="EG29" i="18" s="1"/>
  <c r="EF28" i="18"/>
  <c r="EE28" i="18"/>
  <c r="ED28" i="18"/>
  <c r="EC28" i="18"/>
  <c r="EB28" i="18"/>
  <c r="EA28" i="18"/>
  <c r="EA29" i="18" s="1"/>
  <c r="DZ28" i="18"/>
  <c r="DZ29" i="18" s="1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J29" i="18" s="1"/>
  <c r="DI28" i="18"/>
  <c r="DH28" i="18"/>
  <c r="DG28" i="18"/>
  <c r="DF28" i="18"/>
  <c r="DE28" i="18"/>
  <c r="DD28" i="18"/>
  <c r="DC28" i="18"/>
  <c r="DB28" i="18"/>
  <c r="DB29" i="18" s="1"/>
  <c r="DA28" i="18"/>
  <c r="DA29" i="18" s="1"/>
  <c r="CZ28" i="18"/>
  <c r="CY28" i="18"/>
  <c r="CX28" i="18"/>
  <c r="CW28" i="18"/>
  <c r="CV28" i="18"/>
  <c r="CU28" i="18"/>
  <c r="CU29" i="18" s="1"/>
  <c r="CT28" i="18"/>
  <c r="CS28" i="18"/>
  <c r="CS29" i="18" s="1"/>
  <c r="CR28" i="18"/>
  <c r="CQ28" i="18"/>
  <c r="CP28" i="18"/>
  <c r="CO28" i="18"/>
  <c r="CN28" i="18"/>
  <c r="CM28" i="18"/>
  <c r="CL28" i="18"/>
  <c r="CL29" i="18" s="1"/>
  <c r="CK28" i="18"/>
  <c r="CJ28" i="18"/>
  <c r="CI28" i="18"/>
  <c r="CH28" i="18"/>
  <c r="CG28" i="18"/>
  <c r="CF28" i="18"/>
  <c r="CE28" i="18"/>
  <c r="CE29" i="18" s="1"/>
  <c r="CD28" i="18"/>
  <c r="CD29" i="18" s="1"/>
  <c r="CC28" i="18"/>
  <c r="CC29" i="18" s="1"/>
  <c r="CB28" i="18"/>
  <c r="CA28" i="18"/>
  <c r="BZ28" i="18"/>
  <c r="BY28" i="18"/>
  <c r="BX28" i="18"/>
  <c r="BW28" i="18"/>
  <c r="BV28" i="18"/>
  <c r="BV29" i="18" s="1"/>
  <c r="BU28" i="18"/>
  <c r="BT28" i="18"/>
  <c r="BS28" i="18"/>
  <c r="BR28" i="18"/>
  <c r="BQ28" i="18"/>
  <c r="BP28" i="18"/>
  <c r="BO28" i="18"/>
  <c r="BO29" i="18" s="1"/>
  <c r="BN28" i="18"/>
  <c r="BN29" i="18" s="1"/>
  <c r="BM28" i="18"/>
  <c r="BL28" i="18"/>
  <c r="BK28" i="18"/>
  <c r="BJ28" i="18"/>
  <c r="BI28" i="18"/>
  <c r="BH28" i="18"/>
  <c r="BG28" i="18"/>
  <c r="BF28" i="18"/>
  <c r="BE28" i="18"/>
  <c r="BE29" i="18" s="1"/>
  <c r="BD28" i="18"/>
  <c r="BC28" i="18"/>
  <c r="BB28" i="18"/>
  <c r="BA28" i="18"/>
  <c r="AZ28" i="18"/>
  <c r="AY28" i="18"/>
  <c r="AY29" i="18" s="1"/>
  <c r="AX28" i="18"/>
  <c r="AX29" i="18" s="1"/>
  <c r="AW28" i="18"/>
  <c r="AW29" i="18" s="1"/>
  <c r="AV28" i="18"/>
  <c r="AU28" i="18"/>
  <c r="AT28" i="18"/>
  <c r="AS28" i="18"/>
  <c r="AR28" i="18"/>
  <c r="AQ28" i="18"/>
  <c r="AQ29" i="18" s="1"/>
  <c r="AP28" i="18"/>
  <c r="AP29" i="18" s="1"/>
  <c r="AO28" i="18"/>
  <c r="AN28" i="18"/>
  <c r="AM28" i="18"/>
  <c r="AL28" i="18"/>
  <c r="AK28" i="18"/>
  <c r="AJ28" i="18"/>
  <c r="AI28" i="18"/>
  <c r="AI29" i="18" s="1"/>
  <c r="AH28" i="18"/>
  <c r="AH29" i="18" s="1"/>
  <c r="AG28" i="18"/>
  <c r="AG29" i="18" s="1"/>
  <c r="AF28" i="18"/>
  <c r="AE28" i="18"/>
  <c r="AD28" i="18"/>
  <c r="AC28" i="18"/>
  <c r="AB28" i="18"/>
  <c r="AA28" i="18"/>
  <c r="Z28" i="18"/>
  <c r="Z29" i="18" s="1"/>
  <c r="Y28" i="18"/>
  <c r="X28" i="18"/>
  <c r="W28" i="18"/>
  <c r="V28" i="18"/>
  <c r="U28" i="18"/>
  <c r="T28" i="18"/>
  <c r="S28" i="18"/>
  <c r="S29" i="18" s="1"/>
  <c r="R28" i="18"/>
  <c r="R29" i="18" s="1"/>
  <c r="Q28" i="18"/>
  <c r="P28" i="18"/>
  <c r="O28" i="18"/>
  <c r="N28" i="18"/>
  <c r="M28" i="18"/>
  <c r="L28" i="18"/>
  <c r="K28" i="18"/>
  <c r="K29" i="18" s="1"/>
  <c r="J28" i="18"/>
  <c r="J29" i="18" s="1"/>
  <c r="I28" i="18"/>
  <c r="I29" i="18" s="1"/>
  <c r="H28" i="18"/>
  <c r="G28" i="18"/>
  <c r="F28" i="18"/>
  <c r="E28" i="18"/>
  <c r="D28" i="18"/>
  <c r="C28" i="18"/>
  <c r="C29" i="18" s="1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E177" i="43" s="1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D178" i="43" s="1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C168" i="24"/>
  <c r="C178" i="43"/>
  <c r="C167" i="24"/>
  <c r="C177" i="43"/>
  <c r="F167" i="24"/>
  <c r="F177" i="43"/>
  <c r="D167" i="24"/>
  <c r="D177" i="43"/>
  <c r="D99" i="43"/>
  <c r="E99" i="43"/>
  <c r="C99" i="43"/>
  <c r="D11" i="43"/>
  <c r="E11" i="43"/>
  <c r="F11" i="43"/>
  <c r="C11" i="43"/>
  <c r="F16" i="43"/>
  <c r="D16" i="43"/>
  <c r="D39" i="43" s="1"/>
  <c r="E16" i="43"/>
  <c r="D104" i="43"/>
  <c r="E104" i="43"/>
  <c r="F104" i="43"/>
  <c r="F127" i="43" s="1"/>
  <c r="C104" i="43"/>
  <c r="C127" i="43" s="1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D173" i="43" s="1"/>
  <c r="S6" i="27"/>
  <c r="T6" i="27"/>
  <c r="U6" i="27"/>
  <c r="V6" i="27"/>
  <c r="W6" i="27"/>
  <c r="X6" i="27"/>
  <c r="Y6" i="27"/>
  <c r="Z6" i="27"/>
  <c r="AA6" i="27"/>
  <c r="AB6" i="27"/>
  <c r="E173" i="43" s="1"/>
  <c r="AC6" i="27"/>
  <c r="AD6" i="27"/>
  <c r="AE6" i="27"/>
  <c r="AF6" i="27"/>
  <c r="AG6" i="27"/>
  <c r="AH6" i="27"/>
  <c r="AI6" i="27"/>
  <c r="AJ6" i="27"/>
  <c r="AK6" i="27"/>
  <c r="AL6" i="27"/>
  <c r="C6" i="27"/>
  <c r="C163" i="24" s="1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D161" i="24" s="1"/>
  <c r="S4" i="27"/>
  <c r="T4" i="27"/>
  <c r="U4" i="27"/>
  <c r="V4" i="27"/>
  <c r="W4" i="27"/>
  <c r="X4" i="27"/>
  <c r="Y4" i="27"/>
  <c r="Z4" i="27"/>
  <c r="AA4" i="27"/>
  <c r="AB4" i="27"/>
  <c r="E171" i="43" s="1"/>
  <c r="AC4" i="27"/>
  <c r="AD4" i="27"/>
  <c r="AE4" i="27"/>
  <c r="AF4" i="27"/>
  <c r="AG4" i="27"/>
  <c r="AH4" i="27"/>
  <c r="AI4" i="27"/>
  <c r="AJ4" i="27"/>
  <c r="AK4" i="27"/>
  <c r="AL4" i="27"/>
  <c r="F171" i="43" s="1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F172" i="43" s="1"/>
  <c r="C5" i="27"/>
  <c r="C172" i="43" s="1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F162" i="24"/>
  <c r="E162" i="24"/>
  <c r="E172" i="43"/>
  <c r="D162" i="24"/>
  <c r="D172" i="43"/>
  <c r="F161" i="24"/>
  <c r="E161" i="24"/>
  <c r="F163" i="24"/>
  <c r="F173" i="43"/>
  <c r="E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108" i="43"/>
  <c r="D98" i="24"/>
  <c r="D114" i="24" s="1"/>
  <c r="D108" i="43"/>
  <c r="D128" i="43" s="1"/>
  <c r="F98" i="24"/>
  <c r="F108" i="43"/>
  <c r="C20" i="24"/>
  <c r="C20" i="43"/>
  <c r="F20" i="24"/>
  <c r="F20" i="43"/>
  <c r="E20" i="24"/>
  <c r="E20" i="43"/>
  <c r="D20" i="24"/>
  <c r="D20" i="43"/>
  <c r="D40" i="43" s="1"/>
  <c r="AM18" i="3"/>
  <c r="D4" i="17"/>
  <c r="D24" i="17" s="1"/>
  <c r="E4" i="17"/>
  <c r="E24" i="17" s="1"/>
  <c r="F4" i="17"/>
  <c r="G4" i="17"/>
  <c r="H4" i="17"/>
  <c r="I4" i="17"/>
  <c r="J4" i="17"/>
  <c r="K4" i="17"/>
  <c r="L4" i="17"/>
  <c r="L24" i="17" s="1"/>
  <c r="M4" i="17"/>
  <c r="M24" i="17" s="1"/>
  <c r="N4" i="17"/>
  <c r="O4" i="17"/>
  <c r="P4" i="17"/>
  <c r="Q4" i="17"/>
  <c r="R4" i="17"/>
  <c r="S4" i="17"/>
  <c r="T4" i="17"/>
  <c r="T24" i="17" s="1"/>
  <c r="U4" i="17"/>
  <c r="U24" i="17" s="1"/>
  <c r="V4" i="17"/>
  <c r="W4" i="17"/>
  <c r="X4" i="17"/>
  <c r="Y4" i="17"/>
  <c r="Z4" i="17"/>
  <c r="AA4" i="17"/>
  <c r="AB4" i="17"/>
  <c r="AB24" i="17" s="1"/>
  <c r="AC4" i="17"/>
  <c r="AD4" i="17"/>
  <c r="AE4" i="17"/>
  <c r="AF4" i="17"/>
  <c r="AG4" i="17"/>
  <c r="AH4" i="17"/>
  <c r="AI4" i="17"/>
  <c r="AJ4" i="17"/>
  <c r="AJ24" i="17" s="1"/>
  <c r="AK4" i="17"/>
  <c r="AK24" i="17" s="1"/>
  <c r="AL4" i="17"/>
  <c r="AM4" i="17"/>
  <c r="AN4" i="17"/>
  <c r="AO4" i="17"/>
  <c r="AP4" i="17"/>
  <c r="AQ4" i="17"/>
  <c r="AR4" i="17"/>
  <c r="AR24" i="17" s="1"/>
  <c r="AS4" i="17"/>
  <c r="AS24" i="17" s="1"/>
  <c r="AT4" i="17"/>
  <c r="AU4" i="17"/>
  <c r="AV4" i="17"/>
  <c r="AW4" i="17"/>
  <c r="AX4" i="17"/>
  <c r="AY4" i="17"/>
  <c r="AZ4" i="17"/>
  <c r="AZ24" i="17" s="1"/>
  <c r="BA4" i="17"/>
  <c r="BA24" i="17" s="1"/>
  <c r="BB4" i="17"/>
  <c r="BC4" i="17"/>
  <c r="BD4" i="17"/>
  <c r="BE4" i="17"/>
  <c r="BF4" i="17"/>
  <c r="BG4" i="17"/>
  <c r="BH4" i="17"/>
  <c r="BI4" i="17"/>
  <c r="BI24" i="17" s="1"/>
  <c r="BJ4" i="17"/>
  <c r="BK4" i="17"/>
  <c r="BL4" i="17"/>
  <c r="BM4" i="17"/>
  <c r="BN4" i="17"/>
  <c r="BO4" i="17"/>
  <c r="BP4" i="17"/>
  <c r="BP29" i="17" s="1"/>
  <c r="BQ4" i="17"/>
  <c r="BQ24" i="17" s="1"/>
  <c r="BR4" i="17"/>
  <c r="BS4" i="17"/>
  <c r="BT4" i="17"/>
  <c r="BU4" i="17"/>
  <c r="BV4" i="17"/>
  <c r="BW4" i="17"/>
  <c r="BX4" i="17"/>
  <c r="BX24" i="17" s="1"/>
  <c r="BY4" i="17"/>
  <c r="BY24" i="17" s="1"/>
  <c r="BZ4" i="17"/>
  <c r="CA4" i="17"/>
  <c r="CB4" i="17"/>
  <c r="CC4" i="17"/>
  <c r="CD4" i="17"/>
  <c r="CE4" i="17"/>
  <c r="CF4" i="17"/>
  <c r="CF29" i="17" s="1"/>
  <c r="CG4" i="17"/>
  <c r="CG24" i="17" s="1"/>
  <c r="CH4" i="17"/>
  <c r="CI4" i="17"/>
  <c r="CJ4" i="17"/>
  <c r="CK4" i="17"/>
  <c r="CL4" i="17"/>
  <c r="CM4" i="17"/>
  <c r="CN4" i="17"/>
  <c r="CN24" i="17" s="1"/>
  <c r="CO4" i="17"/>
  <c r="CO24" i="17" s="1"/>
  <c r="CP4" i="17"/>
  <c r="CP29" i="17" s="1"/>
  <c r="CQ4" i="17"/>
  <c r="CR4" i="17"/>
  <c r="CS4" i="17"/>
  <c r="CT4" i="17"/>
  <c r="CU4" i="17"/>
  <c r="CV4" i="17"/>
  <c r="CW4" i="17"/>
  <c r="CW24" i="17" s="1"/>
  <c r="CX4" i="17"/>
  <c r="CY4" i="17"/>
  <c r="CZ4" i="17"/>
  <c r="DA4" i="17"/>
  <c r="DB4" i="17"/>
  <c r="DC4" i="17"/>
  <c r="DD4" i="17"/>
  <c r="DD24" i="17" s="1"/>
  <c r="DE4" i="17"/>
  <c r="DE24" i="17" s="1"/>
  <c r="DF4" i="17"/>
  <c r="DG4" i="17"/>
  <c r="DH4" i="17"/>
  <c r="DI4" i="17"/>
  <c r="DJ4" i="17"/>
  <c r="DK4" i="17"/>
  <c r="DL4" i="17"/>
  <c r="DM4" i="17"/>
  <c r="DM24" i="17" s="1"/>
  <c r="DN4" i="17"/>
  <c r="DO4" i="17"/>
  <c r="DP4" i="17"/>
  <c r="DQ4" i="17"/>
  <c r="DR4" i="17"/>
  <c r="DS4" i="17"/>
  <c r="DT4" i="17"/>
  <c r="DT24" i="17" s="1"/>
  <c r="DU4" i="17"/>
  <c r="DU29" i="17" s="1"/>
  <c r="DV4" i="17"/>
  <c r="DV29" i="17" s="1"/>
  <c r="DW4" i="17"/>
  <c r="DX4" i="17"/>
  <c r="DY4" i="17"/>
  <c r="DZ4" i="17"/>
  <c r="EA4" i="17"/>
  <c r="EB4" i="17"/>
  <c r="EB24" i="17" s="1"/>
  <c r="EC4" i="17"/>
  <c r="ED4" i="17"/>
  <c r="EE4" i="17"/>
  <c r="EF4" i="17"/>
  <c r="EG4" i="17"/>
  <c r="EH4" i="17"/>
  <c r="EI4" i="17"/>
  <c r="EJ4" i="17"/>
  <c r="EJ24" i="17" s="1"/>
  <c r="EK4" i="17"/>
  <c r="EK24" i="17" s="1"/>
  <c r="EL4" i="17"/>
  <c r="EM4" i="17"/>
  <c r="EN4" i="17"/>
  <c r="EO4" i="17"/>
  <c r="EP4" i="17"/>
  <c r="D5" i="17"/>
  <c r="E5" i="17"/>
  <c r="E30" i="17" s="1"/>
  <c r="F5" i="17"/>
  <c r="F30" i="17" s="1"/>
  <c r="G5" i="17"/>
  <c r="H5" i="17"/>
  <c r="I5" i="17"/>
  <c r="J5" i="17"/>
  <c r="K5" i="17"/>
  <c r="L5" i="17"/>
  <c r="M5" i="17"/>
  <c r="M30" i="17" s="1"/>
  <c r="N5" i="17"/>
  <c r="N30" i="17" s="1"/>
  <c r="O5" i="17"/>
  <c r="P5" i="17"/>
  <c r="Q5" i="17"/>
  <c r="R5" i="17"/>
  <c r="S5" i="17"/>
  <c r="T5" i="17"/>
  <c r="U5" i="17"/>
  <c r="V5" i="17"/>
  <c r="W5" i="17"/>
  <c r="W30" i="17" s="1"/>
  <c r="X5" i="17"/>
  <c r="Y5" i="17"/>
  <c r="Z5" i="17"/>
  <c r="AA5" i="17"/>
  <c r="AB5" i="17"/>
  <c r="AC5" i="17"/>
  <c r="AC30" i="17" s="1"/>
  <c r="AD5" i="17"/>
  <c r="AD30" i="17" s="1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S30" i="17" s="1"/>
  <c r="AT5" i="17"/>
  <c r="AU5" i="17"/>
  <c r="AV5" i="17"/>
  <c r="AW5" i="17"/>
  <c r="AX5" i="17"/>
  <c r="AY5" i="17"/>
  <c r="AZ5" i="17"/>
  <c r="BA5" i="17"/>
  <c r="BA30" i="17" s="1"/>
  <c r="BB5" i="17"/>
  <c r="BB30" i="17" s="1"/>
  <c r="BC5" i="17"/>
  <c r="BD5" i="17"/>
  <c r="BE5" i="17"/>
  <c r="BF5" i="17"/>
  <c r="BG5" i="17"/>
  <c r="BH5" i="17"/>
  <c r="BI5" i="17"/>
  <c r="BI30" i="17" s="1"/>
  <c r="BJ5" i="17"/>
  <c r="BJ30" i="17" s="1"/>
  <c r="BK5" i="17"/>
  <c r="BL5" i="17"/>
  <c r="BM5" i="17"/>
  <c r="BN5" i="17"/>
  <c r="BO5" i="17"/>
  <c r="BP5" i="17"/>
  <c r="BQ5" i="17"/>
  <c r="BQ30" i="17" s="1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O30" i="17" s="1"/>
  <c r="CP5" i="17"/>
  <c r="CP24" i="17" s="1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E30" i="17" s="1"/>
  <c r="DF5" i="17"/>
  <c r="DG5" i="17"/>
  <c r="DG30" i="17" s="1"/>
  <c r="DH5" i="17"/>
  <c r="DI5" i="17"/>
  <c r="DJ5" i="17"/>
  <c r="DK5" i="17"/>
  <c r="DL5" i="17"/>
  <c r="DM5" i="17"/>
  <c r="DM30" i="17" s="1"/>
  <c r="DN5" i="17"/>
  <c r="DO5" i="17"/>
  <c r="DP5" i="17"/>
  <c r="DQ5" i="17"/>
  <c r="DR5" i="17"/>
  <c r="DS5" i="17"/>
  <c r="DT5" i="17"/>
  <c r="DU5" i="17"/>
  <c r="DV5" i="17"/>
  <c r="DV30" i="17" s="1"/>
  <c r="DW5" i="17"/>
  <c r="DX5" i="17"/>
  <c r="DY5" i="17"/>
  <c r="DZ5" i="17"/>
  <c r="EA5" i="17"/>
  <c r="EB5" i="17"/>
  <c r="EC5" i="17"/>
  <c r="EC30" i="17" s="1"/>
  <c r="ED5" i="17"/>
  <c r="ED30" i="17" s="1"/>
  <c r="EE5" i="17"/>
  <c r="EE30" i="17" s="1"/>
  <c r="EF5" i="17"/>
  <c r="EG5" i="17"/>
  <c r="EH5" i="17"/>
  <c r="EI5" i="17"/>
  <c r="EJ5" i="17"/>
  <c r="EK5" i="17"/>
  <c r="EK30" i="17" s="1"/>
  <c r="EL5" i="17"/>
  <c r="EL30" i="17" s="1"/>
  <c r="EM5" i="17"/>
  <c r="EN5" i="17"/>
  <c r="EO5" i="17"/>
  <c r="EP5" i="17"/>
  <c r="D11" i="17"/>
  <c r="E11" i="17"/>
  <c r="F11" i="17"/>
  <c r="G11" i="17"/>
  <c r="G36" i="17" s="1"/>
  <c r="H11" i="17"/>
  <c r="H24" i="17" s="1"/>
  <c r="I11" i="17"/>
  <c r="I24" i="17" s="1"/>
  <c r="J11" i="17"/>
  <c r="K11" i="17"/>
  <c r="L11" i="17"/>
  <c r="M11" i="17"/>
  <c r="N11" i="17"/>
  <c r="O11" i="17"/>
  <c r="O36" i="17" s="1"/>
  <c r="P11" i="17"/>
  <c r="Q11" i="17"/>
  <c r="Q24" i="17" s="1"/>
  <c r="R11" i="17"/>
  <c r="S11" i="17"/>
  <c r="T11" i="17"/>
  <c r="U11" i="17"/>
  <c r="V11" i="17"/>
  <c r="W11" i="17"/>
  <c r="X11" i="17"/>
  <c r="Y11" i="17"/>
  <c r="Y24" i="17" s="1"/>
  <c r="Z11" i="17"/>
  <c r="AA11" i="17"/>
  <c r="AB11" i="17"/>
  <c r="AC11" i="17"/>
  <c r="AD11" i="17"/>
  <c r="AD36" i="17" s="1"/>
  <c r="AE11" i="17"/>
  <c r="AE24" i="17" s="1"/>
  <c r="AF11" i="17"/>
  <c r="AF36" i="17" s="1"/>
  <c r="AG11" i="17"/>
  <c r="AH11" i="17"/>
  <c r="AI11" i="17"/>
  <c r="AJ11" i="17"/>
  <c r="AK11" i="17"/>
  <c r="AL11" i="17"/>
  <c r="AM11" i="17"/>
  <c r="AM36" i="17" s="1"/>
  <c r="AN11" i="17"/>
  <c r="AO11" i="17"/>
  <c r="AP11" i="17"/>
  <c r="AQ11" i="17"/>
  <c r="AR11" i="17"/>
  <c r="AS11" i="17"/>
  <c r="AT11" i="17"/>
  <c r="AT36" i="17" s="1"/>
  <c r="AU11" i="17"/>
  <c r="AU36" i="17" s="1"/>
  <c r="AV11" i="17"/>
  <c r="AV24" i="17" s="1"/>
  <c r="AW11" i="17"/>
  <c r="AX11" i="17"/>
  <c r="AY11" i="17"/>
  <c r="AZ11" i="17"/>
  <c r="BA11" i="17"/>
  <c r="BB11" i="17"/>
  <c r="BB36" i="17" s="1"/>
  <c r="BC11" i="17"/>
  <c r="BC36" i="17" s="1"/>
  <c r="BD11" i="17"/>
  <c r="BD36" i="17" s="1"/>
  <c r="BE11" i="17"/>
  <c r="BE24" i="17" s="1"/>
  <c r="BF11" i="17"/>
  <c r="BG11" i="17"/>
  <c r="BH11" i="17"/>
  <c r="BI11" i="17"/>
  <c r="BJ11" i="17"/>
  <c r="BK11" i="17"/>
  <c r="BK36" i="17" s="1"/>
  <c r="BL11" i="17"/>
  <c r="BM11" i="17"/>
  <c r="BM24" i="17" s="1"/>
  <c r="BN11" i="17"/>
  <c r="BO11" i="17"/>
  <c r="BP11" i="17"/>
  <c r="BQ11" i="17"/>
  <c r="BR11" i="17"/>
  <c r="BR36" i="17" s="1"/>
  <c r="BS11" i="17"/>
  <c r="BS36" i="17" s="1"/>
  <c r="BT11" i="17"/>
  <c r="BT36" i="17" s="1"/>
  <c r="BU11" i="17"/>
  <c r="BV11" i="17"/>
  <c r="BW11" i="17"/>
  <c r="BX11" i="17"/>
  <c r="BY11" i="17"/>
  <c r="BZ11" i="17"/>
  <c r="BZ36" i="17" s="1"/>
  <c r="CA11" i="17"/>
  <c r="CA36" i="17" s="1"/>
  <c r="CB11" i="17"/>
  <c r="CB24" i="17" s="1"/>
  <c r="CC11" i="17"/>
  <c r="CD11" i="17"/>
  <c r="CE11" i="17"/>
  <c r="CF11" i="17"/>
  <c r="CG11" i="17"/>
  <c r="CH11" i="17"/>
  <c r="CH36" i="17" s="1"/>
  <c r="CI11" i="17"/>
  <c r="CI36" i="17" s="1"/>
  <c r="CJ11" i="17"/>
  <c r="CK11" i="17"/>
  <c r="CK24" i="17" s="1"/>
  <c r="CL11" i="17"/>
  <c r="CM11" i="17"/>
  <c r="CN11" i="17"/>
  <c r="CO11" i="17"/>
  <c r="CP11" i="17"/>
  <c r="CQ11" i="17"/>
  <c r="CR11" i="17"/>
  <c r="CS11" i="17"/>
  <c r="CS24" i="17" s="1"/>
  <c r="CT11" i="17"/>
  <c r="CU11" i="17"/>
  <c r="CV11" i="17"/>
  <c r="CW11" i="17"/>
  <c r="CX11" i="17"/>
  <c r="CY11" i="17"/>
  <c r="CY36" i="17" s="1"/>
  <c r="CZ11" i="17"/>
  <c r="DA11" i="17"/>
  <c r="DA24" i="17" s="1"/>
  <c r="DB11" i="17"/>
  <c r="DC11" i="17"/>
  <c r="DD11" i="17"/>
  <c r="DE11" i="17"/>
  <c r="DF11" i="17"/>
  <c r="DF36" i="17" s="1"/>
  <c r="DG11" i="17"/>
  <c r="DG36" i="17" s="1"/>
  <c r="DH11" i="17"/>
  <c r="DH24" i="17" s="1"/>
  <c r="DI11" i="17"/>
  <c r="DI24" i="17" s="1"/>
  <c r="DJ11" i="17"/>
  <c r="DK11" i="17"/>
  <c r="DL11" i="17"/>
  <c r="DM11" i="17"/>
  <c r="DN11" i="17"/>
  <c r="DN36" i="17" s="1"/>
  <c r="DO11" i="17"/>
  <c r="DP11" i="17"/>
  <c r="DQ11" i="17"/>
  <c r="DR11" i="17"/>
  <c r="DS11" i="17"/>
  <c r="DT11" i="17"/>
  <c r="DU11" i="17"/>
  <c r="DV11" i="17"/>
  <c r="DW11" i="17"/>
  <c r="DW24" i="17" s="1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M36" i="17" s="1"/>
  <c r="EN11" i="17"/>
  <c r="EN24" i="17" s="1"/>
  <c r="EO11" i="17"/>
  <c r="EP11" i="17"/>
  <c r="D17" i="17"/>
  <c r="D31" i="18" s="1"/>
  <c r="E17" i="17"/>
  <c r="E31" i="18"/>
  <c r="F17" i="17"/>
  <c r="F31" i="18"/>
  <c r="G17" i="17"/>
  <c r="H17" i="17"/>
  <c r="H31" i="18" s="1"/>
  <c r="I17" i="17"/>
  <c r="I31" i="18"/>
  <c r="I32" i="18" s="1"/>
  <c r="J17" i="17"/>
  <c r="J31" i="18"/>
  <c r="K17" i="17"/>
  <c r="L17" i="17"/>
  <c r="L31" i="18" s="1"/>
  <c r="L32" i="18" s="1"/>
  <c r="M17" i="17"/>
  <c r="M31" i="18"/>
  <c r="N17" i="17"/>
  <c r="N31" i="18" s="1"/>
  <c r="O17" i="17"/>
  <c r="O31" i="18" s="1"/>
  <c r="O32" i="18" s="1"/>
  <c r="P17" i="17"/>
  <c r="P31" i="18" s="1"/>
  <c r="Q17" i="17"/>
  <c r="Q31" i="18"/>
  <c r="Q32" i="18" s="1"/>
  <c r="R17" i="17"/>
  <c r="R31" i="18" s="1"/>
  <c r="R32" i="18" s="1"/>
  <c r="S17" i="17"/>
  <c r="T17" i="17"/>
  <c r="T31" i="18" s="1"/>
  <c r="U17" i="17"/>
  <c r="U31" i="18"/>
  <c r="V17" i="17"/>
  <c r="V31" i="18"/>
  <c r="V32" i="18" s="1"/>
  <c r="W17" i="17"/>
  <c r="W31" i="18" s="1"/>
  <c r="X17" i="17"/>
  <c r="X31" i="18" s="1"/>
  <c r="Y17" i="17"/>
  <c r="Y31" i="18"/>
  <c r="Z17" i="17"/>
  <c r="Z42" i="17" s="1"/>
  <c r="Z31" i="18"/>
  <c r="Z32" i="18" s="1"/>
  <c r="AA17" i="17"/>
  <c r="AA31" i="18" s="1"/>
  <c r="AA32" i="18" s="1"/>
  <c r="AB17" i="17"/>
  <c r="AB31" i="18" s="1"/>
  <c r="AB32" i="18" s="1"/>
  <c r="AC17" i="17"/>
  <c r="AC31" i="18"/>
  <c r="AC32" i="18" s="1"/>
  <c r="AD17" i="17"/>
  <c r="AD31" i="18" s="1"/>
  <c r="AE17" i="17"/>
  <c r="AE31" i="18" s="1"/>
  <c r="AE32" i="18" s="1"/>
  <c r="AF17" i="17"/>
  <c r="AF31" i="18" s="1"/>
  <c r="AF32" i="18" s="1"/>
  <c r="AG17" i="17"/>
  <c r="AG31" i="18"/>
  <c r="AG32" i="18" s="1"/>
  <c r="AH17" i="17"/>
  <c r="AH31" i="18" s="1"/>
  <c r="AH32" i="18" s="1"/>
  <c r="AI17" i="17"/>
  <c r="AI31" i="18" s="1"/>
  <c r="AJ17" i="17"/>
  <c r="AJ31" i="18" s="1"/>
  <c r="AK17" i="17"/>
  <c r="AK31" i="18"/>
  <c r="AL17" i="17"/>
  <c r="AL31" i="18" s="1"/>
  <c r="AM17" i="17"/>
  <c r="AM31" i="18" s="1"/>
  <c r="AN17" i="17"/>
  <c r="AN31" i="18" s="1"/>
  <c r="AO17" i="17"/>
  <c r="AO31" i="18"/>
  <c r="AP17" i="17"/>
  <c r="AP31" i="18"/>
  <c r="AQ17" i="17"/>
  <c r="AR17" i="17"/>
  <c r="AR31" i="18" s="1"/>
  <c r="AR32" i="18" s="1"/>
  <c r="AS17" i="17"/>
  <c r="AS31" i="18"/>
  <c r="AS32" i="18" s="1"/>
  <c r="AT17" i="17"/>
  <c r="AT31" i="18" s="1"/>
  <c r="AT32" i="18" s="1"/>
  <c r="AU17" i="17"/>
  <c r="AU31" i="18" s="1"/>
  <c r="AU32" i="18" s="1"/>
  <c r="AV17" i="17"/>
  <c r="AV31" i="18" s="1"/>
  <c r="AV32" i="18" s="1"/>
  <c r="AW17" i="17"/>
  <c r="AW31" i="18"/>
  <c r="AW32" i="18" s="1"/>
  <c r="AX17" i="17"/>
  <c r="AY17" i="17"/>
  <c r="AY31" i="18" s="1"/>
  <c r="AY32" i="18" s="1"/>
  <c r="AZ17" i="17"/>
  <c r="AZ31" i="18" s="1"/>
  <c r="BA17" i="17"/>
  <c r="BA31" i="18"/>
  <c r="BA32" i="18" s="1"/>
  <c r="BB17" i="17"/>
  <c r="BB31" i="18"/>
  <c r="BC17" i="17"/>
  <c r="BD17" i="17"/>
  <c r="BD31" i="18" s="1"/>
  <c r="BE17" i="17"/>
  <c r="BE31" i="18"/>
  <c r="BE32" i="18" s="1"/>
  <c r="BF17" i="17"/>
  <c r="BF42" i="17" s="1"/>
  <c r="BF31" i="18"/>
  <c r="BF32" i="18" s="1"/>
  <c r="BG17" i="17"/>
  <c r="BH17" i="17"/>
  <c r="BH31" i="18" s="1"/>
  <c r="BH32" i="18" s="1"/>
  <c r="BI17" i="17"/>
  <c r="BI31" i="18"/>
  <c r="BJ17" i="17"/>
  <c r="BJ31" i="18" s="1"/>
  <c r="BJ32" i="18" s="1"/>
  <c r="BK17" i="17"/>
  <c r="BL17" i="17"/>
  <c r="BL31" i="18" s="1"/>
  <c r="BM17" i="17"/>
  <c r="BM31" i="18"/>
  <c r="BM32" i="18" s="1"/>
  <c r="BN17" i="17"/>
  <c r="BN31" i="18" s="1"/>
  <c r="BN32" i="18" s="1"/>
  <c r="BO17" i="17"/>
  <c r="BO31" i="18" s="1"/>
  <c r="BP17" i="17"/>
  <c r="BP31" i="18" s="1"/>
  <c r="BQ17" i="17"/>
  <c r="BQ31" i="18"/>
  <c r="BR17" i="17"/>
  <c r="BR31" i="18"/>
  <c r="BS17" i="17"/>
  <c r="BS31" i="18" s="1"/>
  <c r="BT17" i="17"/>
  <c r="BT31" i="18" s="1"/>
  <c r="BU17" i="17"/>
  <c r="BU31" i="18"/>
  <c r="BV17" i="17"/>
  <c r="BV31" i="18"/>
  <c r="BW17" i="17"/>
  <c r="BW31" i="18" s="1"/>
  <c r="BW32" i="18" s="1"/>
  <c r="BX17" i="17"/>
  <c r="BX31" i="18" s="1"/>
  <c r="BX32" i="18" s="1"/>
  <c r="BY17" i="17"/>
  <c r="BY31" i="18"/>
  <c r="BZ17" i="17"/>
  <c r="BZ31" i="18" s="1"/>
  <c r="BZ32" i="18" s="1"/>
  <c r="CA17" i="17"/>
  <c r="CA31" i="18" s="1"/>
  <c r="CB17" i="17"/>
  <c r="CB31" i="18" s="1"/>
  <c r="CB32" i="18" s="1"/>
  <c r="CC17" i="17"/>
  <c r="CC31" i="18"/>
  <c r="CC32" i="18" s="1"/>
  <c r="CD17" i="17"/>
  <c r="CD31" i="18" s="1"/>
  <c r="CD32" i="18" s="1"/>
  <c r="CE17" i="17"/>
  <c r="CE31" i="18" s="1"/>
  <c r="CF17" i="17"/>
  <c r="CF31" i="18" s="1"/>
  <c r="CF32" i="18" s="1"/>
  <c r="CG17" i="17"/>
  <c r="CG31" i="18"/>
  <c r="CG32" i="18" s="1"/>
  <c r="CH17" i="17"/>
  <c r="CH42" i="17" s="1"/>
  <c r="CH31" i="18"/>
  <c r="CH32" i="18" s="1"/>
  <c r="CI17" i="17"/>
  <c r="CJ17" i="17"/>
  <c r="CJ31" i="18" s="1"/>
  <c r="CK17" i="17"/>
  <c r="CK31" i="18"/>
  <c r="CK32" i="18" s="1"/>
  <c r="CL17" i="17"/>
  <c r="CL42" i="17" s="1"/>
  <c r="CL31" i="18"/>
  <c r="CL32" i="18" s="1"/>
  <c r="CM17" i="17"/>
  <c r="CN17" i="17"/>
  <c r="CN31" i="18" s="1"/>
  <c r="CN32" i="18" s="1"/>
  <c r="CO17" i="17"/>
  <c r="CO31" i="18"/>
  <c r="CO32" i="18" s="1"/>
  <c r="CP17" i="17"/>
  <c r="CP42" i="17" s="1"/>
  <c r="CQ17" i="17"/>
  <c r="CR17" i="17"/>
  <c r="CR31" i="18" s="1"/>
  <c r="CS17" i="17"/>
  <c r="CS31" i="18"/>
  <c r="CS32" i="18" s="1"/>
  <c r="CT17" i="17"/>
  <c r="CT31" i="18" s="1"/>
  <c r="CT32" i="18" s="1"/>
  <c r="CU17" i="17"/>
  <c r="CU31" i="18" s="1"/>
  <c r="CV17" i="17"/>
  <c r="CV31" i="18" s="1"/>
  <c r="CW17" i="17"/>
  <c r="CW31" i="18"/>
  <c r="CX17" i="17"/>
  <c r="CX31" i="18" s="1"/>
  <c r="CX32" i="18" s="1"/>
  <c r="CY17" i="17"/>
  <c r="CY31" i="18" s="1"/>
  <c r="CZ17" i="17"/>
  <c r="CZ31" i="18" s="1"/>
  <c r="DA17" i="17"/>
  <c r="DA31" i="18"/>
  <c r="DB17" i="17"/>
  <c r="DB31" i="18"/>
  <c r="DC17" i="17"/>
  <c r="DC31" i="18" s="1"/>
  <c r="DC32" i="18" s="1"/>
  <c r="DD17" i="17"/>
  <c r="DD31" i="18" s="1"/>
  <c r="DE17" i="17"/>
  <c r="DE31" i="18"/>
  <c r="DF17" i="17"/>
  <c r="DF31" i="18" s="1"/>
  <c r="DF32" i="18" s="1"/>
  <c r="DG17" i="17"/>
  <c r="DG31" i="18" s="1"/>
  <c r="DG32" i="18" s="1"/>
  <c r="DH17" i="17"/>
  <c r="DH31" i="18" s="1"/>
  <c r="DI17" i="17"/>
  <c r="DI31" i="18"/>
  <c r="DI32" i="18" s="1"/>
  <c r="DJ17" i="17"/>
  <c r="DJ31" i="18" s="1"/>
  <c r="DK17" i="17"/>
  <c r="DL17" i="17"/>
  <c r="DL31" i="18" s="1"/>
  <c r="DL32" i="18" s="1"/>
  <c r="DM17" i="17"/>
  <c r="DM31" i="18"/>
  <c r="DM32" i="18" s="1"/>
  <c r="DN17" i="17"/>
  <c r="DN31" i="18"/>
  <c r="DO17" i="17"/>
  <c r="DP17" i="17"/>
  <c r="DP31" i="18" s="1"/>
  <c r="DP32" i="18" s="1"/>
  <c r="DQ17" i="17"/>
  <c r="DQ31" i="18"/>
  <c r="DR17" i="17"/>
  <c r="DR31" i="18"/>
  <c r="DS17" i="17"/>
  <c r="DS31" i="18" s="1"/>
  <c r="DT17" i="17"/>
  <c r="DT31" i="18" s="1"/>
  <c r="DT32" i="18" s="1"/>
  <c r="DU17" i="17"/>
  <c r="DU31" i="18"/>
  <c r="DV17" i="17"/>
  <c r="DV31" i="18" s="1"/>
  <c r="DW17" i="17"/>
  <c r="DX17" i="17"/>
  <c r="DX31" i="18" s="1"/>
  <c r="DX32" i="18" s="1"/>
  <c r="DY17" i="17"/>
  <c r="DY31" i="18"/>
  <c r="DZ17" i="17"/>
  <c r="EA17" i="17"/>
  <c r="EA31" i="18" s="1"/>
  <c r="EB17" i="17"/>
  <c r="EB31" i="18" s="1"/>
  <c r="EC17" i="17"/>
  <c r="EC31" i="18"/>
  <c r="EC32" i="18" s="1"/>
  <c r="ED17" i="17"/>
  <c r="ED31" i="18"/>
  <c r="EE17" i="17"/>
  <c r="EE31" i="18" s="1"/>
  <c r="EF17" i="17"/>
  <c r="EF31" i="18" s="1"/>
  <c r="EG17" i="17"/>
  <c r="EG31" i="18"/>
  <c r="EH17" i="17"/>
  <c r="EH31" i="18"/>
  <c r="EI17" i="17"/>
  <c r="EI31" i="18" s="1"/>
  <c r="EI32" i="18" s="1"/>
  <c r="EJ17" i="17"/>
  <c r="EJ31" i="18" s="1"/>
  <c r="EJ32" i="18" s="1"/>
  <c r="EK17" i="17"/>
  <c r="EK31" i="18"/>
  <c r="EL17" i="17"/>
  <c r="EL31" i="18" s="1"/>
  <c r="EL32" i="18" s="1"/>
  <c r="EM17" i="17"/>
  <c r="EN17" i="17"/>
  <c r="EN31" i="18" s="1"/>
  <c r="EN32" i="18" s="1"/>
  <c r="EO17" i="17"/>
  <c r="EO31" i="18"/>
  <c r="EO32" i="18" s="1"/>
  <c r="EP17" i="17"/>
  <c r="EP31" i="18" s="1"/>
  <c r="EP32" i="18" s="1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Q30" i="20" s="1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H30" i="20" s="1"/>
  <c r="AI4" i="20"/>
  <c r="AJ4" i="20"/>
  <c r="AK4" i="20"/>
  <c r="AL4" i="20"/>
  <c r="AM4" i="20"/>
  <c r="AN4" i="20"/>
  <c r="AO4" i="20"/>
  <c r="AO30" i="20" s="1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G30" i="20" s="1"/>
  <c r="BH4" i="20"/>
  <c r="BI4" i="20"/>
  <c r="BJ4" i="20"/>
  <c r="BK4" i="20"/>
  <c r="BL4" i="20"/>
  <c r="BM4" i="20"/>
  <c r="BM30" i="20" s="1"/>
  <c r="BN4" i="20"/>
  <c r="BN30" i="20" s="1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U30" i="20" s="1"/>
  <c r="CV4" i="20"/>
  <c r="CW4" i="20"/>
  <c r="CX4" i="20"/>
  <c r="CY4" i="20"/>
  <c r="CZ4" i="20"/>
  <c r="DA4" i="20"/>
  <c r="DA30" i="20" s="1"/>
  <c r="DB4" i="20"/>
  <c r="DC4" i="20"/>
  <c r="DD4" i="20"/>
  <c r="DE4" i="20"/>
  <c r="DF4" i="20"/>
  <c r="DG4" i="20"/>
  <c r="DH4" i="20"/>
  <c r="DI4" i="20"/>
  <c r="DJ4" i="20"/>
  <c r="DK4" i="20"/>
  <c r="DL4" i="20"/>
  <c r="DM4" i="20"/>
  <c r="DM30" i="20" s="1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DZ30" i="20" s="1"/>
  <c r="EA4" i="20"/>
  <c r="EB4" i="20"/>
  <c r="EC4" i="20"/>
  <c r="ED4" i="20"/>
  <c r="EE4" i="20"/>
  <c r="EF4" i="20"/>
  <c r="EG4" i="20"/>
  <c r="EG30" i="20" s="1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K31" i="20" s="1"/>
  <c r="L5" i="20"/>
  <c r="M5" i="20"/>
  <c r="N5" i="20"/>
  <c r="O5" i="20"/>
  <c r="P5" i="20"/>
  <c r="Q5" i="20"/>
  <c r="R5" i="20"/>
  <c r="S5" i="20"/>
  <c r="T5" i="20"/>
  <c r="T31" i="20" s="1"/>
  <c r="U5" i="20"/>
  <c r="V5" i="20"/>
  <c r="W5" i="20"/>
  <c r="X5" i="20"/>
  <c r="Y5" i="20"/>
  <c r="Z5" i="20"/>
  <c r="Z31" i="20" s="1"/>
  <c r="AA5" i="20"/>
  <c r="AA31" i="20" s="1"/>
  <c r="AB5" i="20"/>
  <c r="AC5" i="20"/>
  <c r="AD5" i="20"/>
  <c r="AE5" i="20"/>
  <c r="AF5" i="20"/>
  <c r="AG5" i="20"/>
  <c r="AH5" i="20"/>
  <c r="AH31" i="20" s="1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X31" i="20" s="1"/>
  <c r="AY5" i="20"/>
  <c r="AY31" i="20" s="1"/>
  <c r="AZ5" i="20"/>
  <c r="BA5" i="20"/>
  <c r="BB5" i="20"/>
  <c r="BC5" i="20"/>
  <c r="BD5" i="20"/>
  <c r="BE5" i="20"/>
  <c r="BF5" i="20"/>
  <c r="BF31" i="20" s="1"/>
  <c r="BG5" i="20"/>
  <c r="BG31" i="20" s="1"/>
  <c r="BH5" i="20"/>
  <c r="BI5" i="20"/>
  <c r="BJ5" i="20"/>
  <c r="BK5" i="20"/>
  <c r="BL5" i="20"/>
  <c r="BM5" i="20"/>
  <c r="BN5" i="20"/>
  <c r="BO5" i="20"/>
  <c r="BO31" i="20" s="1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F25" i="20" s="1"/>
  <c r="CG5" i="20"/>
  <c r="CH5" i="20"/>
  <c r="CI5" i="20"/>
  <c r="CJ5" i="20"/>
  <c r="CK5" i="20"/>
  <c r="CL5" i="20"/>
  <c r="CL31" i="20" s="1"/>
  <c r="CM5" i="20"/>
  <c r="CM31" i="20" s="1"/>
  <c r="CN5" i="20"/>
  <c r="CO5" i="20"/>
  <c r="CP5" i="20"/>
  <c r="CP31" i="20" s="1"/>
  <c r="CQ5" i="20"/>
  <c r="CR5" i="20"/>
  <c r="CS5" i="20"/>
  <c r="CT5" i="20"/>
  <c r="CU5" i="20"/>
  <c r="CU31" i="20" s="1"/>
  <c r="CV5" i="20"/>
  <c r="CW5" i="20"/>
  <c r="CX5" i="20"/>
  <c r="CY5" i="20"/>
  <c r="CZ5" i="20"/>
  <c r="DA5" i="20"/>
  <c r="DB5" i="20"/>
  <c r="DB31" i="20" s="1"/>
  <c r="DC5" i="20"/>
  <c r="DD5" i="20"/>
  <c r="DE5" i="20"/>
  <c r="DF5" i="20"/>
  <c r="DG5" i="20"/>
  <c r="DH5" i="20"/>
  <c r="DI5" i="20"/>
  <c r="DJ5" i="20"/>
  <c r="DK5" i="20"/>
  <c r="DK31" i="20" s="1"/>
  <c r="DL5" i="20"/>
  <c r="DM5" i="20"/>
  <c r="DN5" i="20"/>
  <c r="DO5" i="20"/>
  <c r="DP5" i="20"/>
  <c r="DQ5" i="20"/>
  <c r="DR5" i="20"/>
  <c r="DS5" i="20"/>
  <c r="DS31" i="20" s="1"/>
  <c r="DT5" i="20"/>
  <c r="DU5" i="20"/>
  <c r="DV5" i="20"/>
  <c r="DW5" i="20"/>
  <c r="DX5" i="20"/>
  <c r="DY5" i="20"/>
  <c r="DZ5" i="20"/>
  <c r="DZ31" i="20" s="1"/>
  <c r="EA5" i="20"/>
  <c r="EA31" i="20" s="1"/>
  <c r="EB5" i="20"/>
  <c r="EC5" i="20"/>
  <c r="ED5" i="20"/>
  <c r="EE5" i="20"/>
  <c r="EF5" i="20"/>
  <c r="EG5" i="20"/>
  <c r="EH5" i="20"/>
  <c r="EH31" i="20" s="1"/>
  <c r="EI5" i="20"/>
  <c r="EI31" i="20" s="1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K33" i="20" s="1"/>
  <c r="L7" i="20"/>
  <c r="M7" i="20"/>
  <c r="M33" i="20" s="1"/>
  <c r="N7" i="20"/>
  <c r="O7" i="20"/>
  <c r="P7" i="20"/>
  <c r="Q7" i="20"/>
  <c r="R7" i="20"/>
  <c r="S7" i="20"/>
  <c r="S33" i="20" s="1"/>
  <c r="T7" i="20"/>
  <c r="T33" i="20" s="1"/>
  <c r="U7" i="20"/>
  <c r="U33" i="20" s="1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J33" i="20" s="1"/>
  <c r="AK7" i="20"/>
  <c r="AK33" i="20" s="1"/>
  <c r="AL7" i="20"/>
  <c r="AM7" i="20"/>
  <c r="AN7" i="20"/>
  <c r="AO7" i="20"/>
  <c r="AP7" i="20"/>
  <c r="AQ7" i="20"/>
  <c r="AQ33" i="20" s="1"/>
  <c r="AR7" i="20"/>
  <c r="AS7" i="20"/>
  <c r="AS33" i="20" s="1"/>
  <c r="AT7" i="20"/>
  <c r="AU7" i="20"/>
  <c r="AV7" i="20"/>
  <c r="AW7" i="20"/>
  <c r="AX7" i="20"/>
  <c r="AY7" i="20"/>
  <c r="AZ7" i="20"/>
  <c r="AZ33" i="20" s="1"/>
  <c r="BA7" i="20"/>
  <c r="BB7" i="20"/>
  <c r="BC7" i="20"/>
  <c r="BC33" i="20" s="1"/>
  <c r="BD7" i="20"/>
  <c r="BE7" i="20"/>
  <c r="BF7" i="20"/>
  <c r="BG7" i="20"/>
  <c r="BH7" i="20"/>
  <c r="BI7" i="20"/>
  <c r="BJ7" i="20"/>
  <c r="BK7" i="20"/>
  <c r="BK33" i="20" s="1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Y33" i="20" s="1"/>
  <c r="BZ7" i="20"/>
  <c r="CA7" i="20"/>
  <c r="CB7" i="20"/>
  <c r="CC7" i="20"/>
  <c r="CD7" i="20"/>
  <c r="CE7" i="20"/>
  <c r="CE33" i="20" s="1"/>
  <c r="CF7" i="20"/>
  <c r="CF33" i="20" s="1"/>
  <c r="CG7" i="20"/>
  <c r="CG33" i="20" s="1"/>
  <c r="CH7" i="20"/>
  <c r="CI7" i="20"/>
  <c r="CI33" i="20" s="1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V33" i="20" s="1"/>
  <c r="CW7" i="20"/>
  <c r="CW33" i="20" s="1"/>
  <c r="CX7" i="20"/>
  <c r="CY7" i="20"/>
  <c r="CZ7" i="20"/>
  <c r="DA7" i="20"/>
  <c r="DB7" i="20"/>
  <c r="DC7" i="20"/>
  <c r="DD7" i="20"/>
  <c r="DD33" i="20" s="1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B33" i="20" s="1"/>
  <c r="EC7" i="20"/>
  <c r="EC33" i="20" s="1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F36" i="20" s="1"/>
  <c r="G10" i="20"/>
  <c r="G36" i="20" s="1"/>
  <c r="H10" i="20"/>
  <c r="I10" i="20"/>
  <c r="I36" i="20" s="1"/>
  <c r="J10" i="20"/>
  <c r="K10" i="20"/>
  <c r="L10" i="20"/>
  <c r="M10" i="20"/>
  <c r="M36" i="20" s="1"/>
  <c r="N10" i="20"/>
  <c r="N36" i="20" s="1"/>
  <c r="O10" i="20"/>
  <c r="O36" i="20" s="1"/>
  <c r="P10" i="20"/>
  <c r="Q10" i="20"/>
  <c r="R10" i="20"/>
  <c r="S10" i="20"/>
  <c r="T10" i="20"/>
  <c r="U10" i="20"/>
  <c r="U36" i="20" s="1"/>
  <c r="V10" i="20"/>
  <c r="V36" i="20" s="1"/>
  <c r="W10" i="20"/>
  <c r="X10" i="20"/>
  <c r="Y10" i="20"/>
  <c r="Z10" i="20"/>
  <c r="AA10" i="20"/>
  <c r="AB10" i="20"/>
  <c r="AC10" i="20"/>
  <c r="AD10" i="20"/>
  <c r="AD36" i="20" s="1"/>
  <c r="AE10" i="20"/>
  <c r="AE36" i="20" s="1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S36" i="20" s="1"/>
  <c r="AT10" i="20"/>
  <c r="AT36" i="20" s="1"/>
  <c r="AU10" i="20"/>
  <c r="AU36" i="20" s="1"/>
  <c r="AV10" i="20"/>
  <c r="AW10" i="20"/>
  <c r="AX10" i="20"/>
  <c r="AY10" i="20"/>
  <c r="AZ10" i="20"/>
  <c r="BA10" i="20"/>
  <c r="BB10" i="20"/>
  <c r="BB36" i="20" s="1"/>
  <c r="BC10" i="20"/>
  <c r="BD10" i="20"/>
  <c r="BE10" i="20"/>
  <c r="BF10" i="20"/>
  <c r="BG10" i="20"/>
  <c r="BH10" i="20"/>
  <c r="BI10" i="20"/>
  <c r="BI36" i="20" s="1"/>
  <c r="BJ10" i="20"/>
  <c r="BJ36" i="20" s="1"/>
  <c r="BK10" i="20"/>
  <c r="BL10" i="20"/>
  <c r="BM10" i="20"/>
  <c r="BM36" i="20" s="1"/>
  <c r="BN10" i="20"/>
  <c r="BO10" i="20"/>
  <c r="BP10" i="20"/>
  <c r="BQ10" i="20"/>
  <c r="BR10" i="20"/>
  <c r="BR36" i="20" s="1"/>
  <c r="BS10" i="20"/>
  <c r="BS36" i="20" s="1"/>
  <c r="BT10" i="20"/>
  <c r="BU10" i="20"/>
  <c r="BV10" i="20"/>
  <c r="BW10" i="20"/>
  <c r="BX10" i="20"/>
  <c r="BY10" i="20"/>
  <c r="BY36" i="20" s="1"/>
  <c r="BZ10" i="20"/>
  <c r="BZ36" i="20" s="1"/>
  <c r="CA10" i="20"/>
  <c r="CA36" i="20" s="1"/>
  <c r="CB10" i="20"/>
  <c r="CC10" i="20"/>
  <c r="CC36" i="20" s="1"/>
  <c r="CD10" i="20"/>
  <c r="CE10" i="20"/>
  <c r="CF10" i="20"/>
  <c r="CG10" i="20"/>
  <c r="CH10" i="20"/>
  <c r="CH36" i="20" s="1"/>
  <c r="CI10" i="20"/>
  <c r="CJ10" i="20"/>
  <c r="CK10" i="20"/>
  <c r="CL10" i="20"/>
  <c r="CM10" i="20"/>
  <c r="CN10" i="20"/>
  <c r="CO10" i="20"/>
  <c r="CO36" i="20" s="1"/>
  <c r="CP10" i="20"/>
  <c r="CP36" i="20" s="1"/>
  <c r="CQ10" i="20"/>
  <c r="CR10" i="20"/>
  <c r="CS10" i="20"/>
  <c r="CS36" i="20" s="1"/>
  <c r="CT10" i="20"/>
  <c r="CU10" i="20"/>
  <c r="CV10" i="20"/>
  <c r="CW10" i="20"/>
  <c r="CX10" i="20"/>
  <c r="CX36" i="20" s="1"/>
  <c r="CY10" i="20"/>
  <c r="CY36" i="20" s="1"/>
  <c r="CZ10" i="20"/>
  <c r="DA10" i="20"/>
  <c r="DB10" i="20"/>
  <c r="DC10" i="20"/>
  <c r="DD10" i="20"/>
  <c r="DE10" i="20"/>
  <c r="DE36" i="20" s="1"/>
  <c r="DF10" i="20"/>
  <c r="DG10" i="20"/>
  <c r="DG36" i="20" s="1"/>
  <c r="DH10" i="20"/>
  <c r="DI10" i="20"/>
  <c r="DI36" i="20" s="1"/>
  <c r="DJ10" i="20"/>
  <c r="DK10" i="20"/>
  <c r="DL10" i="20"/>
  <c r="DM10" i="20"/>
  <c r="DM36" i="20" s="1"/>
  <c r="DN10" i="20"/>
  <c r="DN36" i="20" s="1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F37" i="20" s="1"/>
  <c r="G11" i="20"/>
  <c r="G37" i="20" s="1"/>
  <c r="H11" i="20"/>
  <c r="I11" i="20"/>
  <c r="J11" i="20"/>
  <c r="J37" i="20" s="1"/>
  <c r="K11" i="20"/>
  <c r="L11" i="20"/>
  <c r="M11" i="20"/>
  <c r="N11" i="20"/>
  <c r="O11" i="20"/>
  <c r="O37" i="20" s="1"/>
  <c r="P11" i="20"/>
  <c r="P37" i="20" s="1"/>
  <c r="Q11" i="20"/>
  <c r="R11" i="20"/>
  <c r="S11" i="20"/>
  <c r="T11" i="20"/>
  <c r="U11" i="20"/>
  <c r="V11" i="20"/>
  <c r="W11" i="20"/>
  <c r="W37" i="20" s="1"/>
  <c r="X11" i="20"/>
  <c r="X37" i="20" s="1"/>
  <c r="Y11" i="20"/>
  <c r="Z11" i="20"/>
  <c r="AA11" i="20"/>
  <c r="AB11" i="20"/>
  <c r="AC11" i="20"/>
  <c r="AD11" i="20"/>
  <c r="AD37" i="20" s="1"/>
  <c r="AE11" i="20"/>
  <c r="AE37" i="20" s="1"/>
  <c r="AF11" i="20"/>
  <c r="AF37" i="20" s="1"/>
  <c r="AG11" i="20"/>
  <c r="AH11" i="20"/>
  <c r="AH37" i="20" s="1"/>
  <c r="AI11" i="20"/>
  <c r="AJ11" i="20"/>
  <c r="AK11" i="20"/>
  <c r="AL11" i="20"/>
  <c r="AL37" i="20" s="1"/>
  <c r="AM11" i="20"/>
  <c r="AN11" i="20"/>
  <c r="AN37" i="20" s="1"/>
  <c r="AO11" i="20"/>
  <c r="AP11" i="20"/>
  <c r="AP37" i="20" s="1"/>
  <c r="AQ11" i="20"/>
  <c r="AR11" i="20"/>
  <c r="AS11" i="20"/>
  <c r="AT11" i="20"/>
  <c r="AU11" i="20"/>
  <c r="AU37" i="20" s="1"/>
  <c r="AV11" i="20"/>
  <c r="AV37" i="20" s="1"/>
  <c r="AW11" i="20"/>
  <c r="AX11" i="20"/>
  <c r="AY11" i="20"/>
  <c r="AZ11" i="20"/>
  <c r="BA11" i="20"/>
  <c r="BB11" i="20"/>
  <c r="BB37" i="20" s="1"/>
  <c r="BC11" i="20"/>
  <c r="BC37" i="20" s="1"/>
  <c r="BD11" i="20"/>
  <c r="BD37" i="20" s="1"/>
  <c r="BE11" i="20"/>
  <c r="BF11" i="20"/>
  <c r="BG11" i="20"/>
  <c r="BH11" i="20"/>
  <c r="BI11" i="20"/>
  <c r="BJ11" i="20"/>
  <c r="BJ37" i="20" s="1"/>
  <c r="BK11" i="20"/>
  <c r="BL11" i="20"/>
  <c r="BL37" i="20" s="1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X38" i="20" s="1"/>
  <c r="Y12" i="20"/>
  <c r="Y38" i="20" s="1"/>
  <c r="Z12" i="20"/>
  <c r="AA12" i="20"/>
  <c r="AA38" i="20" s="1"/>
  <c r="AB12" i="20"/>
  <c r="AC12" i="20"/>
  <c r="AD12" i="20"/>
  <c r="AE12" i="20"/>
  <c r="AF12" i="20"/>
  <c r="AF38" i="20" s="1"/>
  <c r="AG12" i="20"/>
  <c r="AG38" i="20" s="1"/>
  <c r="AH12" i="20"/>
  <c r="AI12" i="20"/>
  <c r="AI38" i="20" s="1"/>
  <c r="AJ12" i="20"/>
  <c r="AK12" i="20"/>
  <c r="AL12" i="20"/>
  <c r="AM12" i="20"/>
  <c r="AM38" i="20" s="1"/>
  <c r="AN12" i="20"/>
  <c r="AN38" i="20" s="1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D38" i="20" s="1"/>
  <c r="BE12" i="20"/>
  <c r="BE38" i="20" s="1"/>
  <c r="BF12" i="20"/>
  <c r="BG12" i="20"/>
  <c r="BG38" i="20" s="1"/>
  <c r="BH12" i="20"/>
  <c r="BI12" i="20"/>
  <c r="BJ12" i="20"/>
  <c r="BK12" i="20"/>
  <c r="BL12" i="20"/>
  <c r="BL38" i="20" s="1"/>
  <c r="BM12" i="20"/>
  <c r="BM38" i="20" s="1"/>
  <c r="BN12" i="20"/>
  <c r="BO12" i="20"/>
  <c r="BP12" i="20"/>
  <c r="BQ12" i="20"/>
  <c r="BR12" i="20"/>
  <c r="BS12" i="20"/>
  <c r="BT12" i="20"/>
  <c r="BU12" i="20"/>
  <c r="BU38" i="20" s="1"/>
  <c r="BV12" i="20"/>
  <c r="BW12" i="20"/>
  <c r="BX12" i="20"/>
  <c r="BY12" i="20"/>
  <c r="BZ12" i="20"/>
  <c r="CA12" i="20"/>
  <c r="CA38" i="20" s="1"/>
  <c r="CB12" i="20"/>
  <c r="CB38" i="20" s="1"/>
  <c r="CC12" i="20"/>
  <c r="CD12" i="20"/>
  <c r="CE12" i="20"/>
  <c r="CE38" i="20" s="1"/>
  <c r="CF12" i="20"/>
  <c r="CG12" i="20"/>
  <c r="CH12" i="20"/>
  <c r="CI12" i="20"/>
  <c r="CJ12" i="20"/>
  <c r="CK12" i="20"/>
  <c r="CK38" i="20" s="1"/>
  <c r="CL12" i="20"/>
  <c r="CM12" i="20"/>
  <c r="CM38" i="20" s="1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Y38" i="20" s="1"/>
  <c r="CZ12" i="20"/>
  <c r="CZ38" i="20" s="1"/>
  <c r="DA12" i="20"/>
  <c r="DB12" i="20"/>
  <c r="DC12" i="20"/>
  <c r="DC38" i="20" s="1"/>
  <c r="DD12" i="20"/>
  <c r="DE12" i="20"/>
  <c r="DF12" i="20"/>
  <c r="DG12" i="20"/>
  <c r="DH12" i="20"/>
  <c r="DH38" i="20" s="1"/>
  <c r="DI12" i="20"/>
  <c r="DI38" i="20" s="1"/>
  <c r="DJ12" i="20"/>
  <c r="DK12" i="20"/>
  <c r="DK38" i="20" s="1"/>
  <c r="DL12" i="20"/>
  <c r="DM12" i="20"/>
  <c r="DN12" i="20"/>
  <c r="DO12" i="20"/>
  <c r="DP12" i="20"/>
  <c r="DQ12" i="20"/>
  <c r="DQ38" i="20" s="1"/>
  <c r="DR12" i="20"/>
  <c r="DS12" i="20"/>
  <c r="DS38" i="20" s="1"/>
  <c r="DT12" i="20"/>
  <c r="DU12" i="20"/>
  <c r="DV12" i="20"/>
  <c r="DW12" i="20"/>
  <c r="DX12" i="20"/>
  <c r="DX38" i="20" s="1"/>
  <c r="DY12" i="20"/>
  <c r="DY38" i="20" s="1"/>
  <c r="DZ12" i="20"/>
  <c r="EA12" i="20"/>
  <c r="EB12" i="20"/>
  <c r="EC12" i="20"/>
  <c r="ED12" i="20"/>
  <c r="EE12" i="20"/>
  <c r="EF12" i="20"/>
  <c r="EG12" i="20"/>
  <c r="EG38" i="20" s="1"/>
  <c r="EH12" i="20"/>
  <c r="EI12" i="20"/>
  <c r="EJ12" i="20"/>
  <c r="EK12" i="20"/>
  <c r="EL12" i="20"/>
  <c r="EM12" i="20"/>
  <c r="EM38" i="20" s="1"/>
  <c r="EN12" i="20"/>
  <c r="EN38" i="20" s="1"/>
  <c r="EO12" i="20"/>
  <c r="EO38" i="20" s="1"/>
  <c r="EP12" i="20"/>
  <c r="D13" i="20"/>
  <c r="E13" i="20"/>
  <c r="F13" i="20"/>
  <c r="G13" i="20"/>
  <c r="H13" i="20"/>
  <c r="I13" i="20"/>
  <c r="J13" i="20"/>
  <c r="J39" i="20" s="1"/>
  <c r="K13" i="20"/>
  <c r="L13" i="20"/>
  <c r="L39" i="20" s="1"/>
  <c r="M13" i="20"/>
  <c r="N13" i="20"/>
  <c r="O13" i="20"/>
  <c r="P13" i="20"/>
  <c r="Q13" i="20"/>
  <c r="Q39" i="20" s="1"/>
  <c r="R13" i="20"/>
  <c r="R39" i="20" s="1"/>
  <c r="S13" i="20"/>
  <c r="T13" i="20"/>
  <c r="U13" i="20"/>
  <c r="V13" i="20"/>
  <c r="W13" i="20"/>
  <c r="X13" i="20"/>
  <c r="Y13" i="20"/>
  <c r="Y39" i="20" s="1"/>
  <c r="Z13" i="20"/>
  <c r="Z39" i="20" s="1"/>
  <c r="AA13" i="20"/>
  <c r="AB13" i="20"/>
  <c r="AC13" i="20"/>
  <c r="AD13" i="20"/>
  <c r="AE13" i="20"/>
  <c r="AF13" i="20"/>
  <c r="AF39" i="20" s="1"/>
  <c r="AG13" i="20"/>
  <c r="AG39" i="20" s="1"/>
  <c r="AH13" i="20"/>
  <c r="AI13" i="20"/>
  <c r="AJ13" i="20"/>
  <c r="AK13" i="20"/>
  <c r="AL13" i="20"/>
  <c r="AM13" i="20"/>
  <c r="AN13" i="20"/>
  <c r="AO13" i="20"/>
  <c r="AO39" i="20" s="1"/>
  <c r="AP13" i="20"/>
  <c r="AP39" i="20" s="1"/>
  <c r="AQ13" i="20"/>
  <c r="AR13" i="20"/>
  <c r="AR39" i="20" s="1"/>
  <c r="AS13" i="20"/>
  <c r="AT13" i="20"/>
  <c r="AU13" i="20"/>
  <c r="AV13" i="20"/>
  <c r="AV39" i="20" s="1"/>
  <c r="AW13" i="20"/>
  <c r="AW39" i="20" s="1"/>
  <c r="AX13" i="20"/>
  <c r="AX39" i="20" s="1"/>
  <c r="AY13" i="20"/>
  <c r="AZ13" i="20"/>
  <c r="AZ39" i="20" s="1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I41" i="20" s="1"/>
  <c r="J15" i="20"/>
  <c r="K15" i="20"/>
  <c r="K41" i="20" s="1"/>
  <c r="L15" i="20"/>
  <c r="M15" i="20"/>
  <c r="M41" i="20" s="1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Z41" i="20" s="1"/>
  <c r="AA15" i="20"/>
  <c r="AA41" i="20" s="1"/>
  <c r="AB15" i="20"/>
  <c r="AC15" i="20"/>
  <c r="AC41" i="20" s="1"/>
  <c r="AD15" i="20"/>
  <c r="AE15" i="20"/>
  <c r="AF15" i="20"/>
  <c r="AG15" i="20"/>
  <c r="AG41" i="20" s="1"/>
  <c r="AH15" i="20"/>
  <c r="AI15" i="20"/>
  <c r="AI41" i="20" s="1"/>
  <c r="AJ15" i="20"/>
  <c r="AK15" i="20"/>
  <c r="AK41" i="20" s="1"/>
  <c r="AL15" i="20"/>
  <c r="AM15" i="20"/>
  <c r="AN15" i="20"/>
  <c r="AO15" i="20"/>
  <c r="AP15" i="20"/>
  <c r="AQ15" i="20"/>
  <c r="AQ41" i="20" s="1"/>
  <c r="AR15" i="20"/>
  <c r="AS15" i="20"/>
  <c r="AT15" i="20"/>
  <c r="AU15" i="20"/>
  <c r="AV15" i="20"/>
  <c r="AW15" i="20"/>
  <c r="AW41" i="20" s="1"/>
  <c r="AX15" i="20"/>
  <c r="AX41" i="20" s="1"/>
  <c r="AY15" i="20"/>
  <c r="AZ15" i="20"/>
  <c r="BA15" i="20"/>
  <c r="BA41" i="20" s="1"/>
  <c r="BB15" i="20"/>
  <c r="BC15" i="20"/>
  <c r="BD15" i="20"/>
  <c r="BE15" i="20"/>
  <c r="BF15" i="20"/>
  <c r="BG15" i="20"/>
  <c r="BG41" i="20" s="1"/>
  <c r="BH15" i="20"/>
  <c r="BI15" i="20"/>
  <c r="BJ15" i="20"/>
  <c r="BK15" i="20"/>
  <c r="BL15" i="20"/>
  <c r="BM15" i="20"/>
  <c r="BN15" i="20"/>
  <c r="BO15" i="20"/>
  <c r="BO41" i="20" s="1"/>
  <c r="BP15" i="20"/>
  <c r="BQ15" i="20"/>
  <c r="BR15" i="20"/>
  <c r="BS15" i="20"/>
  <c r="BT15" i="20"/>
  <c r="BU15" i="20"/>
  <c r="BU41" i="20" s="1"/>
  <c r="BV15" i="20"/>
  <c r="BW15" i="20"/>
  <c r="BW41" i="20" s="1"/>
  <c r="BX15" i="20"/>
  <c r="BY15" i="20"/>
  <c r="BY41" i="20" s="1"/>
  <c r="BZ15" i="20"/>
  <c r="CA15" i="20"/>
  <c r="CB15" i="20"/>
  <c r="CC15" i="20"/>
  <c r="CC41" i="20" s="1"/>
  <c r="CD15" i="20"/>
  <c r="CE15" i="20"/>
  <c r="CE41" i="20" s="1"/>
  <c r="CF15" i="20"/>
  <c r="CG15" i="20"/>
  <c r="CG41" i="20" s="1"/>
  <c r="CH15" i="20"/>
  <c r="CI15" i="20"/>
  <c r="CJ15" i="20"/>
  <c r="CK15" i="20"/>
  <c r="CL15" i="20"/>
  <c r="CL41" i="20" s="1"/>
  <c r="CM15" i="20"/>
  <c r="CM41" i="20" s="1"/>
  <c r="CN15" i="20"/>
  <c r="CO15" i="20"/>
  <c r="CO41" i="20" s="1"/>
  <c r="CP15" i="20"/>
  <c r="CQ15" i="20"/>
  <c r="CR15" i="20"/>
  <c r="CS15" i="20"/>
  <c r="CS41" i="20" s="1"/>
  <c r="CT15" i="20"/>
  <c r="CT41" i="20" s="1"/>
  <c r="CU15" i="20"/>
  <c r="CU41" i="20" s="1"/>
  <c r="CV15" i="20"/>
  <c r="CW15" i="20"/>
  <c r="CX15" i="20"/>
  <c r="CY15" i="20"/>
  <c r="CZ15" i="20"/>
  <c r="DA15" i="20"/>
  <c r="DB15" i="20"/>
  <c r="DB41" i="20" s="1"/>
  <c r="DC15" i="20"/>
  <c r="DC41" i="20" s="1"/>
  <c r="DD15" i="20"/>
  <c r="DE15" i="20"/>
  <c r="DF15" i="20"/>
  <c r="DG15" i="20"/>
  <c r="DH15" i="20"/>
  <c r="DI15" i="20"/>
  <c r="DI41" i="20" s="1"/>
  <c r="DJ15" i="20"/>
  <c r="DJ41" i="20" s="1"/>
  <c r="DK15" i="20"/>
  <c r="DL15" i="20"/>
  <c r="DM15" i="20"/>
  <c r="DN15" i="20"/>
  <c r="DO15" i="20"/>
  <c r="DP15" i="20"/>
  <c r="DQ15" i="20"/>
  <c r="DQ41" i="20" s="1"/>
  <c r="DR15" i="20"/>
  <c r="DR41" i="20" s="1"/>
  <c r="DS15" i="20"/>
  <c r="DS41" i="20" s="1"/>
  <c r="DT15" i="20"/>
  <c r="DU15" i="20"/>
  <c r="DU41" i="20" s="1"/>
  <c r="DV15" i="20"/>
  <c r="DW15" i="20"/>
  <c r="DX15" i="20"/>
  <c r="DY15" i="20"/>
  <c r="DZ15" i="20"/>
  <c r="EA15" i="20"/>
  <c r="EA41" i="20" s="1"/>
  <c r="EB15" i="20"/>
  <c r="EC15" i="20"/>
  <c r="ED15" i="20"/>
  <c r="EE15" i="20"/>
  <c r="EF15" i="20"/>
  <c r="EG15" i="20"/>
  <c r="EH15" i="20"/>
  <c r="EH41" i="20" s="1"/>
  <c r="EI15" i="20"/>
  <c r="EI41" i="20" s="1"/>
  <c r="EJ15" i="20"/>
  <c r="EK15" i="20"/>
  <c r="EK41" i="20" s="1"/>
  <c r="EL15" i="20"/>
  <c r="EM15" i="20"/>
  <c r="EN15" i="20"/>
  <c r="EO15" i="20"/>
  <c r="EO41" i="20" s="1"/>
  <c r="EP15" i="20"/>
  <c r="EP41" i="20" s="1"/>
  <c r="D16" i="20"/>
  <c r="D42" i="20" s="1"/>
  <c r="E16" i="20"/>
  <c r="F16" i="20"/>
  <c r="G16" i="20"/>
  <c r="H16" i="20"/>
  <c r="I16" i="20"/>
  <c r="J16" i="20"/>
  <c r="K16" i="20"/>
  <c r="K42" i="20" s="1"/>
  <c r="L16" i="20"/>
  <c r="L42" i="20" s="1"/>
  <c r="M16" i="20"/>
  <c r="N16" i="20"/>
  <c r="N42" i="20" s="1"/>
  <c r="O16" i="20"/>
  <c r="P16" i="20"/>
  <c r="Q16" i="20"/>
  <c r="R16" i="20"/>
  <c r="R42" i="20" s="1"/>
  <c r="S16" i="20"/>
  <c r="S42" i="20" s="1"/>
  <c r="T16" i="20"/>
  <c r="T42" i="20" s="1"/>
  <c r="U16" i="20"/>
  <c r="V16" i="20"/>
  <c r="W16" i="20"/>
  <c r="X16" i="20"/>
  <c r="Y16" i="20"/>
  <c r="Z16" i="20"/>
  <c r="Z42" i="20" s="1"/>
  <c r="AA16" i="20"/>
  <c r="AA42" i="20" s="1"/>
  <c r="AB16" i="20"/>
  <c r="AC16" i="20"/>
  <c r="AD16" i="20"/>
  <c r="AD42" i="20" s="1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Q42" i="20" s="1"/>
  <c r="AR16" i="20"/>
  <c r="AR42" i="20" s="1"/>
  <c r="AS16" i="20"/>
  <c r="AT16" i="20"/>
  <c r="AT42" i="20" s="1"/>
  <c r="AU16" i="20"/>
  <c r="AV16" i="20"/>
  <c r="AW16" i="20"/>
  <c r="AX16" i="20"/>
  <c r="AX42" i="20" s="1"/>
  <c r="AY16" i="20"/>
  <c r="AY42" i="20" s="1"/>
  <c r="AZ16" i="20"/>
  <c r="AZ42" i="20" s="1"/>
  <c r="BA16" i="20"/>
  <c r="BB16" i="20"/>
  <c r="BB42" i="20" s="1"/>
  <c r="BC16" i="20"/>
  <c r="BD16" i="20"/>
  <c r="BE16" i="20"/>
  <c r="BF16" i="20"/>
  <c r="BF42" i="20" s="1"/>
  <c r="BG16" i="20"/>
  <c r="BG42" i="20" s="1"/>
  <c r="BH16" i="20"/>
  <c r="BH42" i="20" s="1"/>
  <c r="BI16" i="20"/>
  <c r="BJ16" i="20"/>
  <c r="BJ42" i="20" s="1"/>
  <c r="BK16" i="20"/>
  <c r="BL16" i="20"/>
  <c r="BM16" i="20"/>
  <c r="BN16" i="20"/>
  <c r="BN42" i="20" s="1"/>
  <c r="BO16" i="20"/>
  <c r="BP16" i="20"/>
  <c r="BQ16" i="20"/>
  <c r="BR16" i="20"/>
  <c r="BS16" i="20"/>
  <c r="BT16" i="20"/>
  <c r="BU16" i="20"/>
  <c r="BV16" i="20"/>
  <c r="BW16" i="20"/>
  <c r="BW42" i="20" s="1"/>
  <c r="BX16" i="20"/>
  <c r="BX42" i="20" s="1"/>
  <c r="BY16" i="20"/>
  <c r="BZ16" i="20"/>
  <c r="BZ42" i="20" s="1"/>
  <c r="CA16" i="20"/>
  <c r="CB16" i="20"/>
  <c r="CC16" i="20"/>
  <c r="CD16" i="20"/>
  <c r="CD42" i="20" s="1"/>
  <c r="CE16" i="20"/>
  <c r="CE42" i="20" s="1"/>
  <c r="CF16" i="20"/>
  <c r="CF42" i="20" s="1"/>
  <c r="CG16" i="20"/>
  <c r="CH16" i="20"/>
  <c r="CH42" i="20" s="1"/>
  <c r="CI16" i="20"/>
  <c r="CJ16" i="20"/>
  <c r="CK16" i="20"/>
  <c r="CL16" i="20"/>
  <c r="CL42" i="20" s="1"/>
  <c r="CM16" i="20"/>
  <c r="CM42" i="20" s="1"/>
  <c r="CN16" i="20"/>
  <c r="CN42" i="20" s="1"/>
  <c r="CO16" i="20"/>
  <c r="CP16" i="20"/>
  <c r="CQ16" i="20"/>
  <c r="CR16" i="20"/>
  <c r="CS16" i="20"/>
  <c r="CT16" i="20"/>
  <c r="CT42" i="20" s="1"/>
  <c r="CU16" i="20"/>
  <c r="CU42" i="20" s="1"/>
  <c r="CV16" i="20"/>
  <c r="CW16" i="20"/>
  <c r="CX16" i="20"/>
  <c r="CX42" i="20" s="1"/>
  <c r="CY16" i="20"/>
  <c r="CZ16" i="20"/>
  <c r="DA16" i="20"/>
  <c r="DB16" i="20"/>
  <c r="DC16" i="20"/>
  <c r="DC42" i="20" s="1"/>
  <c r="DD16" i="20"/>
  <c r="DD42" i="20" s="1"/>
  <c r="DE16" i="20"/>
  <c r="DF16" i="20"/>
  <c r="DG16" i="20"/>
  <c r="DH16" i="20"/>
  <c r="DI16" i="20"/>
  <c r="DJ16" i="20"/>
  <c r="DJ42" i="20" s="1"/>
  <c r="DK16" i="20"/>
  <c r="DK42" i="20" s="1"/>
  <c r="DL16" i="20"/>
  <c r="DL42" i="20" s="1"/>
  <c r="DM16" i="20"/>
  <c r="DN16" i="20"/>
  <c r="DO16" i="20"/>
  <c r="DP16" i="20"/>
  <c r="DQ16" i="20"/>
  <c r="DR16" i="20"/>
  <c r="DR42" i="20" s="1"/>
  <c r="DS16" i="20"/>
  <c r="DT16" i="20"/>
  <c r="DT42" i="20" s="1"/>
  <c r="DU16" i="20"/>
  <c r="DV16" i="20"/>
  <c r="DV42" i="20" s="1"/>
  <c r="DW16" i="20"/>
  <c r="DX16" i="20"/>
  <c r="DY16" i="20"/>
  <c r="DZ16" i="20"/>
  <c r="DZ42" i="20" s="1"/>
  <c r="EA16" i="20"/>
  <c r="EB16" i="20"/>
  <c r="EC16" i="20"/>
  <c r="ED16" i="20"/>
  <c r="EE16" i="20"/>
  <c r="EF16" i="20"/>
  <c r="EG16" i="20"/>
  <c r="EH16" i="20"/>
  <c r="EI16" i="20"/>
  <c r="EI42" i="20" s="1"/>
  <c r="EJ16" i="20"/>
  <c r="EJ42" i="20" s="1"/>
  <c r="EK16" i="20"/>
  <c r="EL16" i="20"/>
  <c r="EL42" i="20" s="1"/>
  <c r="EM16" i="20"/>
  <c r="EN16" i="20"/>
  <c r="EO16" i="20"/>
  <c r="EP16" i="20"/>
  <c r="EP42" i="20" s="1"/>
  <c r="D18" i="20"/>
  <c r="E18" i="20"/>
  <c r="F18" i="20"/>
  <c r="G18" i="20"/>
  <c r="G44" i="20" s="1"/>
  <c r="H18" i="20"/>
  <c r="I18" i="20"/>
  <c r="J18" i="20"/>
  <c r="K18" i="20"/>
  <c r="K44" i="20" s="1"/>
  <c r="L18" i="20"/>
  <c r="L44" i="20" s="1"/>
  <c r="M18" i="20"/>
  <c r="M44" i="20" s="1"/>
  <c r="N18" i="20"/>
  <c r="O18" i="20"/>
  <c r="O44" i="20" s="1"/>
  <c r="P18" i="20"/>
  <c r="Q18" i="20"/>
  <c r="R18" i="20"/>
  <c r="S18" i="20"/>
  <c r="S44" i="20" s="1"/>
  <c r="T18" i="20"/>
  <c r="U18" i="20"/>
  <c r="U44" i="20" s="1"/>
  <c r="V18" i="20"/>
  <c r="W18" i="20"/>
  <c r="W44" i="20" s="1"/>
  <c r="X18" i="20"/>
  <c r="Y18" i="20"/>
  <c r="Z18" i="20"/>
  <c r="AA18" i="20"/>
  <c r="AA44" i="20" s="1"/>
  <c r="AB18" i="20"/>
  <c r="AB44" i="20" s="1"/>
  <c r="AC18" i="20"/>
  <c r="AC44" i="20" s="1"/>
  <c r="AD18" i="20"/>
  <c r="AE18" i="20"/>
  <c r="AE44" i="20" s="1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Q44" i="20" s="1"/>
  <c r="AR18" i="20"/>
  <c r="AR44" i="20" s="1"/>
  <c r="AS18" i="20"/>
  <c r="AS44" i="20" s="1"/>
  <c r="AT18" i="20"/>
  <c r="AU18" i="20"/>
  <c r="AV18" i="20"/>
  <c r="AW18" i="20"/>
  <c r="AX18" i="20"/>
  <c r="AY18" i="20"/>
  <c r="AY44" i="20" s="1"/>
  <c r="AZ18" i="20"/>
  <c r="AZ44" i="20" s="1"/>
  <c r="BA18" i="20"/>
  <c r="BA44" i="20" s="1"/>
  <c r="BB18" i="20"/>
  <c r="BC18" i="20"/>
  <c r="BC44" i="20" s="1"/>
  <c r="BD18" i="20"/>
  <c r="BE18" i="20"/>
  <c r="BF18" i="20"/>
  <c r="BG18" i="20"/>
  <c r="BG44" i="20" s="1"/>
  <c r="BH18" i="20"/>
  <c r="BH44" i="20" s="1"/>
  <c r="BI18" i="20"/>
  <c r="BI44" i="20" s="1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W44" i="20" s="1"/>
  <c r="BX18" i="20"/>
  <c r="BX44" i="20" s="1"/>
  <c r="BY18" i="20"/>
  <c r="BY44" i="20" s="1"/>
  <c r="BZ18" i="20"/>
  <c r="CA18" i="20"/>
  <c r="CA44" i="20" s="1"/>
  <c r="CB18" i="20"/>
  <c r="CC18" i="20"/>
  <c r="CD18" i="20"/>
  <c r="CE18" i="20"/>
  <c r="CE44" i="20" s="1"/>
  <c r="CF18" i="20"/>
  <c r="CF44" i="20" s="1"/>
  <c r="CG18" i="20"/>
  <c r="CG44" i="20" s="1"/>
  <c r="CH18" i="20"/>
  <c r="CI18" i="20"/>
  <c r="CI44" i="20" s="1"/>
  <c r="CJ18" i="20"/>
  <c r="CK18" i="20"/>
  <c r="CL18" i="20"/>
  <c r="CM18" i="20"/>
  <c r="CM44" i="20" s="1"/>
  <c r="CN18" i="20"/>
  <c r="CN44" i="20" s="1"/>
  <c r="CO18" i="20"/>
  <c r="CO44" i="20" s="1"/>
  <c r="CP18" i="20"/>
  <c r="CQ18" i="20"/>
  <c r="CQ44" i="20" s="1"/>
  <c r="CR18" i="20"/>
  <c r="CS18" i="20"/>
  <c r="CT18" i="20"/>
  <c r="CU18" i="20"/>
  <c r="CV18" i="20"/>
  <c r="CW18" i="20"/>
  <c r="CX18" i="20"/>
  <c r="CY18" i="20"/>
  <c r="CY44" i="20" s="1"/>
  <c r="CZ18" i="20"/>
  <c r="DA18" i="20"/>
  <c r="DB18" i="20"/>
  <c r="DC18" i="20"/>
  <c r="DC44" i="20" s="1"/>
  <c r="DD18" i="20"/>
  <c r="DD44" i="20" s="1"/>
  <c r="DE18" i="20"/>
  <c r="DE44" i="20" s="1"/>
  <c r="DF18" i="20"/>
  <c r="DG18" i="20"/>
  <c r="DG44" i="20" s="1"/>
  <c r="DH18" i="20"/>
  <c r="DI18" i="20"/>
  <c r="DJ18" i="20"/>
  <c r="DK18" i="20"/>
  <c r="DK44" i="20" s="1"/>
  <c r="DL18" i="20"/>
  <c r="DL44" i="20" s="1"/>
  <c r="DM18" i="20"/>
  <c r="DM44" i="20" s="1"/>
  <c r="DN18" i="20"/>
  <c r="DO18" i="20"/>
  <c r="DO44" i="20" s="1"/>
  <c r="DP18" i="20"/>
  <c r="DQ18" i="20"/>
  <c r="DR18" i="20"/>
  <c r="DS18" i="20"/>
  <c r="DT18" i="20"/>
  <c r="DT44" i="20" s="1"/>
  <c r="DU18" i="20"/>
  <c r="DU44" i="20" s="1"/>
  <c r="DV18" i="20"/>
  <c r="DW18" i="20"/>
  <c r="DW44" i="20" s="1"/>
  <c r="DX18" i="20"/>
  <c r="DY18" i="20"/>
  <c r="DZ18" i="20"/>
  <c r="EA18" i="20"/>
  <c r="EA44" i="20" s="1"/>
  <c r="EB18" i="20"/>
  <c r="EB44" i="20" s="1"/>
  <c r="EC18" i="20"/>
  <c r="ED18" i="20"/>
  <c r="EE18" i="20"/>
  <c r="EF18" i="20"/>
  <c r="EG18" i="20"/>
  <c r="EH18" i="20"/>
  <c r="EI18" i="20"/>
  <c r="EI44" i="20" s="1"/>
  <c r="EJ18" i="20"/>
  <c r="EJ44" i="20" s="1"/>
  <c r="EK18" i="20"/>
  <c r="EK44" i="20" s="1"/>
  <c r="EL18" i="20"/>
  <c r="EM18" i="20"/>
  <c r="EM44" i="20" s="1"/>
  <c r="EN18" i="20"/>
  <c r="EO18" i="20"/>
  <c r="EP18" i="20"/>
  <c r="D21" i="20"/>
  <c r="E21" i="20"/>
  <c r="F21" i="20"/>
  <c r="G21" i="20"/>
  <c r="H21" i="20"/>
  <c r="H47" i="20" s="1"/>
  <c r="I21" i="20"/>
  <c r="J21" i="20"/>
  <c r="K21" i="20"/>
  <c r="L21" i="20"/>
  <c r="L47" i="20" s="1"/>
  <c r="M21" i="20"/>
  <c r="N21" i="20"/>
  <c r="N47" i="20" s="1"/>
  <c r="O21" i="20"/>
  <c r="P21" i="20"/>
  <c r="P47" i="20" s="1"/>
  <c r="Q21" i="20"/>
  <c r="R21" i="20"/>
  <c r="S21" i="20"/>
  <c r="T21" i="20"/>
  <c r="U21" i="20"/>
  <c r="V21" i="20"/>
  <c r="V47" i="20" s="1"/>
  <c r="W21" i="20"/>
  <c r="X21" i="20"/>
  <c r="X47" i="20" s="1"/>
  <c r="Y21" i="20"/>
  <c r="Z21" i="20"/>
  <c r="AA21" i="20"/>
  <c r="AB21" i="20"/>
  <c r="AB47" i="20" s="1"/>
  <c r="AC21" i="20"/>
  <c r="AC47" i="20" s="1"/>
  <c r="AD21" i="20"/>
  <c r="AD47" i="20" s="1"/>
  <c r="AE21" i="20"/>
  <c r="AF21" i="20"/>
  <c r="AF47" i="20" s="1"/>
  <c r="AG21" i="20"/>
  <c r="AH21" i="20"/>
  <c r="AI21" i="20"/>
  <c r="AJ21" i="20"/>
  <c r="AJ47" i="20" s="1"/>
  <c r="AK21" i="20"/>
  <c r="AK47" i="20" s="1"/>
  <c r="AL21" i="20"/>
  <c r="AL47" i="20" s="1"/>
  <c r="AM21" i="20"/>
  <c r="AN21" i="20"/>
  <c r="AN47" i="20" s="1"/>
  <c r="AO21" i="20"/>
  <c r="AP21" i="20"/>
  <c r="AQ21" i="20"/>
  <c r="AR21" i="20"/>
  <c r="AR47" i="20" s="1"/>
  <c r="AS21" i="20"/>
  <c r="AT21" i="20"/>
  <c r="AT47" i="20" s="1"/>
  <c r="AU21" i="20"/>
  <c r="AV21" i="20"/>
  <c r="AV47" i="20" s="1"/>
  <c r="AW21" i="20"/>
  <c r="AX21" i="20"/>
  <c r="AY21" i="20"/>
  <c r="AZ21" i="20"/>
  <c r="BA21" i="20"/>
  <c r="BB21" i="20"/>
  <c r="BC21" i="20"/>
  <c r="BD21" i="20"/>
  <c r="BD47" i="20" s="1"/>
  <c r="BE21" i="20"/>
  <c r="BF21" i="20"/>
  <c r="BG21" i="20"/>
  <c r="BH21" i="20"/>
  <c r="BI21" i="20"/>
  <c r="BI47" i="20" s="1"/>
  <c r="BJ21" i="20"/>
  <c r="BJ47" i="20" s="1"/>
  <c r="BK21" i="20"/>
  <c r="BL21" i="20"/>
  <c r="BL47" i="20" s="1"/>
  <c r="BM21" i="20"/>
  <c r="BN21" i="20"/>
  <c r="BO21" i="20"/>
  <c r="BP21" i="20"/>
  <c r="BP47" i="20" s="1"/>
  <c r="BQ21" i="20"/>
  <c r="BR21" i="20"/>
  <c r="BR47" i="20" s="1"/>
  <c r="BS21" i="20"/>
  <c r="BT21" i="20"/>
  <c r="BT47" i="20" s="1"/>
  <c r="BU21" i="20"/>
  <c r="BV21" i="20"/>
  <c r="BW21" i="20"/>
  <c r="BX21" i="20"/>
  <c r="BX47" i="20" s="1"/>
  <c r="BY21" i="20"/>
  <c r="BZ21" i="20"/>
  <c r="BZ47" i="20" s="1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N47" i="20" s="1"/>
  <c r="CO21" i="20"/>
  <c r="CO47" i="20" s="1"/>
  <c r="CP21" i="20"/>
  <c r="CP47" i="20" s="1"/>
  <c r="CQ21" i="20"/>
  <c r="CR21" i="20"/>
  <c r="CR47" i="20" s="1"/>
  <c r="CS21" i="20"/>
  <c r="CT21" i="20"/>
  <c r="CU21" i="20"/>
  <c r="CV21" i="20"/>
  <c r="CV47" i="20" s="1"/>
  <c r="CW21" i="20"/>
  <c r="CW47" i="20" s="1"/>
  <c r="CX21" i="20"/>
  <c r="CX47" i="20" s="1"/>
  <c r="CY21" i="20"/>
  <c r="CZ21" i="20"/>
  <c r="DA21" i="20"/>
  <c r="DB21" i="20"/>
  <c r="DC21" i="20"/>
  <c r="DD21" i="20"/>
  <c r="DD47" i="20" s="1"/>
  <c r="DE21" i="20"/>
  <c r="DE47" i="20" s="1"/>
  <c r="DF21" i="20"/>
  <c r="DF47" i="20" s="1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U47" i="20" s="1"/>
  <c r="DV21" i="20"/>
  <c r="DV47" i="20" s="1"/>
  <c r="DW21" i="20"/>
  <c r="DX21" i="20"/>
  <c r="DX47" i="20" s="1"/>
  <c r="DY21" i="20"/>
  <c r="DZ21" i="20"/>
  <c r="EA21" i="20"/>
  <c r="EB21" i="20"/>
  <c r="EB47" i="20" s="1"/>
  <c r="EC21" i="20"/>
  <c r="ED21" i="20"/>
  <c r="ED47" i="20" s="1"/>
  <c r="EE21" i="20"/>
  <c r="EF21" i="20"/>
  <c r="EG21" i="20"/>
  <c r="EH21" i="20"/>
  <c r="EI21" i="20"/>
  <c r="EJ21" i="20"/>
  <c r="EJ47" i="20" s="1"/>
  <c r="EK21" i="20"/>
  <c r="EL21" i="20"/>
  <c r="EL47" i="20" s="1"/>
  <c r="EM21" i="20"/>
  <c r="EN21" i="20"/>
  <c r="EN47" i="20" s="1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H49" i="20" s="1"/>
  <c r="I23" i="20"/>
  <c r="J23" i="20"/>
  <c r="J49" i="20" s="1"/>
  <c r="K23" i="20"/>
  <c r="L23" i="20"/>
  <c r="M23" i="20"/>
  <c r="N23" i="20"/>
  <c r="O23" i="20"/>
  <c r="O49" i="20" s="1"/>
  <c r="P23" i="20"/>
  <c r="P49" i="20" s="1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D49" i="20" s="1"/>
  <c r="AE23" i="20"/>
  <c r="AE49" i="20" s="1"/>
  <c r="AF23" i="20"/>
  <c r="AF49" i="20" s="1"/>
  <c r="AG23" i="20"/>
  <c r="AH23" i="20"/>
  <c r="AH49" i="20" s="1"/>
  <c r="AI23" i="20"/>
  <c r="AJ23" i="20"/>
  <c r="AK23" i="20"/>
  <c r="AL23" i="20"/>
  <c r="AM23" i="20"/>
  <c r="AM49" i="20" s="1"/>
  <c r="AN23" i="20"/>
  <c r="AN49" i="20" s="1"/>
  <c r="AO23" i="20"/>
  <c r="AP23" i="20"/>
  <c r="AP49" i="20" s="1"/>
  <c r="AQ23" i="20"/>
  <c r="AR23" i="20"/>
  <c r="AS23" i="20"/>
  <c r="AT23" i="20"/>
  <c r="AT49" i="20" s="1"/>
  <c r="AU23" i="20"/>
  <c r="AU49" i="20" s="1"/>
  <c r="AV23" i="20"/>
  <c r="AV49" i="20" s="1"/>
  <c r="AW23" i="20"/>
  <c r="AX23" i="20"/>
  <c r="AX49" i="20" s="1"/>
  <c r="AY23" i="20"/>
  <c r="AZ23" i="20"/>
  <c r="BA23" i="20"/>
  <c r="BB23" i="20"/>
  <c r="BC23" i="20"/>
  <c r="BD23" i="20"/>
  <c r="BD49" i="20" s="1"/>
  <c r="BE23" i="20"/>
  <c r="BF23" i="20"/>
  <c r="BF49" i="20" s="1"/>
  <c r="BG23" i="20"/>
  <c r="BH23" i="20"/>
  <c r="BI23" i="20"/>
  <c r="BJ23" i="20"/>
  <c r="BJ49" i="20" s="1"/>
  <c r="BK23" i="20"/>
  <c r="BK49" i="20" s="1"/>
  <c r="BL23" i="20"/>
  <c r="BL49" i="20" s="1"/>
  <c r="BM23" i="20"/>
  <c r="BN23" i="20"/>
  <c r="BN49" i="20" s="1"/>
  <c r="BO23" i="20"/>
  <c r="BP23" i="20"/>
  <c r="BQ23" i="20"/>
  <c r="BR23" i="20"/>
  <c r="BR49" i="20" s="1"/>
  <c r="BS23" i="20"/>
  <c r="BS49" i="20" s="1"/>
  <c r="BT23" i="20"/>
  <c r="BT49" i="20" s="1"/>
  <c r="BU23" i="20"/>
  <c r="BV23" i="20"/>
  <c r="BW23" i="20"/>
  <c r="BX23" i="20"/>
  <c r="BY23" i="20"/>
  <c r="BZ23" i="20"/>
  <c r="CA23" i="20"/>
  <c r="CA49" i="20" s="1"/>
  <c r="CB23" i="20"/>
  <c r="CB49" i="20" s="1"/>
  <c r="CC23" i="20"/>
  <c r="CD23" i="20"/>
  <c r="CE23" i="20"/>
  <c r="CF23" i="20"/>
  <c r="CG23" i="20"/>
  <c r="CH23" i="20"/>
  <c r="CI23" i="20"/>
  <c r="CJ23" i="20"/>
  <c r="CK23" i="20"/>
  <c r="CL23" i="20"/>
  <c r="CL49" i="20" s="1"/>
  <c r="CM23" i="20"/>
  <c r="CN23" i="20"/>
  <c r="CO23" i="20"/>
  <c r="CP23" i="20"/>
  <c r="CQ23" i="20"/>
  <c r="CQ49" i="20" s="1"/>
  <c r="CR23" i="20"/>
  <c r="CS23" i="20"/>
  <c r="CT23" i="20"/>
  <c r="CU23" i="20"/>
  <c r="CV23" i="20"/>
  <c r="CW23" i="20"/>
  <c r="CX23" i="20"/>
  <c r="CY23" i="20"/>
  <c r="CY49" i="20" s="1"/>
  <c r="CZ23" i="20"/>
  <c r="CZ49" i="20" s="1"/>
  <c r="DA23" i="20"/>
  <c r="DB23" i="20"/>
  <c r="DC23" i="20"/>
  <c r="DD23" i="20"/>
  <c r="DE23" i="20"/>
  <c r="DF23" i="20"/>
  <c r="DG23" i="20"/>
  <c r="DH23" i="20"/>
  <c r="DH49" i="20" s="1"/>
  <c r="DI23" i="20"/>
  <c r="DJ23" i="20"/>
  <c r="DK23" i="20"/>
  <c r="DL23" i="20"/>
  <c r="DM23" i="20"/>
  <c r="DN23" i="20"/>
  <c r="DO23" i="20"/>
  <c r="DP23" i="20"/>
  <c r="DQ23" i="20"/>
  <c r="DR23" i="20"/>
  <c r="DR49" i="20" s="1"/>
  <c r="DS23" i="20"/>
  <c r="DT23" i="20"/>
  <c r="DU23" i="20"/>
  <c r="DV23" i="20"/>
  <c r="DV49" i="20" s="1"/>
  <c r="DW23" i="20"/>
  <c r="DX23" i="20"/>
  <c r="DX49" i="20" s="1"/>
  <c r="DY23" i="20"/>
  <c r="DZ23" i="20"/>
  <c r="DZ49" i="20" s="1"/>
  <c r="EA23" i="20"/>
  <c r="EB23" i="20"/>
  <c r="EC23" i="20"/>
  <c r="ED23" i="20"/>
  <c r="ED49" i="20" s="1"/>
  <c r="EE23" i="20"/>
  <c r="EE49" i="20" s="1"/>
  <c r="EF23" i="20"/>
  <c r="EF49" i="20" s="1"/>
  <c r="EG23" i="20"/>
  <c r="EH23" i="20"/>
  <c r="EH49" i="20" s="1"/>
  <c r="EI23" i="20"/>
  <c r="EJ23" i="20"/>
  <c r="EK23" i="20"/>
  <c r="EL23" i="20"/>
  <c r="EM23" i="20"/>
  <c r="EM49" i="20" s="1"/>
  <c r="EN23" i="20"/>
  <c r="EN49" i="20" s="1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T50" i="20" s="1"/>
  <c r="BU24" i="20"/>
  <c r="BU50" i="20" s="1"/>
  <c r="BV24" i="20"/>
  <c r="BW24" i="20"/>
  <c r="BW50" i="20" s="1"/>
  <c r="BX24" i="20"/>
  <c r="BY24" i="20"/>
  <c r="BZ24" i="20"/>
  <c r="CA24" i="20"/>
  <c r="CA50" i="20" s="1"/>
  <c r="CB24" i="20"/>
  <c r="CB50" i="20" s="1"/>
  <c r="CC24" i="20"/>
  <c r="CC50" i="20" s="1"/>
  <c r="CD24" i="20"/>
  <c r="CE24" i="20"/>
  <c r="CE50" i="20" s="1"/>
  <c r="CF24" i="20"/>
  <c r="CG24" i="20"/>
  <c r="CH24" i="20"/>
  <c r="CI24" i="20"/>
  <c r="CJ24" i="20"/>
  <c r="CJ50" i="20" s="1"/>
  <c r="CK24" i="20"/>
  <c r="CK50" i="20" s="1"/>
  <c r="CL24" i="20"/>
  <c r="CM24" i="20"/>
  <c r="CM50" i="20" s="1"/>
  <c r="CN24" i="20"/>
  <c r="CO24" i="20"/>
  <c r="CP24" i="20"/>
  <c r="CQ24" i="20"/>
  <c r="CQ50" i="20" s="1"/>
  <c r="CR24" i="20"/>
  <c r="CR50" i="20" s="1"/>
  <c r="CS24" i="20"/>
  <c r="CS50" i="20" s="1"/>
  <c r="CT24" i="20"/>
  <c r="CU24" i="20"/>
  <c r="CV24" i="20"/>
  <c r="CW24" i="20"/>
  <c r="CX24" i="20"/>
  <c r="CY24" i="20"/>
  <c r="CY50" i="20" s="1"/>
  <c r="CZ24" i="20"/>
  <c r="DA24" i="20"/>
  <c r="DB24" i="20"/>
  <c r="DC24" i="20"/>
  <c r="DC50" i="20" s="1"/>
  <c r="DD24" i="20"/>
  <c r="DE24" i="20"/>
  <c r="DF24" i="20"/>
  <c r="DG24" i="20"/>
  <c r="DG50" i="20" s="1"/>
  <c r="DH24" i="20"/>
  <c r="DH50" i="20" s="1"/>
  <c r="DI24" i="20"/>
  <c r="DI50" i="20" s="1"/>
  <c r="DJ24" i="20"/>
  <c r="DK24" i="20"/>
  <c r="DK50" i="20" s="1"/>
  <c r="DL24" i="20"/>
  <c r="DM24" i="20"/>
  <c r="DN24" i="20"/>
  <c r="DO24" i="20"/>
  <c r="DP24" i="20"/>
  <c r="DP50" i="20" s="1"/>
  <c r="DQ24" i="20"/>
  <c r="DQ50" i="20" s="1"/>
  <c r="DR24" i="20"/>
  <c r="DS24" i="20"/>
  <c r="DS50" i="20" s="1"/>
  <c r="DT24" i="20"/>
  <c r="DU24" i="20"/>
  <c r="DV24" i="20"/>
  <c r="DW24" i="20"/>
  <c r="DX24" i="20"/>
  <c r="DX50" i="20" s="1"/>
  <c r="DY24" i="20"/>
  <c r="DY50" i="20" s="1"/>
  <c r="DZ24" i="20"/>
  <c r="EA24" i="20"/>
  <c r="EB24" i="20"/>
  <c r="EC24" i="20"/>
  <c r="ED24" i="20"/>
  <c r="EE24" i="20"/>
  <c r="EF24" i="20"/>
  <c r="EG24" i="20"/>
  <c r="EH24" i="20"/>
  <c r="EI24" i="20"/>
  <c r="EI50" i="20" s="1"/>
  <c r="EJ24" i="20"/>
  <c r="EK24" i="20"/>
  <c r="EL24" i="20"/>
  <c r="EM24" i="20"/>
  <c r="EM50" i="20" s="1"/>
  <c r="EN24" i="20"/>
  <c r="EO24" i="20"/>
  <c r="EO50" i="20" s="1"/>
  <c r="EP24" i="20"/>
  <c r="C24" i="20"/>
  <c r="C23" i="20"/>
  <c r="C22" i="20"/>
  <c r="C21" i="20"/>
  <c r="C18" i="20"/>
  <c r="C16" i="20"/>
  <c r="C42" i="20" s="1"/>
  <c r="C15" i="20"/>
  <c r="C13" i="20"/>
  <c r="C12" i="20"/>
  <c r="C38" i="20" s="1"/>
  <c r="C11" i="20"/>
  <c r="C10" i="20"/>
  <c r="C8" i="20"/>
  <c r="C7" i="20"/>
  <c r="C33" i="20" s="1"/>
  <c r="C5" i="20"/>
  <c r="C4" i="20"/>
  <c r="CY18" i="23"/>
  <c r="D4" i="23"/>
  <c r="E4" i="23"/>
  <c r="F4" i="23"/>
  <c r="G4" i="23"/>
  <c r="H4" i="23"/>
  <c r="H30" i="23" s="1"/>
  <c r="I4" i="23"/>
  <c r="J4" i="23"/>
  <c r="K4" i="23"/>
  <c r="L4" i="23"/>
  <c r="M4" i="23"/>
  <c r="N4" i="23"/>
  <c r="O4" i="23"/>
  <c r="P4" i="23"/>
  <c r="P30" i="23" s="1"/>
  <c r="Q4" i="23"/>
  <c r="R4" i="23"/>
  <c r="S4" i="23"/>
  <c r="T4" i="23"/>
  <c r="U4" i="23"/>
  <c r="V4" i="23"/>
  <c r="W4" i="23"/>
  <c r="X4" i="23"/>
  <c r="X30" i="23" s="1"/>
  <c r="Y4" i="23"/>
  <c r="Z4" i="23"/>
  <c r="AA4" i="23"/>
  <c r="AB4" i="23"/>
  <c r="AB30" i="23" s="1"/>
  <c r="AC4" i="23"/>
  <c r="AD4" i="23"/>
  <c r="AE4" i="23"/>
  <c r="AF4" i="23"/>
  <c r="AG4" i="23"/>
  <c r="AG30" i="23" s="1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W25" i="23" s="1"/>
  <c r="AX4" i="23"/>
  <c r="AY4" i="23"/>
  <c r="AZ4" i="23"/>
  <c r="BA4" i="23"/>
  <c r="BB4" i="23"/>
  <c r="BC4" i="23"/>
  <c r="BD4" i="23"/>
  <c r="BD30" i="23" s="1"/>
  <c r="BE4" i="23"/>
  <c r="BF4" i="23"/>
  <c r="BG4" i="23"/>
  <c r="BH4" i="23"/>
  <c r="BI4" i="23"/>
  <c r="BJ4" i="23"/>
  <c r="BK4" i="23"/>
  <c r="BL4" i="23"/>
  <c r="BL30" i="23" s="1"/>
  <c r="BM4" i="23"/>
  <c r="BN4" i="23"/>
  <c r="BO4" i="23"/>
  <c r="BP4" i="23"/>
  <c r="BQ4" i="23"/>
  <c r="BR4" i="23"/>
  <c r="BS4" i="23"/>
  <c r="BT4" i="23"/>
  <c r="BT30" i="23" s="1"/>
  <c r="BU4" i="23"/>
  <c r="BV4" i="23"/>
  <c r="BW4" i="23"/>
  <c r="BX4" i="23"/>
  <c r="BY4" i="23"/>
  <c r="BZ4" i="23"/>
  <c r="CA4" i="23"/>
  <c r="CB4" i="23"/>
  <c r="CB30" i="23" s="1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S25" i="23" s="1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H30" i="23" s="1"/>
  <c r="DI4" i="23"/>
  <c r="DJ4" i="23"/>
  <c r="DK4" i="23"/>
  <c r="DL4" i="23"/>
  <c r="DM4" i="23"/>
  <c r="DN4" i="23"/>
  <c r="DO4" i="23"/>
  <c r="DP4" i="23"/>
  <c r="DQ4" i="23"/>
  <c r="DR4" i="23"/>
  <c r="DS4" i="23"/>
  <c r="DT4" i="23"/>
  <c r="DT30" i="23" s="1"/>
  <c r="DU4" i="23"/>
  <c r="DV4" i="23"/>
  <c r="DW4" i="23"/>
  <c r="DX4" i="23"/>
  <c r="DY4" i="23"/>
  <c r="DZ4" i="23"/>
  <c r="EA4" i="23"/>
  <c r="EB4" i="23"/>
  <c r="EC4" i="23"/>
  <c r="ED4" i="23"/>
  <c r="EE4" i="23"/>
  <c r="EF4" i="23"/>
  <c r="EF30" i="23" s="1"/>
  <c r="EG4" i="23"/>
  <c r="EH4" i="23"/>
  <c r="EI4" i="23"/>
  <c r="EJ4" i="23"/>
  <c r="EK4" i="23"/>
  <c r="EL4" i="23"/>
  <c r="EM4" i="23"/>
  <c r="EN4" i="23"/>
  <c r="EO4" i="23"/>
  <c r="EP4" i="23"/>
  <c r="D5" i="23"/>
  <c r="E5" i="23"/>
  <c r="E31" i="23" s="1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Y31" i="23" s="1"/>
  <c r="Z5" i="23"/>
  <c r="Z31" i="23" s="1"/>
  <c r="AA5" i="23"/>
  <c r="AB5" i="23"/>
  <c r="AC5" i="23"/>
  <c r="AD5" i="23"/>
  <c r="AE5" i="23"/>
  <c r="AF5" i="23"/>
  <c r="AG5" i="23"/>
  <c r="AH5" i="23"/>
  <c r="AH31" i="23" s="1"/>
  <c r="AI5" i="23"/>
  <c r="AI25" i="23" s="1"/>
  <c r="AJ5" i="23"/>
  <c r="AK5" i="23"/>
  <c r="AL5" i="23"/>
  <c r="AM5" i="23"/>
  <c r="AN5" i="23"/>
  <c r="AO5" i="23"/>
  <c r="AO31" i="23" s="1"/>
  <c r="AP5" i="23"/>
  <c r="AP31" i="23" s="1"/>
  <c r="AQ5" i="23"/>
  <c r="AR5" i="23"/>
  <c r="AS5" i="23"/>
  <c r="AT5" i="23"/>
  <c r="AU5" i="23"/>
  <c r="AV5" i="23"/>
  <c r="AW5" i="23"/>
  <c r="AW31" i="23" s="1"/>
  <c r="AX5" i="23"/>
  <c r="AX31" i="23" s="1"/>
  <c r="AY5" i="23"/>
  <c r="AY31" i="23" s="1"/>
  <c r="AZ5" i="23"/>
  <c r="BA5" i="23"/>
  <c r="BA31" i="23" s="1"/>
  <c r="BB5" i="23"/>
  <c r="BC5" i="23"/>
  <c r="BD5" i="23"/>
  <c r="BE5" i="23"/>
  <c r="BF5" i="23"/>
  <c r="BF31" i="23" s="1"/>
  <c r="BG5" i="23"/>
  <c r="BH5" i="23"/>
  <c r="BI5" i="23"/>
  <c r="BI31" i="23" s="1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L31" i="23" s="1"/>
  <c r="CM5" i="23"/>
  <c r="CN5" i="23"/>
  <c r="CO5" i="23"/>
  <c r="CP5" i="23"/>
  <c r="CQ5" i="23"/>
  <c r="CR5" i="23"/>
  <c r="CS5" i="23"/>
  <c r="CS31" i="23" s="1"/>
  <c r="CT5" i="23"/>
  <c r="CU5" i="23"/>
  <c r="CV5" i="23"/>
  <c r="CW5" i="23"/>
  <c r="CX5" i="23"/>
  <c r="CY5" i="23"/>
  <c r="CZ5" i="23"/>
  <c r="DA5" i="23"/>
  <c r="DA31" i="23" s="1"/>
  <c r="DB5" i="23"/>
  <c r="DC5" i="23"/>
  <c r="DD5" i="23"/>
  <c r="DE5" i="23"/>
  <c r="DF5" i="23"/>
  <c r="DG5" i="23"/>
  <c r="DH5" i="23"/>
  <c r="DI5" i="23"/>
  <c r="DI31" i="23" s="1"/>
  <c r="DJ5" i="23"/>
  <c r="DK5" i="23"/>
  <c r="DL5" i="23"/>
  <c r="DM5" i="23"/>
  <c r="DN5" i="23"/>
  <c r="DO5" i="23"/>
  <c r="DP5" i="23"/>
  <c r="DQ5" i="23"/>
  <c r="DR5" i="23"/>
  <c r="DR31" i="23" s="1"/>
  <c r="DS5" i="23"/>
  <c r="DT5" i="23"/>
  <c r="DU5" i="23"/>
  <c r="DU31" i="23" s="1"/>
  <c r="DV5" i="23"/>
  <c r="DW5" i="23"/>
  <c r="DX5" i="23"/>
  <c r="DY5" i="23"/>
  <c r="DZ5" i="23"/>
  <c r="DZ31" i="23" s="1"/>
  <c r="EA5" i="23"/>
  <c r="EB5" i="23"/>
  <c r="EC5" i="23"/>
  <c r="EC31" i="23" s="1"/>
  <c r="ED5" i="23"/>
  <c r="EE5" i="23"/>
  <c r="EF5" i="23"/>
  <c r="EG5" i="23"/>
  <c r="EG31" i="23" s="1"/>
  <c r="EH5" i="23"/>
  <c r="EH31" i="23" s="1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J33" i="23" s="1"/>
  <c r="K7" i="23"/>
  <c r="K33" i="23" s="1"/>
  <c r="L7" i="23"/>
  <c r="M7" i="23"/>
  <c r="N7" i="23"/>
  <c r="O7" i="23"/>
  <c r="P7" i="23"/>
  <c r="Q7" i="23"/>
  <c r="R7" i="23"/>
  <c r="R33" i="23" s="1"/>
  <c r="S7" i="23"/>
  <c r="S33" i="23" s="1"/>
  <c r="T7" i="23"/>
  <c r="T33" i="23" s="1"/>
  <c r="U7" i="23"/>
  <c r="V7" i="23"/>
  <c r="W7" i="23"/>
  <c r="X7" i="23"/>
  <c r="Y7" i="23"/>
  <c r="Z7" i="23"/>
  <c r="Z33" i="23" s="1"/>
  <c r="AA7" i="23"/>
  <c r="AB7" i="23"/>
  <c r="AC7" i="23"/>
  <c r="AD7" i="23"/>
  <c r="AE7" i="23"/>
  <c r="AF7" i="23"/>
  <c r="AG7" i="23"/>
  <c r="AH7" i="23"/>
  <c r="AH33" i="23" s="1"/>
  <c r="AI7" i="23"/>
  <c r="AI33" i="23" s="1"/>
  <c r="AJ7" i="23"/>
  <c r="AJ33" i="23" s="1"/>
  <c r="AK7" i="23"/>
  <c r="AL7" i="23"/>
  <c r="AM7" i="23"/>
  <c r="AN7" i="23"/>
  <c r="AO7" i="23"/>
  <c r="AP7" i="23"/>
  <c r="AP33" i="23" s="1"/>
  <c r="AQ7" i="23"/>
  <c r="AQ33" i="23" s="1"/>
  <c r="AR7" i="23"/>
  <c r="AR33" i="23" s="1"/>
  <c r="AS7" i="23"/>
  <c r="AT7" i="23"/>
  <c r="AU7" i="23"/>
  <c r="AV7" i="23"/>
  <c r="AW7" i="23"/>
  <c r="AX7" i="23"/>
  <c r="AX33" i="23" s="1"/>
  <c r="AY7" i="23"/>
  <c r="AY33" i="23" s="1"/>
  <c r="AZ7" i="23"/>
  <c r="AZ33" i="23" s="1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N33" i="23" s="1"/>
  <c r="BO7" i="23"/>
  <c r="BO33" i="23" s="1"/>
  <c r="BP7" i="23"/>
  <c r="BP33" i="23" s="1"/>
  <c r="BQ7" i="23"/>
  <c r="BR7" i="23"/>
  <c r="BS7" i="23"/>
  <c r="BT7" i="23"/>
  <c r="BU7" i="23"/>
  <c r="BV7" i="23"/>
  <c r="BV33" i="23" s="1"/>
  <c r="BW7" i="23"/>
  <c r="BX7" i="23"/>
  <c r="BY7" i="23"/>
  <c r="BZ7" i="23"/>
  <c r="CA7" i="23"/>
  <c r="CB7" i="23"/>
  <c r="CC7" i="23"/>
  <c r="CD7" i="23"/>
  <c r="CE7" i="23"/>
  <c r="CE33" i="23" s="1"/>
  <c r="CF7" i="23"/>
  <c r="CF33" i="23" s="1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T33" i="23" s="1"/>
  <c r="CU7" i="23"/>
  <c r="CU33" i="23" s="1"/>
  <c r="CV7" i="23"/>
  <c r="CV33" i="23" s="1"/>
  <c r="CW7" i="23"/>
  <c r="CX7" i="23"/>
  <c r="CY7" i="23"/>
  <c r="CZ7" i="23"/>
  <c r="DA7" i="23"/>
  <c r="DB7" i="23"/>
  <c r="DB33" i="23" s="1"/>
  <c r="DC7" i="23"/>
  <c r="DD7" i="23"/>
  <c r="DD33" i="23" s="1"/>
  <c r="DE7" i="23"/>
  <c r="DF7" i="23"/>
  <c r="DF33" i="23" s="1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DZ33" i="23" s="1"/>
  <c r="EA7" i="23"/>
  <c r="EA33" i="23" s="1"/>
  <c r="EB7" i="23"/>
  <c r="EB33" i="23" s="1"/>
  <c r="EC7" i="23"/>
  <c r="ED7" i="23"/>
  <c r="EE7" i="23"/>
  <c r="EF7" i="23"/>
  <c r="EG7" i="23"/>
  <c r="EH7" i="23"/>
  <c r="EH33" i="23" s="1"/>
  <c r="EI7" i="23"/>
  <c r="EI33" i="23" s="1"/>
  <c r="EJ7" i="23"/>
  <c r="EJ33" i="23" s="1"/>
  <c r="EK7" i="23"/>
  <c r="EL7" i="23"/>
  <c r="EM7" i="23"/>
  <c r="EN7" i="23"/>
  <c r="EO7" i="23"/>
  <c r="EP7" i="23"/>
  <c r="D8" i="23"/>
  <c r="E8" i="23"/>
  <c r="E25" i="23" s="1"/>
  <c r="F8" i="23"/>
  <c r="G8" i="23"/>
  <c r="H8" i="23"/>
  <c r="I8" i="23"/>
  <c r="J8" i="23"/>
  <c r="K8" i="23"/>
  <c r="L8" i="23"/>
  <c r="M8" i="23"/>
  <c r="M25" i="23" s="1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A25" i="23" s="1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G25" i="23" s="1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W25" i="23" s="1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M25" i="23" s="1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D36" i="23" s="1"/>
  <c r="E10" i="23"/>
  <c r="E36" i="23" s="1"/>
  <c r="F10" i="23"/>
  <c r="F36" i="23" s="1"/>
  <c r="G10" i="23"/>
  <c r="H10" i="23"/>
  <c r="I10" i="23"/>
  <c r="J10" i="23"/>
  <c r="K10" i="23"/>
  <c r="L10" i="23"/>
  <c r="L36" i="23" s="1"/>
  <c r="M10" i="23"/>
  <c r="M36" i="23" s="1"/>
  <c r="N10" i="23"/>
  <c r="N36" i="23" s="1"/>
  <c r="O10" i="23"/>
  <c r="P10" i="23"/>
  <c r="Q10" i="23"/>
  <c r="R10" i="23"/>
  <c r="S10" i="23"/>
  <c r="T10" i="23"/>
  <c r="T36" i="23" s="1"/>
  <c r="U10" i="23"/>
  <c r="U36" i="23" s="1"/>
  <c r="V10" i="23"/>
  <c r="V36" i="23" s="1"/>
  <c r="W10" i="23"/>
  <c r="X10" i="23"/>
  <c r="Y10" i="23"/>
  <c r="Z10" i="23"/>
  <c r="AA10" i="23"/>
  <c r="AB10" i="23"/>
  <c r="AB36" i="23" s="1"/>
  <c r="AC10" i="23"/>
  <c r="AC36" i="23" s="1"/>
  <c r="AD10" i="23"/>
  <c r="AD36" i="23" s="1"/>
  <c r="AE10" i="23"/>
  <c r="AF10" i="23"/>
  <c r="AG10" i="23"/>
  <c r="AH10" i="23"/>
  <c r="AI10" i="23"/>
  <c r="AJ10" i="23"/>
  <c r="AK10" i="23"/>
  <c r="AL10" i="23"/>
  <c r="AM10" i="23"/>
  <c r="AN10" i="23"/>
  <c r="AN36" i="23" s="1"/>
  <c r="AO10" i="23"/>
  <c r="AP10" i="23"/>
  <c r="AQ10" i="23"/>
  <c r="AR10" i="23"/>
  <c r="AR36" i="23" s="1"/>
  <c r="AS10" i="23"/>
  <c r="AS36" i="23" s="1"/>
  <c r="AT10" i="23"/>
  <c r="AT36" i="23" s="1"/>
  <c r="AU10" i="23"/>
  <c r="AV10" i="23"/>
  <c r="AV36" i="23" s="1"/>
  <c r="AW10" i="23"/>
  <c r="AX10" i="23"/>
  <c r="AY10" i="23"/>
  <c r="AZ10" i="23"/>
  <c r="AZ36" i="23" s="1"/>
  <c r="BA10" i="23"/>
  <c r="BA36" i="23" s="1"/>
  <c r="BB10" i="23"/>
  <c r="BB36" i="23" s="1"/>
  <c r="BC10" i="23"/>
  <c r="BD10" i="23"/>
  <c r="BE10" i="23"/>
  <c r="BF10" i="23"/>
  <c r="BG10" i="23"/>
  <c r="BH10" i="23"/>
  <c r="BH36" i="23" s="1"/>
  <c r="BI10" i="23"/>
  <c r="BI36" i="23" s="1"/>
  <c r="BJ10" i="23"/>
  <c r="BJ36" i="23" s="1"/>
  <c r="BK10" i="23"/>
  <c r="BL10" i="23"/>
  <c r="BL36" i="23" s="1"/>
  <c r="BM10" i="23"/>
  <c r="BN10" i="23"/>
  <c r="BO10" i="23"/>
  <c r="BP10" i="23"/>
  <c r="BP36" i="23" s="1"/>
  <c r="BQ10" i="23"/>
  <c r="BQ36" i="23" s="1"/>
  <c r="BR10" i="23"/>
  <c r="BR36" i="23" s="1"/>
  <c r="BS10" i="23"/>
  <c r="BT10" i="23"/>
  <c r="BU10" i="23"/>
  <c r="BV10" i="23"/>
  <c r="BW10" i="23"/>
  <c r="BX10" i="23"/>
  <c r="BX36" i="23" s="1"/>
  <c r="BY10" i="23"/>
  <c r="BY36" i="23" s="1"/>
  <c r="BZ10" i="23"/>
  <c r="BZ36" i="23" s="1"/>
  <c r="CA10" i="23"/>
  <c r="CB10" i="23"/>
  <c r="CB36" i="23" s="1"/>
  <c r="CC10" i="23"/>
  <c r="CD10" i="23"/>
  <c r="CE10" i="23"/>
  <c r="CF10" i="23"/>
  <c r="CF36" i="23" s="1"/>
  <c r="CG10" i="23"/>
  <c r="CG36" i="23" s="1"/>
  <c r="CH10" i="23"/>
  <c r="CH36" i="23" s="1"/>
  <c r="CI10" i="23"/>
  <c r="CJ10" i="23"/>
  <c r="CK10" i="23"/>
  <c r="CL10" i="23"/>
  <c r="CM10" i="23"/>
  <c r="CN10" i="23"/>
  <c r="CN36" i="23" s="1"/>
  <c r="CO10" i="23"/>
  <c r="CO36" i="23" s="1"/>
  <c r="CP10" i="23"/>
  <c r="CP36" i="23" s="1"/>
  <c r="CQ10" i="23"/>
  <c r="CR10" i="23"/>
  <c r="CS10" i="23"/>
  <c r="CT10" i="23"/>
  <c r="CU10" i="23"/>
  <c r="CV10" i="23"/>
  <c r="CV36" i="23" s="1"/>
  <c r="CW10" i="23"/>
  <c r="CX10" i="23"/>
  <c r="CX36" i="23" s="1"/>
  <c r="CY10" i="23"/>
  <c r="CZ10" i="23"/>
  <c r="DA10" i="23"/>
  <c r="DB10" i="23"/>
  <c r="DC10" i="23"/>
  <c r="DD10" i="23"/>
  <c r="DD36" i="23" s="1"/>
  <c r="DE10" i="23"/>
  <c r="DE36" i="23" s="1"/>
  <c r="DF10" i="23"/>
  <c r="DF36" i="23" s="1"/>
  <c r="DG10" i="23"/>
  <c r="DH10" i="23"/>
  <c r="DH36" i="23" s="1"/>
  <c r="DI10" i="23"/>
  <c r="DJ10" i="23"/>
  <c r="DK10" i="23"/>
  <c r="DL10" i="23"/>
  <c r="DL36" i="23" s="1"/>
  <c r="DM10" i="23"/>
  <c r="DM36" i="23" s="1"/>
  <c r="DN10" i="23"/>
  <c r="DN36" i="23" s="1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L25" i="23" s="1"/>
  <c r="EM10" i="23"/>
  <c r="EN10" i="23"/>
  <c r="EO10" i="23"/>
  <c r="EP10" i="23"/>
  <c r="D11" i="23"/>
  <c r="E11" i="23"/>
  <c r="E37" i="23" s="1"/>
  <c r="F11" i="23"/>
  <c r="F37" i="23" s="1"/>
  <c r="G11" i="23"/>
  <c r="G37" i="23" s="1"/>
  <c r="H11" i="23"/>
  <c r="I11" i="23"/>
  <c r="I37" i="23" s="1"/>
  <c r="J11" i="23"/>
  <c r="K11" i="23"/>
  <c r="L11" i="23"/>
  <c r="M11" i="23"/>
  <c r="N11" i="23"/>
  <c r="O11" i="23"/>
  <c r="O37" i="23" s="1"/>
  <c r="P11" i="23"/>
  <c r="Q11" i="23"/>
  <c r="Q37" i="23" s="1"/>
  <c r="R11" i="23"/>
  <c r="S11" i="23"/>
  <c r="T11" i="23"/>
  <c r="U11" i="23"/>
  <c r="U37" i="23" s="1"/>
  <c r="V11" i="23"/>
  <c r="V37" i="23" s="1"/>
  <c r="W11" i="23"/>
  <c r="W37" i="23" s="1"/>
  <c r="X11" i="23"/>
  <c r="Y11" i="23"/>
  <c r="Y37" i="23" s="1"/>
  <c r="Z11" i="23"/>
  <c r="AA11" i="23"/>
  <c r="AB11" i="23"/>
  <c r="AC11" i="23"/>
  <c r="AD11" i="23"/>
  <c r="AD37" i="23" s="1"/>
  <c r="AE11" i="23"/>
  <c r="AE37" i="23" s="1"/>
  <c r="AF11" i="23"/>
  <c r="AG11" i="23"/>
  <c r="AG37" i="23" s="1"/>
  <c r="AH11" i="23"/>
  <c r="AI11" i="23"/>
  <c r="AJ11" i="23"/>
  <c r="AK11" i="23"/>
  <c r="AK37" i="23" s="1"/>
  <c r="AL11" i="23"/>
  <c r="AL37" i="23" s="1"/>
  <c r="AM11" i="23"/>
  <c r="AM37" i="23" s="1"/>
  <c r="AN11" i="23"/>
  <c r="AO11" i="23"/>
  <c r="AP11" i="23"/>
  <c r="AQ11" i="23"/>
  <c r="AR11" i="23"/>
  <c r="AS11" i="23"/>
  <c r="AT11" i="23"/>
  <c r="AU11" i="23"/>
  <c r="AU37" i="23" s="1"/>
  <c r="AV11" i="23"/>
  <c r="AW11" i="23"/>
  <c r="AW37" i="23" s="1"/>
  <c r="AX11" i="23"/>
  <c r="AY11" i="23"/>
  <c r="AZ11" i="23"/>
  <c r="BA11" i="23"/>
  <c r="BA37" i="23" s="1"/>
  <c r="BB11" i="23"/>
  <c r="BB37" i="23" s="1"/>
  <c r="BC11" i="23"/>
  <c r="BD11" i="23"/>
  <c r="BE11" i="23"/>
  <c r="BE37" i="23" s="1"/>
  <c r="BF11" i="23"/>
  <c r="BG11" i="23"/>
  <c r="BH11" i="23"/>
  <c r="BI11" i="23"/>
  <c r="BI37" i="23" s="1"/>
  <c r="BJ11" i="23"/>
  <c r="BJ37" i="23" s="1"/>
  <c r="BK11" i="23"/>
  <c r="BL11" i="23"/>
  <c r="BM11" i="23"/>
  <c r="BM37" i="23" s="1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Q25" i="23" s="1"/>
  <c r="CR11" i="23"/>
  <c r="CS11" i="23"/>
  <c r="CT11" i="23"/>
  <c r="CU11" i="23"/>
  <c r="CV11" i="23"/>
  <c r="CW11" i="23"/>
  <c r="CX11" i="23"/>
  <c r="CY11" i="23"/>
  <c r="CY25" i="23" s="1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O25" i="23" s="1"/>
  <c r="DP11" i="23"/>
  <c r="DQ11" i="23"/>
  <c r="DR11" i="23"/>
  <c r="DS11" i="23"/>
  <c r="DT11" i="23"/>
  <c r="DU11" i="23"/>
  <c r="DV11" i="23"/>
  <c r="DW11" i="23"/>
  <c r="DW25" i="23" s="1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G38" i="23" s="1"/>
  <c r="H12" i="23"/>
  <c r="H25" i="23" s="1"/>
  <c r="I12" i="23"/>
  <c r="J12" i="23"/>
  <c r="K12" i="23"/>
  <c r="L12" i="23"/>
  <c r="M12" i="23"/>
  <c r="N12" i="23"/>
  <c r="N38" i="23" s="1"/>
  <c r="O12" i="23"/>
  <c r="O38" i="23" s="1"/>
  <c r="P12" i="23"/>
  <c r="P38" i="23" s="1"/>
  <c r="Q12" i="23"/>
  <c r="R12" i="23"/>
  <c r="R38" i="23" s="1"/>
  <c r="S12" i="23"/>
  <c r="T12" i="23"/>
  <c r="U12" i="23"/>
  <c r="V12" i="23"/>
  <c r="W12" i="23"/>
  <c r="X12" i="23"/>
  <c r="X38" i="23" s="1"/>
  <c r="Y12" i="23"/>
  <c r="Z12" i="23"/>
  <c r="Z38" i="23" s="1"/>
  <c r="AA12" i="23"/>
  <c r="AB12" i="23"/>
  <c r="AC12" i="23"/>
  <c r="AD12" i="23"/>
  <c r="AD38" i="23" s="1"/>
  <c r="AE12" i="23"/>
  <c r="AF12" i="23"/>
  <c r="AF38" i="23" s="1"/>
  <c r="AG12" i="23"/>
  <c r="AH12" i="23"/>
  <c r="AH38" i="23" s="1"/>
  <c r="AI12" i="23"/>
  <c r="AJ12" i="23"/>
  <c r="AK12" i="23"/>
  <c r="AL12" i="23"/>
  <c r="AM12" i="23"/>
  <c r="AM38" i="23" s="1"/>
  <c r="AN12" i="23"/>
  <c r="AN38" i="23" s="1"/>
  <c r="AO12" i="23"/>
  <c r="AP12" i="23"/>
  <c r="AP38" i="23" s="1"/>
  <c r="AQ12" i="23"/>
  <c r="AR12" i="23"/>
  <c r="AS12" i="23"/>
  <c r="AT12" i="23"/>
  <c r="AT38" i="23" s="1"/>
  <c r="AU12" i="23"/>
  <c r="AU38" i="23" s="1"/>
  <c r="AV12" i="23"/>
  <c r="AV38" i="23" s="1"/>
  <c r="AW12" i="23"/>
  <c r="AX12" i="23"/>
  <c r="AX38" i="23" s="1"/>
  <c r="AY12" i="23"/>
  <c r="AZ12" i="23"/>
  <c r="BA12" i="23"/>
  <c r="BB12" i="23"/>
  <c r="BC12" i="23"/>
  <c r="BD12" i="23"/>
  <c r="BD38" i="23" s="1"/>
  <c r="BE12" i="23"/>
  <c r="BF12" i="23"/>
  <c r="BF38" i="23" s="1"/>
  <c r="BG12" i="23"/>
  <c r="BH12" i="23"/>
  <c r="BI12" i="23"/>
  <c r="BJ12" i="23"/>
  <c r="BJ38" i="23" s="1"/>
  <c r="BK12" i="23"/>
  <c r="BK38" i="23" s="1"/>
  <c r="BL12" i="23"/>
  <c r="BL38" i="23" s="1"/>
  <c r="BM12" i="23"/>
  <c r="BN12" i="23"/>
  <c r="BO12" i="23"/>
  <c r="BP12" i="23"/>
  <c r="BQ12" i="23"/>
  <c r="BR12" i="23"/>
  <c r="BS12" i="23"/>
  <c r="BS38" i="23" s="1"/>
  <c r="BT12" i="23"/>
  <c r="BT38" i="23" s="1"/>
  <c r="BU12" i="23"/>
  <c r="BV12" i="23"/>
  <c r="BW12" i="23"/>
  <c r="BX12" i="23"/>
  <c r="BY12" i="23"/>
  <c r="BZ12" i="23"/>
  <c r="CA12" i="23"/>
  <c r="CA38" i="23" s="1"/>
  <c r="CB12" i="23"/>
  <c r="CB38" i="23" s="1"/>
  <c r="CC12" i="23"/>
  <c r="CD12" i="23"/>
  <c r="CE12" i="23"/>
  <c r="CF12" i="23"/>
  <c r="CG12" i="23"/>
  <c r="CH12" i="23"/>
  <c r="CH38" i="23" s="1"/>
  <c r="CI12" i="23"/>
  <c r="CI38" i="23" s="1"/>
  <c r="CJ12" i="23"/>
  <c r="CJ38" i="23" s="1"/>
  <c r="CK12" i="23"/>
  <c r="CL12" i="23"/>
  <c r="CL38" i="23" s="1"/>
  <c r="CM12" i="23"/>
  <c r="CN12" i="23"/>
  <c r="CO12" i="23"/>
  <c r="CP12" i="23"/>
  <c r="CP38" i="23" s="1"/>
  <c r="CQ12" i="23"/>
  <c r="CR12" i="23"/>
  <c r="CS12" i="23"/>
  <c r="CT12" i="23"/>
  <c r="CU12" i="23"/>
  <c r="CV12" i="23"/>
  <c r="CW12" i="23"/>
  <c r="CX12" i="23"/>
  <c r="CY12" i="23"/>
  <c r="CY38" i="23" s="1"/>
  <c r="CZ12" i="23"/>
  <c r="CZ38" i="23" s="1"/>
  <c r="DA12" i="23"/>
  <c r="DB12" i="23"/>
  <c r="DC12" i="23"/>
  <c r="DD12" i="23"/>
  <c r="DE12" i="23"/>
  <c r="DF12" i="23"/>
  <c r="DF38" i="23" s="1"/>
  <c r="DG12" i="23"/>
  <c r="DG38" i="23" s="1"/>
  <c r="DH12" i="23"/>
  <c r="DH38" i="23" s="1"/>
  <c r="DI12" i="23"/>
  <c r="DJ12" i="23"/>
  <c r="DK12" i="23"/>
  <c r="DL12" i="23"/>
  <c r="DM12" i="23"/>
  <c r="DN12" i="23"/>
  <c r="DN38" i="23" s="1"/>
  <c r="DO12" i="23"/>
  <c r="DO38" i="23" s="1"/>
  <c r="DP12" i="23"/>
  <c r="DP25" i="23" s="1"/>
  <c r="DQ12" i="23"/>
  <c r="DR12" i="23"/>
  <c r="DS12" i="23"/>
  <c r="DT12" i="23"/>
  <c r="DU12" i="23"/>
  <c r="DV12" i="23"/>
  <c r="DV38" i="23" s="1"/>
  <c r="DW12" i="23"/>
  <c r="DX12" i="23"/>
  <c r="DX38" i="23" s="1"/>
  <c r="DY12" i="23"/>
  <c r="DZ12" i="23"/>
  <c r="EA12" i="23"/>
  <c r="EB12" i="23"/>
  <c r="EC12" i="23"/>
  <c r="ED12" i="23"/>
  <c r="EE12" i="23"/>
  <c r="EE38" i="23" s="1"/>
  <c r="EF12" i="23"/>
  <c r="EF38" i="23" s="1"/>
  <c r="EG12" i="23"/>
  <c r="EH12" i="23"/>
  <c r="EH38" i="23" s="1"/>
  <c r="EI12" i="23"/>
  <c r="EJ12" i="23"/>
  <c r="EK12" i="23"/>
  <c r="EL12" i="23"/>
  <c r="EM12" i="23"/>
  <c r="EM38" i="23" s="1"/>
  <c r="EN12" i="23"/>
  <c r="EN25" i="23" s="1"/>
  <c r="EO12" i="23"/>
  <c r="EP12" i="23"/>
  <c r="EP38" i="23" s="1"/>
  <c r="D13" i="23"/>
  <c r="E13" i="23"/>
  <c r="F13" i="23"/>
  <c r="G13" i="23"/>
  <c r="H13" i="23"/>
  <c r="I13" i="23"/>
  <c r="I39" i="23" s="1"/>
  <c r="J13" i="23"/>
  <c r="K13" i="23"/>
  <c r="K39" i="23" s="1"/>
  <c r="L13" i="23"/>
  <c r="M13" i="23"/>
  <c r="N13" i="23"/>
  <c r="O13" i="23"/>
  <c r="O39" i="23" s="1"/>
  <c r="P13" i="23"/>
  <c r="Q13" i="23"/>
  <c r="Q39" i="23" s="1"/>
  <c r="R13" i="23"/>
  <c r="S13" i="23"/>
  <c r="S39" i="23" s="1"/>
  <c r="T13" i="23"/>
  <c r="U13" i="23"/>
  <c r="V13" i="23"/>
  <c r="W13" i="23"/>
  <c r="X13" i="23"/>
  <c r="Y13" i="23"/>
  <c r="Y39" i="23" s="1"/>
  <c r="Z13" i="23"/>
  <c r="AA13" i="23"/>
  <c r="AB13" i="23"/>
  <c r="AC13" i="23"/>
  <c r="AD13" i="23"/>
  <c r="AE13" i="23"/>
  <c r="AE39" i="23" s="1"/>
  <c r="AF13" i="23"/>
  <c r="AF39" i="23" s="1"/>
  <c r="AG13" i="23"/>
  <c r="AH13" i="23"/>
  <c r="AI13" i="23"/>
  <c r="AI39" i="23" s="1"/>
  <c r="AJ13" i="23"/>
  <c r="AK13" i="23"/>
  <c r="AL13" i="23"/>
  <c r="AM13" i="23"/>
  <c r="AM39" i="23" s="1"/>
  <c r="AN13" i="23"/>
  <c r="AN39" i="23" s="1"/>
  <c r="AO13" i="23"/>
  <c r="AO39" i="23" s="1"/>
  <c r="AP13" i="23"/>
  <c r="AQ13" i="23"/>
  <c r="AR13" i="23"/>
  <c r="AS13" i="23"/>
  <c r="AT13" i="23"/>
  <c r="AU13" i="23"/>
  <c r="AU39" i="23" s="1"/>
  <c r="AV13" i="23"/>
  <c r="AV39" i="23" s="1"/>
  <c r="AW13" i="23"/>
  <c r="AW39" i="23" s="1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H41" i="23" s="1"/>
  <c r="I15" i="23"/>
  <c r="I41" i="23" s="1"/>
  <c r="J15" i="23"/>
  <c r="J41" i="23" s="1"/>
  <c r="K15" i="23"/>
  <c r="L15" i="23"/>
  <c r="L41" i="23" s="1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Z41" i="23" s="1"/>
  <c r="AA15" i="23"/>
  <c r="AB15" i="23"/>
  <c r="AB41" i="23" s="1"/>
  <c r="AC15" i="23"/>
  <c r="AD15" i="23"/>
  <c r="AE15" i="23"/>
  <c r="AF15" i="23"/>
  <c r="AF41" i="23" s="1"/>
  <c r="AG15" i="23"/>
  <c r="AG41" i="23" s="1"/>
  <c r="AH15" i="23"/>
  <c r="AH41" i="23" s="1"/>
  <c r="AI15" i="23"/>
  <c r="AJ15" i="23"/>
  <c r="AK15" i="23"/>
  <c r="AL15" i="23"/>
  <c r="AM15" i="23"/>
  <c r="AN15" i="23"/>
  <c r="AN41" i="23" s="1"/>
  <c r="AO15" i="23"/>
  <c r="AO41" i="23" s="1"/>
  <c r="AP15" i="23"/>
  <c r="AP41" i="23" s="1"/>
  <c r="AQ15" i="23"/>
  <c r="AR15" i="23"/>
  <c r="AS15" i="23"/>
  <c r="AT15" i="23"/>
  <c r="AU15" i="23"/>
  <c r="AV15" i="23"/>
  <c r="AW15" i="23"/>
  <c r="AW41" i="23" s="1"/>
  <c r="AX15" i="23"/>
  <c r="AX41" i="23" s="1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L41" i="23" s="1"/>
  <c r="BM15" i="23"/>
  <c r="BM41" i="23" s="1"/>
  <c r="BN15" i="23"/>
  <c r="BN41" i="23" s="1"/>
  <c r="BO15" i="23"/>
  <c r="BP15" i="23"/>
  <c r="BP41" i="23" s="1"/>
  <c r="BQ15" i="23"/>
  <c r="BR15" i="23"/>
  <c r="BS15" i="23"/>
  <c r="BT15" i="23"/>
  <c r="BT41" i="23" s="1"/>
  <c r="BU15" i="23"/>
  <c r="BU41" i="23" s="1"/>
  <c r="BV15" i="23"/>
  <c r="BV41" i="23" s="1"/>
  <c r="BW15" i="23"/>
  <c r="BX15" i="23"/>
  <c r="BX41" i="23" s="1"/>
  <c r="BY15" i="23"/>
  <c r="BZ15" i="23"/>
  <c r="CA15" i="23"/>
  <c r="CB15" i="23"/>
  <c r="CB41" i="23" s="1"/>
  <c r="CC15" i="23"/>
  <c r="CC41" i="23" s="1"/>
  <c r="CD15" i="23"/>
  <c r="CD41" i="23" s="1"/>
  <c r="CE15" i="23"/>
  <c r="CF15" i="23"/>
  <c r="CF41" i="23" s="1"/>
  <c r="CG15" i="23"/>
  <c r="CH15" i="23"/>
  <c r="CI15" i="23"/>
  <c r="CJ15" i="23"/>
  <c r="CK15" i="23"/>
  <c r="CL15" i="23"/>
  <c r="CL41" i="23" s="1"/>
  <c r="CM15" i="23"/>
  <c r="CN15" i="23"/>
  <c r="CN41" i="23" s="1"/>
  <c r="CO15" i="23"/>
  <c r="CP15" i="23"/>
  <c r="CQ15" i="23"/>
  <c r="CR15" i="23"/>
  <c r="CS15" i="23"/>
  <c r="CS41" i="23" s="1"/>
  <c r="CT15" i="23"/>
  <c r="CT41" i="23" s="1"/>
  <c r="CU15" i="23"/>
  <c r="CV15" i="23"/>
  <c r="CW15" i="23"/>
  <c r="CX15" i="23"/>
  <c r="CY15" i="23"/>
  <c r="CZ15" i="23"/>
  <c r="DA15" i="23"/>
  <c r="DA41" i="23" s="1"/>
  <c r="DB15" i="23"/>
  <c r="DB41" i="23" s="1"/>
  <c r="DC15" i="23"/>
  <c r="DD15" i="23"/>
  <c r="DD41" i="23" s="1"/>
  <c r="DE15" i="23"/>
  <c r="DF15" i="23"/>
  <c r="DG15" i="23"/>
  <c r="DH15" i="23"/>
  <c r="DH41" i="23" s="1"/>
  <c r="DI15" i="23"/>
  <c r="DI41" i="23" s="1"/>
  <c r="DJ15" i="23"/>
  <c r="DJ41" i="23" s="1"/>
  <c r="DK15" i="23"/>
  <c r="DL15" i="23"/>
  <c r="DM15" i="23"/>
  <c r="DN15" i="23"/>
  <c r="DO15" i="23"/>
  <c r="DP15" i="23"/>
  <c r="DP41" i="23" s="1"/>
  <c r="DQ15" i="23"/>
  <c r="DQ41" i="23" s="1"/>
  <c r="DR15" i="23"/>
  <c r="DR41" i="23" s="1"/>
  <c r="DS15" i="23"/>
  <c r="DT15" i="23"/>
  <c r="DT41" i="23" s="1"/>
  <c r="DU15" i="23"/>
  <c r="DV15" i="23"/>
  <c r="DW15" i="23"/>
  <c r="DX15" i="23"/>
  <c r="DX41" i="23" s="1"/>
  <c r="DY15" i="23"/>
  <c r="DY41" i="23" s="1"/>
  <c r="DZ15" i="23"/>
  <c r="DZ41" i="23" s="1"/>
  <c r="EA15" i="23"/>
  <c r="EB15" i="23"/>
  <c r="EB41" i="23" s="1"/>
  <c r="EC15" i="23"/>
  <c r="ED15" i="23"/>
  <c r="EE15" i="23"/>
  <c r="EF15" i="23"/>
  <c r="EF41" i="23" s="1"/>
  <c r="EG15" i="23"/>
  <c r="EG41" i="23" s="1"/>
  <c r="EH15" i="23"/>
  <c r="EH41" i="23" s="1"/>
  <c r="EI15" i="23"/>
  <c r="EJ15" i="23"/>
  <c r="EJ41" i="23" s="1"/>
  <c r="EK15" i="23"/>
  <c r="EL15" i="23"/>
  <c r="EM15" i="23"/>
  <c r="EN15" i="23"/>
  <c r="EO15" i="23"/>
  <c r="EO41" i="23" s="1"/>
  <c r="EP15" i="23"/>
  <c r="EP41" i="23" s="1"/>
  <c r="D16" i="23"/>
  <c r="E16" i="23"/>
  <c r="E42" i="23" s="1"/>
  <c r="F16" i="23"/>
  <c r="G16" i="23"/>
  <c r="H16" i="23"/>
  <c r="I16" i="23"/>
  <c r="J16" i="23"/>
  <c r="K16" i="23"/>
  <c r="K42" i="23" s="1"/>
  <c r="L16" i="23"/>
  <c r="M16" i="23"/>
  <c r="N16" i="23"/>
  <c r="O16" i="23"/>
  <c r="P16" i="23"/>
  <c r="Q16" i="23"/>
  <c r="Q42" i="23" s="1"/>
  <c r="R16" i="23"/>
  <c r="R42" i="23" s="1"/>
  <c r="S16" i="23"/>
  <c r="S42" i="23" s="1"/>
  <c r="T16" i="23"/>
  <c r="U16" i="23"/>
  <c r="V16" i="23"/>
  <c r="W16" i="23"/>
  <c r="X16" i="23"/>
  <c r="Y16" i="23"/>
  <c r="Y42" i="23" s="1"/>
  <c r="Z16" i="23"/>
  <c r="Z42" i="23" s="1"/>
  <c r="AA16" i="23"/>
  <c r="AA42" i="23" s="1"/>
  <c r="AB16" i="23"/>
  <c r="AC16" i="23"/>
  <c r="AD16" i="23"/>
  <c r="AE16" i="23"/>
  <c r="AF16" i="23"/>
  <c r="AG16" i="23"/>
  <c r="AG42" i="23" s="1"/>
  <c r="AH16" i="23"/>
  <c r="AH42" i="23" s="1"/>
  <c r="AI16" i="23"/>
  <c r="AJ16" i="23"/>
  <c r="AK16" i="23"/>
  <c r="AL16" i="23"/>
  <c r="AM16" i="23"/>
  <c r="AN16" i="23"/>
  <c r="AO16" i="23"/>
  <c r="AO42" i="23" s="1"/>
  <c r="AP16" i="23"/>
  <c r="AQ16" i="23"/>
  <c r="AQ42" i="23" s="1"/>
  <c r="AR16" i="23"/>
  <c r="AS16" i="23"/>
  <c r="AS42" i="23" s="1"/>
  <c r="AT16" i="23"/>
  <c r="AU16" i="23"/>
  <c r="AV16" i="23"/>
  <c r="AW16" i="23"/>
  <c r="AW42" i="23" s="1"/>
  <c r="AX16" i="23"/>
  <c r="AX42" i="23" s="1"/>
  <c r="AY16" i="23"/>
  <c r="AY42" i="23" s="1"/>
  <c r="AZ16" i="23"/>
  <c r="BA16" i="23"/>
  <c r="BA42" i="23" s="1"/>
  <c r="BB16" i="23"/>
  <c r="BC16" i="23"/>
  <c r="BD16" i="23"/>
  <c r="BE16" i="23"/>
  <c r="BE42" i="23" s="1"/>
  <c r="BF16" i="23"/>
  <c r="BF42" i="23" s="1"/>
  <c r="BG16" i="23"/>
  <c r="BG42" i="23" s="1"/>
  <c r="BH16" i="23"/>
  <c r="BI16" i="23"/>
  <c r="BI42" i="23" s="1"/>
  <c r="BJ16" i="23"/>
  <c r="BK16" i="23"/>
  <c r="BL16" i="23"/>
  <c r="BM16" i="23"/>
  <c r="BM42" i="23" s="1"/>
  <c r="BN16" i="23"/>
  <c r="BN42" i="23" s="1"/>
  <c r="BO16" i="23"/>
  <c r="BP16" i="23"/>
  <c r="BQ16" i="23"/>
  <c r="BR16" i="23"/>
  <c r="BS16" i="23"/>
  <c r="BT16" i="23"/>
  <c r="BU16" i="23"/>
  <c r="BU42" i="23" s="1"/>
  <c r="BV16" i="23"/>
  <c r="BW16" i="23"/>
  <c r="BW42" i="23" s="1"/>
  <c r="BX16" i="23"/>
  <c r="BY16" i="23"/>
  <c r="BZ16" i="23"/>
  <c r="CA16" i="23"/>
  <c r="CB16" i="23"/>
  <c r="CC16" i="23"/>
  <c r="CC42" i="23" s="1"/>
  <c r="CD16" i="23"/>
  <c r="CD42" i="23" s="1"/>
  <c r="CE16" i="23"/>
  <c r="CE42" i="23" s="1"/>
  <c r="CF16" i="23"/>
  <c r="CG16" i="23"/>
  <c r="CH16" i="23"/>
  <c r="CI16" i="23"/>
  <c r="CJ16" i="23"/>
  <c r="CK16" i="23"/>
  <c r="CK42" i="23" s="1"/>
  <c r="CL16" i="23"/>
  <c r="CL42" i="23" s="1"/>
  <c r="CM16" i="23"/>
  <c r="CM42" i="23" s="1"/>
  <c r="CN16" i="23"/>
  <c r="CO16" i="23"/>
  <c r="CP16" i="23"/>
  <c r="CQ16" i="23"/>
  <c r="CR16" i="23"/>
  <c r="CS16" i="23"/>
  <c r="CT16" i="23"/>
  <c r="CT42" i="23" s="1"/>
  <c r="CU16" i="23"/>
  <c r="CU42" i="23" s="1"/>
  <c r="CV16" i="23"/>
  <c r="CW16" i="23"/>
  <c r="CX16" i="23"/>
  <c r="CY16" i="23"/>
  <c r="CZ16" i="23"/>
  <c r="DA16" i="23"/>
  <c r="DB16" i="23"/>
  <c r="DC16" i="23"/>
  <c r="DC42" i="23" s="1"/>
  <c r="DD16" i="23"/>
  <c r="DE16" i="23"/>
  <c r="DE42" i="23" s="1"/>
  <c r="DF16" i="23"/>
  <c r="DG16" i="23"/>
  <c r="DH16" i="23"/>
  <c r="DI16" i="23"/>
  <c r="DI42" i="23" s="1"/>
  <c r="DJ16" i="23"/>
  <c r="DJ42" i="23" s="1"/>
  <c r="DK16" i="23"/>
  <c r="DK42" i="23" s="1"/>
  <c r="DL16" i="23"/>
  <c r="DM16" i="23"/>
  <c r="DM42" i="23" s="1"/>
  <c r="DN16" i="23"/>
  <c r="DO16" i="23"/>
  <c r="DP16" i="23"/>
  <c r="DQ16" i="23"/>
  <c r="DR16" i="23"/>
  <c r="DR42" i="23" s="1"/>
  <c r="DS16" i="23"/>
  <c r="DS42" i="23" s="1"/>
  <c r="DT16" i="23"/>
  <c r="DU16" i="23"/>
  <c r="DV16" i="23"/>
  <c r="DW16" i="23"/>
  <c r="DX16" i="23"/>
  <c r="DY16" i="23"/>
  <c r="DY42" i="23" s="1"/>
  <c r="DZ16" i="23"/>
  <c r="DZ42" i="23" s="1"/>
  <c r="EA16" i="23"/>
  <c r="EB16" i="23"/>
  <c r="EC16" i="23"/>
  <c r="ED16" i="23"/>
  <c r="EE16" i="23"/>
  <c r="EF16" i="23"/>
  <c r="EG16" i="23"/>
  <c r="EH16" i="23"/>
  <c r="EI16" i="23"/>
  <c r="EI42" i="23" s="1"/>
  <c r="EJ16" i="23"/>
  <c r="EK16" i="23"/>
  <c r="EK42" i="23" s="1"/>
  <c r="EL16" i="23"/>
  <c r="EM16" i="23"/>
  <c r="EN16" i="23"/>
  <c r="EO16" i="23"/>
  <c r="EO42" i="23" s="1"/>
  <c r="EP16" i="23"/>
  <c r="D18" i="23"/>
  <c r="E18" i="23"/>
  <c r="F18" i="23"/>
  <c r="G18" i="23"/>
  <c r="H18" i="23"/>
  <c r="I18" i="23"/>
  <c r="J18" i="23"/>
  <c r="K18" i="23"/>
  <c r="K44" i="23" s="1"/>
  <c r="L18" i="23"/>
  <c r="L44" i="23" s="1"/>
  <c r="M18" i="23"/>
  <c r="N18" i="23"/>
  <c r="N44" i="23" s="1"/>
  <c r="O18" i="23"/>
  <c r="P18" i="23"/>
  <c r="Q18" i="23"/>
  <c r="R18" i="23"/>
  <c r="S18" i="23"/>
  <c r="S44" i="23" s="1"/>
  <c r="T18" i="23"/>
  <c r="T44" i="23" s="1"/>
  <c r="U18" i="23"/>
  <c r="V18" i="23"/>
  <c r="V44" i="23" s="1"/>
  <c r="W18" i="23"/>
  <c r="X18" i="23"/>
  <c r="Y18" i="23"/>
  <c r="Z18" i="23"/>
  <c r="Z44" i="23" s="1"/>
  <c r="AA18" i="23"/>
  <c r="AA44" i="23" s="1"/>
  <c r="AB18" i="23"/>
  <c r="AB44" i="23" s="1"/>
  <c r="AC18" i="23"/>
  <c r="AD18" i="23"/>
  <c r="AE18" i="23"/>
  <c r="AF18" i="23"/>
  <c r="AG18" i="23"/>
  <c r="AH18" i="23"/>
  <c r="AH44" i="23" s="1"/>
  <c r="AI18" i="23"/>
  <c r="AJ18" i="23"/>
  <c r="AK18" i="23"/>
  <c r="AL18" i="23"/>
  <c r="AM18" i="23"/>
  <c r="AN18" i="23"/>
  <c r="AO18" i="23"/>
  <c r="AP18" i="23"/>
  <c r="AQ18" i="23"/>
  <c r="AQ44" i="23" s="1"/>
  <c r="AR18" i="23"/>
  <c r="AR44" i="23" s="1"/>
  <c r="AS18" i="23"/>
  <c r="AT18" i="23"/>
  <c r="AT44" i="23" s="1"/>
  <c r="AU18" i="23"/>
  <c r="AV18" i="23"/>
  <c r="AW18" i="23"/>
  <c r="AX18" i="23"/>
  <c r="AX44" i="23" s="1"/>
  <c r="AY18" i="23"/>
  <c r="AY44" i="23" s="1"/>
  <c r="AZ18" i="23"/>
  <c r="AZ44" i="23" s="1"/>
  <c r="BA18" i="23"/>
  <c r="BB18" i="23"/>
  <c r="BC18" i="23"/>
  <c r="BD18" i="23"/>
  <c r="BE18" i="23"/>
  <c r="BF18" i="23"/>
  <c r="BF44" i="23" s="1"/>
  <c r="BG18" i="23"/>
  <c r="BG44" i="23" s="1"/>
  <c r="BH18" i="23"/>
  <c r="BH44" i="23" s="1"/>
  <c r="BI18" i="23"/>
  <c r="BJ18" i="23"/>
  <c r="BJ44" i="23" s="1"/>
  <c r="BK18" i="23"/>
  <c r="BL18" i="23"/>
  <c r="BM18" i="23"/>
  <c r="BN18" i="23"/>
  <c r="BN44" i="23" s="1"/>
  <c r="BO18" i="23"/>
  <c r="BP18" i="23"/>
  <c r="BQ18" i="23"/>
  <c r="BR18" i="23"/>
  <c r="BS18" i="23"/>
  <c r="BT18" i="23"/>
  <c r="BU18" i="23"/>
  <c r="BV18" i="23"/>
  <c r="BW18" i="23"/>
  <c r="BW44" i="23" s="1"/>
  <c r="BX18" i="23"/>
  <c r="BX44" i="23" s="1"/>
  <c r="BY18" i="23"/>
  <c r="BZ18" i="23"/>
  <c r="CA18" i="23"/>
  <c r="CB18" i="23"/>
  <c r="CC18" i="23"/>
  <c r="CD18" i="23"/>
  <c r="CD44" i="23" s="1"/>
  <c r="CE18" i="23"/>
  <c r="CF18" i="23"/>
  <c r="CF44" i="23" s="1"/>
  <c r="CG18" i="23"/>
  <c r="CH18" i="23"/>
  <c r="CH44" i="23" s="1"/>
  <c r="CI18" i="23"/>
  <c r="CJ18" i="23"/>
  <c r="CK18" i="23"/>
  <c r="CL18" i="23"/>
  <c r="CL44" i="23" s="1"/>
  <c r="CM18" i="23"/>
  <c r="CM44" i="23" s="1"/>
  <c r="CN18" i="23"/>
  <c r="CN44" i="23" s="1"/>
  <c r="CO18" i="23"/>
  <c r="CP18" i="23"/>
  <c r="CQ18" i="23"/>
  <c r="CR18" i="23"/>
  <c r="CS18" i="23"/>
  <c r="CT18" i="23"/>
  <c r="CT44" i="23" s="1"/>
  <c r="CU18" i="23"/>
  <c r="CV18" i="23"/>
  <c r="CW18" i="23"/>
  <c r="CX18" i="23"/>
  <c r="CX44" i="23" s="1"/>
  <c r="CZ18" i="23"/>
  <c r="DA18" i="23"/>
  <c r="DB18" i="23"/>
  <c r="DC18" i="23"/>
  <c r="DC44" i="23" s="1"/>
  <c r="DD18" i="23"/>
  <c r="DD44" i="23" s="1"/>
  <c r="DE18" i="23"/>
  <c r="DE44" i="23" s="1"/>
  <c r="DF18" i="23"/>
  <c r="DG18" i="23"/>
  <c r="DG44" i="23" s="1"/>
  <c r="DH18" i="23"/>
  <c r="DI18" i="23"/>
  <c r="DJ18" i="23"/>
  <c r="DK18" i="23"/>
  <c r="DL18" i="23"/>
  <c r="DL44" i="23" s="1"/>
  <c r="DM18" i="23"/>
  <c r="DM44" i="23" s="1"/>
  <c r="DN18" i="23"/>
  <c r="DO18" i="23"/>
  <c r="DP18" i="23"/>
  <c r="DQ18" i="23"/>
  <c r="DR18" i="23"/>
  <c r="DS18" i="23"/>
  <c r="DS44" i="23" s="1"/>
  <c r="DT18" i="23"/>
  <c r="DT44" i="23" s="1"/>
  <c r="DU18" i="23"/>
  <c r="DU44" i="23" s="1"/>
  <c r="DV18" i="23"/>
  <c r="DW18" i="23"/>
  <c r="DX18" i="23"/>
  <c r="DY18" i="23"/>
  <c r="DZ18" i="23"/>
  <c r="EA18" i="23"/>
  <c r="EA44" i="23" s="1"/>
  <c r="EB18" i="23"/>
  <c r="EB44" i="23" s="1"/>
  <c r="EC18" i="23"/>
  <c r="EC44" i="23" s="1"/>
  <c r="ED18" i="23"/>
  <c r="EE18" i="23"/>
  <c r="EF18" i="23"/>
  <c r="EG18" i="23"/>
  <c r="EH18" i="23"/>
  <c r="EI18" i="23"/>
  <c r="EI44" i="23" s="1"/>
  <c r="EJ18" i="23"/>
  <c r="EK18" i="23"/>
  <c r="EK44" i="23" s="1"/>
  <c r="EL18" i="23"/>
  <c r="EM18" i="23"/>
  <c r="EM44" i="23" s="1"/>
  <c r="EN18" i="23"/>
  <c r="EO18" i="23"/>
  <c r="EP18" i="23"/>
  <c r="D21" i="23"/>
  <c r="D47" i="23" s="1"/>
  <c r="E21" i="23"/>
  <c r="F21" i="23"/>
  <c r="G21" i="23"/>
  <c r="H21" i="23"/>
  <c r="H47" i="23" s="1"/>
  <c r="I21" i="23"/>
  <c r="J21" i="23"/>
  <c r="K21" i="23"/>
  <c r="L21" i="23"/>
  <c r="L47" i="23" s="1"/>
  <c r="M21" i="23"/>
  <c r="N21" i="23"/>
  <c r="N47" i="23" s="1"/>
  <c r="O21" i="23"/>
  <c r="P21" i="23"/>
  <c r="Q21" i="23"/>
  <c r="R21" i="23"/>
  <c r="S21" i="23"/>
  <c r="T21" i="23"/>
  <c r="T47" i="23" s="1"/>
  <c r="U21" i="23"/>
  <c r="V21" i="23"/>
  <c r="V47" i="23" s="1"/>
  <c r="W21" i="23"/>
  <c r="X21" i="23"/>
  <c r="Y21" i="23"/>
  <c r="Z21" i="23"/>
  <c r="AA21" i="23"/>
  <c r="AB21" i="23"/>
  <c r="AB47" i="23" s="1"/>
  <c r="AC21" i="23"/>
  <c r="AD21" i="23"/>
  <c r="AD47" i="23" s="1"/>
  <c r="AE21" i="23"/>
  <c r="AF21" i="23"/>
  <c r="AF47" i="23" s="1"/>
  <c r="AG21" i="23"/>
  <c r="AH21" i="23"/>
  <c r="AI21" i="23"/>
  <c r="AJ21" i="23"/>
  <c r="AJ47" i="23" s="1"/>
  <c r="AK21" i="23"/>
  <c r="AK47" i="23" s="1"/>
  <c r="AL21" i="23"/>
  <c r="AL47" i="23" s="1"/>
  <c r="AM21" i="23"/>
  <c r="AN21" i="23"/>
  <c r="AN47" i="23" s="1"/>
  <c r="AO21" i="23"/>
  <c r="AP21" i="23"/>
  <c r="AQ21" i="23"/>
  <c r="AR21" i="23"/>
  <c r="AR47" i="23" s="1"/>
  <c r="AS21" i="23"/>
  <c r="AT21" i="23"/>
  <c r="AT47" i="23" s="1"/>
  <c r="AU21" i="23"/>
  <c r="AV21" i="23"/>
  <c r="AV47" i="23" s="1"/>
  <c r="AW21" i="23"/>
  <c r="AX21" i="23"/>
  <c r="AY21" i="23"/>
  <c r="AZ21" i="23"/>
  <c r="BA21" i="23"/>
  <c r="BB21" i="23"/>
  <c r="BC21" i="23"/>
  <c r="BD21" i="23"/>
  <c r="BD47" i="23" s="1"/>
  <c r="BE21" i="23"/>
  <c r="BF21" i="23"/>
  <c r="BG21" i="23"/>
  <c r="BH21" i="23"/>
  <c r="BH47" i="23" s="1"/>
  <c r="BI21" i="23"/>
  <c r="BI47" i="23" s="1"/>
  <c r="BJ21" i="23"/>
  <c r="BJ47" i="23" s="1"/>
  <c r="BK21" i="23"/>
  <c r="BL21" i="23"/>
  <c r="BL47" i="23" s="1"/>
  <c r="BM21" i="23"/>
  <c r="BN21" i="23"/>
  <c r="BO21" i="23"/>
  <c r="BP21" i="23"/>
  <c r="BP47" i="23" s="1"/>
  <c r="BQ21" i="23"/>
  <c r="BR21" i="23"/>
  <c r="BR47" i="23" s="1"/>
  <c r="BS21" i="23"/>
  <c r="BT21" i="23"/>
  <c r="BT47" i="23" s="1"/>
  <c r="BU21" i="23"/>
  <c r="BV21" i="23"/>
  <c r="BW21" i="23"/>
  <c r="BX21" i="23"/>
  <c r="BX47" i="23" s="1"/>
  <c r="BY21" i="23"/>
  <c r="BY47" i="23" s="1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N47" i="23" s="1"/>
  <c r="CO21" i="23"/>
  <c r="CO47" i="23" s="1"/>
  <c r="CP21" i="23"/>
  <c r="CP47" i="23" s="1"/>
  <c r="CQ21" i="23"/>
  <c r="CR21" i="23"/>
  <c r="CR47" i="23" s="1"/>
  <c r="CS21" i="23"/>
  <c r="CT21" i="23"/>
  <c r="CU21" i="23"/>
  <c r="CV21" i="23"/>
  <c r="CV47" i="23" s="1"/>
  <c r="CW21" i="23"/>
  <c r="CW47" i="23" s="1"/>
  <c r="CX21" i="23"/>
  <c r="CX47" i="23" s="1"/>
  <c r="CY21" i="23"/>
  <c r="CZ21" i="23"/>
  <c r="DA21" i="23"/>
  <c r="DB21" i="23"/>
  <c r="DC21" i="23"/>
  <c r="DD21" i="23"/>
  <c r="DD47" i="23" s="1"/>
  <c r="DE21" i="23"/>
  <c r="DE47" i="23" s="1"/>
  <c r="DF21" i="23"/>
  <c r="DF47" i="23" s="1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V47" i="23" s="1"/>
  <c r="DW21" i="23"/>
  <c r="DX21" i="23"/>
  <c r="DX47" i="23" s="1"/>
  <c r="DY21" i="23"/>
  <c r="DZ21" i="23"/>
  <c r="EA21" i="23"/>
  <c r="EB21" i="23"/>
  <c r="EC21" i="23"/>
  <c r="ED21" i="23"/>
  <c r="ED47" i="23" s="1"/>
  <c r="EE21" i="23"/>
  <c r="EF21" i="23"/>
  <c r="EG21" i="23"/>
  <c r="EH21" i="23"/>
  <c r="EI21" i="23"/>
  <c r="EJ21" i="23"/>
  <c r="EJ47" i="23" s="1"/>
  <c r="EK21" i="23"/>
  <c r="EL21" i="23"/>
  <c r="EL47" i="23" s="1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G49" i="23" s="1"/>
  <c r="H23" i="23"/>
  <c r="H49" i="23" s="1"/>
  <c r="I23" i="23"/>
  <c r="J23" i="23"/>
  <c r="K23" i="23"/>
  <c r="L23" i="23"/>
  <c r="M23" i="23"/>
  <c r="N23" i="23"/>
  <c r="O23" i="23"/>
  <c r="O49" i="23" s="1"/>
  <c r="P23" i="23"/>
  <c r="P49" i="23" s="1"/>
  <c r="Q23" i="23"/>
  <c r="R23" i="23"/>
  <c r="S23" i="23"/>
  <c r="T23" i="23"/>
  <c r="U23" i="23"/>
  <c r="V23" i="23"/>
  <c r="W23" i="23"/>
  <c r="X23" i="23"/>
  <c r="Y23" i="23"/>
  <c r="Z23" i="23"/>
  <c r="Z49" i="23" s="1"/>
  <c r="AA23" i="23"/>
  <c r="AB23" i="23"/>
  <c r="AC23" i="23"/>
  <c r="AD23" i="23"/>
  <c r="AD49" i="23" s="1"/>
  <c r="AE23" i="23"/>
  <c r="AE49" i="23" s="1"/>
  <c r="AF23" i="23"/>
  <c r="AF49" i="23" s="1"/>
  <c r="AG23" i="23"/>
  <c r="AH23" i="23"/>
  <c r="AH49" i="23" s="1"/>
  <c r="AI23" i="23"/>
  <c r="AJ23" i="23"/>
  <c r="AK23" i="23"/>
  <c r="AL23" i="23"/>
  <c r="AL49" i="23" s="1"/>
  <c r="AM23" i="23"/>
  <c r="AM49" i="23" s="1"/>
  <c r="AN23" i="23"/>
  <c r="AN49" i="23" s="1"/>
  <c r="AO23" i="23"/>
  <c r="AP23" i="23"/>
  <c r="AP49" i="23" s="1"/>
  <c r="AQ23" i="23"/>
  <c r="AR23" i="23"/>
  <c r="AS23" i="23"/>
  <c r="AT23" i="23"/>
  <c r="AT49" i="23" s="1"/>
  <c r="AU23" i="23"/>
  <c r="AU49" i="23" s="1"/>
  <c r="AV23" i="23"/>
  <c r="AV49" i="23" s="1"/>
  <c r="AW23" i="23"/>
  <c r="AX23" i="23"/>
  <c r="AX49" i="23" s="1"/>
  <c r="AY23" i="23"/>
  <c r="AZ23" i="23"/>
  <c r="BA23" i="23"/>
  <c r="BB23" i="23"/>
  <c r="BC23" i="23"/>
  <c r="BC49" i="23" s="1"/>
  <c r="BD23" i="23"/>
  <c r="BD49" i="23" s="1"/>
  <c r="BE23" i="23"/>
  <c r="BF23" i="23"/>
  <c r="BF49" i="23" s="1"/>
  <c r="BG23" i="23"/>
  <c r="BH23" i="23"/>
  <c r="BI23" i="23"/>
  <c r="BJ23" i="23"/>
  <c r="BJ49" i="23" s="1"/>
  <c r="BK23" i="23"/>
  <c r="BK49" i="23" s="1"/>
  <c r="BL23" i="23"/>
  <c r="BM23" i="23"/>
  <c r="BN23" i="23"/>
  <c r="BN49" i="23" s="1"/>
  <c r="BO23" i="23"/>
  <c r="BP23" i="23"/>
  <c r="BQ23" i="23"/>
  <c r="BR23" i="23"/>
  <c r="BR49" i="23" s="1"/>
  <c r="BS23" i="23"/>
  <c r="BS49" i="23" s="1"/>
  <c r="BT23" i="23"/>
  <c r="BT49" i="23" s="1"/>
  <c r="BU23" i="23"/>
  <c r="BV23" i="23"/>
  <c r="BW23" i="23"/>
  <c r="BX23" i="23"/>
  <c r="BY23" i="23"/>
  <c r="BZ23" i="23"/>
  <c r="BZ49" i="23" s="1"/>
  <c r="CA23" i="23"/>
  <c r="CA49" i="23" s="1"/>
  <c r="CB23" i="23"/>
  <c r="CB49" i="23" s="1"/>
  <c r="CC23" i="23"/>
  <c r="CD23" i="23"/>
  <c r="CD49" i="23" s="1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P49" i="23" s="1"/>
  <c r="CQ23" i="23"/>
  <c r="CQ49" i="23" s="1"/>
  <c r="CR23" i="23"/>
  <c r="CR49" i="23" s="1"/>
  <c r="CS23" i="23"/>
  <c r="CT23" i="23"/>
  <c r="CU23" i="23"/>
  <c r="CV23" i="23"/>
  <c r="CW23" i="23"/>
  <c r="CX23" i="23"/>
  <c r="CX49" i="23" s="1"/>
  <c r="CY23" i="23"/>
  <c r="CY49" i="23" s="1"/>
  <c r="CZ23" i="23"/>
  <c r="CZ49" i="23" s="1"/>
  <c r="DA23" i="23"/>
  <c r="DB23" i="23"/>
  <c r="DC23" i="23"/>
  <c r="DD23" i="23"/>
  <c r="DE23" i="23"/>
  <c r="DF23" i="23"/>
  <c r="DF49" i="23" s="1"/>
  <c r="DG23" i="23"/>
  <c r="DG49" i="23" s="1"/>
  <c r="DH23" i="23"/>
  <c r="DH49" i="23" s="1"/>
  <c r="DI23" i="23"/>
  <c r="DJ23" i="23"/>
  <c r="DK23" i="23"/>
  <c r="DL23" i="23"/>
  <c r="DM23" i="23"/>
  <c r="DN23" i="23"/>
  <c r="DO23" i="23"/>
  <c r="DP23" i="23"/>
  <c r="DQ23" i="23"/>
  <c r="DR23" i="23"/>
  <c r="DR49" i="23" s="1"/>
  <c r="DS23" i="23"/>
  <c r="DT23" i="23"/>
  <c r="DU23" i="23"/>
  <c r="DV23" i="23"/>
  <c r="DV49" i="23" s="1"/>
  <c r="DW23" i="23"/>
  <c r="DW49" i="23" s="1"/>
  <c r="DX23" i="23"/>
  <c r="DX49" i="23" s="1"/>
  <c r="DY23" i="23"/>
  <c r="DZ23" i="23"/>
  <c r="DZ49" i="23" s="1"/>
  <c r="EA23" i="23"/>
  <c r="EB23" i="23"/>
  <c r="EC23" i="23"/>
  <c r="ED23" i="23"/>
  <c r="EE23" i="23"/>
  <c r="EE49" i="23" s="1"/>
  <c r="EF23" i="23"/>
  <c r="EF49" i="23" s="1"/>
  <c r="EG23" i="23"/>
  <c r="EH23" i="23"/>
  <c r="EI23" i="23"/>
  <c r="EJ23" i="23"/>
  <c r="EK23" i="23"/>
  <c r="EL23" i="23"/>
  <c r="EL49" i="23" s="1"/>
  <c r="EM23" i="23"/>
  <c r="EM49" i="23" s="1"/>
  <c r="EN23" i="23"/>
  <c r="EN49" i="23" s="1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T50" i="23" s="1"/>
  <c r="BU24" i="23"/>
  <c r="BU50" i="23" s="1"/>
  <c r="BV24" i="23"/>
  <c r="BW24" i="23"/>
  <c r="BX24" i="23"/>
  <c r="BY24" i="23"/>
  <c r="BZ24" i="23"/>
  <c r="CA24" i="23"/>
  <c r="CA50" i="23" s="1"/>
  <c r="CB24" i="23"/>
  <c r="CB50" i="23" s="1"/>
  <c r="CC24" i="23"/>
  <c r="CC50" i="23" s="1"/>
  <c r="CD24" i="23"/>
  <c r="CE24" i="23"/>
  <c r="CE50" i="23" s="1"/>
  <c r="CF24" i="23"/>
  <c r="CG24" i="23"/>
  <c r="CH24" i="23"/>
  <c r="CI24" i="23"/>
  <c r="CJ24" i="23"/>
  <c r="CJ50" i="23" s="1"/>
  <c r="CK24" i="23"/>
  <c r="CK50" i="23" s="1"/>
  <c r="CL24" i="23"/>
  <c r="CM24" i="23"/>
  <c r="CM50" i="23" s="1"/>
  <c r="CN24" i="23"/>
  <c r="CO24" i="23"/>
  <c r="CP24" i="23"/>
  <c r="CQ24" i="23"/>
  <c r="CQ50" i="23" s="1"/>
  <c r="CR24" i="23"/>
  <c r="CR50" i="23" s="1"/>
  <c r="CS24" i="23"/>
  <c r="CS50" i="23" s="1"/>
  <c r="CT24" i="23"/>
  <c r="CU24" i="23"/>
  <c r="CV24" i="23"/>
  <c r="CW24" i="23"/>
  <c r="CX24" i="23"/>
  <c r="CY24" i="23"/>
  <c r="CY50" i="23" s="1"/>
  <c r="CZ24" i="23"/>
  <c r="DA24" i="23"/>
  <c r="DB24" i="23"/>
  <c r="DC24" i="23"/>
  <c r="DC50" i="23" s="1"/>
  <c r="DD24" i="23"/>
  <c r="DE24" i="23"/>
  <c r="DF24" i="23"/>
  <c r="DG24" i="23"/>
  <c r="DG50" i="23" s="1"/>
  <c r="DH24" i="23"/>
  <c r="DH50" i="23" s="1"/>
  <c r="DI24" i="23"/>
  <c r="DJ24" i="23"/>
  <c r="DK24" i="23"/>
  <c r="DK50" i="23" s="1"/>
  <c r="DL24" i="23"/>
  <c r="DM24" i="23"/>
  <c r="DN24" i="23"/>
  <c r="DO24" i="23"/>
  <c r="DO50" i="23" s="1"/>
  <c r="DP24" i="23"/>
  <c r="DP50" i="23" s="1"/>
  <c r="DQ24" i="23"/>
  <c r="DQ50" i="23" s="1"/>
  <c r="DR24" i="23"/>
  <c r="DS24" i="23"/>
  <c r="DS50" i="23" s="1"/>
  <c r="DT24" i="23"/>
  <c r="DU24" i="23"/>
  <c r="DV24" i="23"/>
  <c r="DW24" i="23"/>
  <c r="DW50" i="23" s="1"/>
  <c r="DX24" i="23"/>
  <c r="DX50" i="23" s="1"/>
  <c r="DY24" i="23"/>
  <c r="DY50" i="23" s="1"/>
  <c r="DZ24" i="23"/>
  <c r="EA24" i="23"/>
  <c r="EB24" i="23"/>
  <c r="EC24" i="23"/>
  <c r="ED24" i="23"/>
  <c r="EE24" i="23"/>
  <c r="EE50" i="23" s="1"/>
  <c r="EF24" i="23"/>
  <c r="EG24" i="23"/>
  <c r="EH24" i="23"/>
  <c r="EI24" i="23"/>
  <c r="EI50" i="23" s="1"/>
  <c r="EJ24" i="23"/>
  <c r="EK24" i="23"/>
  <c r="EL24" i="23"/>
  <c r="EM24" i="23"/>
  <c r="EN24" i="23"/>
  <c r="EN50" i="23" s="1"/>
  <c r="EO24" i="23"/>
  <c r="EO50" i="23" s="1"/>
  <c r="EP24" i="23"/>
  <c r="C24" i="23"/>
  <c r="C23" i="23"/>
  <c r="C22" i="23"/>
  <c r="C21" i="23"/>
  <c r="C18" i="23"/>
  <c r="C16" i="23"/>
  <c r="C42" i="23" s="1"/>
  <c r="C15" i="23"/>
  <c r="C13" i="23"/>
  <c r="C12" i="23"/>
  <c r="C38" i="23" s="1"/>
  <c r="C11" i="23"/>
  <c r="C10" i="23"/>
  <c r="C8" i="23"/>
  <c r="C7" i="23"/>
  <c r="C33" i="23" s="1"/>
  <c r="C5" i="23"/>
  <c r="C4" i="23"/>
  <c r="C25" i="23" s="1"/>
  <c r="EO24" i="17"/>
  <c r="EG24" i="17"/>
  <c r="DY24" i="17"/>
  <c r="DQ24" i="17"/>
  <c r="CC24" i="17"/>
  <c r="AW24" i="17"/>
  <c r="AO24" i="17"/>
  <c r="AG24" i="17"/>
  <c r="BL24" i="17"/>
  <c r="BD24" i="17"/>
  <c r="BH24" i="17"/>
  <c r="N24" i="17"/>
  <c r="J24" i="17"/>
  <c r="CM24" i="17"/>
  <c r="DX24" i="17"/>
  <c r="DL24" i="17"/>
  <c r="CT24" i="17"/>
  <c r="CR24" i="17"/>
  <c r="BU24" i="17"/>
  <c r="CE25" i="23"/>
  <c r="AU25" i="23"/>
  <c r="DF25" i="23"/>
  <c r="AT25" i="23"/>
  <c r="C5" i="10"/>
  <c r="D5" i="10"/>
  <c r="E5" i="10"/>
  <c r="E24" i="10" s="1"/>
  <c r="E49" i="10" s="1"/>
  <c r="F5" i="10"/>
  <c r="G5" i="10"/>
  <c r="H5" i="10"/>
  <c r="I5" i="10"/>
  <c r="J5" i="10"/>
  <c r="J30" i="10" s="1"/>
  <c r="K5" i="10"/>
  <c r="L5" i="10"/>
  <c r="M5" i="10"/>
  <c r="N5" i="10"/>
  <c r="O5" i="10"/>
  <c r="P5" i="10"/>
  <c r="Q5" i="10"/>
  <c r="Q30" i="10" s="1"/>
  <c r="R5" i="10"/>
  <c r="S5" i="10"/>
  <c r="S24" i="10" s="1"/>
  <c r="T5" i="10"/>
  <c r="U5" i="10"/>
  <c r="V5" i="10"/>
  <c r="W5" i="10"/>
  <c r="X5" i="10"/>
  <c r="Y5" i="10"/>
  <c r="Z5" i="10"/>
  <c r="Z30" i="10" s="1"/>
  <c r="AA5" i="10"/>
  <c r="AA24" i="10" s="1"/>
  <c r="AB5" i="10"/>
  <c r="AC5" i="10"/>
  <c r="AC30" i="10" s="1"/>
  <c r="AD5" i="10"/>
  <c r="AE5" i="10"/>
  <c r="AF5" i="10"/>
  <c r="AG5" i="10"/>
  <c r="AH5" i="10"/>
  <c r="AI5" i="10"/>
  <c r="AI24" i="10" s="1"/>
  <c r="AJ5" i="10"/>
  <c r="AK5" i="10"/>
  <c r="AK24" i="10" s="1"/>
  <c r="AK49" i="10" s="1"/>
  <c r="AL5" i="10"/>
  <c r="C89" i="24"/>
  <c r="E89" i="24"/>
  <c r="F89" i="24"/>
  <c r="F110" i="24" s="1"/>
  <c r="C11" i="10"/>
  <c r="C20" i="47" s="1"/>
  <c r="D11" i="10"/>
  <c r="E11" i="10"/>
  <c r="E36" i="10" s="1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Y36" i="10" s="1"/>
  <c r="Z11" i="10"/>
  <c r="Z36" i="10" s="1"/>
  <c r="AA11" i="10"/>
  <c r="AB11" i="10"/>
  <c r="AC11" i="10"/>
  <c r="AD11" i="10"/>
  <c r="AE11" i="10"/>
  <c r="AF11" i="10"/>
  <c r="AG11" i="10"/>
  <c r="AG36" i="10" s="1"/>
  <c r="AH11" i="10"/>
  <c r="AI11" i="10"/>
  <c r="AI36" i="10" s="1"/>
  <c r="AJ11" i="10"/>
  <c r="AK11" i="10"/>
  <c r="AK36" i="10" s="1"/>
  <c r="AL11" i="10"/>
  <c r="D94" i="24"/>
  <c r="E94" i="24"/>
  <c r="F94" i="24"/>
  <c r="F113" i="24" s="1"/>
  <c r="E113" i="43"/>
  <c r="E131" i="43" s="1"/>
  <c r="C43" i="10"/>
  <c r="D43" i="10"/>
  <c r="E43" i="10"/>
  <c r="F43" i="10"/>
  <c r="G43" i="10"/>
  <c r="I43" i="10"/>
  <c r="J43" i="10"/>
  <c r="K43" i="10"/>
  <c r="L43" i="10"/>
  <c r="M43" i="10"/>
  <c r="N43" i="10"/>
  <c r="O43" i="10"/>
  <c r="Q43" i="10"/>
  <c r="R43" i="10"/>
  <c r="S43" i="10"/>
  <c r="T43" i="10"/>
  <c r="U43" i="10"/>
  <c r="V43" i="10"/>
  <c r="W43" i="10"/>
  <c r="Y43" i="10"/>
  <c r="Z43" i="10"/>
  <c r="AA43" i="10"/>
  <c r="AB43" i="10"/>
  <c r="AC43" i="10"/>
  <c r="AD43" i="10"/>
  <c r="AE43" i="10"/>
  <c r="AG43" i="10"/>
  <c r="AH43" i="10"/>
  <c r="AI43" i="10"/>
  <c r="AJ43" i="10"/>
  <c r="AK43" i="10"/>
  <c r="AL43" i="10"/>
  <c r="J19" i="47"/>
  <c r="D19" i="47"/>
  <c r="G19" i="47"/>
  <c r="F103" i="24"/>
  <c r="F117" i="24"/>
  <c r="F113" i="43"/>
  <c r="F131" i="43"/>
  <c r="D103" i="24"/>
  <c r="D117" i="24"/>
  <c r="D113" i="43"/>
  <c r="D131" i="43"/>
  <c r="F102" i="24"/>
  <c r="F116" i="24"/>
  <c r="F112" i="43"/>
  <c r="F130" i="43"/>
  <c r="E102" i="24"/>
  <c r="E116" i="24"/>
  <c r="E112" i="43"/>
  <c r="E130" i="43"/>
  <c r="D102" i="24"/>
  <c r="D116" i="24" s="1"/>
  <c r="D112" i="43"/>
  <c r="D130" i="43"/>
  <c r="F101" i="24"/>
  <c r="F111" i="43"/>
  <c r="D101" i="24"/>
  <c r="D111" i="43"/>
  <c r="F100" i="24"/>
  <c r="F110" i="43"/>
  <c r="E100" i="24"/>
  <c r="E110" i="43"/>
  <c r="D100" i="24"/>
  <c r="D110" i="43"/>
  <c r="D129" i="43" s="1"/>
  <c r="F97" i="24"/>
  <c r="F114" i="24"/>
  <c r="F107" i="43"/>
  <c r="F128" i="43"/>
  <c r="E97" i="24"/>
  <c r="E107" i="43"/>
  <c r="D97" i="24"/>
  <c r="D107" i="43"/>
  <c r="F95" i="24"/>
  <c r="F105" i="43"/>
  <c r="D95" i="24"/>
  <c r="D113" i="24"/>
  <c r="D105" i="43"/>
  <c r="D127" i="43"/>
  <c r="F92" i="24"/>
  <c r="F112" i="24"/>
  <c r="F102" i="43"/>
  <c r="F126" i="43"/>
  <c r="E92" i="24"/>
  <c r="E112" i="24"/>
  <c r="D92" i="24"/>
  <c r="D112" i="24" s="1"/>
  <c r="D102" i="43"/>
  <c r="D126" i="43"/>
  <c r="F91" i="24"/>
  <c r="F111" i="24" s="1"/>
  <c r="F101" i="43"/>
  <c r="F125" i="43"/>
  <c r="E91" i="24"/>
  <c r="E111" i="24"/>
  <c r="E101" i="43"/>
  <c r="E125" i="43"/>
  <c r="D91" i="24"/>
  <c r="D111" i="24" s="1"/>
  <c r="F90" i="24"/>
  <c r="F100" i="43"/>
  <c r="E90" i="24"/>
  <c r="E110" i="24" s="1"/>
  <c r="E100" i="43"/>
  <c r="E124" i="43"/>
  <c r="D90" i="24"/>
  <c r="D100" i="43"/>
  <c r="D124" i="43"/>
  <c r="F87" i="24"/>
  <c r="E87" i="24"/>
  <c r="D87" i="24"/>
  <c r="E96" i="43"/>
  <c r="E123" i="43"/>
  <c r="D86" i="24"/>
  <c r="D109" i="24" s="1"/>
  <c r="D96" i="43"/>
  <c r="D123" i="43"/>
  <c r="F84" i="24"/>
  <c r="F94" i="43"/>
  <c r="E84" i="24"/>
  <c r="E94" i="43"/>
  <c r="D84" i="24"/>
  <c r="D94" i="43"/>
  <c r="F83" i="24"/>
  <c r="F93" i="43"/>
  <c r="F122" i="43" s="1"/>
  <c r="C103" i="24"/>
  <c r="C117" i="24"/>
  <c r="C101" i="24"/>
  <c r="C111" i="43"/>
  <c r="C110" i="43"/>
  <c r="C129" i="43" s="1"/>
  <c r="C95" i="24"/>
  <c r="C91" i="24"/>
  <c r="C111" i="24" s="1"/>
  <c r="C87" i="24"/>
  <c r="C86" i="24"/>
  <c r="C109" i="24" s="1"/>
  <c r="C96" i="43"/>
  <c r="C123" i="43"/>
  <c r="C83" i="24"/>
  <c r="C93" i="43"/>
  <c r="T24" i="10"/>
  <c r="T49" i="10" s="1"/>
  <c r="K24" i="10"/>
  <c r="C24" i="10"/>
  <c r="C118" i="43" s="1"/>
  <c r="F24" i="10"/>
  <c r="F49" i="10" s="1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/>
  <c r="DZ3" i="23"/>
  <c r="DZ29" i="23" s="1"/>
  <c r="DY3" i="23"/>
  <c r="DY29" i="23" s="1"/>
  <c r="DX3" i="23"/>
  <c r="DX29" i="23" s="1"/>
  <c r="DW3" i="23"/>
  <c r="DW29" i="23"/>
  <c r="DV3" i="23"/>
  <c r="DV29" i="23" s="1"/>
  <c r="DU3" i="23"/>
  <c r="DU29" i="23" s="1"/>
  <c r="DT3" i="23"/>
  <c r="DT29" i="23" s="1"/>
  <c r="DS3" i="23"/>
  <c r="DS29" i="23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/>
  <c r="BN3" i="23"/>
  <c r="BN29" i="23" s="1"/>
  <c r="BM3" i="23"/>
  <c r="BM29" i="23" s="1"/>
  <c r="BL3" i="23"/>
  <c r="BL29" i="23" s="1"/>
  <c r="BK3" i="23"/>
  <c r="BK29" i="23"/>
  <c r="BJ3" i="23"/>
  <c r="BJ29" i="23" s="1"/>
  <c r="BI3" i="23"/>
  <c r="BI29" i="23" s="1"/>
  <c r="BH3" i="23"/>
  <c r="BH29" i="23" s="1"/>
  <c r="BG3" i="23"/>
  <c r="BG29" i="23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/>
  <c r="AH3" i="23"/>
  <c r="AH29" i="23" s="1"/>
  <c r="AG3" i="23"/>
  <c r="AG29" i="23" s="1"/>
  <c r="AF3" i="23"/>
  <c r="AF29" i="23" s="1"/>
  <c r="AE3" i="23"/>
  <c r="AE29" i="23"/>
  <c r="AD3" i="23"/>
  <c r="AD29" i="23" s="1"/>
  <c r="AC3" i="23"/>
  <c r="AC29" i="23" s="1"/>
  <c r="AB3" i="23"/>
  <c r="AB29" i="23" s="1"/>
  <c r="AA3" i="23"/>
  <c r="AA29" i="23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/>
  <c r="EP3" i="20"/>
  <c r="EP29" i="20"/>
  <c r="EO3" i="20"/>
  <c r="EO29" i="20"/>
  <c r="EN3" i="20"/>
  <c r="EN29" i="20"/>
  <c r="EM3" i="20"/>
  <c r="EM29" i="20" s="1"/>
  <c r="EL3" i="20"/>
  <c r="EL29" i="20"/>
  <c r="EK3" i="20"/>
  <c r="EK29" i="20"/>
  <c r="EJ3" i="20"/>
  <c r="EJ29" i="20"/>
  <c r="EI3" i="20"/>
  <c r="EI29" i="20" s="1"/>
  <c r="EH3" i="20"/>
  <c r="EH29" i="20"/>
  <c r="EG3" i="20"/>
  <c r="EG29" i="20"/>
  <c r="EF3" i="20"/>
  <c r="EF29" i="20"/>
  <c r="EE3" i="20"/>
  <c r="EE29" i="20" s="1"/>
  <c r="ED3" i="20"/>
  <c r="ED29" i="20"/>
  <c r="EC3" i="20"/>
  <c r="EC29" i="20"/>
  <c r="EB3" i="20"/>
  <c r="EB29" i="20"/>
  <c r="EA3" i="20"/>
  <c r="EA29" i="20" s="1"/>
  <c r="DZ3" i="20"/>
  <c r="DZ29" i="20"/>
  <c r="DY3" i="20"/>
  <c r="DY29" i="20"/>
  <c r="DX3" i="20"/>
  <c r="DX29" i="20"/>
  <c r="DW3" i="20"/>
  <c r="DW29" i="20" s="1"/>
  <c r="DV3" i="20"/>
  <c r="DV29" i="20"/>
  <c r="DU3" i="20"/>
  <c r="DU29" i="20"/>
  <c r="DT3" i="20"/>
  <c r="DT29" i="20"/>
  <c r="DS3" i="20"/>
  <c r="DS29" i="20" s="1"/>
  <c r="DR3" i="20"/>
  <c r="DQ3" i="20"/>
  <c r="DQ29" i="20" s="1"/>
  <c r="DP3" i="20"/>
  <c r="DP29" i="20" s="1"/>
  <c r="DO3" i="20"/>
  <c r="DO29" i="20"/>
  <c r="DN3" i="20"/>
  <c r="DN29" i="20" s="1"/>
  <c r="DM3" i="20"/>
  <c r="DM29" i="20" s="1"/>
  <c r="DL3" i="20"/>
  <c r="DL29" i="20" s="1"/>
  <c r="DK3" i="20"/>
  <c r="DK29" i="20"/>
  <c r="DJ3" i="20"/>
  <c r="DJ29" i="20" s="1"/>
  <c r="DI3" i="20"/>
  <c r="DI29" i="20" s="1"/>
  <c r="DH3" i="20"/>
  <c r="DH29" i="20" s="1"/>
  <c r="DG3" i="20"/>
  <c r="DG29" i="20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S29" i="20" s="1"/>
  <c r="CR3" i="20"/>
  <c r="CR29" i="20"/>
  <c r="CQ3" i="20"/>
  <c r="CQ29" i="20"/>
  <c r="CP3" i="20"/>
  <c r="CP29" i="20" s="1"/>
  <c r="CO3" i="20"/>
  <c r="CO29" i="20"/>
  <c r="CN3" i="20"/>
  <c r="CN29" i="20"/>
  <c r="CM3" i="20"/>
  <c r="CM29" i="20"/>
  <c r="CL3" i="20"/>
  <c r="CL29" i="20" s="1"/>
  <c r="CK3" i="20"/>
  <c r="CK29" i="20"/>
  <c r="CJ3" i="20"/>
  <c r="CJ29" i="20"/>
  <c r="CI3" i="20"/>
  <c r="CI29" i="20"/>
  <c r="CH3" i="20"/>
  <c r="CH29" i="20" s="1"/>
  <c r="CG3" i="20"/>
  <c r="CG29" i="20"/>
  <c r="CF3" i="20"/>
  <c r="CF29" i="20"/>
  <c r="CE3" i="20"/>
  <c r="CE29" i="20"/>
  <c r="CD3" i="20"/>
  <c r="CD29" i="20" s="1"/>
  <c r="CC3" i="20"/>
  <c r="CC29" i="20"/>
  <c r="CB3" i="20"/>
  <c r="CB29" i="20"/>
  <c r="CA3" i="20"/>
  <c r="CA29" i="20"/>
  <c r="BZ3" i="20"/>
  <c r="BZ29" i="20" s="1"/>
  <c r="BY3" i="20"/>
  <c r="BY29" i="20"/>
  <c r="BX3" i="20"/>
  <c r="BX29" i="20"/>
  <c r="BW3" i="20"/>
  <c r="BW29" i="20"/>
  <c r="BV3" i="20"/>
  <c r="BV29" i="20" s="1"/>
  <c r="BU3" i="20"/>
  <c r="BU29" i="20"/>
  <c r="BT3" i="20"/>
  <c r="BT29" i="20"/>
  <c r="BS3" i="20"/>
  <c r="BS29" i="20"/>
  <c r="BR3" i="20"/>
  <c r="BR29" i="20" s="1"/>
  <c r="BQ3" i="20"/>
  <c r="BQ29" i="20"/>
  <c r="BP3" i="20"/>
  <c r="BP29" i="20"/>
  <c r="BO3" i="20"/>
  <c r="BO29" i="20"/>
  <c r="BN3" i="20"/>
  <c r="BN29" i="20" s="1"/>
  <c r="BM3" i="20"/>
  <c r="BM29" i="20"/>
  <c r="BL3" i="20"/>
  <c r="BL29" i="20"/>
  <c r="BK3" i="20"/>
  <c r="BK29" i="20"/>
  <c r="BJ3" i="20"/>
  <c r="BJ29" i="20" s="1"/>
  <c r="BI3" i="20"/>
  <c r="BI29" i="20"/>
  <c r="BH3" i="20"/>
  <c r="BH29" i="20"/>
  <c r="BG3" i="20"/>
  <c r="BG29" i="20"/>
  <c r="BF3" i="20"/>
  <c r="BF29" i="20" s="1"/>
  <c r="BE3" i="20"/>
  <c r="BE29" i="20"/>
  <c r="BD3" i="20"/>
  <c r="BD29" i="20"/>
  <c r="BC3" i="20"/>
  <c r="BC29" i="20"/>
  <c r="BB3" i="20"/>
  <c r="BB29" i="20" s="1"/>
  <c r="BA3" i="20"/>
  <c r="BA29" i="20"/>
  <c r="AZ3" i="20"/>
  <c r="AZ29" i="20"/>
  <c r="AY3" i="20"/>
  <c r="AY29" i="20"/>
  <c r="AX3" i="20"/>
  <c r="AX29" i="20" s="1"/>
  <c r="AW3" i="20"/>
  <c r="AW29" i="20"/>
  <c r="AV3" i="20"/>
  <c r="AV29" i="20"/>
  <c r="AU3" i="20"/>
  <c r="AU29" i="20"/>
  <c r="AT3" i="20"/>
  <c r="AT29" i="20" s="1"/>
  <c r="AS3" i="20"/>
  <c r="AS29" i="20"/>
  <c r="AR3" i="20"/>
  <c r="AR29" i="20"/>
  <c r="AQ3" i="20"/>
  <c r="AQ29" i="20"/>
  <c r="AP3" i="20"/>
  <c r="AP29" i="20" s="1"/>
  <c r="AO3" i="20"/>
  <c r="AO29" i="20"/>
  <c r="AN3" i="20"/>
  <c r="AN29" i="20"/>
  <c r="AM3" i="20"/>
  <c r="AM29" i="20"/>
  <c r="AL3" i="20"/>
  <c r="AL29" i="20" s="1"/>
  <c r="AK3" i="20"/>
  <c r="AK29" i="20"/>
  <c r="AJ3" i="20"/>
  <c r="AJ29" i="20"/>
  <c r="AI3" i="20"/>
  <c r="AI29" i="20"/>
  <c r="AH3" i="20"/>
  <c r="AH29" i="20" s="1"/>
  <c r="AG3" i="20"/>
  <c r="AG29" i="20"/>
  <c r="AF3" i="20"/>
  <c r="AF29" i="20"/>
  <c r="AE3" i="20"/>
  <c r="AE29" i="20"/>
  <c r="AD3" i="20"/>
  <c r="AD29" i="20" s="1"/>
  <c r="AC3" i="20"/>
  <c r="AC29" i="20"/>
  <c r="AB3" i="20"/>
  <c r="AB29" i="20"/>
  <c r="AA3" i="20"/>
  <c r="AA29" i="20"/>
  <c r="Z3" i="20"/>
  <c r="Z29" i="20" s="1"/>
  <c r="Y3" i="20"/>
  <c r="Y29" i="20"/>
  <c r="X3" i="20"/>
  <c r="X29" i="20"/>
  <c r="W3" i="20"/>
  <c r="W29" i="20"/>
  <c r="V3" i="20"/>
  <c r="V29" i="20" s="1"/>
  <c r="U3" i="20"/>
  <c r="U29" i="20"/>
  <c r="T3" i="20"/>
  <c r="T29" i="20"/>
  <c r="S3" i="20"/>
  <c r="S29" i="20"/>
  <c r="R3" i="20"/>
  <c r="R29" i="20" s="1"/>
  <c r="Q3" i="20"/>
  <c r="Q29" i="20"/>
  <c r="P3" i="20"/>
  <c r="P29" i="20"/>
  <c r="O3" i="20"/>
  <c r="O29" i="20"/>
  <c r="N3" i="20"/>
  <c r="N29" i="20" s="1"/>
  <c r="M3" i="20"/>
  <c r="M29" i="20"/>
  <c r="L3" i="20"/>
  <c r="L29" i="20"/>
  <c r="K3" i="20"/>
  <c r="K29" i="20"/>
  <c r="J3" i="20"/>
  <c r="J29" i="20" s="1"/>
  <c r="I3" i="20"/>
  <c r="I29" i="20"/>
  <c r="H3" i="20"/>
  <c r="H29" i="20"/>
  <c r="G3" i="20"/>
  <c r="G29" i="20"/>
  <c r="F3" i="20"/>
  <c r="F29" i="20" s="1"/>
  <c r="E3" i="20"/>
  <c r="E29" i="20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E21" i="47"/>
  <c r="E108" i="24"/>
  <c r="F115" i="24"/>
  <c r="D115" i="24"/>
  <c r="C104" i="24"/>
  <c r="F108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 s="1"/>
  <c r="D3" i="17"/>
  <c r="D28" i="17" s="1"/>
  <c r="E3" i="17"/>
  <c r="E28" i="17"/>
  <c r="F3" i="17"/>
  <c r="F28" i="17" s="1"/>
  <c r="G3" i="17"/>
  <c r="G28" i="17"/>
  <c r="H3" i="17"/>
  <c r="H28" i="17"/>
  <c r="I3" i="17"/>
  <c r="I28" i="17"/>
  <c r="J3" i="17"/>
  <c r="J28" i="17" s="1"/>
  <c r="K3" i="17"/>
  <c r="K28" i="17" s="1"/>
  <c r="L3" i="17"/>
  <c r="L28" i="17" s="1"/>
  <c r="M3" i="17"/>
  <c r="M28" i="17"/>
  <c r="N3" i="17"/>
  <c r="N28" i="17" s="1"/>
  <c r="O3" i="17"/>
  <c r="O28" i="17"/>
  <c r="P3" i="17"/>
  <c r="P28" i="17" s="1"/>
  <c r="Q3" i="17"/>
  <c r="Q28" i="17"/>
  <c r="R3" i="17"/>
  <c r="R28" i="17" s="1"/>
  <c r="S3" i="17"/>
  <c r="S28" i="17"/>
  <c r="T3" i="17"/>
  <c r="T28" i="17"/>
  <c r="U3" i="17"/>
  <c r="U28" i="17"/>
  <c r="V3" i="17"/>
  <c r="V28" i="17" s="1"/>
  <c r="W3" i="17"/>
  <c r="W28" i="17"/>
  <c r="X3" i="17"/>
  <c r="X28" i="17"/>
  <c r="Y3" i="17"/>
  <c r="Y28" i="17"/>
  <c r="Z3" i="17"/>
  <c r="Z28" i="17" s="1"/>
  <c r="AA3" i="17"/>
  <c r="AA28" i="17" s="1"/>
  <c r="AB3" i="17"/>
  <c r="AB28" i="17"/>
  <c r="AC3" i="17"/>
  <c r="AC28" i="17"/>
  <c r="AD3" i="17"/>
  <c r="AD28" i="17" s="1"/>
  <c r="AE3" i="17"/>
  <c r="AE28" i="17"/>
  <c r="AF3" i="17"/>
  <c r="AF28" i="17"/>
  <c r="AG3" i="17"/>
  <c r="AG28" i="17"/>
  <c r="AH3" i="17"/>
  <c r="AH28" i="17" s="1"/>
  <c r="AI3" i="17"/>
  <c r="AI28" i="17" s="1"/>
  <c r="AJ3" i="17"/>
  <c r="AJ28" i="17" s="1"/>
  <c r="AK3" i="17"/>
  <c r="AK28" i="17"/>
  <c r="AL3" i="17"/>
  <c r="AL28" i="17" s="1"/>
  <c r="AM3" i="17"/>
  <c r="AM28" i="17" s="1"/>
  <c r="AN3" i="17"/>
  <c r="AN28" i="17"/>
  <c r="AO3" i="17"/>
  <c r="AO28" i="17"/>
  <c r="AP3" i="17"/>
  <c r="AP28" i="17" s="1"/>
  <c r="AQ3" i="17"/>
  <c r="AQ28" i="17"/>
  <c r="AR3" i="17"/>
  <c r="AR28" i="17" s="1"/>
  <c r="AS3" i="17"/>
  <c r="AS28" i="17"/>
  <c r="AT3" i="17"/>
  <c r="AT28" i="17" s="1"/>
  <c r="AU3" i="17"/>
  <c r="AU28" i="17"/>
  <c r="AV3" i="17"/>
  <c r="AV28" i="17"/>
  <c r="AW3" i="17"/>
  <c r="AW28" i="17"/>
  <c r="AX3" i="17"/>
  <c r="AX28" i="17" s="1"/>
  <c r="AY3" i="17"/>
  <c r="AY28" i="17"/>
  <c r="AZ3" i="17"/>
  <c r="AZ28" i="17"/>
  <c r="BA3" i="17"/>
  <c r="BA28" i="17"/>
  <c r="BB3" i="17"/>
  <c r="BB28" i="17" s="1"/>
  <c r="BC3" i="17"/>
  <c r="BC28" i="17"/>
  <c r="BD3" i="17"/>
  <c r="BD28" i="17"/>
  <c r="BE3" i="17"/>
  <c r="BE28" i="17"/>
  <c r="BF3" i="17"/>
  <c r="BF28" i="17" s="1"/>
  <c r="BG3" i="17"/>
  <c r="BG28" i="17" s="1"/>
  <c r="BH3" i="17"/>
  <c r="BH28" i="17"/>
  <c r="BI3" i="17"/>
  <c r="BI28" i="17"/>
  <c r="BJ3" i="17"/>
  <c r="BJ28" i="17" s="1"/>
  <c r="BK3" i="17"/>
  <c r="BK28" i="17"/>
  <c r="BL3" i="17"/>
  <c r="BL28" i="17"/>
  <c r="BM3" i="17"/>
  <c r="BM28" i="17"/>
  <c r="BN3" i="17"/>
  <c r="BN28" i="17" s="1"/>
  <c r="BO3" i="17"/>
  <c r="BO28" i="17" s="1"/>
  <c r="BP3" i="17"/>
  <c r="BP28" i="17" s="1"/>
  <c r="BQ3" i="17"/>
  <c r="BQ28" i="17"/>
  <c r="BR3" i="17"/>
  <c r="BR28" i="17" s="1"/>
  <c r="BS3" i="17"/>
  <c r="BS28" i="17"/>
  <c r="BT3" i="17"/>
  <c r="BT28" i="17"/>
  <c r="BU3" i="17"/>
  <c r="BU28" i="17"/>
  <c r="BV3" i="17"/>
  <c r="BV28" i="17" s="1"/>
  <c r="BW3" i="17"/>
  <c r="BW28" i="17" s="1"/>
  <c r="BX3" i="17"/>
  <c r="BX28" i="17" s="1"/>
  <c r="BY3" i="17"/>
  <c r="BY28" i="17"/>
  <c r="BZ3" i="17"/>
  <c r="BZ28" i="17" s="1"/>
  <c r="CA3" i="17"/>
  <c r="CA28" i="17"/>
  <c r="CB3" i="17"/>
  <c r="CB28" i="17" s="1"/>
  <c r="CC3" i="17"/>
  <c r="CC28" i="17"/>
  <c r="CD3" i="17"/>
  <c r="CD28" i="17" s="1"/>
  <c r="CE3" i="17"/>
  <c r="CE28" i="17"/>
  <c r="CF3" i="17"/>
  <c r="CF28" i="17" s="1"/>
  <c r="CG3" i="17"/>
  <c r="CG28" i="17"/>
  <c r="CH3" i="17"/>
  <c r="CH28" i="17" s="1"/>
  <c r="CI3" i="17"/>
  <c r="CI28" i="17"/>
  <c r="CJ3" i="17"/>
  <c r="CJ28" i="17"/>
  <c r="CK3" i="17"/>
  <c r="CK28" i="17"/>
  <c r="CL3" i="17"/>
  <c r="CL28" i="17" s="1"/>
  <c r="CM3" i="17"/>
  <c r="CM28" i="17" s="1"/>
  <c r="CN3" i="17"/>
  <c r="CN28" i="17"/>
  <c r="CO3" i="17"/>
  <c r="CO28" i="17"/>
  <c r="CP3" i="17"/>
  <c r="CP28" i="17" s="1"/>
  <c r="CQ3" i="17"/>
  <c r="CQ28" i="17"/>
  <c r="CR3" i="17"/>
  <c r="CR28" i="17"/>
  <c r="CS3" i="17"/>
  <c r="CS28" i="17"/>
  <c r="CT3" i="17"/>
  <c r="CT28" i="17" s="1"/>
  <c r="CU3" i="17"/>
  <c r="CU28" i="17" s="1"/>
  <c r="CV3" i="17"/>
  <c r="CV28" i="17" s="1"/>
  <c r="CW3" i="17"/>
  <c r="CW28" i="17"/>
  <c r="CX3" i="17"/>
  <c r="CX28" i="17" s="1"/>
  <c r="CY3" i="17"/>
  <c r="CY28" i="17" s="1"/>
  <c r="CZ3" i="17"/>
  <c r="CZ28" i="17"/>
  <c r="DA3" i="17"/>
  <c r="DA28" i="17"/>
  <c r="DB3" i="17"/>
  <c r="DB28" i="17" s="1"/>
  <c r="DC3" i="17"/>
  <c r="DC28" i="17"/>
  <c r="DD3" i="17"/>
  <c r="DD28" i="17" s="1"/>
  <c r="DE3" i="17"/>
  <c r="DE28" i="17"/>
  <c r="DF3" i="17"/>
  <c r="DF28" i="17" s="1"/>
  <c r="DG3" i="17"/>
  <c r="DG28" i="17"/>
  <c r="DH3" i="17"/>
  <c r="DH28" i="17"/>
  <c r="DI3" i="17"/>
  <c r="DI28" i="17"/>
  <c r="DJ3" i="17"/>
  <c r="DJ28" i="17" s="1"/>
  <c r="DK3" i="17"/>
  <c r="DK28" i="17"/>
  <c r="DL3" i="17"/>
  <c r="DL28" i="17"/>
  <c r="DM3" i="17"/>
  <c r="DM28" i="17"/>
  <c r="DN3" i="17"/>
  <c r="DN28" i="17" s="1"/>
  <c r="DO3" i="17"/>
  <c r="DO28" i="17"/>
  <c r="DP3" i="17"/>
  <c r="DP28" i="17"/>
  <c r="DQ3" i="17"/>
  <c r="DQ28" i="17"/>
  <c r="DR3" i="17"/>
  <c r="DR28" i="17" s="1"/>
  <c r="DS3" i="17"/>
  <c r="DS28" i="17" s="1"/>
  <c r="DT3" i="17"/>
  <c r="DT28" i="17"/>
  <c r="DU3" i="17"/>
  <c r="DU28" i="17"/>
  <c r="DV3" i="17"/>
  <c r="DV28" i="17" s="1"/>
  <c r="DW3" i="17"/>
  <c r="DW28" i="17"/>
  <c r="DX3" i="17"/>
  <c r="DX28" i="17"/>
  <c r="DY3" i="17"/>
  <c r="DY28" i="17"/>
  <c r="DZ3" i="17"/>
  <c r="DZ28" i="17" s="1"/>
  <c r="EA3" i="17"/>
  <c r="EA28" i="17" s="1"/>
  <c r="EB3" i="17"/>
  <c r="EB28" i="17" s="1"/>
  <c r="EC3" i="17"/>
  <c r="EC28" i="17"/>
  <c r="ED3" i="17"/>
  <c r="ED28" i="17" s="1"/>
  <c r="EE3" i="17"/>
  <c r="EE28" i="17"/>
  <c r="EF3" i="17"/>
  <c r="EF28" i="17"/>
  <c r="EG3" i="17"/>
  <c r="EG28" i="17"/>
  <c r="EH3" i="17"/>
  <c r="EH28" i="17" s="1"/>
  <c r="EI3" i="17"/>
  <c r="EI28" i="17" s="1"/>
  <c r="EJ3" i="17"/>
  <c r="EJ28" i="17" s="1"/>
  <c r="EK3" i="17"/>
  <c r="EK28" i="17"/>
  <c r="EL3" i="17"/>
  <c r="EL28" i="17" s="1"/>
  <c r="EM3" i="17"/>
  <c r="EM28" i="17"/>
  <c r="EN3" i="17"/>
  <c r="EN28" i="17" s="1"/>
  <c r="EO3" i="17"/>
  <c r="EO28" i="17"/>
  <c r="EP3" i="17"/>
  <c r="EP28" i="17" s="1"/>
  <c r="F136" i="24"/>
  <c r="F153" i="24"/>
  <c r="E136" i="24"/>
  <c r="E153" i="24"/>
  <c r="D136" i="24"/>
  <c r="D153" i="24"/>
  <c r="C136" i="24"/>
  <c r="C153" i="24"/>
  <c r="F139" i="43"/>
  <c r="F157" i="43"/>
  <c r="E139" i="43"/>
  <c r="E157" i="43" s="1"/>
  <c r="D139" i="43"/>
  <c r="D157" i="43" s="1"/>
  <c r="C139" i="43"/>
  <c r="C157" i="43"/>
  <c r="AL34" i="15"/>
  <c r="AK34" i="15"/>
  <c r="AJ34" i="15"/>
  <c r="AI34" i="15"/>
  <c r="AH34" i="15"/>
  <c r="AE34" i="15"/>
  <c r="AD34" i="15"/>
  <c r="AC34" i="15"/>
  <c r="AB34" i="15"/>
  <c r="AA34" i="15"/>
  <c r="Z34" i="15"/>
  <c r="W34" i="15"/>
  <c r="V34" i="15"/>
  <c r="U34" i="15"/>
  <c r="T34" i="15"/>
  <c r="S34" i="15"/>
  <c r="R34" i="15"/>
  <c r="O34" i="15"/>
  <c r="N34" i="15"/>
  <c r="M34" i="15"/>
  <c r="L34" i="15"/>
  <c r="K34" i="15"/>
  <c r="J34" i="15"/>
  <c r="H34" i="15"/>
  <c r="G34" i="15"/>
  <c r="F34" i="15"/>
  <c r="E34" i="15"/>
  <c r="D34" i="15"/>
  <c r="C34" i="15"/>
  <c r="AL11" i="13"/>
  <c r="AL36" i="13" s="1"/>
  <c r="AK11" i="13"/>
  <c r="AJ11" i="13"/>
  <c r="AI11" i="13"/>
  <c r="AH11" i="13"/>
  <c r="AG11" i="13"/>
  <c r="AF11" i="13"/>
  <c r="AF36" i="13" s="1"/>
  <c r="AE11" i="13"/>
  <c r="AD11" i="13"/>
  <c r="AC11" i="13"/>
  <c r="AB11" i="13"/>
  <c r="AA11" i="13"/>
  <c r="Z11" i="13"/>
  <c r="Y11" i="13"/>
  <c r="X11" i="13"/>
  <c r="X36" i="13" s="1"/>
  <c r="W11" i="13"/>
  <c r="V11" i="13"/>
  <c r="U11" i="13"/>
  <c r="T11" i="13"/>
  <c r="S11" i="13"/>
  <c r="R11" i="13"/>
  <c r="Q11" i="13"/>
  <c r="P11" i="13"/>
  <c r="P36" i="13" s="1"/>
  <c r="O11" i="13"/>
  <c r="N11" i="13"/>
  <c r="N36" i="13" s="1"/>
  <c r="M11" i="13"/>
  <c r="L11" i="13"/>
  <c r="K11" i="13"/>
  <c r="J11" i="13"/>
  <c r="I11" i="13"/>
  <c r="H11" i="13"/>
  <c r="H36" i="13" s="1"/>
  <c r="G11" i="13"/>
  <c r="F11" i="13"/>
  <c r="E11" i="13"/>
  <c r="D11" i="13"/>
  <c r="C11" i="13"/>
  <c r="AL5" i="13"/>
  <c r="AK5" i="13"/>
  <c r="AK30" i="13" s="1"/>
  <c r="AJ5" i="13"/>
  <c r="AJ30" i="13" s="1"/>
  <c r="AI5" i="13"/>
  <c r="AI30" i="13" s="1"/>
  <c r="AH5" i="13"/>
  <c r="AG5" i="13"/>
  <c r="AF5" i="13"/>
  <c r="AE5" i="13"/>
  <c r="AD5" i="13"/>
  <c r="AC5" i="13"/>
  <c r="AB5" i="13"/>
  <c r="AA5" i="13"/>
  <c r="AA24" i="13" s="1"/>
  <c r="Z5" i="13"/>
  <c r="Z24" i="13" s="1"/>
  <c r="Y5" i="13"/>
  <c r="X5" i="13"/>
  <c r="W5" i="13"/>
  <c r="V5" i="13"/>
  <c r="U5" i="13"/>
  <c r="T5" i="13"/>
  <c r="T30" i="13" s="1"/>
  <c r="S5" i="13"/>
  <c r="S30" i="13" s="1"/>
  <c r="R5" i="13"/>
  <c r="R24" i="13" s="1"/>
  <c r="Q5" i="13"/>
  <c r="P5" i="13"/>
  <c r="O5" i="13"/>
  <c r="N5" i="13"/>
  <c r="M5" i="13"/>
  <c r="M30" i="13" s="1"/>
  <c r="L5" i="13"/>
  <c r="L30" i="13" s="1"/>
  <c r="K5" i="13"/>
  <c r="K24" i="13" s="1"/>
  <c r="J5" i="13"/>
  <c r="J24" i="13" s="1"/>
  <c r="I5" i="13"/>
  <c r="H5" i="13"/>
  <c r="G5" i="13"/>
  <c r="F5" i="13"/>
  <c r="E5" i="13"/>
  <c r="D5" i="13"/>
  <c r="D30" i="13" s="1"/>
  <c r="C5" i="13"/>
  <c r="C30" i="13" s="1"/>
  <c r="AL43" i="13"/>
  <c r="AK43" i="13"/>
  <c r="AJ43" i="13"/>
  <c r="AI43" i="13"/>
  <c r="AH43" i="13"/>
  <c r="AG43" i="13"/>
  <c r="AE43" i="13"/>
  <c r="AD43" i="13"/>
  <c r="AC43" i="13"/>
  <c r="AB43" i="13"/>
  <c r="AA43" i="13"/>
  <c r="Z43" i="13"/>
  <c r="Y43" i="13"/>
  <c r="W43" i="13"/>
  <c r="V43" i="13"/>
  <c r="U43" i="13"/>
  <c r="T43" i="13"/>
  <c r="S43" i="13"/>
  <c r="R43" i="13"/>
  <c r="Q43" i="13"/>
  <c r="O43" i="13"/>
  <c r="N43" i="13"/>
  <c r="M43" i="13"/>
  <c r="L43" i="13"/>
  <c r="K43" i="13"/>
  <c r="J43" i="13"/>
  <c r="I43" i="13"/>
  <c r="G43" i="13"/>
  <c r="F43" i="13"/>
  <c r="E43" i="13"/>
  <c r="D43" i="13"/>
  <c r="C43" i="13"/>
  <c r="C122" i="24"/>
  <c r="C137" i="43"/>
  <c r="C123" i="24"/>
  <c r="C138" i="43"/>
  <c r="C128" i="24"/>
  <c r="C129" i="24"/>
  <c r="C130" i="24"/>
  <c r="C150" i="24" s="1"/>
  <c r="C131" i="24"/>
  <c r="C151" i="24"/>
  <c r="C133" i="24"/>
  <c r="C134" i="24"/>
  <c r="C139" i="24"/>
  <c r="C140" i="24"/>
  <c r="C141" i="24"/>
  <c r="C155" i="24"/>
  <c r="C146" i="43"/>
  <c r="C164" i="43"/>
  <c r="C147" i="43"/>
  <c r="C165" i="43" s="1"/>
  <c r="F137" i="43"/>
  <c r="F156" i="43" s="1"/>
  <c r="D123" i="24"/>
  <c r="D128" i="24"/>
  <c r="E128" i="24"/>
  <c r="F128" i="24"/>
  <c r="D129" i="24"/>
  <c r="E129" i="24"/>
  <c r="F129" i="24"/>
  <c r="D130" i="24"/>
  <c r="D150" i="24"/>
  <c r="D141" i="43"/>
  <c r="D159" i="43"/>
  <c r="E130" i="24"/>
  <c r="E150" i="24" s="1"/>
  <c r="E141" i="43"/>
  <c r="E159" i="43"/>
  <c r="F130" i="24"/>
  <c r="F150" i="24"/>
  <c r="F141" i="43"/>
  <c r="F159" i="43"/>
  <c r="D131" i="24"/>
  <c r="D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/>
  <c r="D147" i="43"/>
  <c r="D165" i="43" s="1"/>
  <c r="E142" i="24"/>
  <c r="E156" i="24"/>
  <c r="E147" i="43"/>
  <c r="E165" i="43"/>
  <c r="F147" i="43"/>
  <c r="F165" i="43" s="1"/>
  <c r="E126" i="24"/>
  <c r="C126" i="24"/>
  <c r="D125" i="24"/>
  <c r="D148" i="24" s="1"/>
  <c r="F126" i="24"/>
  <c r="C125" i="24"/>
  <c r="C148" i="24" s="1"/>
  <c r="F125" i="24"/>
  <c r="F148" i="24" s="1"/>
  <c r="D126" i="24"/>
  <c r="Y24" i="13"/>
  <c r="AH24" i="13"/>
  <c r="U24" i="13"/>
  <c r="AK24" i="13"/>
  <c r="AE24" i="13"/>
  <c r="M24" i="13"/>
  <c r="AC24" i="13"/>
  <c r="S24" i="13"/>
  <c r="T24" i="13"/>
  <c r="AB24" i="13"/>
  <c r="AJ24" i="13"/>
  <c r="F149" i="24"/>
  <c r="D154" i="24"/>
  <c r="F152" i="24"/>
  <c r="F154" i="24"/>
  <c r="D152" i="24"/>
  <c r="D149" i="24"/>
  <c r="E154" i="24"/>
  <c r="C154" i="24"/>
  <c r="C147" i="24"/>
  <c r="E149" i="24"/>
  <c r="C152" i="24"/>
  <c r="C149" i="24"/>
  <c r="E152" i="24"/>
  <c r="C156" i="43"/>
  <c r="E43" i="3"/>
  <c r="F43" i="3"/>
  <c r="G43" i="3"/>
  <c r="I43" i="3"/>
  <c r="J43" i="3"/>
  <c r="K43" i="3"/>
  <c r="L43" i="3"/>
  <c r="M43" i="3"/>
  <c r="N43" i="3"/>
  <c r="O43" i="3"/>
  <c r="Q43" i="3"/>
  <c r="R43" i="3"/>
  <c r="S43" i="3"/>
  <c r="T43" i="3"/>
  <c r="U43" i="3"/>
  <c r="V43" i="3"/>
  <c r="W43" i="3"/>
  <c r="Y43" i="3"/>
  <c r="Z43" i="3"/>
  <c r="AA43" i="3"/>
  <c r="AB43" i="3"/>
  <c r="AC43" i="3"/>
  <c r="AD43" i="3"/>
  <c r="AE43" i="3"/>
  <c r="AG43" i="3"/>
  <c r="AH43" i="3"/>
  <c r="AI43" i="3"/>
  <c r="AJ43" i="3"/>
  <c r="AK43" i="3"/>
  <c r="AL43" i="3"/>
  <c r="D43" i="3"/>
  <c r="E48" i="10"/>
  <c r="F48" i="10"/>
  <c r="G48" i="10"/>
  <c r="H48" i="10"/>
  <c r="I48" i="10"/>
  <c r="J48" i="10"/>
  <c r="M48" i="10"/>
  <c r="N48" i="10"/>
  <c r="O48" i="10"/>
  <c r="P48" i="10"/>
  <c r="Q48" i="10"/>
  <c r="D25" i="43"/>
  <c r="D43" i="43"/>
  <c r="U48" i="10"/>
  <c r="V48" i="10"/>
  <c r="W48" i="10"/>
  <c r="X48" i="10"/>
  <c r="Y48" i="10"/>
  <c r="Z48" i="10"/>
  <c r="AD48" i="10"/>
  <c r="AE48" i="10"/>
  <c r="AF48" i="10"/>
  <c r="AG48" i="10"/>
  <c r="AH48" i="10"/>
  <c r="C25" i="43"/>
  <c r="C43" i="43"/>
  <c r="E46" i="10"/>
  <c r="F46" i="10"/>
  <c r="G46" i="10"/>
  <c r="H46" i="10"/>
  <c r="I46" i="10"/>
  <c r="J46" i="10"/>
  <c r="M46" i="10"/>
  <c r="N46" i="10"/>
  <c r="O46" i="10"/>
  <c r="P46" i="10"/>
  <c r="Q46" i="10"/>
  <c r="D23" i="43"/>
  <c r="U46" i="10"/>
  <c r="V46" i="10"/>
  <c r="W46" i="10"/>
  <c r="X46" i="10"/>
  <c r="Y46" i="10"/>
  <c r="Z46" i="10"/>
  <c r="AC46" i="10"/>
  <c r="AD46" i="10"/>
  <c r="AE46" i="10"/>
  <c r="AF46" i="10"/>
  <c r="AG46" i="10"/>
  <c r="AH46" i="10"/>
  <c r="AK46" i="10"/>
  <c r="F23" i="43"/>
  <c r="C23" i="43"/>
  <c r="D45" i="10"/>
  <c r="E45" i="10"/>
  <c r="F45" i="10"/>
  <c r="G45" i="10"/>
  <c r="J45" i="10"/>
  <c r="L45" i="10"/>
  <c r="M45" i="10"/>
  <c r="N45" i="10"/>
  <c r="Q45" i="10"/>
  <c r="D22" i="43"/>
  <c r="S45" i="10"/>
  <c r="T45" i="10"/>
  <c r="U45" i="10"/>
  <c r="V45" i="10"/>
  <c r="Z45" i="10"/>
  <c r="AA45" i="10"/>
  <c r="E22" i="43"/>
  <c r="AC45" i="10"/>
  <c r="AD45" i="10"/>
  <c r="AH45" i="10"/>
  <c r="AI45" i="10"/>
  <c r="AJ45" i="10"/>
  <c r="AK45" i="10"/>
  <c r="F22" i="43"/>
  <c r="F41" i="43" s="1"/>
  <c r="E40" i="10"/>
  <c r="F40" i="10"/>
  <c r="H40" i="10"/>
  <c r="I40" i="10"/>
  <c r="J40" i="10"/>
  <c r="N40" i="10"/>
  <c r="O40" i="10"/>
  <c r="P40" i="10"/>
  <c r="Q40" i="10"/>
  <c r="D17" i="43"/>
  <c r="V40" i="10"/>
  <c r="W40" i="10"/>
  <c r="X40" i="10"/>
  <c r="Y40" i="10"/>
  <c r="Z40" i="10"/>
  <c r="AD40" i="10"/>
  <c r="AE40" i="10"/>
  <c r="AF40" i="10"/>
  <c r="AG40" i="10"/>
  <c r="AH40" i="10"/>
  <c r="AK40" i="10"/>
  <c r="F17" i="43"/>
  <c r="C17" i="43"/>
  <c r="H42" i="10"/>
  <c r="O42" i="10"/>
  <c r="AD42" i="10"/>
  <c r="N42" i="10"/>
  <c r="AH42" i="10"/>
  <c r="Z42" i="10"/>
  <c r="D19" i="43"/>
  <c r="J42" i="10"/>
  <c r="Y42" i="10"/>
  <c r="P42" i="10"/>
  <c r="F19" i="43"/>
  <c r="F40" i="43" s="1"/>
  <c r="AK42" i="10"/>
  <c r="U42" i="10"/>
  <c r="E42" i="10"/>
  <c r="AJ42" i="10"/>
  <c r="D42" i="10"/>
  <c r="AF42" i="10"/>
  <c r="V42" i="10"/>
  <c r="F42" i="10"/>
  <c r="AC42" i="10"/>
  <c r="M42" i="10"/>
  <c r="F25" i="43"/>
  <c r="F43" i="43" s="1"/>
  <c r="D41" i="43"/>
  <c r="F169" i="24"/>
  <c r="C169" i="24"/>
  <c r="E169" i="24"/>
  <c r="D169" i="24"/>
  <c r="C48" i="10"/>
  <c r="C25" i="24"/>
  <c r="C39" i="24"/>
  <c r="R42" i="10"/>
  <c r="D19" i="24"/>
  <c r="D36" i="24" s="1"/>
  <c r="F25" i="24"/>
  <c r="F39" i="24"/>
  <c r="C40" i="10"/>
  <c r="C17" i="24"/>
  <c r="R46" i="10"/>
  <c r="D23" i="24"/>
  <c r="AB45" i="10"/>
  <c r="E22" i="24"/>
  <c r="E25" i="24"/>
  <c r="E39" i="24" s="1"/>
  <c r="AB42" i="10"/>
  <c r="F17" i="24"/>
  <c r="C19" i="24"/>
  <c r="C36" i="24"/>
  <c r="C46" i="10"/>
  <c r="C23" i="24"/>
  <c r="F22" i="24"/>
  <c r="R40" i="10"/>
  <c r="D17" i="24"/>
  <c r="F19" i="24"/>
  <c r="F36" i="24"/>
  <c r="R45" i="10"/>
  <c r="D22" i="24"/>
  <c r="F23" i="24"/>
  <c r="R48" i="10"/>
  <c r="D25" i="24"/>
  <c r="D39" i="24"/>
  <c r="AL40" i="10"/>
  <c r="AM15" i="3"/>
  <c r="AL42" i="10"/>
  <c r="AL45" i="10"/>
  <c r="AL46" i="10"/>
  <c r="AM21" i="3"/>
  <c r="AL48" i="10"/>
  <c r="AM23" i="3"/>
  <c r="C40" i="13"/>
  <c r="C31" i="15"/>
  <c r="AK31" i="15"/>
  <c r="AE31" i="15"/>
  <c r="AC40" i="13"/>
  <c r="AC31" i="15"/>
  <c r="W31" i="15"/>
  <c r="U31" i="15"/>
  <c r="O31" i="15"/>
  <c r="M40" i="13"/>
  <c r="M31" i="15"/>
  <c r="I31" i="15"/>
  <c r="I40" i="13"/>
  <c r="EB32" i="18"/>
  <c r="DS32" i="18"/>
  <c r="DU32" i="18"/>
  <c r="AG33" i="15"/>
  <c r="AG42" i="13"/>
  <c r="DE32" i="18"/>
  <c r="AC42" i="13"/>
  <c r="AC33" i="15"/>
  <c r="AL31" i="15"/>
  <c r="AH31" i="15"/>
  <c r="AH40" i="13"/>
  <c r="AF31" i="15"/>
  <c r="AF40" i="13"/>
  <c r="AD40" i="13"/>
  <c r="AD31" i="15"/>
  <c r="Z31" i="15"/>
  <c r="Z40" i="13"/>
  <c r="X31" i="15"/>
  <c r="X40" i="13"/>
  <c r="V31" i="15"/>
  <c r="V40" i="13"/>
  <c r="R40" i="13"/>
  <c r="R31" i="15"/>
  <c r="P31" i="15"/>
  <c r="P40" i="13"/>
  <c r="N31" i="15"/>
  <c r="J31" i="15"/>
  <c r="J40" i="13"/>
  <c r="H40" i="13"/>
  <c r="H31" i="15"/>
  <c r="F31" i="15"/>
  <c r="AL33" i="15"/>
  <c r="AL42" i="13"/>
  <c r="AJ42" i="13"/>
  <c r="AJ33" i="15"/>
  <c r="AH33" i="15"/>
  <c r="DQ32" i="18"/>
  <c r="AF33" i="15"/>
  <c r="DH32" i="18"/>
  <c r="DJ32" i="18"/>
  <c r="AD33" i="15"/>
  <c r="AD42" i="13"/>
  <c r="AB33" i="15"/>
  <c r="AB42" i="13"/>
  <c r="Z33" i="15"/>
  <c r="X33" i="15"/>
  <c r="X42" i="13"/>
  <c r="CA32" i="18"/>
  <c r="V33" i="15"/>
  <c r="V42" i="13"/>
  <c r="T33" i="15"/>
  <c r="T42" i="13"/>
  <c r="R33" i="15"/>
  <c r="BD32" i="18"/>
  <c r="P42" i="13"/>
  <c r="P33" i="15"/>
  <c r="N42" i="13"/>
  <c r="N33" i="15"/>
  <c r="L33" i="15"/>
  <c r="L42" i="13"/>
  <c r="J33" i="15"/>
  <c r="W32" i="18"/>
  <c r="Y32" i="18"/>
  <c r="H33" i="15"/>
  <c r="F33" i="15"/>
  <c r="F42" i="13"/>
  <c r="D33" i="15"/>
  <c r="D42" i="13"/>
  <c r="AL45" i="13"/>
  <c r="AL36" i="15"/>
  <c r="AJ45" i="13"/>
  <c r="AJ36" i="15"/>
  <c r="AH36" i="15"/>
  <c r="AF36" i="15"/>
  <c r="AF45" i="13"/>
  <c r="AD45" i="13"/>
  <c r="AD36" i="15"/>
  <c r="AB36" i="15"/>
  <c r="AB45" i="13"/>
  <c r="Z36" i="15"/>
  <c r="X45" i="13"/>
  <c r="X36" i="15"/>
  <c r="V45" i="13"/>
  <c r="V36" i="15"/>
  <c r="T45" i="13"/>
  <c r="T36" i="15"/>
  <c r="R36" i="15"/>
  <c r="P36" i="15"/>
  <c r="P45" i="13"/>
  <c r="N45" i="13"/>
  <c r="N36" i="15"/>
  <c r="L36" i="15"/>
  <c r="L45" i="13"/>
  <c r="J36" i="15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39" i="15"/>
  <c r="AH48" i="13"/>
  <c r="AF39" i="15"/>
  <c r="AF48" i="13"/>
  <c r="AD48" i="13"/>
  <c r="AD39" i="15"/>
  <c r="AB39" i="15"/>
  <c r="Z48" i="13"/>
  <c r="X48" i="13"/>
  <c r="V48" i="13"/>
  <c r="T39" i="15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G31" i="15"/>
  <c r="E31" i="15"/>
  <c r="EK32" i="18"/>
  <c r="AK33" i="15"/>
  <c r="AK42" i="13"/>
  <c r="AE33" i="15"/>
  <c r="AE42" i="13"/>
  <c r="AA33" i="15"/>
  <c r="Y33" i="15"/>
  <c r="CE32" i="18"/>
  <c r="W42" i="13"/>
  <c r="W33" i="15"/>
  <c r="BY32" i="18"/>
  <c r="U42" i="13"/>
  <c r="U33" i="15"/>
  <c r="S33" i="15"/>
  <c r="BI32" i="18"/>
  <c r="Q42" i="13"/>
  <c r="Q33" i="15"/>
  <c r="AZ32" i="18"/>
  <c r="O42" i="13"/>
  <c r="O33" i="15"/>
  <c r="M33" i="15"/>
  <c r="M42" i="13"/>
  <c r="K33" i="15"/>
  <c r="K42" i="13"/>
  <c r="I33" i="15"/>
  <c r="U32" i="18"/>
  <c r="T32" i="18"/>
  <c r="G33" i="15"/>
  <c r="G42" i="13"/>
  <c r="M32" i="18"/>
  <c r="N32" i="18"/>
  <c r="E33" i="15"/>
  <c r="E42" i="13"/>
  <c r="AK45" i="13"/>
  <c r="AK36" i="15"/>
  <c r="AI36" i="15"/>
  <c r="AG36" i="15"/>
  <c r="AG45" i="13"/>
  <c r="AC45" i="13"/>
  <c r="AC36" i="15"/>
  <c r="AA36" i="15"/>
  <c r="Y36" i="15"/>
  <c r="Y45" i="13"/>
  <c r="U45" i="13"/>
  <c r="U36" i="15"/>
  <c r="S36" i="15"/>
  <c r="Q36" i="15"/>
  <c r="M45" i="13"/>
  <c r="M36" i="15"/>
  <c r="K36" i="15"/>
  <c r="I36" i="15"/>
  <c r="E45" i="13"/>
  <c r="E36" i="15"/>
  <c r="C37" i="15"/>
  <c r="C46" i="13"/>
  <c r="AK37" i="15"/>
  <c r="AK46" i="13"/>
  <c r="AG37" i="15"/>
  <c r="AG46" i="13"/>
  <c r="AE37" i="15"/>
  <c r="AE46" i="13"/>
  <c r="AC37" i="15"/>
  <c r="AC46" i="13"/>
  <c r="Y37" i="15"/>
  <c r="Y46" i="13"/>
  <c r="W37" i="15"/>
  <c r="W46" i="13"/>
  <c r="U37" i="15"/>
  <c r="U46" i="13"/>
  <c r="Q37" i="15"/>
  <c r="Q46" i="13"/>
  <c r="O37" i="15"/>
  <c r="O46" i="13"/>
  <c r="M37" i="15"/>
  <c r="M46" i="13"/>
  <c r="I37" i="15"/>
  <c r="I46" i="13"/>
  <c r="G37" i="15"/>
  <c r="G46" i="13"/>
  <c r="E37" i="15"/>
  <c r="E46" i="13"/>
  <c r="C39" i="15"/>
  <c r="C48" i="13"/>
  <c r="AK39" i="15"/>
  <c r="AI48" i="13"/>
  <c r="AG39" i="15"/>
  <c r="AG48" i="13"/>
  <c r="AC39" i="15"/>
  <c r="AA39" i="15"/>
  <c r="AA48" i="13"/>
  <c r="Y48" i="13"/>
  <c r="Y39" i="15"/>
  <c r="U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S42" i="3"/>
  <c r="W45" i="3"/>
  <c r="W40" i="3"/>
  <c r="O40" i="3"/>
  <c r="AA42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F69" i="43" s="1"/>
  <c r="F87" i="43" s="1"/>
  <c r="V48" i="3"/>
  <c r="N48" i="3"/>
  <c r="F48" i="3"/>
  <c r="AF40" i="3"/>
  <c r="X40" i="3"/>
  <c r="P40" i="3"/>
  <c r="H40" i="3"/>
  <c r="AJ42" i="3"/>
  <c r="AB42" i="3"/>
  <c r="X45" i="3"/>
  <c r="P45" i="3"/>
  <c r="H45" i="3"/>
  <c r="AJ46" i="3"/>
  <c r="AB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AF46" i="3"/>
  <c r="X46" i="3"/>
  <c r="P46" i="3"/>
  <c r="H46" i="3"/>
  <c r="AJ48" i="3"/>
  <c r="AB48" i="3"/>
  <c r="D48" i="3"/>
  <c r="CW45" i="20"/>
  <c r="CW45" i="23"/>
  <c r="CW43" i="17"/>
  <c r="AT43" i="17"/>
  <c r="AT45" i="23"/>
  <c r="AT45" i="20"/>
  <c r="DE45" i="20"/>
  <c r="DE43" i="17"/>
  <c r="DE45" i="23"/>
  <c r="CC45" i="23"/>
  <c r="CC45" i="20"/>
  <c r="CC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AG45" i="20"/>
  <c r="AG43" i="17"/>
  <c r="AG45" i="23"/>
  <c r="DX43" i="17"/>
  <c r="DX45" i="23"/>
  <c r="DX45" i="20"/>
  <c r="DJ45" i="23"/>
  <c r="DJ43" i="17"/>
  <c r="DJ45" i="20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AR43" i="17"/>
  <c r="AR45" i="23"/>
  <c r="AR45" i="20"/>
  <c r="CB43" i="17"/>
  <c r="CB45" i="23"/>
  <c r="CB45" i="20"/>
  <c r="EF45" i="20"/>
  <c r="EF45" i="23"/>
  <c r="EF43" i="17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BY45" i="20"/>
  <c r="BY43" i="17"/>
  <c r="BY45" i="23"/>
  <c r="EP45" i="23"/>
  <c r="EP43" i="17"/>
  <c r="EP45" i="20"/>
  <c r="CG45" i="20"/>
  <c r="CG43" i="17"/>
  <c r="CG45" i="23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DU45" i="20"/>
  <c r="DU43" i="17"/>
  <c r="DU45" i="23"/>
  <c r="BK43" i="17"/>
  <c r="BK45" i="23"/>
  <c r="BK45" i="20"/>
  <c r="AU43" i="17"/>
  <c r="AU45" i="23"/>
  <c r="AU45" i="20"/>
  <c r="D43" i="17"/>
  <c r="D45" i="23"/>
  <c r="D45" i="20"/>
  <c r="BR43" i="17"/>
  <c r="BR45" i="23"/>
  <c r="BR45" i="20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H45" i="23"/>
  <c r="H45" i="20"/>
  <c r="H43" i="17"/>
  <c r="BU45" i="23"/>
  <c r="BU45" i="20"/>
  <c r="BU43" i="17"/>
  <c r="EK45" i="20"/>
  <c r="EK43" i="17"/>
  <c r="EK45" i="23"/>
  <c r="EN43" i="17"/>
  <c r="EN45" i="20"/>
  <c r="EN45" i="23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CJ45" i="20"/>
  <c r="CJ45" i="23"/>
  <c r="CJ43" i="17"/>
  <c r="DN45" i="23"/>
  <c r="DN45" i="20"/>
  <c r="DN43" i="17"/>
  <c r="DB45" i="23"/>
  <c r="DB45" i="20"/>
  <c r="DB43" i="17"/>
  <c r="DS43" i="17"/>
  <c r="DS45" i="23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0"/>
  <c r="DO43" i="17"/>
  <c r="BS45" i="23"/>
  <c r="BS43" i="17"/>
  <c r="BS45" i="20"/>
  <c r="EE45" i="23"/>
  <c r="EE45" i="20"/>
  <c r="EE43" i="17"/>
  <c r="M45" i="20"/>
  <c r="M43" i="17"/>
  <c r="M45" i="23"/>
  <c r="AE43" i="17"/>
  <c r="AE45" i="23"/>
  <c r="AE45" i="20"/>
  <c r="DW43" i="17"/>
  <c r="DW45" i="23"/>
  <c r="DW45" i="20"/>
  <c r="BA45" i="20"/>
  <c r="BA45" i="23"/>
  <c r="BA43" i="17"/>
  <c r="D37" i="24"/>
  <c r="D61" i="43"/>
  <c r="F67" i="43"/>
  <c r="F62" i="24"/>
  <c r="F37" i="24"/>
  <c r="F56" i="24"/>
  <c r="T47" i="20"/>
  <c r="AA47" i="20"/>
  <c r="AA47" i="23"/>
  <c r="AQ47" i="20"/>
  <c r="AQ47" i="23"/>
  <c r="BO47" i="20"/>
  <c r="BO47" i="23"/>
  <c r="BZ47" i="23"/>
  <c r="BY47" i="20"/>
  <c r="CM47" i="20"/>
  <c r="CM47" i="23"/>
  <c r="DC47" i="20"/>
  <c r="DC47" i="23"/>
  <c r="DU47" i="23"/>
  <c r="EB47" i="23"/>
  <c r="EA47" i="20"/>
  <c r="EA47" i="23"/>
  <c r="EL45" i="17"/>
  <c r="N44" i="20"/>
  <c r="N42" i="17"/>
  <c r="M44" i="23"/>
  <c r="M42" i="17"/>
  <c r="T44" i="20"/>
  <c r="T42" i="17"/>
  <c r="AC44" i="23"/>
  <c r="AC42" i="17"/>
  <c r="AR42" i="17"/>
  <c r="BA44" i="23"/>
  <c r="BA42" i="17"/>
  <c r="BH42" i="17"/>
  <c r="BZ44" i="23"/>
  <c r="BZ44" i="20"/>
  <c r="BZ42" i="17"/>
  <c r="BY44" i="23"/>
  <c r="BY42" i="17"/>
  <c r="CF42" i="17"/>
  <c r="CE44" i="23"/>
  <c r="CE42" i="17"/>
  <c r="CP44" i="23"/>
  <c r="CP44" i="20"/>
  <c r="CO44" i="23"/>
  <c r="CO42" i="17"/>
  <c r="DL42" i="17"/>
  <c r="DK44" i="23"/>
  <c r="EL44" i="23"/>
  <c r="EL44" i="20"/>
  <c r="EL42" i="17"/>
  <c r="EK42" i="17"/>
  <c r="L42" i="23"/>
  <c r="U42" i="23"/>
  <c r="U42" i="20"/>
  <c r="BG40" i="17"/>
  <c r="BH42" i="23"/>
  <c r="CP42" i="23"/>
  <c r="CP42" i="20"/>
  <c r="CP40" i="17"/>
  <c r="DS42" i="20"/>
  <c r="DT42" i="23"/>
  <c r="J47" i="23"/>
  <c r="J47" i="20"/>
  <c r="J45" i="17"/>
  <c r="I47" i="23"/>
  <c r="I47" i="20"/>
  <c r="I45" i="17"/>
  <c r="P47" i="23"/>
  <c r="P45" i="17"/>
  <c r="O47" i="23"/>
  <c r="O47" i="20"/>
  <c r="O45" i="17"/>
  <c r="Z45" i="17"/>
  <c r="AE47" i="23"/>
  <c r="AE47" i="20"/>
  <c r="AE45" i="17"/>
  <c r="AP47" i="23"/>
  <c r="AP47" i="20"/>
  <c r="AP45" i="17"/>
  <c r="AV45" i="17"/>
  <c r="AU47" i="20"/>
  <c r="AU47" i="23"/>
  <c r="AU45" i="17"/>
  <c r="BL45" i="17"/>
  <c r="BK45" i="17"/>
  <c r="BV47" i="23"/>
  <c r="BV47" i="20"/>
  <c r="BV45" i="17"/>
  <c r="BU47" i="23"/>
  <c r="BU47" i="20"/>
  <c r="BU45" i="17"/>
  <c r="CA47" i="23"/>
  <c r="CA47" i="20"/>
  <c r="CA45" i="17"/>
  <c r="CL45" i="17"/>
  <c r="CR45" i="17"/>
  <c r="CQ47" i="20"/>
  <c r="CQ47" i="23"/>
  <c r="CQ45" i="17"/>
  <c r="DB47" i="23"/>
  <c r="DB47" i="20"/>
  <c r="DB45" i="17"/>
  <c r="DA47" i="23"/>
  <c r="DA47" i="20"/>
  <c r="DA45" i="17"/>
  <c r="DG47" i="20"/>
  <c r="DG47" i="23"/>
  <c r="DG45" i="17"/>
  <c r="DR47" i="23"/>
  <c r="DR47" i="20"/>
  <c r="DR45" i="17"/>
  <c r="DX45" i="17"/>
  <c r="DW47" i="20"/>
  <c r="DW47" i="23"/>
  <c r="DW45" i="17"/>
  <c r="EH47" i="23"/>
  <c r="EH47" i="20"/>
  <c r="EH45" i="17"/>
  <c r="EG47" i="23"/>
  <c r="EG47" i="20"/>
  <c r="EG45" i="17"/>
  <c r="EN47" i="23"/>
  <c r="EN45" i="17"/>
  <c r="EM47" i="23"/>
  <c r="EM47" i="20"/>
  <c r="EM45" i="17"/>
  <c r="I44" i="23"/>
  <c r="I44" i="20"/>
  <c r="I42" i="17"/>
  <c r="P44" i="23"/>
  <c r="P44" i="20"/>
  <c r="O44" i="23"/>
  <c r="O42" i="17"/>
  <c r="Z44" i="20"/>
  <c r="Y44" i="23"/>
  <c r="Y44" i="20"/>
  <c r="Y42" i="17"/>
  <c r="AF44" i="23"/>
  <c r="AF44" i="20"/>
  <c r="AF42" i="17"/>
  <c r="AE44" i="23"/>
  <c r="AE42" i="17"/>
  <c r="AV44" i="23"/>
  <c r="AV44" i="20"/>
  <c r="AV42" i="17"/>
  <c r="AU44" i="23"/>
  <c r="AU44" i="20"/>
  <c r="AU42" i="17"/>
  <c r="BF44" i="20"/>
  <c r="BE44" i="23"/>
  <c r="BE44" i="20"/>
  <c r="BE42" i="17"/>
  <c r="BK44" i="23"/>
  <c r="BK44" i="20"/>
  <c r="BV42" i="17"/>
  <c r="CB44" i="23"/>
  <c r="CB44" i="20"/>
  <c r="CB42" i="17"/>
  <c r="CA44" i="23"/>
  <c r="CA42" i="17"/>
  <c r="CL44" i="20"/>
  <c r="CK44" i="23"/>
  <c r="CK44" i="20"/>
  <c r="CK42" i="17"/>
  <c r="CQ44" i="23"/>
  <c r="DH44" i="23"/>
  <c r="DH44" i="20"/>
  <c r="DH42" i="17"/>
  <c r="DG42" i="17"/>
  <c r="DR44" i="23"/>
  <c r="DR44" i="20"/>
  <c r="DR42" i="17"/>
  <c r="DQ44" i="23"/>
  <c r="DQ44" i="20"/>
  <c r="DQ42" i="17"/>
  <c r="DX44" i="23"/>
  <c r="DX44" i="20"/>
  <c r="DX42" i="17"/>
  <c r="DW44" i="23"/>
  <c r="EH44" i="20"/>
  <c r="EN44" i="23"/>
  <c r="EN44" i="20"/>
  <c r="O42" i="23"/>
  <c r="O42" i="20"/>
  <c r="O40" i="17"/>
  <c r="Y42" i="20"/>
  <c r="Y40" i="17"/>
  <c r="AE42" i="20"/>
  <c r="AE42" i="23"/>
  <c r="AE40" i="17"/>
  <c r="AF42" i="23"/>
  <c r="AF42" i="20"/>
  <c r="AF40" i="17"/>
  <c r="AO42" i="20"/>
  <c r="AO40" i="17"/>
  <c r="AU42" i="23"/>
  <c r="AU42" i="20"/>
  <c r="AU40" i="17"/>
  <c r="AV42" i="23"/>
  <c r="AV42" i="20"/>
  <c r="AV40" i="17"/>
  <c r="BE42" i="20"/>
  <c r="BE40" i="17"/>
  <c r="BL42" i="23"/>
  <c r="BL42" i="20"/>
  <c r="BL40" i="17"/>
  <c r="BU42" i="20"/>
  <c r="BU40" i="17"/>
  <c r="CA42" i="23"/>
  <c r="CA42" i="20"/>
  <c r="CA40" i="17"/>
  <c r="CB42" i="23"/>
  <c r="CB42" i="20"/>
  <c r="CB40" i="17"/>
  <c r="CK42" i="20"/>
  <c r="CK40" i="17"/>
  <c r="CQ42" i="20"/>
  <c r="CQ42" i="23"/>
  <c r="CQ40" i="17"/>
  <c r="CR42" i="23"/>
  <c r="CR42" i="20"/>
  <c r="CR40" i="17"/>
  <c r="DG42" i="20"/>
  <c r="DG42" i="23"/>
  <c r="DG40" i="17"/>
  <c r="DH42" i="23"/>
  <c r="DH42" i="20"/>
  <c r="DH40" i="17"/>
  <c r="DQ42" i="23"/>
  <c r="DQ42" i="20"/>
  <c r="DQ40" i="17"/>
  <c r="DW42" i="20"/>
  <c r="DW42" i="23"/>
  <c r="DW40" i="17"/>
  <c r="DX42" i="23"/>
  <c r="DX42" i="20"/>
  <c r="DX40" i="17"/>
  <c r="EM42" i="23"/>
  <c r="EM42" i="20"/>
  <c r="EM40" i="17"/>
  <c r="EN42" i="23"/>
  <c r="EN42" i="20"/>
  <c r="EN40" i="17"/>
  <c r="DF44" i="23"/>
  <c r="DF44" i="20"/>
  <c r="DF42" i="17"/>
  <c r="DE42" i="17"/>
  <c r="DT42" i="17"/>
  <c r="DS44" i="20"/>
  <c r="DS42" i="17"/>
  <c r="EC42" i="17"/>
  <c r="AS42" i="20"/>
  <c r="AT42" i="23"/>
  <c r="AT40" i="17"/>
  <c r="AZ42" i="23"/>
  <c r="BY42" i="20"/>
  <c r="BY42" i="23"/>
  <c r="BZ42" i="23"/>
  <c r="BZ40" i="17"/>
  <c r="CF42" i="23"/>
  <c r="CU40" i="17"/>
  <c r="DE42" i="20"/>
  <c r="DF42" i="23"/>
  <c r="DF42" i="20"/>
  <c r="DF40" i="17"/>
  <c r="DK40" i="17"/>
  <c r="DL42" i="23"/>
  <c r="EK42" i="20"/>
  <c r="EL42" i="23"/>
  <c r="EL40" i="17"/>
  <c r="E42" i="20"/>
  <c r="D42" i="23"/>
  <c r="L45" i="17"/>
  <c r="K47" i="20"/>
  <c r="K47" i="23"/>
  <c r="AC47" i="23"/>
  <c r="AI47" i="20"/>
  <c r="AI47" i="23"/>
  <c r="BH47" i="20"/>
  <c r="BG47" i="20"/>
  <c r="BG47" i="23"/>
  <c r="BQ45" i="17"/>
  <c r="BW47" i="23"/>
  <c r="BW47" i="20"/>
  <c r="BW45" i="17"/>
  <c r="CP45" i="17"/>
  <c r="CU47" i="20"/>
  <c r="CU47" i="23"/>
  <c r="DS47" i="20"/>
  <c r="DS47" i="23"/>
  <c r="EI47" i="23"/>
  <c r="EI47" i="20"/>
  <c r="L42" i="17"/>
  <c r="V44" i="20"/>
  <c r="V42" i="17"/>
  <c r="U44" i="23"/>
  <c r="U42" i="17"/>
  <c r="AB42" i="17"/>
  <c r="AA42" i="17"/>
  <c r="AT44" i="20"/>
  <c r="AT42" i="17"/>
  <c r="AS44" i="23"/>
  <c r="AS42" i="17"/>
  <c r="AZ42" i="17"/>
  <c r="AY42" i="17"/>
  <c r="BJ44" i="20"/>
  <c r="BJ42" i="17"/>
  <c r="BI44" i="23"/>
  <c r="BI42" i="17"/>
  <c r="BX42" i="17"/>
  <c r="BW42" i="17"/>
  <c r="CH44" i="20"/>
  <c r="CG44" i="23"/>
  <c r="CG42" i="17"/>
  <c r="CN42" i="17"/>
  <c r="CX44" i="20"/>
  <c r="CX42" i="17"/>
  <c r="DM42" i="17"/>
  <c r="EJ44" i="23"/>
  <c r="EJ42" i="17"/>
  <c r="M42" i="20"/>
  <c r="M42" i="23"/>
  <c r="N42" i="23"/>
  <c r="N40" i="17"/>
  <c r="S40" i="17"/>
  <c r="T42" i="23"/>
  <c r="BI42" i="20"/>
  <c r="BJ42" i="23"/>
  <c r="BJ40" i="17"/>
  <c r="CN42" i="23"/>
  <c r="DV42" i="23"/>
  <c r="DV40" i="17"/>
  <c r="H45" i="17"/>
  <c r="G47" i="23"/>
  <c r="G47" i="20"/>
  <c r="G45" i="17"/>
  <c r="R47" i="23"/>
  <c r="R47" i="20"/>
  <c r="R45" i="17"/>
  <c r="Q47" i="23"/>
  <c r="Q47" i="20"/>
  <c r="Q45" i="17"/>
  <c r="X47" i="23"/>
  <c r="X45" i="17"/>
  <c r="W47" i="23"/>
  <c r="W47" i="20"/>
  <c r="W45" i="17"/>
  <c r="AH47" i="23"/>
  <c r="AH47" i="20"/>
  <c r="AH45" i="17"/>
  <c r="AG47" i="23"/>
  <c r="AG47" i="20"/>
  <c r="AG45" i="17"/>
  <c r="AN45" i="17"/>
  <c r="AM47" i="20"/>
  <c r="AM47" i="23"/>
  <c r="AM45" i="17"/>
  <c r="AX47" i="23"/>
  <c r="AX47" i="20"/>
  <c r="AX45" i="17"/>
  <c r="AW47" i="23"/>
  <c r="AW47" i="20"/>
  <c r="AW45" i="17"/>
  <c r="BD45" i="17"/>
  <c r="BN47" i="23"/>
  <c r="BN47" i="20"/>
  <c r="BN45" i="17"/>
  <c r="BM47" i="23"/>
  <c r="BM47" i="20"/>
  <c r="BM45" i="17"/>
  <c r="BT45" i="17"/>
  <c r="BS47" i="20"/>
  <c r="BS47" i="23"/>
  <c r="BS45" i="17"/>
  <c r="CD47" i="23"/>
  <c r="CD47" i="20"/>
  <c r="CD45" i="17"/>
  <c r="CC47" i="23"/>
  <c r="CC47" i="20"/>
  <c r="CC45" i="17"/>
  <c r="CI47" i="20"/>
  <c r="CI47" i="23"/>
  <c r="CI45" i="17"/>
  <c r="CT47" i="23"/>
  <c r="CT47" i="20"/>
  <c r="CT45" i="17"/>
  <c r="CS47" i="23"/>
  <c r="CS47" i="20"/>
  <c r="CS45" i="17"/>
  <c r="CY47" i="20"/>
  <c r="CY47" i="23"/>
  <c r="CY45" i="17"/>
  <c r="DJ47" i="23"/>
  <c r="DJ47" i="20"/>
  <c r="DJ45" i="17"/>
  <c r="DI47" i="23"/>
  <c r="DI47" i="20"/>
  <c r="DI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G44" i="23"/>
  <c r="R44" i="23"/>
  <c r="R44" i="20"/>
  <c r="Q44" i="23"/>
  <c r="Q44" i="20"/>
  <c r="Q42" i="17"/>
  <c r="W44" i="23"/>
  <c r="W42" i="17"/>
  <c r="AH44" i="20"/>
  <c r="AG44" i="23"/>
  <c r="AG44" i="20"/>
  <c r="AG42" i="17"/>
  <c r="AN44" i="23"/>
  <c r="AN44" i="20"/>
  <c r="AN42" i="17"/>
  <c r="AX44" i="20"/>
  <c r="AW44" i="23"/>
  <c r="AW44" i="20"/>
  <c r="AW42" i="17"/>
  <c r="BD44" i="23"/>
  <c r="BD44" i="20"/>
  <c r="BD42" i="17"/>
  <c r="BC44" i="23"/>
  <c r="BN44" i="20"/>
  <c r="BN42" i="17"/>
  <c r="BM44" i="23"/>
  <c r="BM44" i="20"/>
  <c r="BM42" i="17"/>
  <c r="BT44" i="23"/>
  <c r="BT44" i="20"/>
  <c r="BT42" i="17"/>
  <c r="CD44" i="20"/>
  <c r="CC44" i="23"/>
  <c r="CC44" i="20"/>
  <c r="CC42" i="17"/>
  <c r="CI44" i="23"/>
  <c r="CT44" i="20"/>
  <c r="CT42" i="17"/>
  <c r="CS44" i="23"/>
  <c r="CS44" i="20"/>
  <c r="CS42" i="17"/>
  <c r="CY44" i="23"/>
  <c r="CY42" i="17"/>
  <c r="DJ44" i="23"/>
  <c r="DJ44" i="20"/>
  <c r="DJ42" i="17"/>
  <c r="DI44" i="23"/>
  <c r="DI44" i="20"/>
  <c r="DI42" i="17"/>
  <c r="DP44" i="23"/>
  <c r="DP44" i="20"/>
  <c r="DP42" i="17"/>
  <c r="DO44" i="23"/>
  <c r="DZ44" i="23"/>
  <c r="DZ44" i="20"/>
  <c r="DY44" i="23"/>
  <c r="DY44" i="20"/>
  <c r="DY42" i="17"/>
  <c r="EF44" i="23"/>
  <c r="EF44" i="20"/>
  <c r="EF42" i="17"/>
  <c r="EE44" i="23"/>
  <c r="EE44" i="20"/>
  <c r="EE42" i="17"/>
  <c r="EP44" i="23"/>
  <c r="EP44" i="20"/>
  <c r="EO44" i="23"/>
  <c r="EO44" i="20"/>
  <c r="EO42" i="17"/>
  <c r="H42" i="23"/>
  <c r="H42" i="20"/>
  <c r="H40" i="17"/>
  <c r="Q42" i="20"/>
  <c r="Q40" i="17"/>
  <c r="W42" i="20"/>
  <c r="W42" i="23"/>
  <c r="W40" i="17"/>
  <c r="X42" i="23"/>
  <c r="X42" i="20"/>
  <c r="X40" i="17"/>
  <c r="AG42" i="20"/>
  <c r="AG40" i="17"/>
  <c r="AH42" i="20"/>
  <c r="AH40" i="17"/>
  <c r="AM40" i="17"/>
  <c r="AW42" i="20"/>
  <c r="AW40" i="17"/>
  <c r="BC42" i="20"/>
  <c r="BC42" i="23"/>
  <c r="BC40" i="17"/>
  <c r="BM42" i="20"/>
  <c r="BM40" i="17"/>
  <c r="BN40" i="17"/>
  <c r="CC42" i="20"/>
  <c r="CC40" i="17"/>
  <c r="CI42" i="23"/>
  <c r="CI42" i="20"/>
  <c r="CI40" i="17"/>
  <c r="CJ42" i="23"/>
  <c r="CJ42" i="20"/>
  <c r="CJ40" i="17"/>
  <c r="CY40" i="17"/>
  <c r="CZ42" i="23"/>
  <c r="CZ42" i="20"/>
  <c r="CZ40" i="17"/>
  <c r="DI42" i="20"/>
  <c r="DI40" i="17"/>
  <c r="DO42" i="20"/>
  <c r="DO42" i="23"/>
  <c r="DO40" i="17"/>
  <c r="DY42" i="20"/>
  <c r="DY40" i="17"/>
  <c r="EF42" i="23"/>
  <c r="EF42" i="20"/>
  <c r="EF40" i="17"/>
  <c r="EO42" i="20"/>
  <c r="EO40" i="17"/>
  <c r="DC42" i="17"/>
  <c r="DU42" i="17"/>
  <c r="EB42" i="17"/>
  <c r="EA42" i="17"/>
  <c r="AC42" i="20"/>
  <c r="AC42" i="23"/>
  <c r="AD42" i="23"/>
  <c r="AD40" i="17"/>
  <c r="AR42" i="23"/>
  <c r="BA42" i="20"/>
  <c r="BB42" i="23"/>
  <c r="BB40" i="17"/>
  <c r="BX42" i="23"/>
  <c r="CH42" i="23"/>
  <c r="CH40" i="17"/>
  <c r="CX42" i="23"/>
  <c r="CX40" i="17"/>
  <c r="DD42" i="23"/>
  <c r="DM42" i="20"/>
  <c r="DN42" i="23"/>
  <c r="DN42" i="20"/>
  <c r="DN40" i="17"/>
  <c r="EJ42" i="23"/>
  <c r="AA29" i="10"/>
  <c r="AD29" i="10"/>
  <c r="AE29" i="10"/>
  <c r="AH29" i="10"/>
  <c r="AI29" i="10"/>
  <c r="AJ29" i="10"/>
  <c r="F5" i="43"/>
  <c r="D5" i="3"/>
  <c r="D30" i="10" s="1"/>
  <c r="E5" i="3"/>
  <c r="F5" i="3"/>
  <c r="F30" i="10"/>
  <c r="G5" i="3"/>
  <c r="H5" i="3"/>
  <c r="H30" i="10" s="1"/>
  <c r="I5" i="3"/>
  <c r="I30" i="10"/>
  <c r="J5" i="3"/>
  <c r="K5" i="3"/>
  <c r="L5" i="3"/>
  <c r="L30" i="10" s="1"/>
  <c r="M5" i="3"/>
  <c r="M30" i="10"/>
  <c r="N5" i="3"/>
  <c r="N30" i="10" s="1"/>
  <c r="O5" i="3"/>
  <c r="P5" i="3"/>
  <c r="P30" i="10" s="1"/>
  <c r="Q5" i="3"/>
  <c r="R5" i="3"/>
  <c r="R24" i="3" s="1"/>
  <c r="S5" i="3"/>
  <c r="T5" i="3"/>
  <c r="T30" i="10" s="1"/>
  <c r="U5" i="3"/>
  <c r="U30" i="10"/>
  <c r="V5" i="3"/>
  <c r="V30" i="10" s="1"/>
  <c r="W5" i="3"/>
  <c r="X5" i="3"/>
  <c r="X30" i="10" s="1"/>
  <c r="Y5" i="3"/>
  <c r="Y30" i="10"/>
  <c r="Z5" i="3"/>
  <c r="AA5" i="3"/>
  <c r="AB5" i="3"/>
  <c r="E6" i="43" s="1"/>
  <c r="E34" i="43" s="1"/>
  <c r="AC5" i="3"/>
  <c r="AD5" i="3"/>
  <c r="AD30" i="10" s="1"/>
  <c r="AE5" i="3"/>
  <c r="AF5" i="3"/>
  <c r="AF30" i="10" s="1"/>
  <c r="AG5" i="3"/>
  <c r="AG30" i="10"/>
  <c r="AH5" i="3"/>
  <c r="AI5" i="3"/>
  <c r="AJ5" i="3"/>
  <c r="AJ30" i="10" s="1"/>
  <c r="AK5" i="3"/>
  <c r="AK30" i="10"/>
  <c r="AL5" i="3"/>
  <c r="F6" i="43"/>
  <c r="D34" i="10"/>
  <c r="E34" i="10"/>
  <c r="I34" i="10"/>
  <c r="J34" i="10"/>
  <c r="K34" i="10"/>
  <c r="L34" i="10"/>
  <c r="M34" i="10"/>
  <c r="Q34" i="10"/>
  <c r="S34" i="10"/>
  <c r="T34" i="10"/>
  <c r="U34" i="10"/>
  <c r="Y34" i="10"/>
  <c r="AA34" i="10"/>
  <c r="AC34" i="10"/>
  <c r="AD34" i="10"/>
  <c r="AE34" i="10"/>
  <c r="AG34" i="10"/>
  <c r="AH34" i="10"/>
  <c r="AI34" i="10"/>
  <c r="AJ34" i="10"/>
  <c r="AK34" i="10"/>
  <c r="D11" i="3"/>
  <c r="E11" i="3"/>
  <c r="N11" i="18" s="1"/>
  <c r="F11" i="3"/>
  <c r="H11" i="3"/>
  <c r="I11" i="3"/>
  <c r="J11" i="3"/>
  <c r="K11" i="3"/>
  <c r="L11" i="3"/>
  <c r="M11" i="3"/>
  <c r="N11" i="3"/>
  <c r="O11" i="3"/>
  <c r="AZ11" i="18" s="1"/>
  <c r="P11" i="3"/>
  <c r="Q11" i="3"/>
  <c r="BJ11" i="18" s="1"/>
  <c r="BJ36" i="17" s="1"/>
  <c r="R11" i="3"/>
  <c r="BM11" i="18" s="1"/>
  <c r="S11" i="3"/>
  <c r="T11" i="3"/>
  <c r="BU11" i="18" s="1"/>
  <c r="U11" i="3"/>
  <c r="V11" i="3"/>
  <c r="CC11" i="18" s="1"/>
  <c r="W11" i="3"/>
  <c r="W36" i="10" s="1"/>
  <c r="X11" i="3"/>
  <c r="Y11" i="3"/>
  <c r="Z11" i="3"/>
  <c r="AA11" i="3"/>
  <c r="AB11" i="3"/>
  <c r="AC11" i="3"/>
  <c r="DC11" i="18" s="1"/>
  <c r="AD11" i="3"/>
  <c r="DH11" i="18" s="1"/>
  <c r="AE11" i="3"/>
  <c r="AF11" i="3"/>
  <c r="AG11" i="3"/>
  <c r="DV11" i="18" s="1"/>
  <c r="DV36" i="17" s="1"/>
  <c r="AH11" i="3"/>
  <c r="DX11" i="18" s="1"/>
  <c r="DX36" i="17" s="1"/>
  <c r="AI11" i="3"/>
  <c r="AJ11" i="3"/>
  <c r="EH11" i="18" s="1"/>
  <c r="AK11" i="3"/>
  <c r="AL11" i="3"/>
  <c r="EO11" i="18" s="1"/>
  <c r="D12" i="3"/>
  <c r="E12" i="3"/>
  <c r="F12" i="3"/>
  <c r="O12" i="18" s="1"/>
  <c r="G12" i="3"/>
  <c r="H12" i="3"/>
  <c r="I12" i="3"/>
  <c r="J12" i="3"/>
  <c r="K12" i="3"/>
  <c r="AI12" i="18" s="1"/>
  <c r="L12" i="3"/>
  <c r="AP12" i="18" s="1"/>
  <c r="M12" i="3"/>
  <c r="N12" i="3"/>
  <c r="O12" i="3"/>
  <c r="P12" i="3"/>
  <c r="BC12" i="18" s="1"/>
  <c r="Q12" i="3"/>
  <c r="Q28" i="15" s="1"/>
  <c r="R12" i="3"/>
  <c r="S12" i="3"/>
  <c r="BO12" i="18" s="1"/>
  <c r="T12" i="3"/>
  <c r="U12" i="3"/>
  <c r="V12" i="3"/>
  <c r="CA12" i="18" s="1"/>
  <c r="W12" i="3"/>
  <c r="X12" i="3"/>
  <c r="Y12" i="3"/>
  <c r="CM12" i="18" s="1"/>
  <c r="Z12" i="3"/>
  <c r="AA12" i="3"/>
  <c r="AA28" i="15" s="1"/>
  <c r="AB12" i="3"/>
  <c r="DB12" i="18" s="1"/>
  <c r="AC12" i="3"/>
  <c r="AD12" i="3"/>
  <c r="AE12" i="3"/>
  <c r="DN12" i="18" s="1"/>
  <c r="AF12" i="3"/>
  <c r="AG12" i="3"/>
  <c r="AH12" i="3"/>
  <c r="DY12" i="18" s="1"/>
  <c r="AI12" i="3"/>
  <c r="EB12" i="18" s="1"/>
  <c r="AJ12" i="3"/>
  <c r="AK12" i="3"/>
  <c r="AL12" i="3"/>
  <c r="EM12" i="18" s="1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T39" i="10"/>
  <c r="U39" i="10"/>
  <c r="V39" i="10"/>
  <c r="X39" i="10"/>
  <c r="Z39" i="10"/>
  <c r="AC39" i="10"/>
  <c r="AD39" i="10"/>
  <c r="AG39" i="10"/>
  <c r="AH39" i="10"/>
  <c r="AI39" i="10"/>
  <c r="AJ39" i="10"/>
  <c r="AK39" i="10"/>
  <c r="C12" i="3"/>
  <c r="C14" i="43" s="1"/>
  <c r="C38" i="43" s="1"/>
  <c r="C11" i="3"/>
  <c r="C11" i="18" s="1"/>
  <c r="C5" i="3"/>
  <c r="C6" i="43"/>
  <c r="AQ12" i="18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AI10" i="18"/>
  <c r="AJ10" i="18"/>
  <c r="AK10" i="18"/>
  <c r="AL10" i="18"/>
  <c r="EE12" i="18"/>
  <c r="EF12" i="18"/>
  <c r="EG12" i="18"/>
  <c r="EH12" i="18"/>
  <c r="AM12" i="18"/>
  <c r="AN12" i="18"/>
  <c r="AO12" i="18"/>
  <c r="AE36" i="10"/>
  <c r="DK11" i="18"/>
  <c r="DL11" i="18"/>
  <c r="DM11" i="18"/>
  <c r="DN11" i="18"/>
  <c r="O36" i="10"/>
  <c r="AY11" i="18"/>
  <c r="BB11" i="18"/>
  <c r="BA11" i="18"/>
  <c r="Z35" i="10"/>
  <c r="CQ10" i="18"/>
  <c r="CT10" i="18"/>
  <c r="CR10" i="18"/>
  <c r="CS10" i="18"/>
  <c r="BP12" i="18"/>
  <c r="BQ12" i="18"/>
  <c r="BR12" i="18"/>
  <c r="V36" i="10"/>
  <c r="CA11" i="18"/>
  <c r="CB11" i="18"/>
  <c r="CD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CS12" i="18"/>
  <c r="EJ11" i="18"/>
  <c r="AR11" i="18"/>
  <c r="AS11" i="18"/>
  <c r="AT11" i="18"/>
  <c r="BC10" i="18"/>
  <c r="BD10" i="18"/>
  <c r="BF10" i="18"/>
  <c r="BE10" i="18"/>
  <c r="BG12" i="18"/>
  <c r="BH12" i="18"/>
  <c r="BI12" i="18"/>
  <c r="BJ12" i="18"/>
  <c r="CZ11" i="18"/>
  <c r="CY11" i="18"/>
  <c r="G11" i="18"/>
  <c r="W35" i="10"/>
  <c r="CE10" i="18"/>
  <c r="CF10" i="18"/>
  <c r="CH10" i="18"/>
  <c r="CH35" i="17" s="1"/>
  <c r="CG10" i="18"/>
  <c r="C12" i="43"/>
  <c r="C36" i="43" s="1"/>
  <c r="C10" i="18"/>
  <c r="D10" i="18"/>
  <c r="E10" i="18"/>
  <c r="E37" i="20" s="1"/>
  <c r="F10" i="18"/>
  <c r="F35" i="17" s="1"/>
  <c r="DO12" i="18"/>
  <c r="DP12" i="18"/>
  <c r="CL12" i="18"/>
  <c r="Y12" i="18"/>
  <c r="Z12" i="18"/>
  <c r="EA11" i="18"/>
  <c r="EA36" i="17" s="1"/>
  <c r="CW11" i="18"/>
  <c r="BR11" i="18"/>
  <c r="K36" i="10"/>
  <c r="AI11" i="18"/>
  <c r="AK11" i="18"/>
  <c r="AK38" i="23" s="1"/>
  <c r="F12" i="43"/>
  <c r="F36" i="43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D12" i="18"/>
  <c r="EC12" i="18"/>
  <c r="F13" i="43"/>
  <c r="F37" i="43" s="1"/>
  <c r="EM11" i="18"/>
  <c r="EP11" i="18"/>
  <c r="EN11" i="18"/>
  <c r="N36" i="10"/>
  <c r="AU11" i="18"/>
  <c r="AV11" i="18"/>
  <c r="AX11" i="18"/>
  <c r="AW11" i="18"/>
  <c r="AA10" i="18"/>
  <c r="AB10" i="18"/>
  <c r="AC10" i="18"/>
  <c r="AD10" i="18"/>
  <c r="BK12" i="18"/>
  <c r="BL12" i="18"/>
  <c r="BY11" i="18"/>
  <c r="BZ11" i="18"/>
  <c r="AF35" i="10"/>
  <c r="DO10" i="18"/>
  <c r="DP10" i="18"/>
  <c r="DQ10" i="18"/>
  <c r="DR10" i="18"/>
  <c r="W10" i="18"/>
  <c r="X10" i="18"/>
  <c r="Y10" i="18"/>
  <c r="Z10" i="18"/>
  <c r="T36" i="10"/>
  <c r="BS11" i="18"/>
  <c r="BT11" i="18"/>
  <c r="BV11" i="18"/>
  <c r="AY10" i="18"/>
  <c r="AZ10" i="18"/>
  <c r="BB10" i="18"/>
  <c r="BA10" i="18"/>
  <c r="E12" i="18"/>
  <c r="F12" i="18"/>
  <c r="DL12" i="18"/>
  <c r="CE12" i="18"/>
  <c r="CE37" i="17" s="1"/>
  <c r="CG12" i="18"/>
  <c r="CG39" i="20" s="1"/>
  <c r="BB12" i="18"/>
  <c r="AZ12" i="18"/>
  <c r="S12" i="18"/>
  <c r="U12" i="18"/>
  <c r="DY11" i="18"/>
  <c r="DZ11" i="18"/>
  <c r="D13" i="43"/>
  <c r="D37" i="43" s="1"/>
  <c r="BK11" i="18"/>
  <c r="BL11" i="18"/>
  <c r="AF11" i="18"/>
  <c r="AH11" i="18"/>
  <c r="AG11" i="18"/>
  <c r="N10" i="18"/>
  <c r="DC12" i="18"/>
  <c r="DF12" i="18"/>
  <c r="DD12" i="18"/>
  <c r="DE12" i="18"/>
  <c r="BW12" i="18"/>
  <c r="BW39" i="23" s="1"/>
  <c r="BZ12" i="18"/>
  <c r="BZ39" i="20" s="1"/>
  <c r="BX12" i="18"/>
  <c r="BX37" i="17" s="1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P37" i="20" s="1"/>
  <c r="BQ10" i="18"/>
  <c r="BR10" i="18"/>
  <c r="CY12" i="18"/>
  <c r="CZ12" i="18"/>
  <c r="DA12" i="18"/>
  <c r="J12" i="18"/>
  <c r="I12" i="18"/>
  <c r="G12" i="18"/>
  <c r="H12" i="18"/>
  <c r="H37" i="17" s="1"/>
  <c r="G36" i="10"/>
  <c r="S11" i="18"/>
  <c r="V11" i="18"/>
  <c r="U11" i="18"/>
  <c r="T11" i="18"/>
  <c r="D12" i="43"/>
  <c r="D36" i="43"/>
  <c r="BK10" i="18"/>
  <c r="BN10" i="18"/>
  <c r="BM10" i="18"/>
  <c r="BL10" i="18"/>
  <c r="C5" i="43"/>
  <c r="C34" i="43"/>
  <c r="C4" i="18"/>
  <c r="C24" i="3"/>
  <c r="CU12" i="18"/>
  <c r="CU39" i="20" s="1"/>
  <c r="CV12" i="18"/>
  <c r="CW12" i="18"/>
  <c r="CX12" i="18"/>
  <c r="AJ12" i="18"/>
  <c r="AK12" i="18"/>
  <c r="AL12" i="18"/>
  <c r="AD36" i="10"/>
  <c r="DJ11" i="18"/>
  <c r="DI11" i="18"/>
  <c r="DG11" i="18"/>
  <c r="AG35" i="10"/>
  <c r="DS10" i="18"/>
  <c r="DT10" i="18"/>
  <c r="DU10" i="18"/>
  <c r="DV10" i="18"/>
  <c r="DV37" i="23" s="1"/>
  <c r="BG10" i="18"/>
  <c r="BH10" i="18"/>
  <c r="BI10" i="18"/>
  <c r="BJ10" i="18"/>
  <c r="AE12" i="18"/>
  <c r="AF12" i="18"/>
  <c r="AH12" i="18"/>
  <c r="AG12" i="18"/>
  <c r="AC36" i="10"/>
  <c r="DF11" i="18"/>
  <c r="DD11" i="18"/>
  <c r="K11" i="18"/>
  <c r="L11" i="18"/>
  <c r="M11" i="18"/>
  <c r="M38" i="20" s="1"/>
  <c r="X35" i="10"/>
  <c r="CI10" i="18"/>
  <c r="CJ10" i="18"/>
  <c r="CL10" i="18"/>
  <c r="CK10" i="18"/>
  <c r="C13" i="43"/>
  <c r="C37" i="43"/>
  <c r="E11" i="18"/>
  <c r="E38" i="23" s="1"/>
  <c r="D11" i="18"/>
  <c r="D36" i="17" s="1"/>
  <c r="DS12" i="18"/>
  <c r="DT12" i="18"/>
  <c r="DV12" i="18"/>
  <c r="DU12" i="18"/>
  <c r="CN12" i="18"/>
  <c r="CO12" i="18"/>
  <c r="CP12" i="18"/>
  <c r="AJ36" i="10"/>
  <c r="EE11" i="18"/>
  <c r="EF11" i="18"/>
  <c r="EG11" i="18"/>
  <c r="L36" i="10"/>
  <c r="AM11" i="18"/>
  <c r="AN11" i="18"/>
  <c r="AO11" i="18"/>
  <c r="AP11" i="18"/>
  <c r="AE35" i="10"/>
  <c r="DK10" i="18"/>
  <c r="DL10" i="18"/>
  <c r="DN10" i="18"/>
  <c r="DM10" i="18"/>
  <c r="DM37" i="23" s="1"/>
  <c r="G35" i="10"/>
  <c r="S10" i="18"/>
  <c r="S37" i="23" s="1"/>
  <c r="T10" i="18"/>
  <c r="V10" i="18"/>
  <c r="U10" i="18"/>
  <c r="EN12" i="18"/>
  <c r="EO12" i="18"/>
  <c r="EP12" i="18"/>
  <c r="DG12" i="18"/>
  <c r="DH12" i="18"/>
  <c r="DI12" i="18"/>
  <c r="DJ12" i="18"/>
  <c r="CB12" i="18"/>
  <c r="CC12" i="18"/>
  <c r="CD12" i="18"/>
  <c r="AU12" i="18"/>
  <c r="AV12" i="18"/>
  <c r="AW12" i="18"/>
  <c r="AX12" i="18"/>
  <c r="P12" i="18"/>
  <c r="Q12" i="18"/>
  <c r="R12" i="18"/>
  <c r="DS11" i="18"/>
  <c r="DT11" i="18"/>
  <c r="DU11" i="18"/>
  <c r="DU38" i="20" s="1"/>
  <c r="CM11" i="18"/>
  <c r="CN11" i="18"/>
  <c r="CO11" i="18"/>
  <c r="CP11" i="18"/>
  <c r="Q36" i="10"/>
  <c r="BG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/>
  <c r="CY10" i="18"/>
  <c r="DA10" i="18"/>
  <c r="DB10" i="18"/>
  <c r="CZ10" i="18"/>
  <c r="T35" i="10"/>
  <c r="BS10" i="18"/>
  <c r="BU10" i="18"/>
  <c r="BV10" i="18"/>
  <c r="BT10" i="18"/>
  <c r="L35" i="10"/>
  <c r="AM10" i="18"/>
  <c r="AM35" i="17" s="1"/>
  <c r="AO10" i="18"/>
  <c r="AP10" i="18"/>
  <c r="AN10" i="18"/>
  <c r="D35" i="10"/>
  <c r="G10" i="18"/>
  <c r="I10" i="18"/>
  <c r="J10" i="18"/>
  <c r="H10" i="18"/>
  <c r="H37" i="23" s="1"/>
  <c r="AI37" i="10"/>
  <c r="ED34" i="17"/>
  <c r="AH37" i="10"/>
  <c r="DY34" i="17"/>
  <c r="DW34" i="17"/>
  <c r="DX34" i="17"/>
  <c r="DZ34" i="17"/>
  <c r="CS34" i="17"/>
  <c r="D14" i="43"/>
  <c r="D38" i="43"/>
  <c r="BM34" i="17"/>
  <c r="BK34" i="17"/>
  <c r="BL34" i="17"/>
  <c r="J37" i="10"/>
  <c r="AE34" i="17"/>
  <c r="AA37" i="10"/>
  <c r="CX34" i="17"/>
  <c r="K37" i="10"/>
  <c r="AK37" i="10"/>
  <c r="EL34" i="17"/>
  <c r="EJ34" i="17"/>
  <c r="EK34" i="17"/>
  <c r="EI34" i="17"/>
  <c r="U37" i="10"/>
  <c r="BZ34" i="17"/>
  <c r="E37" i="10"/>
  <c r="N34" i="17"/>
  <c r="S37" i="10"/>
  <c r="BO34" i="17"/>
  <c r="BR34" i="17"/>
  <c r="AC37" i="10"/>
  <c r="DF34" i="17"/>
  <c r="AT34" i="17"/>
  <c r="AJ37" i="10"/>
  <c r="EG34" i="17"/>
  <c r="EE34" i="17"/>
  <c r="EH34" i="17"/>
  <c r="EF34" i="17"/>
  <c r="E14" i="43"/>
  <c r="E38" i="43"/>
  <c r="DA34" i="17"/>
  <c r="CY34" i="17"/>
  <c r="T37" i="10"/>
  <c r="BU34" i="17"/>
  <c r="BS34" i="17"/>
  <c r="L37" i="10"/>
  <c r="D37" i="10"/>
  <c r="I34" i="17"/>
  <c r="J34" i="17"/>
  <c r="G34" i="17"/>
  <c r="H34" i="17"/>
  <c r="Y37" i="10"/>
  <c r="CP34" i="17"/>
  <c r="AF37" i="10"/>
  <c r="P37" i="10"/>
  <c r="H37" i="10"/>
  <c r="AG37" i="10"/>
  <c r="DT34" i="17"/>
  <c r="DV34" i="17"/>
  <c r="DU34" i="17"/>
  <c r="DS34" i="17"/>
  <c r="I37" i="10"/>
  <c r="AB34" i="17"/>
  <c r="AA34" i="17"/>
  <c r="AD34" i="17"/>
  <c r="F34" i="17"/>
  <c r="AE37" i="10"/>
  <c r="DN34" i="17"/>
  <c r="W37" i="10"/>
  <c r="CH34" i="17"/>
  <c r="BB34" i="17"/>
  <c r="T34" i="17"/>
  <c r="S34" i="17"/>
  <c r="V34" i="17"/>
  <c r="Q37" i="10"/>
  <c r="BJ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A34" i="17"/>
  <c r="CB34" i="17"/>
  <c r="N37" i="10"/>
  <c r="AW34" i="17"/>
  <c r="AX34" i="17"/>
  <c r="AU34" i="17"/>
  <c r="AV34" i="17"/>
  <c r="F37" i="10"/>
  <c r="Q34" i="17"/>
  <c r="O34" i="17"/>
  <c r="P34" i="17"/>
  <c r="E5" i="43"/>
  <c r="AB24" i="3"/>
  <c r="X47" i="10"/>
  <c r="AH47" i="10"/>
  <c r="Z47" i="10"/>
  <c r="D24" i="43"/>
  <c r="D42" i="43"/>
  <c r="J47" i="10"/>
  <c r="AF47" i="10"/>
  <c r="P47" i="10"/>
  <c r="W47" i="10"/>
  <c r="AK47" i="10"/>
  <c r="U47" i="10"/>
  <c r="E47" i="10"/>
  <c r="AC47" i="10"/>
  <c r="M47" i="10"/>
  <c r="C24" i="43"/>
  <c r="C42" i="43"/>
  <c r="F24" i="43"/>
  <c r="F42" i="43"/>
  <c r="AD47" i="10"/>
  <c r="V47" i="10"/>
  <c r="N47" i="10"/>
  <c r="F47" i="10"/>
  <c r="AJ47" i="10"/>
  <c r="E24" i="43"/>
  <c r="E42" i="43"/>
  <c r="T47" i="10"/>
  <c r="L47" i="10"/>
  <c r="D47" i="10"/>
  <c r="S47" i="10"/>
  <c r="K47" i="10"/>
  <c r="F34" i="43"/>
  <c r="D5" i="24"/>
  <c r="D5" i="43"/>
  <c r="C24" i="24"/>
  <c r="C38" i="24" s="1"/>
  <c r="R47" i="10"/>
  <c r="D24" i="24"/>
  <c r="D38" i="24" s="1"/>
  <c r="F12" i="24"/>
  <c r="E9" i="24"/>
  <c r="C12" i="24"/>
  <c r="C32" i="24" s="1"/>
  <c r="AB39" i="10"/>
  <c r="E16" i="24"/>
  <c r="D13" i="24"/>
  <c r="D33" i="24"/>
  <c r="F8" i="24"/>
  <c r="AB29" i="10"/>
  <c r="E5" i="24"/>
  <c r="E30" i="24" s="1"/>
  <c r="E40" i="24" s="1"/>
  <c r="C34" i="10"/>
  <c r="C11" i="24"/>
  <c r="C14" i="24"/>
  <c r="C34" i="24"/>
  <c r="C8" i="24"/>
  <c r="AB37" i="10"/>
  <c r="E14" i="24"/>
  <c r="E34" i="24" s="1"/>
  <c r="R35" i="10"/>
  <c r="D12" i="24"/>
  <c r="C9" i="24"/>
  <c r="AB34" i="10"/>
  <c r="E11" i="24"/>
  <c r="D8" i="24"/>
  <c r="R39" i="10"/>
  <c r="D16" i="24"/>
  <c r="D35" i="24"/>
  <c r="F24" i="24"/>
  <c r="F38" i="24"/>
  <c r="C13" i="24"/>
  <c r="C33" i="24" s="1"/>
  <c r="AB47" i="10"/>
  <c r="E24" i="24"/>
  <c r="E38" i="24"/>
  <c r="D14" i="24"/>
  <c r="D34" i="24" s="1"/>
  <c r="F9" i="24"/>
  <c r="F31" i="24" s="1"/>
  <c r="AB30" i="10"/>
  <c r="E6" i="24"/>
  <c r="C29" i="10"/>
  <c r="C5" i="24"/>
  <c r="AB35" i="10"/>
  <c r="E12" i="24"/>
  <c r="E32" i="24" s="1"/>
  <c r="D9" i="24"/>
  <c r="D31" i="24" s="1"/>
  <c r="C6" i="24"/>
  <c r="F11" i="24"/>
  <c r="E8" i="24"/>
  <c r="C39" i="10"/>
  <c r="C16" i="24"/>
  <c r="C35" i="24"/>
  <c r="F16" i="24"/>
  <c r="F35" i="24" s="1"/>
  <c r="AB36" i="10"/>
  <c r="E13" i="24"/>
  <c r="E33" i="24" s="1"/>
  <c r="D11" i="24"/>
  <c r="F5" i="24"/>
  <c r="AL39" i="10"/>
  <c r="AM14" i="3"/>
  <c r="AL47" i="10"/>
  <c r="AM22" i="3"/>
  <c r="AM12" i="3"/>
  <c r="AL35" i="10"/>
  <c r="AM10" i="3"/>
  <c r="AM7" i="3"/>
  <c r="AL30" i="10"/>
  <c r="AM5" i="3"/>
  <c r="Y1" i="3"/>
  <c r="W29" i="10"/>
  <c r="W1" i="3"/>
  <c r="S29" i="10"/>
  <c r="S1" i="3"/>
  <c r="Q1" i="3"/>
  <c r="O29" i="10"/>
  <c r="O1" i="3"/>
  <c r="K29" i="10"/>
  <c r="K1" i="3"/>
  <c r="I1" i="3"/>
  <c r="G29" i="10"/>
  <c r="G1" i="3"/>
  <c r="AL36" i="10"/>
  <c r="AM11" i="3"/>
  <c r="AL34" i="10"/>
  <c r="AM9" i="3"/>
  <c r="AL29" i="10"/>
  <c r="AM4" i="3"/>
  <c r="Z1" i="3"/>
  <c r="X1" i="3"/>
  <c r="V29" i="10"/>
  <c r="T1" i="3"/>
  <c r="R1" i="3"/>
  <c r="P29" i="10"/>
  <c r="P1" i="3"/>
  <c r="N29" i="10"/>
  <c r="L1" i="3"/>
  <c r="J1" i="3"/>
  <c r="H29" i="10"/>
  <c r="H1" i="3"/>
  <c r="F29" i="10"/>
  <c r="D29" i="10"/>
  <c r="D1" i="3"/>
  <c r="C30" i="15"/>
  <c r="C39" i="13"/>
  <c r="C28" i="15"/>
  <c r="AK47" i="13"/>
  <c r="AK38" i="15"/>
  <c r="AG38" i="15"/>
  <c r="AG47" i="13"/>
  <c r="AE38" i="15"/>
  <c r="AE47" i="13"/>
  <c r="AC38" i="15"/>
  <c r="AC47" i="13"/>
  <c r="Y38" i="15"/>
  <c r="W38" i="15"/>
  <c r="W47" i="13"/>
  <c r="U38" i="15"/>
  <c r="U47" i="13"/>
  <c r="Q38" i="15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P30" i="15"/>
  <c r="P39" i="13"/>
  <c r="L30" i="15"/>
  <c r="L39" i="13"/>
  <c r="J30" i="15"/>
  <c r="H30" i="15"/>
  <c r="D39" i="13"/>
  <c r="D30" i="15"/>
  <c r="AK37" i="13"/>
  <c r="AK28" i="15"/>
  <c r="AG37" i="13"/>
  <c r="AG28" i="15"/>
  <c r="AE37" i="13"/>
  <c r="AE28" i="15"/>
  <c r="AA37" i="13"/>
  <c r="Y37" i="13"/>
  <c r="Y28" i="15"/>
  <c r="U37" i="13"/>
  <c r="U28" i="15"/>
  <c r="S37" i="13"/>
  <c r="S28" i="15"/>
  <c r="Q37" i="13"/>
  <c r="M28" i="15"/>
  <c r="K37" i="13"/>
  <c r="I37" i="13"/>
  <c r="I28" i="15"/>
  <c r="E28" i="15"/>
  <c r="AL27" i="15"/>
  <c r="AJ36" i="13"/>
  <c r="AD27" i="15"/>
  <c r="Z36" i="13"/>
  <c r="X27" i="15"/>
  <c r="T36" i="13"/>
  <c r="R36" i="13"/>
  <c r="N27" i="15"/>
  <c r="L36" i="13"/>
  <c r="L27" i="15"/>
  <c r="J36" i="13"/>
  <c r="D36" i="13"/>
  <c r="AI35" i="13"/>
  <c r="AI26" i="15"/>
  <c r="AG26" i="15"/>
  <c r="AG35" i="13"/>
  <c r="AA26" i="15"/>
  <c r="AA35" i="13"/>
  <c r="Y26" i="15"/>
  <c r="Y35" i="13"/>
  <c r="S35" i="13"/>
  <c r="S26" i="15"/>
  <c r="O26" i="15"/>
  <c r="O35" i="13"/>
  <c r="I26" i="15"/>
  <c r="I35" i="13"/>
  <c r="G26" i="15"/>
  <c r="G35" i="13"/>
  <c r="AL25" i="15"/>
  <c r="AL34" i="13"/>
  <c r="AJ25" i="15"/>
  <c r="AJ34" i="13"/>
  <c r="AD25" i="15"/>
  <c r="AD34" i="13"/>
  <c r="Z34" i="13"/>
  <c r="Z25" i="15"/>
  <c r="T25" i="15"/>
  <c r="R34" i="13"/>
  <c r="R25" i="15"/>
  <c r="N25" i="15"/>
  <c r="N34" i="13"/>
  <c r="L25" i="15"/>
  <c r="J34" i="13"/>
  <c r="J25" i="15"/>
  <c r="F25" i="15"/>
  <c r="D25" i="15"/>
  <c r="D34" i="13"/>
  <c r="EM29" i="18"/>
  <c r="EO29" i="18"/>
  <c r="EN29" i="18"/>
  <c r="EE29" i="18"/>
  <c r="EF29" i="18"/>
  <c r="DO29" i="18"/>
  <c r="DG29" i="18"/>
  <c r="DI29" i="18"/>
  <c r="CY29" i="18"/>
  <c r="CZ29" i="18"/>
  <c r="CI29" i="18"/>
  <c r="CJ29" i="18"/>
  <c r="CA29" i="18"/>
  <c r="CB29" i="18"/>
  <c r="BK29" i="18"/>
  <c r="BM29" i="18"/>
  <c r="BL29" i="18"/>
  <c r="BC29" i="18"/>
  <c r="AU29" i="18"/>
  <c r="AV29" i="18"/>
  <c r="AM29" i="18"/>
  <c r="AO29" i="18"/>
  <c r="AN29" i="18"/>
  <c r="AE29" i="18"/>
  <c r="AF29" i="18"/>
  <c r="O29" i="18"/>
  <c r="Q29" i="18"/>
  <c r="P29" i="18"/>
  <c r="G29" i="18"/>
  <c r="H29" i="18"/>
  <c r="EJ5" i="18"/>
  <c r="EL5" i="18"/>
  <c r="EI5" i="18"/>
  <c r="EK5" i="18"/>
  <c r="DT5" i="18"/>
  <c r="DV5" i="18"/>
  <c r="DS5" i="18"/>
  <c r="DU5" i="18"/>
  <c r="AG30" i="13"/>
  <c r="DL5" i="18"/>
  <c r="DK5" i="18"/>
  <c r="DM5" i="18"/>
  <c r="AE21" i="15"/>
  <c r="AE30" i="13"/>
  <c r="CU5" i="18"/>
  <c r="CN5" i="18"/>
  <c r="CP5" i="18"/>
  <c r="CM5" i="18"/>
  <c r="CO5" i="18"/>
  <c r="Y21" i="15"/>
  <c r="Y30" i="13"/>
  <c r="BP5" i="18"/>
  <c r="BO5" i="18"/>
  <c r="BQ5" i="18"/>
  <c r="S21" i="15"/>
  <c r="BH5" i="18"/>
  <c r="BJ5" i="18"/>
  <c r="BG5" i="18"/>
  <c r="BI5" i="18"/>
  <c r="Q21" i="15"/>
  <c r="Q30" i="13"/>
  <c r="AZ5" i="18"/>
  <c r="AZ30" i="17" s="1"/>
  <c r="BB5" i="18"/>
  <c r="AY5" i="18"/>
  <c r="BA5" i="18"/>
  <c r="O21" i="15"/>
  <c r="AR5" i="18"/>
  <c r="AT5" i="18"/>
  <c r="AQ5" i="18"/>
  <c r="AS5" i="18"/>
  <c r="M21" i="15"/>
  <c r="AB5" i="18"/>
  <c r="AD5" i="18"/>
  <c r="AA5" i="18"/>
  <c r="AC5" i="18"/>
  <c r="I30" i="13"/>
  <c r="T5" i="18"/>
  <c r="L5" i="18"/>
  <c r="N5" i="18"/>
  <c r="K5" i="18"/>
  <c r="M5" i="18"/>
  <c r="E30" i="13"/>
  <c r="EM4" i="18"/>
  <c r="EO4" i="18"/>
  <c r="EN4" i="18"/>
  <c r="EP4" i="18"/>
  <c r="AL29" i="13"/>
  <c r="EE4" i="18"/>
  <c r="EG4" i="18"/>
  <c r="EF4" i="18"/>
  <c r="EH4" i="18"/>
  <c r="AJ29" i="13"/>
  <c r="DO4" i="18"/>
  <c r="DQ4" i="18"/>
  <c r="DP4" i="18"/>
  <c r="DR4" i="18"/>
  <c r="AF29" i="13"/>
  <c r="DG4" i="18"/>
  <c r="DI4" i="18"/>
  <c r="DH4" i="18"/>
  <c r="DJ4" i="18"/>
  <c r="AD29" i="13"/>
  <c r="CY4" i="18"/>
  <c r="DA4" i="18"/>
  <c r="CZ4" i="18"/>
  <c r="DB4" i="18"/>
  <c r="AB29" i="13"/>
  <c r="CQ4" i="18"/>
  <c r="CS4" i="18"/>
  <c r="CR4" i="18"/>
  <c r="CT4" i="18"/>
  <c r="Z29" i="13"/>
  <c r="Z20" i="15"/>
  <c r="CI4" i="18"/>
  <c r="CK4" i="18"/>
  <c r="CJ4" i="18"/>
  <c r="CL4" i="18"/>
  <c r="X29" i="13"/>
  <c r="CA4" i="18"/>
  <c r="CC4" i="18"/>
  <c r="CB4" i="18"/>
  <c r="CD4" i="18"/>
  <c r="V29" i="13"/>
  <c r="BS4" i="18"/>
  <c r="BU4" i="18"/>
  <c r="BT4" i="18"/>
  <c r="BV4" i="18"/>
  <c r="T29" i="13"/>
  <c r="BK4" i="18"/>
  <c r="BM4" i="18"/>
  <c r="BL4" i="18"/>
  <c r="BN4" i="18"/>
  <c r="R20" i="15"/>
  <c r="R29" i="13"/>
  <c r="BC4" i="18"/>
  <c r="BE4" i="18"/>
  <c r="BD4" i="18"/>
  <c r="BF4" i="18"/>
  <c r="P29" i="13"/>
  <c r="AU4" i="18"/>
  <c r="AW4" i="18"/>
  <c r="AV4" i="18"/>
  <c r="AX4" i="18"/>
  <c r="AM4" i="18"/>
  <c r="AO4" i="18"/>
  <c r="AN4" i="18"/>
  <c r="AP4" i="18"/>
  <c r="L20" i="15"/>
  <c r="L29" i="13"/>
  <c r="W4" i="18"/>
  <c r="Y4" i="18"/>
  <c r="X4" i="18"/>
  <c r="Z4" i="18"/>
  <c r="H29" i="13"/>
  <c r="O4" i="18"/>
  <c r="Q4" i="18"/>
  <c r="P4" i="18"/>
  <c r="R4" i="18"/>
  <c r="G4" i="18"/>
  <c r="I4" i="18"/>
  <c r="H4" i="18"/>
  <c r="J4" i="18"/>
  <c r="E4" i="18"/>
  <c r="D4" i="18"/>
  <c r="F4" i="18"/>
  <c r="C20" i="15"/>
  <c r="F29" i="18"/>
  <c r="C7" i="18"/>
  <c r="C27" i="15"/>
  <c r="C36" i="13"/>
  <c r="C47" i="13"/>
  <c r="C38" i="15"/>
  <c r="C25" i="15"/>
  <c r="AL47" i="13"/>
  <c r="AL38" i="15"/>
  <c r="AJ47" i="13"/>
  <c r="AJ38" i="15"/>
  <c r="AH38" i="15"/>
  <c r="AF38" i="15"/>
  <c r="AF47" i="13"/>
  <c r="AD38" i="15"/>
  <c r="AD47" i="13"/>
  <c r="AB47" i="13"/>
  <c r="AB38" i="15"/>
  <c r="Z38" i="15"/>
  <c r="X47" i="13"/>
  <c r="X38" i="15"/>
  <c r="V38" i="15"/>
  <c r="V47" i="13"/>
  <c r="T38" i="15"/>
  <c r="T47" i="13"/>
  <c r="R38" i="15"/>
  <c r="P38" i="15"/>
  <c r="P47" i="13"/>
  <c r="N47" i="13"/>
  <c r="N38" i="15"/>
  <c r="L47" i="13"/>
  <c r="L38" i="15"/>
  <c r="J38" i="15"/>
  <c r="H38" i="15"/>
  <c r="H47" i="13"/>
  <c r="F47" i="13"/>
  <c r="F38" i="15"/>
  <c r="D47" i="13"/>
  <c r="D38" i="15"/>
  <c r="AK30" i="15"/>
  <c r="AK39" i="13"/>
  <c r="AI30" i="15"/>
  <c r="AG39" i="13"/>
  <c r="AG30" i="15"/>
  <c r="AE39" i="13"/>
  <c r="AE30" i="15"/>
  <c r="AC39" i="13"/>
  <c r="AC30" i="15"/>
  <c r="AA30" i="15"/>
  <c r="Y39" i="13"/>
  <c r="Y30" i="15"/>
  <c r="W39" i="13"/>
  <c r="W30" i="15"/>
  <c r="U39" i="13"/>
  <c r="U30" i="15"/>
  <c r="S30" i="15"/>
  <c r="Q30" i="15"/>
  <c r="Q39" i="13"/>
  <c r="O39" i="13"/>
  <c r="O30" i="15"/>
  <c r="M30" i="15"/>
  <c r="M39" i="13"/>
  <c r="K30" i="15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28" i="15"/>
  <c r="L37" i="13"/>
  <c r="L28" i="15"/>
  <c r="J28" i="15"/>
  <c r="J37" i="13"/>
  <c r="H28" i="15"/>
  <c r="H37" i="13"/>
  <c r="F28" i="15"/>
  <c r="D37" i="13"/>
  <c r="D28" i="15"/>
  <c r="AK27" i="15"/>
  <c r="AK36" i="13"/>
  <c r="AI27" i="15"/>
  <c r="AI36" i="13"/>
  <c r="AG27" i="15"/>
  <c r="AG36" i="13"/>
  <c r="AE36" i="13"/>
  <c r="AC27" i="15"/>
  <c r="AC36" i="13"/>
  <c r="AA36" i="13"/>
  <c r="Y36" i="13"/>
  <c r="W36" i="13"/>
  <c r="W27" i="15"/>
  <c r="U27" i="15"/>
  <c r="U36" i="13"/>
  <c r="S27" i="15"/>
  <c r="S36" i="13"/>
  <c r="Q36" i="13"/>
  <c r="O36" i="13"/>
  <c r="M27" i="15"/>
  <c r="M36" i="13"/>
  <c r="K36" i="13"/>
  <c r="I36" i="13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N35" i="13"/>
  <c r="N26" i="15"/>
  <c r="L26" i="15"/>
  <c r="L35" i="13"/>
  <c r="J26" i="15"/>
  <c r="J35" i="13"/>
  <c r="H26" i="15"/>
  <c r="F35" i="13"/>
  <c r="F26" i="15"/>
  <c r="D35" i="13"/>
  <c r="D26" i="15"/>
  <c r="AK34" i="13"/>
  <c r="AK25" i="15"/>
  <c r="AI25" i="15"/>
  <c r="AI34" i="13"/>
  <c r="AG25" i="15"/>
  <c r="AG34" i="13"/>
  <c r="AE25" i="15"/>
  <c r="AC25" i="15"/>
  <c r="AC34" i="13"/>
  <c r="AA25" i="15"/>
  <c r="AA34" i="13"/>
  <c r="Y34" i="13"/>
  <c r="Y25" i="15"/>
  <c r="W25" i="15"/>
  <c r="U25" i="15"/>
  <c r="U34" i="13"/>
  <c r="S25" i="15"/>
  <c r="S34" i="13"/>
  <c r="Q34" i="13"/>
  <c r="Q25" i="15"/>
  <c r="O25" i="15"/>
  <c r="M25" i="15"/>
  <c r="M34" i="13"/>
  <c r="K25" i="15"/>
  <c r="K34" i="13"/>
  <c r="I34" i="13"/>
  <c r="I25" i="15"/>
  <c r="G25" i="15"/>
  <c r="E34" i="13"/>
  <c r="E25" i="15"/>
  <c r="EJ29" i="18"/>
  <c r="EC29" i="18"/>
  <c r="EB29" i="18"/>
  <c r="ED29" i="18"/>
  <c r="DM29" i="18"/>
  <c r="DN29" i="18"/>
  <c r="DD29" i="18"/>
  <c r="DF29" i="18"/>
  <c r="CW29" i="18"/>
  <c r="CV29" i="18"/>
  <c r="CX29" i="18"/>
  <c r="CG29" i="18"/>
  <c r="CF29" i="18"/>
  <c r="BY29" i="18"/>
  <c r="BQ29" i="18"/>
  <c r="BP29" i="18"/>
  <c r="BR29" i="18"/>
  <c r="AZ29" i="18"/>
  <c r="BB29" i="18"/>
  <c r="AS29" i="18"/>
  <c r="AR29" i="18"/>
  <c r="AK29" i="18"/>
  <c r="AJ29" i="18"/>
  <c r="AL29" i="18"/>
  <c r="U29" i="18"/>
  <c r="T29" i="18"/>
  <c r="V29" i="18"/>
  <c r="M29" i="18"/>
  <c r="EN5" i="18"/>
  <c r="AL30" i="13"/>
  <c r="EF5" i="18"/>
  <c r="EF31" i="23" s="1"/>
  <c r="EH5" i="18"/>
  <c r="EE5" i="18"/>
  <c r="EG5" i="18"/>
  <c r="DZ5" i="18"/>
  <c r="DW5" i="18"/>
  <c r="DP5" i="18"/>
  <c r="DR5" i="18"/>
  <c r="DO5" i="18"/>
  <c r="DQ5" i="18"/>
  <c r="AF21" i="15"/>
  <c r="AF30" i="13"/>
  <c r="DH5" i="18"/>
  <c r="DH30" i="17" s="1"/>
  <c r="DJ5" i="18"/>
  <c r="DG5" i="18"/>
  <c r="DI5" i="18"/>
  <c r="AD21" i="15"/>
  <c r="AD30" i="13"/>
  <c r="CZ5" i="18"/>
  <c r="DB5" i="18"/>
  <c r="CY5" i="18"/>
  <c r="CY24" i="18" s="1"/>
  <c r="DA5" i="18"/>
  <c r="AB30" i="13"/>
  <c r="CR5" i="18"/>
  <c r="CT5" i="18"/>
  <c r="CQ5" i="18"/>
  <c r="CS5" i="18"/>
  <c r="Z21" i="15"/>
  <c r="CJ5" i="18"/>
  <c r="CL5" i="18"/>
  <c r="CI5" i="18"/>
  <c r="CK5" i="18"/>
  <c r="X30" i="13"/>
  <c r="BT5" i="18"/>
  <c r="BV5" i="18"/>
  <c r="BS5" i="18"/>
  <c r="BU5" i="18"/>
  <c r="BD5" i="18"/>
  <c r="BF5" i="18"/>
  <c r="BC5" i="18"/>
  <c r="BE5" i="18"/>
  <c r="P30" i="13"/>
  <c r="P21" i="15"/>
  <c r="AV5" i="18"/>
  <c r="AX5" i="18"/>
  <c r="AU5" i="18"/>
  <c r="AW5" i="18"/>
  <c r="N30" i="13"/>
  <c r="AN5" i="18"/>
  <c r="AN31" i="23" s="1"/>
  <c r="AP5" i="18"/>
  <c r="AM5" i="18"/>
  <c r="AO5" i="18"/>
  <c r="AF5" i="18"/>
  <c r="AH5" i="18"/>
  <c r="AH30" i="17" s="1"/>
  <c r="AE5" i="18"/>
  <c r="AG5" i="18"/>
  <c r="AG31" i="20" s="1"/>
  <c r="X5" i="18"/>
  <c r="Z5" i="18"/>
  <c r="W5" i="18"/>
  <c r="Y5" i="18"/>
  <c r="H21" i="15"/>
  <c r="H30" i="13"/>
  <c r="H5" i="18"/>
  <c r="J5" i="18"/>
  <c r="G5" i="18"/>
  <c r="I5" i="18"/>
  <c r="EL4" i="18"/>
  <c r="EL30" i="23" s="1"/>
  <c r="AK29" i="13"/>
  <c r="EA4" i="18"/>
  <c r="EC4" i="18"/>
  <c r="EB4" i="18"/>
  <c r="ED4" i="18"/>
  <c r="ED30" i="23" s="1"/>
  <c r="AI29" i="13"/>
  <c r="AI20" i="15"/>
  <c r="DS4" i="18"/>
  <c r="DU4" i="18"/>
  <c r="DT4" i="18"/>
  <c r="DV4" i="18"/>
  <c r="AG29" i="13"/>
  <c r="DK4" i="18"/>
  <c r="DM4" i="18"/>
  <c r="DL4" i="18"/>
  <c r="DL30" i="20" s="1"/>
  <c r="DN4" i="18"/>
  <c r="AE20" i="15"/>
  <c r="CU4" i="18"/>
  <c r="CW4" i="18"/>
  <c r="CV4" i="18"/>
  <c r="CX4" i="18"/>
  <c r="AA29" i="13"/>
  <c r="AA20" i="15"/>
  <c r="CM4" i="18"/>
  <c r="CO4" i="18"/>
  <c r="CN4" i="18"/>
  <c r="CP4" i="18"/>
  <c r="Y29" i="13"/>
  <c r="CE4" i="18"/>
  <c r="CG4" i="18"/>
  <c r="CF4" i="18"/>
  <c r="CH4" i="18"/>
  <c r="W20" i="15"/>
  <c r="BO4" i="18"/>
  <c r="BQ4" i="18"/>
  <c r="BP4" i="18"/>
  <c r="BR4" i="18"/>
  <c r="S29" i="13"/>
  <c r="S20" i="15"/>
  <c r="BG4" i="18"/>
  <c r="BI4" i="18"/>
  <c r="BH4" i="18"/>
  <c r="BJ4" i="18"/>
  <c r="Q29" i="13"/>
  <c r="AY4" i="18"/>
  <c r="BA4" i="18"/>
  <c r="AZ4" i="18"/>
  <c r="BB4" i="18"/>
  <c r="O20" i="15"/>
  <c r="AS4" i="18"/>
  <c r="AR4" i="18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0" i="15"/>
  <c r="N4" i="18"/>
  <c r="D5" i="18"/>
  <c r="F5" i="18"/>
  <c r="E5" i="18"/>
  <c r="C5" i="18"/>
  <c r="C21" i="15"/>
  <c r="C35" i="13"/>
  <c r="C26" i="15"/>
  <c r="AI38" i="15"/>
  <c r="AA38" i="15"/>
  <c r="S38" i="15"/>
  <c r="I38" i="15"/>
  <c r="AL30" i="15"/>
  <c r="AL39" i="13"/>
  <c r="AF39" i="13"/>
  <c r="AF30" i="15"/>
  <c r="Z30" i="15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37" i="13"/>
  <c r="AH36" i="13"/>
  <c r="AB27" i="15"/>
  <c r="AB36" i="13"/>
  <c r="V36" i="13"/>
  <c r="P27" i="15"/>
  <c r="H27" i="15"/>
  <c r="AE26" i="15"/>
  <c r="AE35" i="13"/>
  <c r="W26" i="15"/>
  <c r="W35" i="13"/>
  <c r="Q26" i="15"/>
  <c r="K26" i="15"/>
  <c r="E26" i="15"/>
  <c r="AH25" i="15"/>
  <c r="AH34" i="13"/>
  <c r="AB25" i="15"/>
  <c r="V25" i="15"/>
  <c r="H25" i="15"/>
  <c r="DW29" i="18"/>
  <c r="DY29" i="18"/>
  <c r="DX29" i="18"/>
  <c r="CQ29" i="18"/>
  <c r="CR29" i="18"/>
  <c r="CT29" i="18"/>
  <c r="BS29" i="18"/>
  <c r="BU29" i="18"/>
  <c r="BT29" i="18"/>
  <c r="EB5" i="18"/>
  <c r="ED5" i="18"/>
  <c r="EA5" i="18"/>
  <c r="EC5" i="18"/>
  <c r="AI21" i="15"/>
  <c r="DD5" i="18"/>
  <c r="DF5" i="18"/>
  <c r="DC5" i="18"/>
  <c r="DE5" i="18"/>
  <c r="AC30" i="13"/>
  <c r="BX5" i="18"/>
  <c r="BZ5" i="18"/>
  <c r="BZ31" i="23" s="1"/>
  <c r="BW5" i="18"/>
  <c r="BY5" i="18"/>
  <c r="U30" i="13"/>
  <c r="DW4" i="18"/>
  <c r="DW29" i="17" s="1"/>
  <c r="DY4" i="18"/>
  <c r="DX4" i="18"/>
  <c r="DX30" i="23" s="1"/>
  <c r="DZ4" i="18"/>
  <c r="AH29" i="13"/>
  <c r="AE4" i="18"/>
  <c r="AG4" i="18"/>
  <c r="AF4" i="18"/>
  <c r="AF30" i="20" s="1"/>
  <c r="AH4" i="18"/>
  <c r="J29" i="13"/>
  <c r="J20" i="15"/>
  <c r="J35" i="3"/>
  <c r="N30" i="3"/>
  <c r="AG29" i="3"/>
  <c r="P47" i="3"/>
  <c r="AK34" i="3"/>
  <c r="E34" i="3"/>
  <c r="AD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Z30" i="3"/>
  <c r="J30" i="3"/>
  <c r="AK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O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P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G30" i="3"/>
  <c r="Y30" i="3"/>
  <c r="Q30" i="3"/>
  <c r="I30" i="3"/>
  <c r="AJ29" i="3"/>
  <c r="AB29" i="3"/>
  <c r="T29" i="3"/>
  <c r="L29" i="3"/>
  <c r="D29" i="3"/>
  <c r="AE47" i="3"/>
  <c r="W47" i="3"/>
  <c r="O47" i="3"/>
  <c r="D63" i="24" s="1"/>
  <c r="D77" i="24" s="1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Y29" i="3"/>
  <c r="Q29" i="3"/>
  <c r="D34" i="3"/>
  <c r="U30" i="3"/>
  <c r="M30" i="3"/>
  <c r="E30" i="3"/>
  <c r="AF29" i="3"/>
  <c r="X29" i="3"/>
  <c r="P29" i="3"/>
  <c r="H29" i="3"/>
  <c r="H35" i="3"/>
  <c r="AJ30" i="3"/>
  <c r="T30" i="3"/>
  <c r="D30" i="3"/>
  <c r="AE29" i="3"/>
  <c r="W29" i="3"/>
  <c r="O29" i="3"/>
  <c r="G29" i="3"/>
  <c r="AK47" i="3"/>
  <c r="F63" i="24" s="1"/>
  <c r="F77" i="24" s="1"/>
  <c r="AC47" i="3"/>
  <c r="U47" i="3"/>
  <c r="M47" i="3"/>
  <c r="E47" i="3"/>
  <c r="AD39" i="3"/>
  <c r="V39" i="3"/>
  <c r="N39" i="3"/>
  <c r="F39" i="3"/>
  <c r="D60" i="43" s="1"/>
  <c r="D83" i="43" s="1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V29" i="3"/>
  <c r="I24" i="3"/>
  <c r="AE24" i="3"/>
  <c r="AI24" i="3"/>
  <c r="AL24" i="3"/>
  <c r="AM24" i="3" s="1"/>
  <c r="AJ24" i="3"/>
  <c r="AD24" i="3"/>
  <c r="Z24" i="3"/>
  <c r="S24" i="3"/>
  <c r="O24" i="3"/>
  <c r="T24" i="3"/>
  <c r="N24" i="3"/>
  <c r="L24" i="3"/>
  <c r="J24" i="3"/>
  <c r="D24" i="3"/>
  <c r="AX24" i="18"/>
  <c r="F30" i="43"/>
  <c r="P50" i="23"/>
  <c r="P48" i="17"/>
  <c r="P50" i="20"/>
  <c r="AW48" i="17"/>
  <c r="AW50" i="23"/>
  <c r="AW50" i="20"/>
  <c r="DI48" i="17"/>
  <c r="DI50" i="23"/>
  <c r="EN50" i="20"/>
  <c r="EN48" i="17"/>
  <c r="BG50" i="23"/>
  <c r="BG48" i="17"/>
  <c r="BG50" i="20"/>
  <c r="E50" i="20"/>
  <c r="E48" i="17"/>
  <c r="E50" i="23"/>
  <c r="DF50" i="20"/>
  <c r="DF50" i="23"/>
  <c r="L50" i="20"/>
  <c r="L48" i="17"/>
  <c r="L50" i="23"/>
  <c r="EJ50" i="20"/>
  <c r="EJ50" i="23"/>
  <c r="CF50" i="20"/>
  <c r="CF50" i="23"/>
  <c r="BE50" i="20"/>
  <c r="BE48" i="17"/>
  <c r="BE50" i="23"/>
  <c r="DO48" i="17"/>
  <c r="DO50" i="20"/>
  <c r="Z50" i="23"/>
  <c r="Z50" i="20"/>
  <c r="Z48" i="17"/>
  <c r="BR50" i="20"/>
  <c r="BR50" i="23"/>
  <c r="CY48" i="17"/>
  <c r="R50" i="20"/>
  <c r="R48" i="17"/>
  <c r="R50" i="23"/>
  <c r="AU50" i="20"/>
  <c r="AU50" i="23"/>
  <c r="AU48" i="17"/>
  <c r="DG48" i="17"/>
  <c r="BH50" i="23"/>
  <c r="BH48" i="17"/>
  <c r="BH50" i="20"/>
  <c r="DV50" i="23"/>
  <c r="DV50" i="20"/>
  <c r="D50" i="23"/>
  <c r="D50" i="20"/>
  <c r="D48" i="17"/>
  <c r="DE50" i="23"/>
  <c r="DE50" i="20"/>
  <c r="EK50" i="23"/>
  <c r="EK50" i="20"/>
  <c r="BA48" i="17"/>
  <c r="BA50" i="23"/>
  <c r="BA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50" i="23"/>
  <c r="DJ48" i="17"/>
  <c r="DJ50" i="23"/>
  <c r="DJ50" i="20"/>
  <c r="DT48" i="17"/>
  <c r="DT50" i="20"/>
  <c r="DT50" i="23"/>
  <c r="DD50" i="20"/>
  <c r="DD50" i="23"/>
  <c r="AE50" i="20"/>
  <c r="AE48" i="17"/>
  <c r="AE50" i="23"/>
  <c r="BQ50" i="20"/>
  <c r="BQ48" i="17"/>
  <c r="BQ50" i="23"/>
  <c r="H50" i="23"/>
  <c r="H48" i="17"/>
  <c r="H50" i="20"/>
  <c r="Q48" i="17"/>
  <c r="Q50" i="23"/>
  <c r="Q50" i="20"/>
  <c r="CD50" i="20"/>
  <c r="CD48" i="17"/>
  <c r="CD50" i="23"/>
  <c r="DH48" i="17"/>
  <c r="AC50" i="23"/>
  <c r="AC50" i="20"/>
  <c r="AC48" i="17"/>
  <c r="AS50" i="20"/>
  <c r="AS48" i="17"/>
  <c r="AS50" i="23"/>
  <c r="DC48" i="17"/>
  <c r="BZ50" i="23"/>
  <c r="BZ50" i="20"/>
  <c r="AY50" i="20"/>
  <c r="AY48" i="17"/>
  <c r="AY50" i="23"/>
  <c r="BD50" i="20"/>
  <c r="BD48" i="17"/>
  <c r="BD50" i="23"/>
  <c r="AH50" i="23"/>
  <c r="AH50" i="20"/>
  <c r="AH48" i="17"/>
  <c r="DY48" i="17"/>
  <c r="CK48" i="17"/>
  <c r="BT48" i="17"/>
  <c r="EH50" i="23"/>
  <c r="EH50" i="20"/>
  <c r="EH48" i="17"/>
  <c r="O50" i="20"/>
  <c r="O50" i="23"/>
  <c r="O48" i="17"/>
  <c r="CB48" i="17"/>
  <c r="AA50" i="20"/>
  <c r="AA50" i="23"/>
  <c r="AA48" i="17"/>
  <c r="CO50" i="20"/>
  <c r="CO50" i="23"/>
  <c r="AQ50" i="23"/>
  <c r="AQ50" i="20"/>
  <c r="AQ48" i="17"/>
  <c r="BW50" i="23"/>
  <c r="V50" i="20"/>
  <c r="V50" i="23"/>
  <c r="V48" i="17"/>
  <c r="AZ50" i="23"/>
  <c r="AZ50" i="20"/>
  <c r="AZ48" i="17"/>
  <c r="DN50" i="23"/>
  <c r="DN50" i="20"/>
  <c r="AG50" i="23"/>
  <c r="AG50" i="20"/>
  <c r="AG48" i="17"/>
  <c r="CS48" i="17"/>
  <c r="CL50" i="23"/>
  <c r="CL50" i="20"/>
  <c r="CL48" i="17"/>
  <c r="J48" i="17"/>
  <c r="J50" i="23"/>
  <c r="J50" i="20"/>
  <c r="AD48" i="17"/>
  <c r="AD50" i="23"/>
  <c r="AD50" i="20"/>
  <c r="DX48" i="17"/>
  <c r="BV48" i="17"/>
  <c r="BV50" i="23"/>
  <c r="BV50" i="20"/>
  <c r="EO48" i="17"/>
  <c r="AT50" i="23"/>
  <c r="AT50" i="20"/>
  <c r="AT48" i="17"/>
  <c r="BX50" i="20"/>
  <c r="BX50" i="23"/>
  <c r="AM48" i="17"/>
  <c r="AM50" i="23"/>
  <c r="AM50" i="20"/>
  <c r="AX50" i="20"/>
  <c r="AX48" i="17"/>
  <c r="AX50" i="23"/>
  <c r="CA48" i="17"/>
  <c r="EM48" i="17"/>
  <c r="EM50" i="23"/>
  <c r="CN50" i="23"/>
  <c r="CN50" i="20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50" i="20"/>
  <c r="DL50" i="23"/>
  <c r="DL50" i="20"/>
  <c r="DQ48" i="17"/>
  <c r="CT50" i="23"/>
  <c r="CT50" i="20"/>
  <c r="CT48" i="17"/>
  <c r="Y50" i="20"/>
  <c r="Y48" i="17"/>
  <c r="Y50" i="23"/>
  <c r="CJ48" i="17"/>
  <c r="BU48" i="17"/>
  <c r="BJ48" i="17"/>
  <c r="BJ50" i="23"/>
  <c r="BJ50" i="20"/>
  <c r="BY50" i="20"/>
  <c r="BY50" i="23"/>
  <c r="BC50" i="20"/>
  <c r="BC50" i="23"/>
  <c r="BC48" i="17"/>
  <c r="BL50" i="23"/>
  <c r="BL48" i="17"/>
  <c r="BL50" i="20"/>
  <c r="CC48" i="17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48" i="17"/>
  <c r="EE48" i="17"/>
  <c r="EE50" i="20"/>
  <c r="AV48" i="17"/>
  <c r="AV50" i="23"/>
  <c r="AV50" i="20"/>
  <c r="EP48" i="17"/>
  <c r="EP50" i="23"/>
  <c r="EP50" i="20"/>
  <c r="CP50" i="23"/>
  <c r="CP50" i="20"/>
  <c r="F48" i="17"/>
  <c r="F50" i="23"/>
  <c r="F50" i="20"/>
  <c r="K50" i="23"/>
  <c r="K50" i="20"/>
  <c r="K48" i="17"/>
  <c r="EL50" i="20"/>
  <c r="EL50" i="23"/>
  <c r="S50" i="20"/>
  <c r="S48" i="17"/>
  <c r="S50" i="23"/>
  <c r="CH50" i="23"/>
  <c r="CH50" i="20"/>
  <c r="DP48" i="17"/>
  <c r="BM50" i="23"/>
  <c r="BM50" i="20"/>
  <c r="BM48" i="17"/>
  <c r="CR48" i="17"/>
  <c r="F68" i="43"/>
  <c r="F86" i="43" s="1"/>
  <c r="E68" i="43"/>
  <c r="E86" i="43" s="1"/>
  <c r="E26" i="24"/>
  <c r="E30" i="43"/>
  <c r="D58" i="43"/>
  <c r="D82" i="43"/>
  <c r="D48" i="24"/>
  <c r="D53" i="24"/>
  <c r="D73" i="24" s="1"/>
  <c r="D32" i="24"/>
  <c r="F48" i="24"/>
  <c r="F55" i="24"/>
  <c r="F74" i="24" s="1"/>
  <c r="E31" i="24"/>
  <c r="E52" i="24"/>
  <c r="E72" i="24"/>
  <c r="E48" i="24"/>
  <c r="F32" i="24"/>
  <c r="C31" i="24"/>
  <c r="C40" i="24" s="1"/>
  <c r="C30" i="24"/>
  <c r="AH29" i="17"/>
  <c r="AG29" i="17"/>
  <c r="DX30" i="20"/>
  <c r="DX29" i="17"/>
  <c r="DE31" i="20"/>
  <c r="EA30" i="17"/>
  <c r="Z33" i="20"/>
  <c r="BT33" i="23"/>
  <c r="BT33" i="20"/>
  <c r="CT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CD36" i="23"/>
  <c r="CD36" i="20"/>
  <c r="CC36" i="23"/>
  <c r="CY36" i="23"/>
  <c r="DY36" i="23"/>
  <c r="DY36" i="20"/>
  <c r="AK37" i="20"/>
  <c r="AK35" i="17"/>
  <c r="BH37" i="23"/>
  <c r="BH37" i="20"/>
  <c r="CG37" i="20"/>
  <c r="CG37" i="23"/>
  <c r="CG35" i="17"/>
  <c r="CH37" i="23"/>
  <c r="CH37" i="20"/>
  <c r="DK37" i="20"/>
  <c r="DK37" i="23"/>
  <c r="DK35" i="17"/>
  <c r="BF38" i="20"/>
  <c r="BF36" i="17"/>
  <c r="BE38" i="23"/>
  <c r="BE36" i="17"/>
  <c r="U39" i="20"/>
  <c r="U39" i="23"/>
  <c r="AZ39" i="23"/>
  <c r="DC39" i="23"/>
  <c r="DC39" i="20"/>
  <c r="DC37" i="17"/>
  <c r="DD39" i="23"/>
  <c r="DD39" i="20"/>
  <c r="DD37" i="17"/>
  <c r="ED39" i="23"/>
  <c r="ED39" i="20"/>
  <c r="ED37" i="17"/>
  <c r="AX39" i="17"/>
  <c r="BS41" i="23"/>
  <c r="BS41" i="20"/>
  <c r="BS39" i="17"/>
  <c r="DO41" i="20"/>
  <c r="DO41" i="23"/>
  <c r="DO39" i="17"/>
  <c r="EO39" i="17"/>
  <c r="AB49" i="20"/>
  <c r="AB49" i="23"/>
  <c r="BP49" i="20"/>
  <c r="BP49" i="23"/>
  <c r="CU49" i="23"/>
  <c r="CU49" i="20"/>
  <c r="EB49" i="20"/>
  <c r="EB49" i="23"/>
  <c r="D37" i="20"/>
  <c r="D37" i="23"/>
  <c r="C30" i="17"/>
  <c r="AE30" i="20"/>
  <c r="AE30" i="23"/>
  <c r="AE29" i="17"/>
  <c r="DZ29" i="17"/>
  <c r="DY29" i="17"/>
  <c r="EC31" i="20"/>
  <c r="ED31" i="23"/>
  <c r="BV33" i="20"/>
  <c r="BU33" i="23"/>
  <c r="BU33" i="20"/>
  <c r="CR33" i="23"/>
  <c r="CR33" i="20"/>
  <c r="CQ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CB36" i="20"/>
  <c r="CA36" i="23"/>
  <c r="DA36" i="23"/>
  <c r="DA36" i="20"/>
  <c r="DX36" i="23"/>
  <c r="DX36" i="20"/>
  <c r="DW36" i="20"/>
  <c r="DW36" i="23"/>
  <c r="AI37" i="20"/>
  <c r="AI37" i="23"/>
  <c r="AJ37" i="23"/>
  <c r="AJ37" i="20"/>
  <c r="AJ35" i="17"/>
  <c r="BI37" i="20"/>
  <c r="BJ35" i="17"/>
  <c r="CE37" i="20"/>
  <c r="CE37" i="23"/>
  <c r="CE35" i="17"/>
  <c r="CF37" i="23"/>
  <c r="CF37" i="20"/>
  <c r="CF35" i="17"/>
  <c r="DM37" i="20"/>
  <c r="DM35" i="17"/>
  <c r="DN37" i="23"/>
  <c r="DN37" i="20"/>
  <c r="DN35" i="17"/>
  <c r="Z38" i="20"/>
  <c r="Z36" i="17"/>
  <c r="Y38" i="23"/>
  <c r="Y36" i="17"/>
  <c r="BC38" i="20"/>
  <c r="BC38" i="23"/>
  <c r="CD38" i="23"/>
  <c r="CD38" i="20"/>
  <c r="CD36" i="17"/>
  <c r="CC38" i="23"/>
  <c r="CC36" i="17"/>
  <c r="CZ36" i="17"/>
  <c r="DZ38" i="23"/>
  <c r="DZ38" i="20"/>
  <c r="DZ36" i="17"/>
  <c r="DY38" i="23"/>
  <c r="DY36" i="17"/>
  <c r="S39" i="20"/>
  <c r="BB39" i="23"/>
  <c r="BB39" i="20"/>
  <c r="BB37" i="17"/>
  <c r="CE39" i="23"/>
  <c r="CE39" i="20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AV41" i="23"/>
  <c r="AV41" i="20"/>
  <c r="AV39" i="17"/>
  <c r="AU41" i="23"/>
  <c r="AU41" i="20"/>
  <c r="AU39" i="17"/>
  <c r="BV41" i="20"/>
  <c r="BU39" i="17"/>
  <c r="CR41" i="23"/>
  <c r="CR41" i="20"/>
  <c r="CR39" i="17"/>
  <c r="CQ41" i="23"/>
  <c r="CQ41" i="20"/>
  <c r="CQ39" i="17"/>
  <c r="DQ39" i="17"/>
  <c r="EM41" i="20"/>
  <c r="EM41" i="23"/>
  <c r="EM39" i="17"/>
  <c r="AC49" i="20"/>
  <c r="AC49" i="23"/>
  <c r="BO49" i="23"/>
  <c r="BO49" i="20"/>
  <c r="CV49" i="20"/>
  <c r="CV49" i="23"/>
  <c r="ED49" i="23"/>
  <c r="ED47" i="17"/>
  <c r="EA49" i="23"/>
  <c r="EA49" i="20"/>
  <c r="C37" i="20"/>
  <c r="C37" i="23"/>
  <c r="E31" i="20"/>
  <c r="D31" i="23"/>
  <c r="D30" i="17"/>
  <c r="N30" i="23"/>
  <c r="AD30" i="23"/>
  <c r="AD30" i="20"/>
  <c r="AC30" i="23"/>
  <c r="AJ30" i="20"/>
  <c r="AI30" i="23"/>
  <c r="AI29" i="17"/>
  <c r="AZ30" i="20"/>
  <c r="AY30" i="23"/>
  <c r="BJ30" i="23"/>
  <c r="BJ30" i="20"/>
  <c r="BI30" i="23"/>
  <c r="BP30" i="23"/>
  <c r="BP30" i="20"/>
  <c r="BO30" i="23"/>
  <c r="BO29" i="17"/>
  <c r="CF30" i="20"/>
  <c r="CE30" i="23"/>
  <c r="CE29" i="17"/>
  <c r="CP30" i="23"/>
  <c r="CP30" i="20"/>
  <c r="CO30" i="23"/>
  <c r="CV30" i="20"/>
  <c r="CU30" i="23"/>
  <c r="CU29" i="17"/>
  <c r="DK29" i="17"/>
  <c r="DV30" i="23"/>
  <c r="DV30" i="20"/>
  <c r="DU30" i="23"/>
  <c r="ED30" i="20"/>
  <c r="ED29" i="17"/>
  <c r="EC30" i="23"/>
  <c r="EC30" i="20"/>
  <c r="I31" i="23"/>
  <c r="I31" i="20"/>
  <c r="I30" i="17"/>
  <c r="W31" i="20"/>
  <c r="W31" i="23"/>
  <c r="X31" i="23"/>
  <c r="X31" i="20"/>
  <c r="X30" i="17"/>
  <c r="AG31" i="23"/>
  <c r="AG30" i="17"/>
  <c r="AM31" i="20"/>
  <c r="AM31" i="23"/>
  <c r="AN31" i="20"/>
  <c r="AN30" i="17"/>
  <c r="AW31" i="20"/>
  <c r="AW30" i="17"/>
  <c r="AX30" i="17"/>
  <c r="BE30" i="17"/>
  <c r="BF30" i="17"/>
  <c r="BU31" i="23"/>
  <c r="BU31" i="20"/>
  <c r="BU30" i="17"/>
  <c r="BV31" i="20"/>
  <c r="BV30" i="17"/>
  <c r="CL30" i="17"/>
  <c r="CQ31" i="20"/>
  <c r="CR31" i="23"/>
  <c r="CR31" i="20"/>
  <c r="CR30" i="17"/>
  <c r="DA31" i="20"/>
  <c r="DA30" i="17"/>
  <c r="DB30" i="17"/>
  <c r="DG31" i="20"/>
  <c r="DG31" i="23"/>
  <c r="DH31" i="23"/>
  <c r="DH31" i="20"/>
  <c r="DO31" i="20"/>
  <c r="DO31" i="23"/>
  <c r="DP31" i="23"/>
  <c r="DP31" i="20"/>
  <c r="DP30" i="17"/>
  <c r="DZ30" i="17"/>
  <c r="EE31" i="20"/>
  <c r="EE31" i="23"/>
  <c r="EF31" i="20"/>
  <c r="EF30" i="17"/>
  <c r="V33" i="20"/>
  <c r="U33" i="23"/>
  <c r="AL33" i="23"/>
  <c r="AL33" i="20"/>
  <c r="AK33" i="23"/>
  <c r="AR33" i="20"/>
  <c r="BB33" i="20"/>
  <c r="BR33" i="23"/>
  <c r="BR33" i="20"/>
  <c r="BQ33" i="23"/>
  <c r="BQ33" i="20"/>
  <c r="BY33" i="23"/>
  <c r="CU33" i="20"/>
  <c r="DN33" i="20"/>
  <c r="DM33" i="23"/>
  <c r="EA33" i="20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AB36" i="20"/>
  <c r="AA36" i="20"/>
  <c r="AA36" i="23"/>
  <c r="AK36" i="20"/>
  <c r="AK36" i="23"/>
  <c r="AZ36" i="20"/>
  <c r="AY36" i="20"/>
  <c r="AY36" i="23"/>
  <c r="BP36" i="20"/>
  <c r="BO36" i="20"/>
  <c r="BO36" i="23"/>
  <c r="BX36" i="20"/>
  <c r="BW36" i="20"/>
  <c r="BW36" i="23"/>
  <c r="CF36" i="20"/>
  <c r="CE36" i="20"/>
  <c r="CE36" i="23"/>
  <c r="CV36" i="20"/>
  <c r="DD36" i="20"/>
  <c r="DC36" i="20"/>
  <c r="DC36" i="23"/>
  <c r="DL36" i="20"/>
  <c r="DK36" i="23"/>
  <c r="DK36" i="20"/>
  <c r="DV36" i="23"/>
  <c r="DV36" i="20"/>
  <c r="DU36" i="20"/>
  <c r="DU36" i="23"/>
  <c r="EJ36" i="20"/>
  <c r="EJ36" i="23"/>
  <c r="EI36" i="20"/>
  <c r="EI36" i="23"/>
  <c r="G35" i="17"/>
  <c r="Q37" i="20"/>
  <c r="Q35" i="17"/>
  <c r="R37" i="23"/>
  <c r="R37" i="20"/>
  <c r="W35" i="17"/>
  <c r="AG37" i="20"/>
  <c r="AG35" i="17"/>
  <c r="AH37" i="23"/>
  <c r="AO37" i="23"/>
  <c r="AO37" i="20"/>
  <c r="AO35" i="17"/>
  <c r="AP37" i="23"/>
  <c r="AU35" i="17"/>
  <c r="AV37" i="23"/>
  <c r="AV35" i="17"/>
  <c r="BE37" i="20"/>
  <c r="BE35" i="17"/>
  <c r="BF37" i="23"/>
  <c r="BF37" i="20"/>
  <c r="BM37" i="20"/>
  <c r="BM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0"/>
  <c r="AC38" i="20"/>
  <c r="AC38" i="23"/>
  <c r="AC36" i="17"/>
  <c r="AI38" i="23"/>
  <c r="AI36" i="17"/>
  <c r="AT38" i="20"/>
  <c r="AS38" i="20"/>
  <c r="AS38" i="23"/>
  <c r="AS36" i="17"/>
  <c r="BB38" i="23"/>
  <c r="BB38" i="20"/>
  <c r="BA38" i="20"/>
  <c r="BA38" i="23"/>
  <c r="BA36" i="17"/>
  <c r="BH38" i="20"/>
  <c r="BG38" i="23"/>
  <c r="BG36" i="17"/>
  <c r="BR38" i="23"/>
  <c r="BR38" i="20"/>
  <c r="CF38" i="20"/>
  <c r="CF38" i="23"/>
  <c r="CF36" i="17"/>
  <c r="CE38" i="23"/>
  <c r="CE36" i="17"/>
  <c r="CP38" i="20"/>
  <c r="CP36" i="17"/>
  <c r="CO38" i="23"/>
  <c r="CO38" i="20"/>
  <c r="CO36" i="17"/>
  <c r="DF38" i="20"/>
  <c r="DN38" i="20"/>
  <c r="DM38" i="23"/>
  <c r="DM38" i="20"/>
  <c r="DM36" i="17"/>
  <c r="DT38" i="20"/>
  <c r="DT38" i="23"/>
  <c r="DT36" i="17"/>
  <c r="DS38" i="23"/>
  <c r="DS36" i="17"/>
  <c r="EJ38" i="20"/>
  <c r="EJ38" i="23"/>
  <c r="EJ36" i="17"/>
  <c r="Q37" i="17"/>
  <c r="R39" i="23"/>
  <c r="AG37" i="17"/>
  <c r="AO37" i="17"/>
  <c r="AP39" i="23"/>
  <c r="AU39" i="20"/>
  <c r="AU37" i="17"/>
  <c r="AV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S39" i="23"/>
  <c r="CS39" i="20"/>
  <c r="CS37" i="17"/>
  <c r="DA39" i="23"/>
  <c r="DA39" i="20"/>
  <c r="DA37" i="17"/>
  <c r="DB39" i="23"/>
  <c r="DB39" i="20"/>
  <c r="DB37" i="17"/>
  <c r="DG39" i="23"/>
  <c r="DG39" i="20"/>
  <c r="DG37" i="17"/>
  <c r="DH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K41" i="23"/>
  <c r="AD41" i="23"/>
  <c r="AD41" i="20"/>
  <c r="AD39" i="17"/>
  <c r="AC41" i="23"/>
  <c r="AJ41" i="20"/>
  <c r="AJ41" i="23"/>
  <c r="AI41" i="23"/>
  <c r="AT41" i="23"/>
  <c r="AT41" i="20"/>
  <c r="AT39" i="17"/>
  <c r="AS41" i="20"/>
  <c r="AS41" i="23"/>
  <c r="BH41" i="20"/>
  <c r="BH41" i="23"/>
  <c r="BG41" i="23"/>
  <c r="BR41" i="23"/>
  <c r="BR41" i="20"/>
  <c r="BR39" i="17"/>
  <c r="BX41" i="20"/>
  <c r="BX39" i="17"/>
  <c r="BW41" i="23"/>
  <c r="CH41" i="23"/>
  <c r="CH41" i="20"/>
  <c r="CH39" i="17"/>
  <c r="CG41" i="23"/>
  <c r="CP41" i="23"/>
  <c r="CP41" i="20"/>
  <c r="CP39" i="17"/>
  <c r="CO41" i="23"/>
  <c r="CV41" i="20"/>
  <c r="CV41" i="23"/>
  <c r="CV39" i="17"/>
  <c r="CU41" i="23"/>
  <c r="DF41" i="23"/>
  <c r="DF41" i="20"/>
  <c r="DF39" i="17"/>
  <c r="DE41" i="20"/>
  <c r="DE41" i="23"/>
  <c r="DT41" i="20"/>
  <c r="DS41" i="23"/>
  <c r="ED41" i="23"/>
  <c r="ED41" i="20"/>
  <c r="ED39" i="17"/>
  <c r="EJ41" i="20"/>
  <c r="EI41" i="23"/>
  <c r="J47" i="17"/>
  <c r="I49" i="23"/>
  <c r="I49" i="20"/>
  <c r="I47" i="17"/>
  <c r="P47" i="17"/>
  <c r="O47" i="17"/>
  <c r="AH47" i="17"/>
  <c r="AG49" i="23"/>
  <c r="AG49" i="20"/>
  <c r="AG47" i="17"/>
  <c r="AN47" i="17"/>
  <c r="AM47" i="17"/>
  <c r="AX47" i="17"/>
  <c r="AW49" i="23"/>
  <c r="AW49" i="20"/>
  <c r="AW47" i="17"/>
  <c r="BF47" i="17"/>
  <c r="BE49" i="23"/>
  <c r="BE49" i="20"/>
  <c r="BE47" i="17"/>
  <c r="BL49" i="23"/>
  <c r="BL47" i="17"/>
  <c r="BM49" i="23"/>
  <c r="BM49" i="20"/>
  <c r="BM47" i="17"/>
  <c r="BS47" i="17"/>
  <c r="CB47" i="17"/>
  <c r="CC49" i="23"/>
  <c r="CC49" i="20"/>
  <c r="CC47" i="17"/>
  <c r="CT49" i="23"/>
  <c r="CT49" i="20"/>
  <c r="CT47" i="17"/>
  <c r="CQ47" i="17"/>
  <c r="CZ47" i="17"/>
  <c r="DA49" i="23"/>
  <c r="DA49" i="20"/>
  <c r="DA47" i="17"/>
  <c r="DG49" i="20"/>
  <c r="DG47" i="17"/>
  <c r="DR47" i="17"/>
  <c r="DX47" i="17"/>
  <c r="DY49" i="23"/>
  <c r="DY49" i="20"/>
  <c r="DY47" i="17"/>
  <c r="EE47" i="17"/>
  <c r="EN47" i="17"/>
  <c r="EO49" i="23"/>
  <c r="EO49" i="20"/>
  <c r="EO47" i="17"/>
  <c r="C36" i="20"/>
  <c r="C36" i="23"/>
  <c r="D36" i="20"/>
  <c r="C36" i="17"/>
  <c r="D38" i="20"/>
  <c r="D38" i="23"/>
  <c r="F33" i="20"/>
  <c r="C29" i="17"/>
  <c r="D30" i="20"/>
  <c r="H30" i="20"/>
  <c r="H29" i="17"/>
  <c r="G30" i="20"/>
  <c r="G30" i="23"/>
  <c r="G29" i="17"/>
  <c r="R29" i="17"/>
  <c r="Q29" i="17"/>
  <c r="X30" i="20"/>
  <c r="X29" i="17"/>
  <c r="W30" i="20"/>
  <c r="W30" i="23"/>
  <c r="W29" i="17"/>
  <c r="AP29" i="17"/>
  <c r="AO29" i="17"/>
  <c r="AV30" i="23"/>
  <c r="AV30" i="20"/>
  <c r="AV24" i="18"/>
  <c r="AV29" i="17"/>
  <c r="AU30" i="20"/>
  <c r="AU30" i="23"/>
  <c r="AU24" i="18"/>
  <c r="AU29" i="17"/>
  <c r="BF29" i="17"/>
  <c r="BE29" i="17"/>
  <c r="BL30" i="20"/>
  <c r="BL29" i="17"/>
  <c r="BK30" i="23"/>
  <c r="BK30" i="20"/>
  <c r="BK29" i="17"/>
  <c r="BV29" i="17"/>
  <c r="BU30" i="20"/>
  <c r="BU29" i="17"/>
  <c r="CB30" i="20"/>
  <c r="CB29" i="17"/>
  <c r="CA30" i="23"/>
  <c r="CA30" i="20"/>
  <c r="CA29" i="17"/>
  <c r="CL30" i="20"/>
  <c r="CL29" i="17"/>
  <c r="CK29" i="17"/>
  <c r="CR30" i="20"/>
  <c r="CR30" i="23"/>
  <c r="CR29" i="17"/>
  <c r="CQ30" i="20"/>
  <c r="CQ30" i="23"/>
  <c r="CQ29" i="17"/>
  <c r="DB29" i="17"/>
  <c r="DA29" i="17"/>
  <c r="DH30" i="20"/>
  <c r="DH29" i="17"/>
  <c r="DG30" i="20"/>
  <c r="DG30" i="23"/>
  <c r="DG24" i="18"/>
  <c r="DG29" i="17"/>
  <c r="DR29" i="17"/>
  <c r="DQ29" i="17"/>
  <c r="EF30" i="20"/>
  <c r="EF29" i="17"/>
  <c r="EE30" i="20"/>
  <c r="EE30" i="23"/>
  <c r="EE29" i="17"/>
  <c r="EP30" i="20"/>
  <c r="EP29" i="17"/>
  <c r="EO29" i="17"/>
  <c r="K30" i="17"/>
  <c r="L31" i="23"/>
  <c r="L30" i="17"/>
  <c r="AA30" i="17"/>
  <c r="AB31" i="23"/>
  <c r="AB30" i="17"/>
  <c r="AS31" i="20"/>
  <c r="AY30" i="17"/>
  <c r="AZ31" i="23"/>
  <c r="BI31" i="20"/>
  <c r="BJ31" i="23"/>
  <c r="BJ31" i="20"/>
  <c r="BP31" i="23"/>
  <c r="BP30" i="17"/>
  <c r="CM30" i="17"/>
  <c r="CN31" i="23"/>
  <c r="CN30" i="17"/>
  <c r="DK30" i="17"/>
  <c r="DL31" i="23"/>
  <c r="DL30" i="17"/>
  <c r="DU31" i="20"/>
  <c r="DU30" i="17"/>
  <c r="DV31" i="23"/>
  <c r="EI30" i="17"/>
  <c r="EJ31" i="23"/>
  <c r="EJ30" i="17"/>
  <c r="J33" i="20"/>
  <c r="I33" i="23"/>
  <c r="I33" i="20"/>
  <c r="P33" i="23"/>
  <c r="P33" i="20"/>
  <c r="O33" i="23"/>
  <c r="O33" i="20"/>
  <c r="AH33" i="20"/>
  <c r="AG33" i="23"/>
  <c r="AG33" i="20"/>
  <c r="AN33" i="23"/>
  <c r="AN33" i="20"/>
  <c r="AM33" i="20"/>
  <c r="AM33" i="23"/>
  <c r="AX33" i="20"/>
  <c r="AW33" i="23"/>
  <c r="AW33" i="20"/>
  <c r="BC33" i="23"/>
  <c r="BN33" i="20"/>
  <c r="BM33" i="23"/>
  <c r="BM33" i="20"/>
  <c r="CB33" i="23"/>
  <c r="CB33" i="20"/>
  <c r="CA33" i="23"/>
  <c r="CL33" i="23"/>
  <c r="CL33" i="20"/>
  <c r="CK33" i="23"/>
  <c r="CK33" i="20"/>
  <c r="CZ33" i="23"/>
  <c r="CZ33" i="20"/>
  <c r="CY33" i="23"/>
  <c r="DJ33" i="23"/>
  <c r="DJ33" i="20"/>
  <c r="DI33" i="23"/>
  <c r="DI33" i="20"/>
  <c r="DO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3"/>
  <c r="R36" i="23"/>
  <c r="R36" i="20"/>
  <c r="Q36" i="23"/>
  <c r="Q36" i="20"/>
  <c r="AE36" i="23"/>
  <c r="AP36" i="23"/>
  <c r="AP36" i="20"/>
  <c r="AV36" i="20"/>
  <c r="AU36" i="23"/>
  <c r="BN36" i="23"/>
  <c r="BN36" i="20"/>
  <c r="BM36" i="23"/>
  <c r="BT36" i="23"/>
  <c r="BT36" i="20"/>
  <c r="BS36" i="23"/>
  <c r="DJ36" i="23"/>
  <c r="DJ36" i="20"/>
  <c r="DI36" i="23"/>
  <c r="EH36" i="23"/>
  <c r="EH36" i="20"/>
  <c r="EG36" i="23"/>
  <c r="EG36" i="20"/>
  <c r="EN36" i="23"/>
  <c r="EN36" i="20"/>
  <c r="EM36" i="20"/>
  <c r="EM36" i="23"/>
  <c r="U37" i="20"/>
  <c r="V37" i="20"/>
  <c r="V35" i="17"/>
  <c r="AA37" i="20"/>
  <c r="AA37" i="23"/>
  <c r="AB37" i="23"/>
  <c r="AB37" i="20"/>
  <c r="AB35" i="17"/>
  <c r="AY37" i="20"/>
  <c r="AY37" i="23"/>
  <c r="AZ37" i="23"/>
  <c r="AZ37" i="20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G38" i="20"/>
  <c r="R38" i="20"/>
  <c r="R36" i="17"/>
  <c r="Q38" i="23"/>
  <c r="Q36" i="17"/>
  <c r="AP38" i="20"/>
  <c r="AP36" i="17"/>
  <c r="AV38" i="20"/>
  <c r="AV36" i="17"/>
  <c r="AU38" i="20"/>
  <c r="BM38" i="23"/>
  <c r="BM36" i="17"/>
  <c r="BT38" i="20"/>
  <c r="BS38" i="20"/>
  <c r="CL38" i="20"/>
  <c r="CL36" i="17"/>
  <c r="CK38" i="23"/>
  <c r="CK36" i="17"/>
  <c r="DI36" i="17"/>
  <c r="DO38" i="20"/>
  <c r="DO36" i="17"/>
  <c r="EH38" i="20"/>
  <c r="EH36" i="17"/>
  <c r="EG38" i="23"/>
  <c r="EG36" i="17"/>
  <c r="EN36" i="17"/>
  <c r="M39" i="23"/>
  <c r="M39" i="20"/>
  <c r="N39" i="23"/>
  <c r="N39" i="20"/>
  <c r="N37" i="17"/>
  <c r="AK39" i="20"/>
  <c r="AK39" i="23"/>
  <c r="AL39" i="23"/>
  <c r="AL39" i="20"/>
  <c r="AL37" i="17"/>
  <c r="AQ39" i="20"/>
  <c r="AQ39" i="23"/>
  <c r="AR39" i="23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0"/>
  <c r="I39" i="17"/>
  <c r="W41" i="20"/>
  <c r="W41" i="23"/>
  <c r="W39" i="17"/>
  <c r="AH41" i="20"/>
  <c r="AG39" i="17"/>
  <c r="AN41" i="20"/>
  <c r="AN39" i="17"/>
  <c r="AM41" i="20"/>
  <c r="AM41" i="23"/>
  <c r="BL41" i="20"/>
  <c r="BL39" i="17"/>
  <c r="BK41" i="20"/>
  <c r="BK41" i="23"/>
  <c r="BK39" i="17"/>
  <c r="CD41" i="20"/>
  <c r="CD39" i="17"/>
  <c r="CC39" i="17"/>
  <c r="DB39" i="17"/>
  <c r="DA41" i="20"/>
  <c r="DA39" i="17"/>
  <c r="DH41" i="20"/>
  <c r="DH39" i="17"/>
  <c r="DG41" i="20"/>
  <c r="DG41" i="23"/>
  <c r="DG39" i="17"/>
  <c r="DZ41" i="20"/>
  <c r="DY41" i="20"/>
  <c r="DY39" i="17"/>
  <c r="EF41" i="20"/>
  <c r="EF39" i="17"/>
  <c r="EE41" i="23"/>
  <c r="EE41" i="20"/>
  <c r="EE39" i="17"/>
  <c r="M49" i="23"/>
  <c r="M49" i="20"/>
  <c r="S49" i="20"/>
  <c r="S49" i="23"/>
  <c r="AL49" i="20"/>
  <c r="AK49" i="23"/>
  <c r="AK49" i="20"/>
  <c r="AK47" i="17"/>
  <c r="AR49" i="23"/>
  <c r="AR49" i="20"/>
  <c r="AQ49" i="20"/>
  <c r="AQ49" i="23"/>
  <c r="AQ47" i="17"/>
  <c r="BA49" i="23"/>
  <c r="BA49" i="20"/>
  <c r="BA47" i="17"/>
  <c r="BG49" i="23"/>
  <c r="BG49" i="20"/>
  <c r="BG47" i="17"/>
  <c r="BX49" i="20"/>
  <c r="BX49" i="23"/>
  <c r="BY49" i="23"/>
  <c r="BY49" i="20"/>
  <c r="CN49" i="20"/>
  <c r="CN49" i="23"/>
  <c r="CN47" i="17"/>
  <c r="CO49" i="20"/>
  <c r="CO49" i="23"/>
  <c r="DF49" i="20"/>
  <c r="DC49" i="23"/>
  <c r="DS49" i="20"/>
  <c r="DS49" i="23"/>
  <c r="EJ49" i="20"/>
  <c r="EJ49" i="23"/>
  <c r="EJ47" i="17"/>
  <c r="EK49" i="23"/>
  <c r="EK49" i="20"/>
  <c r="E39" i="23"/>
  <c r="E39" i="20"/>
  <c r="E34" i="20"/>
  <c r="E34" i="23"/>
  <c r="D34" i="20"/>
  <c r="D34" i="23"/>
  <c r="DW30" i="23"/>
  <c r="DW30" i="20"/>
  <c r="BX31" i="23"/>
  <c r="BX30" i="17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DZ36" i="23"/>
  <c r="DZ36" i="20"/>
  <c r="AL35" i="17"/>
  <c r="DL37" i="20"/>
  <c r="DL37" i="23"/>
  <c r="DL35" i="17"/>
  <c r="X36" i="17"/>
  <c r="CB36" i="17"/>
  <c r="CG39" i="23"/>
  <c r="EC39" i="23"/>
  <c r="EC39" i="20"/>
  <c r="EC37" i="17"/>
  <c r="AW39" i="17"/>
  <c r="BT41" i="20"/>
  <c r="BT39" i="17"/>
  <c r="CS39" i="17"/>
  <c r="DP41" i="20"/>
  <c r="DP39" i="17"/>
  <c r="AA49" i="20"/>
  <c r="AA49" i="23"/>
  <c r="BQ49" i="23"/>
  <c r="BQ49" i="20"/>
  <c r="BQ47" i="17"/>
  <c r="CX49" i="20"/>
  <c r="EC49" i="23"/>
  <c r="EC49" i="20"/>
  <c r="F31" i="23"/>
  <c r="V30" i="23"/>
  <c r="V30" i="20"/>
  <c r="V29" i="17"/>
  <c r="AB30" i="20"/>
  <c r="AB29" i="17"/>
  <c r="AA30" i="23"/>
  <c r="AA29" i="17"/>
  <c r="AL30" i="23"/>
  <c r="AL30" i="20"/>
  <c r="AL29" i="17"/>
  <c r="AK30" i="23"/>
  <c r="AK30" i="20"/>
  <c r="AK29" i="17"/>
  <c r="BB30" i="23"/>
  <c r="BB30" i="20"/>
  <c r="BB29" i="17"/>
  <c r="BA30" i="20"/>
  <c r="BH30" i="23"/>
  <c r="BH30" i="20"/>
  <c r="BH29" i="17"/>
  <c r="BG30" i="23"/>
  <c r="BG29" i="17"/>
  <c r="BR30" i="20"/>
  <c r="BR29" i="17"/>
  <c r="BQ30" i="23"/>
  <c r="BQ29" i="17"/>
  <c r="CH30" i="23"/>
  <c r="CH30" i="20"/>
  <c r="CH29" i="17"/>
  <c r="CG30" i="23"/>
  <c r="CG30" i="20"/>
  <c r="CN30" i="20"/>
  <c r="CN30" i="23"/>
  <c r="CM30" i="23"/>
  <c r="CM29" i="17"/>
  <c r="CX30" i="23"/>
  <c r="CX30" i="20"/>
  <c r="CX29" i="17"/>
  <c r="CW30" i="23"/>
  <c r="DN30" i="23"/>
  <c r="DN30" i="20"/>
  <c r="DN29" i="17"/>
  <c r="DM30" i="23"/>
  <c r="DM29" i="17"/>
  <c r="DT30" i="20"/>
  <c r="EB30" i="20"/>
  <c r="EA30" i="23"/>
  <c r="EA29" i="17"/>
  <c r="EL29" i="17"/>
  <c r="G31" i="20"/>
  <c r="G31" i="23"/>
  <c r="G30" i="17"/>
  <c r="Y31" i="20"/>
  <c r="Z30" i="17"/>
  <c r="AE31" i="20"/>
  <c r="AE31" i="23"/>
  <c r="AE30" i="17"/>
  <c r="AF31" i="23"/>
  <c r="AF31" i="20"/>
  <c r="AF30" i="17"/>
  <c r="AO31" i="20"/>
  <c r="AO30" i="17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S31" i="20"/>
  <c r="BS31" i="23"/>
  <c r="BS30" i="17"/>
  <c r="BT31" i="23"/>
  <c r="BT31" i="20"/>
  <c r="BT30" i="17"/>
  <c r="CI31" i="23"/>
  <c r="CI31" i="20"/>
  <c r="CI30" i="17"/>
  <c r="CJ31" i="23"/>
  <c r="CJ31" i="20"/>
  <c r="CJ30" i="17"/>
  <c r="CS31" i="20"/>
  <c r="CS30" i="17"/>
  <c r="CY31" i="20"/>
  <c r="CY31" i="23"/>
  <c r="CY30" i="17"/>
  <c r="CZ31" i="23"/>
  <c r="CZ31" i="20"/>
  <c r="CZ30" i="17"/>
  <c r="DI31" i="20"/>
  <c r="DI30" i="17"/>
  <c r="DJ31" i="23"/>
  <c r="DJ31" i="20"/>
  <c r="DJ30" i="17"/>
  <c r="DR31" i="20"/>
  <c r="DR30" i="17"/>
  <c r="DW31" i="20"/>
  <c r="DW31" i="23"/>
  <c r="DW30" i="17"/>
  <c r="EG31" i="20"/>
  <c r="EG30" i="17"/>
  <c r="EH30" i="17"/>
  <c r="EN31" i="23"/>
  <c r="EN31" i="20"/>
  <c r="EN30" i="17"/>
  <c r="M33" i="23"/>
  <c r="AI33" i="20"/>
  <c r="AS33" i="23"/>
  <c r="AY33" i="20"/>
  <c r="BP33" i="20"/>
  <c r="BO33" i="20"/>
  <c r="CG33" i="23"/>
  <c r="CX33" i="20"/>
  <c r="CW33" i="23"/>
  <c r="DF33" i="20"/>
  <c r="ED33" i="20"/>
  <c r="EC33" i="23"/>
  <c r="EJ33" i="20"/>
  <c r="EI33" i="20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K36" i="20"/>
  <c r="K36" i="23"/>
  <c r="T36" i="20"/>
  <c r="S36" i="20"/>
  <c r="S36" i="23"/>
  <c r="AC36" i="20"/>
  <c r="AR36" i="20"/>
  <c r="AQ36" i="23"/>
  <c r="AQ36" i="20"/>
  <c r="BA36" i="20"/>
  <c r="BH36" i="20"/>
  <c r="BG36" i="20"/>
  <c r="BG36" i="23"/>
  <c r="BQ36" i="20"/>
  <c r="CG36" i="20"/>
  <c r="CN36" i="20"/>
  <c r="CM36" i="23"/>
  <c r="CM36" i="20"/>
  <c r="DF36" i="20"/>
  <c r="DT36" i="20"/>
  <c r="DT36" i="23"/>
  <c r="DS36" i="20"/>
  <c r="DS36" i="23"/>
  <c r="ED36" i="23"/>
  <c r="ED36" i="20"/>
  <c r="EL36" i="23"/>
  <c r="EL36" i="20"/>
  <c r="EK36" i="23"/>
  <c r="EK36" i="20"/>
  <c r="I37" i="20"/>
  <c r="I35" i="17"/>
  <c r="J37" i="23"/>
  <c r="O35" i="17"/>
  <c r="P37" i="23"/>
  <c r="P35" i="17"/>
  <c r="Y37" i="20"/>
  <c r="Y35" i="17"/>
  <c r="Z37" i="23"/>
  <c r="Z37" i="20"/>
  <c r="Z35" i="17"/>
  <c r="AE35" i="17"/>
  <c r="AF37" i="23"/>
  <c r="AF35" i="17"/>
  <c r="AN37" i="23"/>
  <c r="AN35" i="17"/>
  <c r="AW37" i="20"/>
  <c r="AW35" i="17"/>
  <c r="AX37" i="23"/>
  <c r="AX37" i="20"/>
  <c r="AX35" i="17"/>
  <c r="BC35" i="17"/>
  <c r="BD37" i="23"/>
  <c r="BD35" i="17"/>
  <c r="BK35" i="17"/>
  <c r="BL37" i="23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0"/>
  <c r="N36" i="17"/>
  <c r="V38" i="23"/>
  <c r="V38" i="20"/>
  <c r="V36" i="17"/>
  <c r="U38" i="20"/>
  <c r="U38" i="23"/>
  <c r="U36" i="17"/>
  <c r="AB38" i="20"/>
  <c r="AB38" i="23"/>
  <c r="AB36" i="17"/>
  <c r="AA38" i="23"/>
  <c r="AA36" i="17"/>
  <c r="AK38" i="20"/>
  <c r="AK36" i="17"/>
  <c r="AR38" i="20"/>
  <c r="AR38" i="23"/>
  <c r="AR36" i="17"/>
  <c r="AZ38" i="20"/>
  <c r="AZ38" i="23"/>
  <c r="AZ36" i="17"/>
  <c r="AY38" i="23"/>
  <c r="AY38" i="20"/>
  <c r="AY36" i="17"/>
  <c r="BJ38" i="20"/>
  <c r="BI38" i="20"/>
  <c r="BI38" i="23"/>
  <c r="BI36" i="17"/>
  <c r="BY38" i="23"/>
  <c r="BY38" i="20"/>
  <c r="BY36" i="17"/>
  <c r="CH38" i="20"/>
  <c r="CG38" i="23"/>
  <c r="CG38" i="20"/>
  <c r="CG36" i="17"/>
  <c r="CN38" i="20"/>
  <c r="CN38" i="23"/>
  <c r="CN36" i="17"/>
  <c r="CM38" i="23"/>
  <c r="CM36" i="17"/>
  <c r="CW38" i="20"/>
  <c r="CW38" i="23"/>
  <c r="CW36" i="17"/>
  <c r="DD38" i="23"/>
  <c r="DD38" i="20"/>
  <c r="DD36" i="17"/>
  <c r="DC38" i="23"/>
  <c r="DC36" i="17"/>
  <c r="DL38" i="20"/>
  <c r="DL38" i="23"/>
  <c r="DL36" i="17"/>
  <c r="DK38" i="23"/>
  <c r="DK36" i="17"/>
  <c r="DV38" i="20"/>
  <c r="EA38" i="23"/>
  <c r="EA38" i="20"/>
  <c r="I39" i="20"/>
  <c r="I37" i="17"/>
  <c r="J39" i="23"/>
  <c r="O39" i="20"/>
  <c r="O37" i="17"/>
  <c r="P39" i="23"/>
  <c r="P39" i="20"/>
  <c r="P37" i="17"/>
  <c r="Y37" i="17"/>
  <c r="Z39" i="23"/>
  <c r="Z37" i="17"/>
  <c r="AE39" i="20"/>
  <c r="AE37" i="17"/>
  <c r="AF37" i="17"/>
  <c r="AM39" i="20"/>
  <c r="AM37" i="17"/>
  <c r="AN39" i="20"/>
  <c r="AN37" i="17"/>
  <c r="AW37" i="17"/>
  <c r="AX39" i="23"/>
  <c r="BC39" i="23"/>
  <c r="BC39" i="20"/>
  <c r="BC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L39" i="23"/>
  <c r="CL39" i="20"/>
  <c r="CL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AB41" i="20"/>
  <c r="AA41" i="23"/>
  <c r="AL41" i="23"/>
  <c r="AL41" i="20"/>
  <c r="AL39" i="17"/>
  <c r="AK41" i="23"/>
  <c r="AR41" i="20"/>
  <c r="AR41" i="23"/>
  <c r="AQ41" i="23"/>
  <c r="AQ39" i="17"/>
  <c r="BA41" i="23"/>
  <c r="BJ41" i="23"/>
  <c r="BJ41" i="20"/>
  <c r="BJ39" i="17"/>
  <c r="BI41" i="20"/>
  <c r="BI41" i="23"/>
  <c r="BP41" i="20"/>
  <c r="BO41" i="23"/>
  <c r="BO39" i="17"/>
  <c r="BZ41" i="23"/>
  <c r="BZ41" i="20"/>
  <c r="BZ39" i="17"/>
  <c r="BY41" i="23"/>
  <c r="CF41" i="20"/>
  <c r="CF39" i="17"/>
  <c r="CE41" i="23"/>
  <c r="CN41" i="20"/>
  <c r="CM41" i="23"/>
  <c r="CM39" i="17"/>
  <c r="CX41" i="23"/>
  <c r="CX41" i="20"/>
  <c r="CX39" i="17"/>
  <c r="CW41" i="20"/>
  <c r="CW41" i="23"/>
  <c r="DD41" i="20"/>
  <c r="DC41" i="23"/>
  <c r="DV41" i="23"/>
  <c r="DV41" i="20"/>
  <c r="DV39" i="17"/>
  <c r="DU41" i="23"/>
  <c r="EB41" i="20"/>
  <c r="EA41" i="23"/>
  <c r="EA39" i="17"/>
  <c r="EL41" i="23"/>
  <c r="EL41" i="20"/>
  <c r="EL39" i="17"/>
  <c r="EK41" i="23"/>
  <c r="H47" i="17"/>
  <c r="G49" i="20"/>
  <c r="G47" i="17"/>
  <c r="R49" i="23"/>
  <c r="Q49" i="23"/>
  <c r="Q49" i="20"/>
  <c r="Q47" i="17"/>
  <c r="Z49" i="20"/>
  <c r="Z47" i="17"/>
  <c r="AF47" i="17"/>
  <c r="AE47" i="17"/>
  <c r="AP47" i="17"/>
  <c r="AO49" i="23"/>
  <c r="AO49" i="20"/>
  <c r="AO47" i="17"/>
  <c r="AV47" i="17"/>
  <c r="AU47" i="17"/>
  <c r="BD47" i="17"/>
  <c r="BC49" i="20"/>
  <c r="BC47" i="17"/>
  <c r="BN47" i="17"/>
  <c r="BK47" i="17"/>
  <c r="BT47" i="17"/>
  <c r="BU49" i="23"/>
  <c r="BU49" i="20"/>
  <c r="BU47" i="17"/>
  <c r="CD49" i="20"/>
  <c r="CD47" i="17"/>
  <c r="CA47" i="17"/>
  <c r="CL49" i="23"/>
  <c r="CL47" i="17"/>
  <c r="CR49" i="20"/>
  <c r="CR47" i="17"/>
  <c r="CS49" i="23"/>
  <c r="CS49" i="20"/>
  <c r="CS47" i="17"/>
  <c r="DB49" i="23"/>
  <c r="DB49" i="20"/>
  <c r="DB47" i="17"/>
  <c r="CY47" i="17"/>
  <c r="DH47" i="17"/>
  <c r="DI49" i="23"/>
  <c r="DI49" i="20"/>
  <c r="DI47" i="17"/>
  <c r="DQ49" i="23"/>
  <c r="DQ49" i="20"/>
  <c r="DQ47" i="17"/>
  <c r="DZ47" i="17"/>
  <c r="DW49" i="20"/>
  <c r="DW47" i="17"/>
  <c r="EF47" i="17"/>
  <c r="EG49" i="23"/>
  <c r="EG49" i="20"/>
  <c r="EG47" i="17"/>
  <c r="EP49" i="23"/>
  <c r="EM47" i="17"/>
  <c r="E36" i="20"/>
  <c r="D49" i="23"/>
  <c r="D49" i="20"/>
  <c r="E36" i="17"/>
  <c r="C32" i="17"/>
  <c r="F30" i="23"/>
  <c r="F30" i="20"/>
  <c r="F29" i="17"/>
  <c r="E30" i="23"/>
  <c r="E30" i="20"/>
  <c r="J29" i="17"/>
  <c r="I30" i="20"/>
  <c r="I29" i="17"/>
  <c r="P30" i="20"/>
  <c r="P29" i="17"/>
  <c r="O30" i="20"/>
  <c r="O30" i="23"/>
  <c r="O29" i="17"/>
  <c r="Z30" i="20"/>
  <c r="Z29" i="17"/>
  <c r="Y29" i="17"/>
  <c r="AN30" i="20"/>
  <c r="AN30" i="23"/>
  <c r="AN29" i="17"/>
  <c r="AM30" i="23"/>
  <c r="AM30" i="20"/>
  <c r="AM29" i="17"/>
  <c r="AX29" i="17"/>
  <c r="AW30" i="23"/>
  <c r="AW30" i="20"/>
  <c r="AW24" i="18"/>
  <c r="AW29" i="17"/>
  <c r="BD30" i="20"/>
  <c r="BD29" i="17"/>
  <c r="BC30" i="20"/>
  <c r="BC30" i="23"/>
  <c r="BC29" i="17"/>
  <c r="BN29" i="17"/>
  <c r="BM29" i="17"/>
  <c r="BT30" i="20"/>
  <c r="BT29" i="17"/>
  <c r="BS30" i="20"/>
  <c r="BS30" i="23"/>
  <c r="BS29" i="17"/>
  <c r="CD29" i="17"/>
  <c r="CC30" i="20"/>
  <c r="CC29" i="17"/>
  <c r="CJ30" i="23"/>
  <c r="CJ30" i="20"/>
  <c r="CJ29" i="17"/>
  <c r="CI30" i="20"/>
  <c r="CI30" i="23"/>
  <c r="CI29" i="17"/>
  <c r="CT30" i="23"/>
  <c r="CT29" i="17"/>
  <c r="CS29" i="17"/>
  <c r="CZ30" i="23"/>
  <c r="CZ30" i="20"/>
  <c r="CZ29" i="17"/>
  <c r="CY30" i="20"/>
  <c r="CY30" i="23"/>
  <c r="CY29" i="17"/>
  <c r="DJ29" i="17"/>
  <c r="DI30" i="20"/>
  <c r="DI29" i="17"/>
  <c r="DP30" i="20"/>
  <c r="DP30" i="23"/>
  <c r="DP29" i="17"/>
  <c r="DO30" i="23"/>
  <c r="DO30" i="20"/>
  <c r="DO29" i="17"/>
  <c r="EH30" i="20"/>
  <c r="EH29" i="17"/>
  <c r="EG30" i="23"/>
  <c r="EG29" i="17"/>
  <c r="EN30" i="23"/>
  <c r="EN30" i="20"/>
  <c r="EN29" i="17"/>
  <c r="EM30" i="20"/>
  <c r="EM30" i="23"/>
  <c r="EM29" i="17"/>
  <c r="M31" i="23"/>
  <c r="M31" i="20"/>
  <c r="N31" i="23"/>
  <c r="N31" i="20"/>
  <c r="T31" i="23"/>
  <c r="T30" i="17"/>
  <c r="AC31" i="20"/>
  <c r="AD31" i="23"/>
  <c r="AD31" i="20"/>
  <c r="AQ31" i="20"/>
  <c r="AQ30" i="17"/>
  <c r="AR31" i="23"/>
  <c r="AR30" i="17"/>
  <c r="BA31" i="20"/>
  <c r="BB31" i="23"/>
  <c r="BB31" i="20"/>
  <c r="BG30" i="17"/>
  <c r="BH31" i="23"/>
  <c r="BH30" i="17"/>
  <c r="BQ31" i="20"/>
  <c r="CO31" i="20"/>
  <c r="CO31" i="23"/>
  <c r="CP31" i="23"/>
  <c r="CP30" i="17"/>
  <c r="CU30" i="17"/>
  <c r="DM31" i="20"/>
  <c r="DM31" i="23"/>
  <c r="DS30" i="17"/>
  <c r="DT31" i="23"/>
  <c r="EK31" i="23"/>
  <c r="EK31" i="20"/>
  <c r="EL31" i="23"/>
  <c r="H33" i="23"/>
  <c r="H33" i="20"/>
  <c r="G33" i="20"/>
  <c r="G33" i="23"/>
  <c r="R33" i="20"/>
  <c r="Q33" i="23"/>
  <c r="Q33" i="20"/>
  <c r="AF33" i="23"/>
  <c r="AF33" i="20"/>
  <c r="AE33" i="20"/>
  <c r="AE33" i="23"/>
  <c r="AP33" i="20"/>
  <c r="AO33" i="23"/>
  <c r="AO33" i="20"/>
  <c r="AV33" i="23"/>
  <c r="AV33" i="20"/>
  <c r="AU33" i="20"/>
  <c r="AU33" i="23"/>
  <c r="BE33" i="23"/>
  <c r="BE33" i="20"/>
  <c r="BL33" i="23"/>
  <c r="BL33" i="20"/>
  <c r="BK33" i="23"/>
  <c r="CD33" i="23"/>
  <c r="CD33" i="20"/>
  <c r="CC33" i="23"/>
  <c r="CC33" i="20"/>
  <c r="CJ33" i="23"/>
  <c r="CJ33" i="20"/>
  <c r="CI33" i="23"/>
  <c r="DB33" i="20"/>
  <c r="DA33" i="23"/>
  <c r="DA33" i="20"/>
  <c r="DH33" i="23"/>
  <c r="DH33" i="20"/>
  <c r="DG33" i="23"/>
  <c r="EF33" i="23"/>
  <c r="EF33" i="20"/>
  <c r="EE33" i="23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P36" i="23"/>
  <c r="P36" i="20"/>
  <c r="O36" i="23"/>
  <c r="AN36" i="20"/>
  <c r="AX36" i="23"/>
  <c r="AX36" i="20"/>
  <c r="AW36" i="23"/>
  <c r="AW36" i="20"/>
  <c r="BL36" i="20"/>
  <c r="BK36" i="23"/>
  <c r="BV36" i="23"/>
  <c r="BV36" i="20"/>
  <c r="BU36" i="23"/>
  <c r="BU36" i="20"/>
  <c r="CS36" i="23"/>
  <c r="DH36" i="20"/>
  <c r="DG36" i="23"/>
  <c r="EF36" i="23"/>
  <c r="EF36" i="20"/>
  <c r="EE36" i="20"/>
  <c r="EE36" i="23"/>
  <c r="EP36" i="23"/>
  <c r="EP36" i="20"/>
  <c r="EO36" i="23"/>
  <c r="EO36" i="20"/>
  <c r="S37" i="20"/>
  <c r="T37" i="20"/>
  <c r="T37" i="23"/>
  <c r="T35" i="17"/>
  <c r="AC37" i="23"/>
  <c r="AC37" i="20"/>
  <c r="AD35" i="17"/>
  <c r="BA37" i="20"/>
  <c r="BA35" i="17"/>
  <c r="BB35" i="17"/>
  <c r="BO37" i="20"/>
  <c r="BO37" i="23"/>
  <c r="BO35" i="17"/>
  <c r="BP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U37" i="23"/>
  <c r="DU37" i="20"/>
  <c r="DU35" i="17"/>
  <c r="EA37" i="20"/>
  <c r="EA37" i="23"/>
  <c r="EA35" i="17"/>
  <c r="EB37" i="20"/>
  <c r="EB37" i="23"/>
  <c r="EB35" i="17"/>
  <c r="P38" i="20"/>
  <c r="P36" i="17"/>
  <c r="O38" i="20"/>
  <c r="AH38" i="20"/>
  <c r="AH36" i="17"/>
  <c r="AG38" i="23"/>
  <c r="AG36" i="17"/>
  <c r="AN36" i="17"/>
  <c r="AX38" i="20"/>
  <c r="AX36" i="17"/>
  <c r="AW38" i="23"/>
  <c r="AW36" i="17"/>
  <c r="BL36" i="17"/>
  <c r="BK38" i="20"/>
  <c r="BV38" i="23"/>
  <c r="BV38" i="20"/>
  <c r="BV36" i="17"/>
  <c r="BU38" i="23"/>
  <c r="BU36" i="17"/>
  <c r="CJ38" i="20"/>
  <c r="CJ36" i="17"/>
  <c r="CI38" i="20"/>
  <c r="DH36" i="17"/>
  <c r="DG38" i="20"/>
  <c r="DR38" i="23"/>
  <c r="DR38" i="20"/>
  <c r="DR36" i="17"/>
  <c r="DQ38" i="23"/>
  <c r="DQ36" i="17"/>
  <c r="EF38" i="20"/>
  <c r="EF36" i="17"/>
  <c r="EE38" i="20"/>
  <c r="EE36" i="17"/>
  <c r="EP38" i="20"/>
  <c r="EP36" i="17"/>
  <c r="EO38" i="23"/>
  <c r="EO36" i="17"/>
  <c r="K39" i="20"/>
  <c r="L39" i="23"/>
  <c r="AI39" i="20"/>
  <c r="AI37" i="17"/>
  <c r="AJ39" i="20"/>
  <c r="AJ39" i="23"/>
  <c r="AS39" i="20"/>
  <c r="AS39" i="23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0"/>
  <c r="BW37" i="17"/>
  <c r="BX39" i="23"/>
  <c r="BX39" i="20"/>
  <c r="CO39" i="23"/>
  <c r="CO39" i="20"/>
  <c r="CO37" i="17"/>
  <c r="CP39" i="23"/>
  <c r="CP39" i="20"/>
  <c r="CP37" i="17"/>
  <c r="CU39" i="23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0"/>
  <c r="H39" i="17"/>
  <c r="G41" i="20"/>
  <c r="G41" i="23"/>
  <c r="G39" i="17"/>
  <c r="Z39" i="17"/>
  <c r="AF41" i="20"/>
  <c r="AF39" i="17"/>
  <c r="AE41" i="23"/>
  <c r="AE41" i="20"/>
  <c r="AE39" i="17"/>
  <c r="AP41" i="20"/>
  <c r="AP39" i="17"/>
  <c r="AO41" i="20"/>
  <c r="AO39" i="17"/>
  <c r="BC41" i="23"/>
  <c r="BC41" i="20"/>
  <c r="BC39" i="17"/>
  <c r="BN41" i="20"/>
  <c r="BM41" i="20"/>
  <c r="BM39" i="17"/>
  <c r="CB41" i="20"/>
  <c r="CB39" i="17"/>
  <c r="CA41" i="23"/>
  <c r="CA41" i="20"/>
  <c r="CA39" i="17"/>
  <c r="CL39" i="17"/>
  <c r="CZ41" i="23"/>
  <c r="CY41" i="23"/>
  <c r="CY41" i="20"/>
  <c r="CY39" i="17"/>
  <c r="DI39" i="17"/>
  <c r="DX41" i="20"/>
  <c r="DX39" i="17"/>
  <c r="DW41" i="23"/>
  <c r="DW41" i="20"/>
  <c r="DW39" i="17"/>
  <c r="EH39" i="17"/>
  <c r="EG41" i="20"/>
  <c r="EG39" i="17"/>
  <c r="L49" i="20"/>
  <c r="L49" i="23"/>
  <c r="L47" i="17"/>
  <c r="K49" i="20"/>
  <c r="K49" i="23"/>
  <c r="AI49" i="23"/>
  <c r="AI49" i="20"/>
  <c r="AI47" i="17"/>
  <c r="AT47" i="17"/>
  <c r="AS49" i="23"/>
  <c r="AS49" i="20"/>
  <c r="AZ49" i="20"/>
  <c r="AZ49" i="23"/>
  <c r="AZ47" i="17"/>
  <c r="AY49" i="20"/>
  <c r="AY49" i="23"/>
  <c r="BH49" i="20"/>
  <c r="BH49" i="23"/>
  <c r="BI49" i="20"/>
  <c r="BI49" i="23"/>
  <c r="BI47" i="17"/>
  <c r="BZ49" i="20"/>
  <c r="BW49" i="20"/>
  <c r="BW49" i="23"/>
  <c r="BW47" i="17"/>
  <c r="CP49" i="20"/>
  <c r="CP47" i="17"/>
  <c r="CM49" i="23"/>
  <c r="CM49" i="20"/>
  <c r="DD49" i="20"/>
  <c r="DD49" i="23"/>
  <c r="DD47" i="17"/>
  <c r="DE49" i="23"/>
  <c r="DE49" i="20"/>
  <c r="DT49" i="20"/>
  <c r="DT49" i="23"/>
  <c r="DU49" i="20"/>
  <c r="DU49" i="23"/>
  <c r="DU47" i="17"/>
  <c r="EL49" i="20"/>
  <c r="EI49" i="20"/>
  <c r="EI49" i="23"/>
  <c r="EI47" i="17"/>
  <c r="F39" i="23"/>
  <c r="F39" i="20"/>
  <c r="F37" i="17"/>
  <c r="C34" i="20"/>
  <c r="C34" i="23"/>
  <c r="F34" i="23"/>
  <c r="F34" i="20"/>
  <c r="S49" i="3"/>
  <c r="AJ49" i="3"/>
  <c r="AE49" i="3"/>
  <c r="T49" i="3"/>
  <c r="D49" i="3"/>
  <c r="O49" i="3"/>
  <c r="Z48" i="20"/>
  <c r="Z48" i="23"/>
  <c r="Z46" i="17"/>
  <c r="S48" i="23"/>
  <c r="S46" i="17"/>
  <c r="S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AK48" i="23"/>
  <c r="AK48" i="20"/>
  <c r="AK46" i="17"/>
  <c r="DQ48" i="20"/>
  <c r="DQ46" i="17"/>
  <c r="DQ48" i="23"/>
  <c r="E48" i="23"/>
  <c r="E48" i="20"/>
  <c r="E46" i="17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R48" i="23"/>
  <c r="CR48" i="20"/>
  <c r="CR46" i="17"/>
  <c r="CJ48" i="23"/>
  <c r="CJ46" i="17"/>
  <c r="CJ48" i="20"/>
  <c r="DD46" i="17"/>
  <c r="DD48" i="23"/>
  <c r="DD48" i="20"/>
  <c r="BY48" i="23"/>
  <c r="BY48" i="20"/>
  <c r="BY46" i="17"/>
  <c r="BA46" i="17"/>
  <c r="BA48" i="23"/>
  <c r="BA48" i="20"/>
  <c r="CO48" i="20"/>
  <c r="CO46" i="17"/>
  <c r="CO48" i="23"/>
  <c r="DY46" i="17"/>
  <c r="DY48" i="23"/>
  <c r="AQ48" i="23"/>
  <c r="AQ48" i="20"/>
  <c r="AQ46" i="17"/>
  <c r="CD48" i="23"/>
  <c r="CD48" i="20"/>
  <c r="CD46" i="17"/>
  <c r="BB48" i="23"/>
  <c r="BB46" i="17"/>
  <c r="BB48" i="20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CK48" i="20"/>
  <c r="CK46" i="17"/>
  <c r="CK48" i="23"/>
  <c r="AY48" i="23"/>
  <c r="AY46" i="17"/>
  <c r="AY48" i="20"/>
  <c r="N46" i="17"/>
  <c r="N48" i="23"/>
  <c r="N48" i="20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Q48" i="20"/>
  <c r="CQ46" i="17"/>
  <c r="CQ48" i="23"/>
  <c r="CI46" i="17"/>
  <c r="CI48" i="23"/>
  <c r="CI48" i="20"/>
  <c r="DF48" i="20"/>
  <c r="DF46" i="17"/>
  <c r="DF48" i="23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AB48" i="23"/>
  <c r="AB48" i="20"/>
  <c r="AB46" i="17"/>
  <c r="AR46" i="17"/>
  <c r="AR48" i="23"/>
  <c r="AR48" i="20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V48" i="20"/>
  <c r="DN48" i="23"/>
  <c r="DN46" i="17"/>
  <c r="DN48" i="20"/>
  <c r="AT48" i="23"/>
  <c r="AT46" i="17"/>
  <c r="AT48" i="20"/>
  <c r="DG48" i="23"/>
  <c r="DG46" i="17"/>
  <c r="DG48" i="20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AF48" i="23"/>
  <c r="AF48" i="20"/>
  <c r="AF46" i="17"/>
  <c r="AW48" i="23"/>
  <c r="AW48" i="20"/>
  <c r="AW46" i="17"/>
  <c r="BF48" i="20"/>
  <c r="BF46" i="17"/>
  <c r="AA48" i="23"/>
  <c r="AA46" i="17"/>
  <c r="AA48" i="20"/>
  <c r="DJ48" i="23"/>
  <c r="DJ48" i="20"/>
  <c r="DJ46" i="17"/>
  <c r="EP48" i="23"/>
  <c r="EP48" i="20"/>
  <c r="EP46" i="17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H48" i="20"/>
  <c r="AH46" i="17"/>
  <c r="AH48" i="23"/>
  <c r="K48" i="23"/>
  <c r="K46" i="17"/>
  <c r="K48" i="20"/>
  <c r="AI48" i="20"/>
  <c r="CE48" i="23"/>
  <c r="CE48" i="20"/>
  <c r="CE46" i="17"/>
  <c r="DB46" i="17"/>
  <c r="DB48" i="23"/>
  <c r="DB48" i="20"/>
  <c r="DS48" i="20"/>
  <c r="DS46" i="17"/>
  <c r="DS48" i="23"/>
  <c r="DR48" i="23"/>
  <c r="R48" i="23"/>
  <c r="R48" i="20"/>
  <c r="R46" i="17"/>
  <c r="BG46" i="17"/>
  <c r="BG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AE48" i="20"/>
  <c r="AE46" i="17"/>
  <c r="AE48" i="23"/>
  <c r="AU48" i="23"/>
  <c r="AU46" i="17"/>
  <c r="AU48" i="20"/>
  <c r="AJ15" i="15" l="1"/>
  <c r="AJ40" i="15" s="1"/>
  <c r="AJ20" i="15"/>
  <c r="M40" i="15"/>
  <c r="D20" i="15"/>
  <c r="D15" i="15"/>
  <c r="D40" i="15" s="1"/>
  <c r="H20" i="15"/>
  <c r="H15" i="15"/>
  <c r="H40" i="15" s="1"/>
  <c r="I21" i="15"/>
  <c r="I15" i="15"/>
  <c r="I40" i="15" s="1"/>
  <c r="Z40" i="15"/>
  <c r="AD15" i="15"/>
  <c r="AD40" i="15" s="1"/>
  <c r="U15" i="15"/>
  <c r="U40" i="15" s="1"/>
  <c r="L15" i="15"/>
  <c r="AE15" i="15"/>
  <c r="AC40" i="15"/>
  <c r="T20" i="15"/>
  <c r="T15" i="15"/>
  <c r="T40" i="15" s="1"/>
  <c r="AH27" i="15"/>
  <c r="AH15" i="15"/>
  <c r="AI40" i="15"/>
  <c r="X15" i="15"/>
  <c r="X20" i="15"/>
  <c r="J15" i="15"/>
  <c r="J40" i="15" s="1"/>
  <c r="W15" i="15"/>
  <c r="W40" i="15" s="1"/>
  <c r="P20" i="15"/>
  <c r="P15" i="15"/>
  <c r="P40" i="15" s="1"/>
  <c r="K15" i="15"/>
  <c r="C144" i="43"/>
  <c r="C162" i="43" s="1"/>
  <c r="C167" i="43" s="1"/>
  <c r="C15" i="15"/>
  <c r="C157" i="24"/>
  <c r="AK15" i="15"/>
  <c r="AK40" i="15" s="1"/>
  <c r="AB20" i="15"/>
  <c r="E122" i="24"/>
  <c r="E137" i="43"/>
  <c r="AB15" i="15"/>
  <c r="N15" i="15"/>
  <c r="N40" i="15" s="1"/>
  <c r="E15" i="15"/>
  <c r="F40" i="15" s="1"/>
  <c r="F131" i="24"/>
  <c r="F151" i="24" s="1"/>
  <c r="F142" i="43"/>
  <c r="F160" i="43" s="1"/>
  <c r="F167" i="43" s="1"/>
  <c r="AF20" i="15"/>
  <c r="AF15" i="15"/>
  <c r="AF40" i="15" s="1"/>
  <c r="D157" i="24"/>
  <c r="AA15" i="15"/>
  <c r="AA40" i="15" s="1"/>
  <c r="K27" i="15"/>
  <c r="R15" i="15"/>
  <c r="F122" i="24"/>
  <c r="F147" i="24" s="1"/>
  <c r="F157" i="24" s="1"/>
  <c r="Y20" i="15"/>
  <c r="AD20" i="15"/>
  <c r="E125" i="24"/>
  <c r="E148" i="24" s="1"/>
  <c r="F123" i="24"/>
  <c r="N20" i="15"/>
  <c r="V15" i="15"/>
  <c r="E138" i="43"/>
  <c r="D137" i="43"/>
  <c r="D156" i="43" s="1"/>
  <c r="D167" i="43" s="1"/>
  <c r="F20" i="15"/>
  <c r="AG15" i="15"/>
  <c r="E131" i="24"/>
  <c r="E151" i="24" s="1"/>
  <c r="E123" i="24"/>
  <c r="AL15" i="15"/>
  <c r="D168" i="24"/>
  <c r="E167" i="24"/>
  <c r="D171" i="43"/>
  <c r="C162" i="24"/>
  <c r="D163" i="24"/>
  <c r="O24" i="13"/>
  <c r="C29" i="13"/>
  <c r="G24" i="13"/>
  <c r="AC33" i="42"/>
  <c r="Z30" i="13"/>
  <c r="L24" i="13"/>
  <c r="F24" i="13"/>
  <c r="AF24" i="13"/>
  <c r="M33" i="42"/>
  <c r="F33" i="42"/>
  <c r="J30" i="13"/>
  <c r="D29" i="13"/>
  <c r="N29" i="13"/>
  <c r="F36" i="13"/>
  <c r="W24" i="13"/>
  <c r="AG35" i="42"/>
  <c r="E29" i="13"/>
  <c r="X24" i="13"/>
  <c r="T33" i="42"/>
  <c r="X35" i="42"/>
  <c r="AI24" i="13"/>
  <c r="N32" i="42"/>
  <c r="AA33" i="42"/>
  <c r="S33" i="42"/>
  <c r="D33" i="42"/>
  <c r="G21" i="47"/>
  <c r="AC49" i="10"/>
  <c r="V32" i="10"/>
  <c r="V24" i="10"/>
  <c r="V49" i="10" s="1"/>
  <c r="R24" i="10"/>
  <c r="D83" i="24"/>
  <c r="D108" i="24" s="1"/>
  <c r="D118" i="24" s="1"/>
  <c r="D93" i="43"/>
  <c r="D122" i="43" s="1"/>
  <c r="F19" i="47"/>
  <c r="F21" i="47" s="1"/>
  <c r="J24" i="10"/>
  <c r="J29" i="10"/>
  <c r="N32" i="10"/>
  <c r="R29" i="10"/>
  <c r="U24" i="10"/>
  <c r="U49" i="10" s="1"/>
  <c r="F129" i="43"/>
  <c r="D20" i="47"/>
  <c r="D21" i="47" s="1"/>
  <c r="E95" i="24"/>
  <c r="E113" i="24" s="1"/>
  <c r="E105" i="43"/>
  <c r="E127" i="43" s="1"/>
  <c r="E98" i="24"/>
  <c r="E114" i="24" s="1"/>
  <c r="E108" i="43"/>
  <c r="E128" i="43" s="1"/>
  <c r="E101" i="24"/>
  <c r="E115" i="24" s="1"/>
  <c r="E111" i="43"/>
  <c r="E129" i="43" s="1"/>
  <c r="E103" i="24"/>
  <c r="E117" i="24" s="1"/>
  <c r="AB48" i="10"/>
  <c r="AA49" i="10"/>
  <c r="C84" i="24"/>
  <c r="C108" i="24" s="1"/>
  <c r="C118" i="24" s="1"/>
  <c r="C94" i="43"/>
  <c r="C122" i="43" s="1"/>
  <c r="C19" i="47"/>
  <c r="C21" i="47" s="1"/>
  <c r="AF24" i="10"/>
  <c r="AF49" i="10" s="1"/>
  <c r="P24" i="10"/>
  <c r="Z29" i="10"/>
  <c r="M40" i="10"/>
  <c r="C36" i="10"/>
  <c r="C101" i="43"/>
  <c r="C125" i="43" s="1"/>
  <c r="Q29" i="10"/>
  <c r="S49" i="10"/>
  <c r="F20" i="47"/>
  <c r="D101" i="43"/>
  <c r="D125" i="43" s="1"/>
  <c r="AL32" i="10"/>
  <c r="F96" i="43"/>
  <c r="F123" i="43" s="1"/>
  <c r="F133" i="43" s="1"/>
  <c r="J20" i="47"/>
  <c r="J21" i="47" s="1"/>
  <c r="F86" i="24"/>
  <c r="F109" i="24" s="1"/>
  <c r="F118" i="24" s="1"/>
  <c r="AL24" i="10"/>
  <c r="AD32" i="10"/>
  <c r="AG24" i="10"/>
  <c r="AG49" i="10" s="1"/>
  <c r="AG29" i="10"/>
  <c r="Q49" i="10"/>
  <c r="I24" i="10"/>
  <c r="I49" i="10" s="1"/>
  <c r="I29" i="10"/>
  <c r="D49" i="10"/>
  <c r="G20" i="47"/>
  <c r="W24" i="10"/>
  <c r="O24" i="10"/>
  <c r="O49" i="10" s="1"/>
  <c r="O34" i="10"/>
  <c r="G24" i="10"/>
  <c r="G49" i="10" s="1"/>
  <c r="G34" i="10"/>
  <c r="AI49" i="10"/>
  <c r="H24" i="10"/>
  <c r="C30" i="10"/>
  <c r="Y24" i="10"/>
  <c r="Y49" i="10" s="1"/>
  <c r="M24" i="10"/>
  <c r="C35" i="10"/>
  <c r="C42" i="10"/>
  <c r="L24" i="10"/>
  <c r="L49" i="10" s="1"/>
  <c r="H32" i="10"/>
  <c r="AB24" i="10"/>
  <c r="C100" i="43"/>
  <c r="C124" i="43" s="1"/>
  <c r="C102" i="43"/>
  <c r="C126" i="43" s="1"/>
  <c r="C107" i="43"/>
  <c r="C128" i="43" s="1"/>
  <c r="C112" i="43"/>
  <c r="C130" i="43" s="1"/>
  <c r="E86" i="24"/>
  <c r="E109" i="24" s="1"/>
  <c r="E118" i="24" s="1"/>
  <c r="H19" i="47"/>
  <c r="H21" i="47" s="1"/>
  <c r="D89" i="24"/>
  <c r="D110" i="24" s="1"/>
  <c r="N26" i="42"/>
  <c r="AA36" i="10"/>
  <c r="AI30" i="10"/>
  <c r="E30" i="10"/>
  <c r="AF29" i="10"/>
  <c r="E93" i="43"/>
  <c r="E122" i="43" s="1"/>
  <c r="AJ26" i="42"/>
  <c r="AB26" i="42"/>
  <c r="C47" i="10"/>
  <c r="E26" i="42"/>
  <c r="BC37" i="23"/>
  <c r="BC25" i="23"/>
  <c r="EI25" i="23"/>
  <c r="EI31" i="23"/>
  <c r="EA25" i="23"/>
  <c r="EA31" i="23"/>
  <c r="DS25" i="23"/>
  <c r="DK25" i="23"/>
  <c r="DK31" i="23"/>
  <c r="DC25" i="23"/>
  <c r="CU31" i="23"/>
  <c r="CU25" i="23"/>
  <c r="CM31" i="23"/>
  <c r="CM25" i="23"/>
  <c r="BW25" i="23"/>
  <c r="BO25" i="23"/>
  <c r="BG25" i="23"/>
  <c r="BG31" i="23"/>
  <c r="AQ25" i="23"/>
  <c r="AQ31" i="23"/>
  <c r="AA25" i="23"/>
  <c r="AA31" i="23"/>
  <c r="S25" i="23"/>
  <c r="K31" i="23"/>
  <c r="K25" i="23"/>
  <c r="EP30" i="23"/>
  <c r="EP25" i="23"/>
  <c r="EH25" i="23"/>
  <c r="EH30" i="23"/>
  <c r="DZ25" i="23"/>
  <c r="DZ30" i="23"/>
  <c r="DR25" i="23"/>
  <c r="DJ25" i="23"/>
  <c r="DB25" i="23"/>
  <c r="DB30" i="23"/>
  <c r="CT25" i="23"/>
  <c r="CL30" i="23"/>
  <c r="CL25" i="23"/>
  <c r="CD25" i="23"/>
  <c r="CD30" i="23"/>
  <c r="BV25" i="23"/>
  <c r="BV30" i="23"/>
  <c r="BN25" i="23"/>
  <c r="BN30" i="23"/>
  <c r="BF25" i="23"/>
  <c r="AX25" i="23"/>
  <c r="AX30" i="23"/>
  <c r="AP30" i="23"/>
  <c r="AP25" i="23"/>
  <c r="AH25" i="23"/>
  <c r="AH30" i="23"/>
  <c r="Z25" i="23"/>
  <c r="R25" i="23"/>
  <c r="R30" i="23"/>
  <c r="J25" i="23"/>
  <c r="EN38" i="23"/>
  <c r="DR30" i="23"/>
  <c r="EO25" i="23"/>
  <c r="EO30" i="23"/>
  <c r="EG25" i="23"/>
  <c r="DY30" i="23"/>
  <c r="DY25" i="23"/>
  <c r="DQ30" i="23"/>
  <c r="DQ25" i="23"/>
  <c r="DI25" i="23"/>
  <c r="DA25" i="23"/>
  <c r="DA30" i="23"/>
  <c r="CK25" i="23"/>
  <c r="CK30" i="23"/>
  <c r="CC25" i="23"/>
  <c r="CC30" i="23"/>
  <c r="BU30" i="23"/>
  <c r="BU25" i="23"/>
  <c r="BM30" i="23"/>
  <c r="BM25" i="23"/>
  <c r="BE25" i="23"/>
  <c r="BE30" i="23"/>
  <c r="Y30" i="23"/>
  <c r="Y25" i="23"/>
  <c r="Q30" i="23"/>
  <c r="Q25" i="23"/>
  <c r="I25" i="23"/>
  <c r="I30" i="23"/>
  <c r="DS31" i="23"/>
  <c r="DJ30" i="23"/>
  <c r="CS30" i="23"/>
  <c r="X25" i="23"/>
  <c r="CJ25" i="23"/>
  <c r="AG25" i="23"/>
  <c r="CI25" i="23"/>
  <c r="O25" i="23"/>
  <c r="DV25" i="23"/>
  <c r="CP25" i="23"/>
  <c r="BJ25" i="23"/>
  <c r="AD25" i="23"/>
  <c r="CO25" i="23"/>
  <c r="BQ25" i="23"/>
  <c r="EJ25" i="23"/>
  <c r="DD25" i="23"/>
  <c r="CN25" i="23"/>
  <c r="BX25" i="23"/>
  <c r="BH25" i="23"/>
  <c r="AR25" i="23"/>
  <c r="L25" i="23"/>
  <c r="BZ38" i="23"/>
  <c r="AN25" i="23"/>
  <c r="CZ25" i="23"/>
  <c r="DH25" i="23"/>
  <c r="BF30" i="23"/>
  <c r="DX25" i="23"/>
  <c r="C30" i="23"/>
  <c r="BT25" i="23"/>
  <c r="EF25" i="23"/>
  <c r="AV25" i="23"/>
  <c r="EP42" i="23"/>
  <c r="BD25" i="23"/>
  <c r="CR25" i="23"/>
  <c r="AF25" i="23"/>
  <c r="DI30" i="23"/>
  <c r="Z30" i="23"/>
  <c r="N25" i="23"/>
  <c r="BZ25" i="23"/>
  <c r="AY25" i="23"/>
  <c r="AO25" i="23"/>
  <c r="AO30" i="23"/>
  <c r="J30" i="23"/>
  <c r="P25" i="23"/>
  <c r="CB25" i="23"/>
  <c r="EM25" i="23"/>
  <c r="EE25" i="23"/>
  <c r="DG25" i="23"/>
  <c r="CA25" i="23"/>
  <c r="BS25" i="23"/>
  <c r="BK25" i="23"/>
  <c r="AM25" i="23"/>
  <c r="AE25" i="23"/>
  <c r="W25" i="23"/>
  <c r="G25" i="23"/>
  <c r="ED25" i="23"/>
  <c r="ED33" i="23"/>
  <c r="DN25" i="23"/>
  <c r="DN33" i="23"/>
  <c r="CX25" i="23"/>
  <c r="CH25" i="23"/>
  <c r="BR25" i="23"/>
  <c r="BB25" i="23"/>
  <c r="AL25" i="23"/>
  <c r="V25" i="23"/>
  <c r="V33" i="23"/>
  <c r="F25" i="23"/>
  <c r="F33" i="23"/>
  <c r="EK25" i="23"/>
  <c r="DE25" i="23"/>
  <c r="DE31" i="23"/>
  <c r="BY25" i="23"/>
  <c r="AS25" i="23"/>
  <c r="AS31" i="23"/>
  <c r="AK25" i="23"/>
  <c r="AC25" i="23"/>
  <c r="U25" i="23"/>
  <c r="EB25" i="23"/>
  <c r="EB30" i="23"/>
  <c r="DL25" i="23"/>
  <c r="CV30" i="23"/>
  <c r="CV25" i="23"/>
  <c r="CF30" i="23"/>
  <c r="CF25" i="23"/>
  <c r="BP25" i="23"/>
  <c r="AZ25" i="23"/>
  <c r="AZ30" i="23"/>
  <c r="AJ25" i="23"/>
  <c r="AJ30" i="23"/>
  <c r="T25" i="23"/>
  <c r="D25" i="23"/>
  <c r="BQ31" i="23"/>
  <c r="DL30" i="23"/>
  <c r="AB25" i="23"/>
  <c r="DT25" i="23"/>
  <c r="BI25" i="23"/>
  <c r="DU25" i="23"/>
  <c r="AC31" i="23"/>
  <c r="CX33" i="23"/>
  <c r="BB33" i="23"/>
  <c r="D30" i="23"/>
  <c r="BL25" i="23"/>
  <c r="EC25" i="23"/>
  <c r="J49" i="23"/>
  <c r="C31" i="23"/>
  <c r="BV31" i="23"/>
  <c r="AG39" i="23"/>
  <c r="CC38" i="20"/>
  <c r="CC25" i="20"/>
  <c r="AW38" i="20"/>
  <c r="AW25" i="20"/>
  <c r="Q25" i="20"/>
  <c r="BK36" i="20"/>
  <c r="BK25" i="20"/>
  <c r="BC25" i="20"/>
  <c r="CP25" i="20"/>
  <c r="AD25" i="20"/>
  <c r="DM33" i="20"/>
  <c r="DM25" i="20"/>
  <c r="EJ25" i="20"/>
  <c r="EJ31" i="20"/>
  <c r="EB25" i="20"/>
  <c r="DT25" i="20"/>
  <c r="DT31" i="20"/>
  <c r="DL25" i="20"/>
  <c r="DL31" i="20"/>
  <c r="DD25" i="20"/>
  <c r="CV25" i="20"/>
  <c r="CN25" i="20"/>
  <c r="CN31" i="20"/>
  <c r="BX25" i="20"/>
  <c r="BX31" i="20"/>
  <c r="BP25" i="20"/>
  <c r="BP31" i="20"/>
  <c r="BH25" i="20"/>
  <c r="BH31" i="20"/>
  <c r="AZ31" i="20"/>
  <c r="AZ25" i="20"/>
  <c r="AR25" i="20"/>
  <c r="AR31" i="20"/>
  <c r="AJ25" i="20"/>
  <c r="AB25" i="20"/>
  <c r="AB31" i="20"/>
  <c r="L25" i="20"/>
  <c r="D31" i="20"/>
  <c r="D25" i="20"/>
  <c r="EI25" i="20"/>
  <c r="EA25" i="20"/>
  <c r="EA30" i="20"/>
  <c r="DC25" i="20"/>
  <c r="BW25" i="20"/>
  <c r="BG25" i="20"/>
  <c r="L31" i="20"/>
  <c r="DV25" i="20"/>
  <c r="BJ25" i="20"/>
  <c r="EK25" i="20"/>
  <c r="T25" i="20"/>
  <c r="AS25" i="20"/>
  <c r="O25" i="20"/>
  <c r="CT25" i="20"/>
  <c r="C25" i="20"/>
  <c r="C30" i="20"/>
  <c r="Q38" i="20"/>
  <c r="DS25" i="20"/>
  <c r="DK25" i="20"/>
  <c r="CM25" i="20"/>
  <c r="CE25" i="20"/>
  <c r="CE30" i="20"/>
  <c r="BO30" i="20"/>
  <c r="BO25" i="20"/>
  <c r="AY25" i="20"/>
  <c r="AQ25" i="20"/>
  <c r="AI25" i="20"/>
  <c r="AA25" i="20"/>
  <c r="S25" i="20"/>
  <c r="K25" i="20"/>
  <c r="DK30" i="20"/>
  <c r="EP25" i="20"/>
  <c r="EH25" i="20"/>
  <c r="DR25" i="20"/>
  <c r="DR30" i="20"/>
  <c r="DJ25" i="20"/>
  <c r="DB25" i="20"/>
  <c r="DB30" i="20"/>
  <c r="CL25" i="20"/>
  <c r="CD25" i="20"/>
  <c r="BV25" i="20"/>
  <c r="BV30" i="20"/>
  <c r="BF25" i="20"/>
  <c r="AX25" i="20"/>
  <c r="AP25" i="20"/>
  <c r="Z25" i="20"/>
  <c r="R25" i="20"/>
  <c r="J25" i="20"/>
  <c r="EC44" i="20"/>
  <c r="AY30" i="20"/>
  <c r="BN25" i="20"/>
  <c r="DZ25" i="20"/>
  <c r="EN25" i="20"/>
  <c r="EF25" i="20"/>
  <c r="DX25" i="20"/>
  <c r="DP25" i="20"/>
  <c r="DH25" i="20"/>
  <c r="CZ25" i="20"/>
  <c r="CR25" i="20"/>
  <c r="CJ25" i="20"/>
  <c r="CB25" i="20"/>
  <c r="BT25" i="20"/>
  <c r="BL25" i="20"/>
  <c r="BD25" i="20"/>
  <c r="AV25" i="20"/>
  <c r="AN25" i="20"/>
  <c r="AF25" i="20"/>
  <c r="X25" i="20"/>
  <c r="P25" i="20"/>
  <c r="H25" i="20"/>
  <c r="EM25" i="20"/>
  <c r="EE25" i="20"/>
  <c r="DW25" i="20"/>
  <c r="DO25" i="20"/>
  <c r="DG25" i="20"/>
  <c r="CY25" i="20"/>
  <c r="CQ25" i="20"/>
  <c r="CQ33" i="20"/>
  <c r="CA25" i="20"/>
  <c r="BS25" i="20"/>
  <c r="AU25" i="20"/>
  <c r="AM25" i="20"/>
  <c r="AE25" i="20"/>
  <c r="W25" i="20"/>
  <c r="G25" i="20"/>
  <c r="EL25" i="20"/>
  <c r="ED25" i="20"/>
  <c r="DN25" i="20"/>
  <c r="DF25" i="20"/>
  <c r="CX25" i="20"/>
  <c r="CH25" i="20"/>
  <c r="BZ25" i="20"/>
  <c r="BR25" i="20"/>
  <c r="BB25" i="20"/>
  <c r="AT25" i="20"/>
  <c r="AL25" i="20"/>
  <c r="V25" i="20"/>
  <c r="N25" i="20"/>
  <c r="F25" i="20"/>
  <c r="EC25" i="20"/>
  <c r="DU25" i="20"/>
  <c r="DU30" i="20"/>
  <c r="DE25" i="20"/>
  <c r="CW25" i="20"/>
  <c r="CW30" i="20"/>
  <c r="CO25" i="20"/>
  <c r="CG25" i="20"/>
  <c r="BY25" i="20"/>
  <c r="BQ25" i="20"/>
  <c r="BQ30" i="20"/>
  <c r="BI25" i="20"/>
  <c r="BI30" i="20"/>
  <c r="BA25" i="20"/>
  <c r="AK25" i="20"/>
  <c r="AC25" i="20"/>
  <c r="AC30" i="20"/>
  <c r="U25" i="20"/>
  <c r="U30" i="20"/>
  <c r="M25" i="20"/>
  <c r="E25" i="20"/>
  <c r="EE33" i="20"/>
  <c r="CT30" i="20"/>
  <c r="CM30" i="20"/>
  <c r="BF30" i="20"/>
  <c r="R30" i="20"/>
  <c r="CO30" i="20"/>
  <c r="AO25" i="20"/>
  <c r="CI25" i="20"/>
  <c r="AH25" i="20"/>
  <c r="DY25" i="20"/>
  <c r="DY30" i="20"/>
  <c r="CK25" i="20"/>
  <c r="CK30" i="20"/>
  <c r="DG33" i="20"/>
  <c r="CD30" i="20"/>
  <c r="ED31" i="20"/>
  <c r="CU25" i="20"/>
  <c r="EO25" i="20"/>
  <c r="DI25" i="20"/>
  <c r="CS25" i="20"/>
  <c r="BU25" i="20"/>
  <c r="BE25" i="20"/>
  <c r="BE30" i="20"/>
  <c r="AG25" i="20"/>
  <c r="I25" i="20"/>
  <c r="DJ30" i="20"/>
  <c r="CS30" i="20"/>
  <c r="J30" i="20"/>
  <c r="AA30" i="20"/>
  <c r="F31" i="20"/>
  <c r="CY33" i="20"/>
  <c r="CA33" i="20"/>
  <c r="AP30" i="20"/>
  <c r="AI30" i="20"/>
  <c r="AG30" i="20"/>
  <c r="EG25" i="20"/>
  <c r="DQ25" i="20"/>
  <c r="DQ30" i="20"/>
  <c r="DA25" i="20"/>
  <c r="BM25" i="20"/>
  <c r="Y25" i="20"/>
  <c r="EL31" i="20"/>
  <c r="AX30" i="20"/>
  <c r="Y30" i="20"/>
  <c r="DO33" i="20"/>
  <c r="DV31" i="20"/>
  <c r="EO30" i="20"/>
  <c r="DW33" i="20"/>
  <c r="BK37" i="20"/>
  <c r="DS30" i="20"/>
  <c r="EC24" i="17"/>
  <c r="EC29" i="17"/>
  <c r="AC24" i="17"/>
  <c r="AC29" i="17"/>
  <c r="CD42" i="17"/>
  <c r="BB24" i="17"/>
  <c r="CI31" i="18"/>
  <c r="CI32" i="18" s="1"/>
  <c r="CI42" i="17"/>
  <c r="CV29" i="17"/>
  <c r="CV24" i="17"/>
  <c r="EB29" i="17"/>
  <c r="EP42" i="17"/>
  <c r="EI42" i="17"/>
  <c r="DV24" i="17"/>
  <c r="F24" i="17"/>
  <c r="BP24" i="17"/>
  <c r="CF32" i="17"/>
  <c r="EI24" i="17"/>
  <c r="BW24" i="17"/>
  <c r="AQ24" i="17"/>
  <c r="AQ32" i="17"/>
  <c r="E29" i="17"/>
  <c r="CM31" i="18"/>
  <c r="CM32" i="18" s="1"/>
  <c r="CM42" i="17"/>
  <c r="CL24" i="17"/>
  <c r="CL32" i="17"/>
  <c r="CN29" i="17"/>
  <c r="BI29" i="17"/>
  <c r="CI24" i="17"/>
  <c r="BG42" i="17"/>
  <c r="BG31" i="18"/>
  <c r="BG32" i="18" s="1"/>
  <c r="G31" i="18"/>
  <c r="G32" i="18" s="1"/>
  <c r="G42" i="17"/>
  <c r="DO24" i="17"/>
  <c r="DO30" i="17"/>
  <c r="CQ24" i="17"/>
  <c r="CQ30" i="17"/>
  <c r="AM24" i="17"/>
  <c r="AM30" i="17"/>
  <c r="O24" i="17"/>
  <c r="EL24" i="17"/>
  <c r="ED24" i="17"/>
  <c r="DN24" i="17"/>
  <c r="DF24" i="17"/>
  <c r="CX24" i="17"/>
  <c r="CH24" i="17"/>
  <c r="BZ24" i="17"/>
  <c r="BR24" i="17"/>
  <c r="BJ29" i="17"/>
  <c r="BJ24" i="17"/>
  <c r="AT24" i="17"/>
  <c r="AL24" i="17"/>
  <c r="AD24" i="17"/>
  <c r="AD29" i="17"/>
  <c r="V24" i="17"/>
  <c r="K31" i="18"/>
  <c r="K32" i="18" s="1"/>
  <c r="K42" i="17"/>
  <c r="BA29" i="17"/>
  <c r="EP24" i="17"/>
  <c r="DJ32" i="17"/>
  <c r="DJ24" i="17"/>
  <c r="CD24" i="17"/>
  <c r="AX24" i="17"/>
  <c r="AX32" i="17"/>
  <c r="AJ29" i="17"/>
  <c r="DZ24" i="17"/>
  <c r="DU24" i="17"/>
  <c r="AX31" i="18"/>
  <c r="AX32" i="18" s="1"/>
  <c r="AX42" i="17"/>
  <c r="CG29" i="17"/>
  <c r="K24" i="17"/>
  <c r="AP24" i="17"/>
  <c r="AP32" i="17"/>
  <c r="DT29" i="17"/>
  <c r="AH42" i="17"/>
  <c r="CF24" i="17"/>
  <c r="AY24" i="17"/>
  <c r="AU24" i="17"/>
  <c r="DO31" i="18"/>
  <c r="DO32" i="18" s="1"/>
  <c r="DO42" i="17"/>
  <c r="BC31" i="18"/>
  <c r="BC32" i="18" s="1"/>
  <c r="BC42" i="17"/>
  <c r="AQ42" i="17"/>
  <c r="AQ31" i="18"/>
  <c r="AQ32" i="18" s="1"/>
  <c r="EA24" i="17"/>
  <c r="EA32" i="17"/>
  <c r="CU32" i="17"/>
  <c r="CU24" i="17"/>
  <c r="AH24" i="17"/>
  <c r="AH32" i="17"/>
  <c r="CW29" i="17"/>
  <c r="D29" i="17"/>
  <c r="CO29" i="17"/>
  <c r="AZ29" i="17"/>
  <c r="R42" i="17"/>
  <c r="DZ42" i="17"/>
  <c r="DZ31" i="18"/>
  <c r="DB32" i="17"/>
  <c r="AS32" i="17"/>
  <c r="EF24" i="17"/>
  <c r="DP24" i="17"/>
  <c r="CZ24" i="17"/>
  <c r="CJ24" i="17"/>
  <c r="BT24" i="17"/>
  <c r="AN24" i="17"/>
  <c r="AF24" i="17"/>
  <c r="X24" i="17"/>
  <c r="P24" i="17"/>
  <c r="EM24" i="17"/>
  <c r="EE24" i="17"/>
  <c r="DG24" i="17"/>
  <c r="CY24" i="17"/>
  <c r="CA24" i="17"/>
  <c r="BS24" i="17"/>
  <c r="BK24" i="17"/>
  <c r="BC24" i="17"/>
  <c r="W24" i="17"/>
  <c r="G24" i="17"/>
  <c r="EK39" i="17"/>
  <c r="BY39" i="17"/>
  <c r="CY32" i="18"/>
  <c r="EE32" i="18"/>
  <c r="R32" i="17"/>
  <c r="AK32" i="17"/>
  <c r="EM31" i="18"/>
  <c r="EM32" i="18" s="1"/>
  <c r="EM42" i="17"/>
  <c r="DW42" i="17"/>
  <c r="DW31" i="18"/>
  <c r="DW32" i="18" s="1"/>
  <c r="CQ31" i="18"/>
  <c r="CQ32" i="18" s="1"/>
  <c r="CQ42" i="17"/>
  <c r="BK31" i="18"/>
  <c r="BK32" i="18" s="1"/>
  <c r="BK42" i="17"/>
  <c r="U32" i="17"/>
  <c r="EP32" i="17"/>
  <c r="AH37" i="17"/>
  <c r="CP31" i="18"/>
  <c r="CP32" i="18" s="1"/>
  <c r="AJ32" i="17"/>
  <c r="S32" i="17"/>
  <c r="CV32" i="17"/>
  <c r="DK42" i="17"/>
  <c r="DK31" i="18"/>
  <c r="DK32" i="18" s="1"/>
  <c r="S31" i="18"/>
  <c r="S32" i="18" s="1"/>
  <c r="S42" i="17"/>
  <c r="DR32" i="18"/>
  <c r="DZ32" i="18"/>
  <c r="BT32" i="18"/>
  <c r="BV32" i="17"/>
  <c r="K32" i="17"/>
  <c r="CD32" i="17"/>
  <c r="EH32" i="17"/>
  <c r="AZ32" i="17"/>
  <c r="BO32" i="17"/>
  <c r="BY32" i="17"/>
  <c r="T45" i="17"/>
  <c r="BX34" i="17"/>
  <c r="M32" i="17"/>
  <c r="AP34" i="17"/>
  <c r="DY32" i="18"/>
  <c r="EN42" i="17"/>
  <c r="AN32" i="18"/>
  <c r="EC32" i="17"/>
  <c r="CE32" i="17"/>
  <c r="DM32" i="17"/>
  <c r="BP32" i="17"/>
  <c r="BY31" i="20"/>
  <c r="BY31" i="23"/>
  <c r="BY30" i="17"/>
  <c r="DF31" i="20"/>
  <c r="DF31" i="23"/>
  <c r="DF30" i="17"/>
  <c r="Q33" i="42"/>
  <c r="Q7" i="42"/>
  <c r="Q26" i="42"/>
  <c r="J7" i="42"/>
  <c r="J33" i="42"/>
  <c r="J26" i="42"/>
  <c r="O27" i="42"/>
  <c r="O34" i="42"/>
  <c r="I27" i="42"/>
  <c r="I7" i="42"/>
  <c r="I34" i="42"/>
  <c r="BX30" i="20"/>
  <c r="BX30" i="23"/>
  <c r="BX29" i="17"/>
  <c r="DC31" i="20"/>
  <c r="DC30" i="17"/>
  <c r="DC31" i="23"/>
  <c r="EB31" i="23"/>
  <c r="EB31" i="20"/>
  <c r="EB30" i="17"/>
  <c r="J31" i="23"/>
  <c r="J31" i="20"/>
  <c r="J30" i="17"/>
  <c r="CK31" i="20"/>
  <c r="CK30" i="17"/>
  <c r="CK31" i="23"/>
  <c r="CT31" i="20"/>
  <c r="CT31" i="23"/>
  <c r="CT30" i="17"/>
  <c r="DQ30" i="17"/>
  <c r="DQ31" i="20"/>
  <c r="DQ31" i="23"/>
  <c r="S30" i="20"/>
  <c r="S29" i="17"/>
  <c r="S30" i="23"/>
  <c r="N35" i="17"/>
  <c r="N37" i="23"/>
  <c r="N37" i="20"/>
  <c r="EJ10" i="18"/>
  <c r="EL10" i="18"/>
  <c r="EK10" i="18"/>
  <c r="AK35" i="3"/>
  <c r="AK35" i="13"/>
  <c r="AL35" i="3"/>
  <c r="AK26" i="15"/>
  <c r="AK35" i="10"/>
  <c r="EI10" i="18"/>
  <c r="AC35" i="13"/>
  <c r="AC35" i="10"/>
  <c r="DC10" i="18"/>
  <c r="AC35" i="3"/>
  <c r="DD10" i="18"/>
  <c r="AD35" i="3"/>
  <c r="DF10" i="18"/>
  <c r="DE10" i="18"/>
  <c r="AC26" i="15"/>
  <c r="U35" i="10"/>
  <c r="BW10" i="18"/>
  <c r="U35" i="3"/>
  <c r="V35" i="3"/>
  <c r="U35" i="13"/>
  <c r="BX10" i="18"/>
  <c r="U26" i="15"/>
  <c r="BY10" i="18"/>
  <c r="BZ10" i="18"/>
  <c r="AT10" i="18"/>
  <c r="M35" i="10"/>
  <c r="AQ10" i="18"/>
  <c r="AR10" i="18"/>
  <c r="M26" i="15"/>
  <c r="AS10" i="18"/>
  <c r="M35" i="13"/>
  <c r="M35" i="3"/>
  <c r="N35" i="3"/>
  <c r="M10" i="18"/>
  <c r="E35" i="13"/>
  <c r="E35" i="3"/>
  <c r="E35" i="10"/>
  <c r="K10" i="18"/>
  <c r="F35" i="3"/>
  <c r="DR9" i="18"/>
  <c r="DO9" i="18"/>
  <c r="DQ9" i="18"/>
  <c r="AF34" i="10"/>
  <c r="DP9" i="18"/>
  <c r="AF24" i="3"/>
  <c r="AF49" i="3" s="1"/>
  <c r="AF34" i="3"/>
  <c r="F50" i="24" s="1"/>
  <c r="AF25" i="15"/>
  <c r="AF34" i="13"/>
  <c r="AG34" i="3"/>
  <c r="CL9" i="18"/>
  <c r="CI9" i="18"/>
  <c r="CK9" i="18"/>
  <c r="CJ9" i="18"/>
  <c r="X34" i="10"/>
  <c r="X34" i="13"/>
  <c r="X25" i="15"/>
  <c r="Y34" i="3"/>
  <c r="X24" i="3"/>
  <c r="X34" i="3"/>
  <c r="BF9" i="18"/>
  <c r="BD9" i="18"/>
  <c r="BC9" i="18"/>
  <c r="BE9" i="18"/>
  <c r="P34" i="10"/>
  <c r="Q34" i="3"/>
  <c r="P25" i="15"/>
  <c r="P34" i="3"/>
  <c r="P24" i="3"/>
  <c r="P49" i="3" s="1"/>
  <c r="P34" i="13"/>
  <c r="Y9" i="18"/>
  <c r="Z9" i="18"/>
  <c r="X9" i="18"/>
  <c r="W9" i="18"/>
  <c r="H34" i="10"/>
  <c r="H34" i="3"/>
  <c r="I34" i="3"/>
  <c r="D50" i="24" s="1"/>
  <c r="H24" i="3"/>
  <c r="H49" i="3" s="1"/>
  <c r="AC35" i="42"/>
  <c r="AC28" i="42"/>
  <c r="U35" i="42"/>
  <c r="U28" i="42"/>
  <c r="M28" i="42"/>
  <c r="M35" i="42"/>
  <c r="E28" i="42"/>
  <c r="E35" i="42"/>
  <c r="H34" i="13"/>
  <c r="BG37" i="20"/>
  <c r="BG37" i="23"/>
  <c r="BG35" i="17"/>
  <c r="DI24" i="18"/>
  <c r="DI38" i="23"/>
  <c r="CV39" i="23"/>
  <c r="CV39" i="20"/>
  <c r="CV37" i="17"/>
  <c r="BN37" i="23"/>
  <c r="BN37" i="20"/>
  <c r="BN35" i="17"/>
  <c r="BR35" i="17"/>
  <c r="BR37" i="23"/>
  <c r="BR37" i="20"/>
  <c r="W38" i="23"/>
  <c r="W38" i="20"/>
  <c r="W36" i="17"/>
  <c r="L10" i="18"/>
  <c r="BB50" i="23"/>
  <c r="BB50" i="20"/>
  <c r="BB48" i="17"/>
  <c r="DM50" i="20"/>
  <c r="DM48" i="17"/>
  <c r="DM50" i="23"/>
  <c r="AJ49" i="23"/>
  <c r="AJ49" i="20"/>
  <c r="CW49" i="23"/>
  <c r="CW49" i="20"/>
  <c r="CW47" i="17"/>
  <c r="V46" i="17"/>
  <c r="V48" i="23"/>
  <c r="CH46" i="17"/>
  <c r="CH48" i="23"/>
  <c r="CH48" i="20"/>
  <c r="C48" i="23"/>
  <c r="C48" i="20"/>
  <c r="C46" i="17"/>
  <c r="BQ47" i="23"/>
  <c r="BQ47" i="20"/>
  <c r="EC47" i="23"/>
  <c r="EC45" i="17"/>
  <c r="EC47" i="20"/>
  <c r="BB32" i="18"/>
  <c r="BB44" i="23"/>
  <c r="BB44" i="20"/>
  <c r="BB42" i="17"/>
  <c r="DN32" i="18"/>
  <c r="DN44" i="23"/>
  <c r="DN44" i="20"/>
  <c r="DN42" i="17"/>
  <c r="AO45" i="23"/>
  <c r="AO45" i="20"/>
  <c r="AO43" i="17"/>
  <c r="DA45" i="23"/>
  <c r="DA45" i="20"/>
  <c r="DA43" i="17"/>
  <c r="V42" i="23"/>
  <c r="V40" i="17"/>
  <c r="V42" i="20"/>
  <c r="CG42" i="23"/>
  <c r="CG42" i="20"/>
  <c r="CG40" i="17"/>
  <c r="F42" i="23"/>
  <c r="F42" i="20"/>
  <c r="F40" i="17"/>
  <c r="BQ41" i="20"/>
  <c r="BQ41" i="23"/>
  <c r="BQ39" i="17"/>
  <c r="EC41" i="20"/>
  <c r="EC41" i="23"/>
  <c r="DU50" i="23"/>
  <c r="DU48" i="17"/>
  <c r="DU50" i="20"/>
  <c r="AD48" i="20"/>
  <c r="AD46" i="17"/>
  <c r="AD48" i="23"/>
  <c r="AS47" i="20"/>
  <c r="AS47" i="23"/>
  <c r="AS45" i="17"/>
  <c r="AD32" i="18"/>
  <c r="AD44" i="23"/>
  <c r="AD44" i="20"/>
  <c r="AD42" i="17"/>
  <c r="O45" i="23"/>
  <c r="O45" i="20"/>
  <c r="O43" i="17"/>
  <c r="AB42" i="23"/>
  <c r="AB42" i="20"/>
  <c r="AB40" i="17"/>
  <c r="DU42" i="23"/>
  <c r="DU42" i="20"/>
  <c r="DU40" i="17"/>
  <c r="DW48" i="17"/>
  <c r="DW50" i="20"/>
  <c r="DJ49" i="23"/>
  <c r="DJ49" i="20"/>
  <c r="DJ47" i="17"/>
  <c r="DH47" i="23"/>
  <c r="DH47" i="20"/>
  <c r="DH45" i="17"/>
  <c r="CR32" i="18"/>
  <c r="CR44" i="23"/>
  <c r="CR44" i="20"/>
  <c r="CR42" i="17"/>
  <c r="CF45" i="20"/>
  <c r="CF43" i="17"/>
  <c r="CF45" i="23"/>
  <c r="CS42" i="23"/>
  <c r="CS42" i="20"/>
  <c r="CS40" i="17"/>
  <c r="W50" i="20"/>
  <c r="W48" i="17"/>
  <c r="W50" i="23"/>
  <c r="CI50" i="23"/>
  <c r="CI48" i="17"/>
  <c r="CI50" i="20"/>
  <c r="BV49" i="23"/>
  <c r="BV49" i="20"/>
  <c r="BV47" i="17"/>
  <c r="EH49" i="23"/>
  <c r="EH47" i="17"/>
  <c r="DR46" i="17"/>
  <c r="DR48" i="20"/>
  <c r="AO47" i="20"/>
  <c r="AO45" i="17"/>
  <c r="AO47" i="23"/>
  <c r="CZ47" i="23"/>
  <c r="CZ47" i="20"/>
  <c r="CZ45" i="17"/>
  <c r="X44" i="23"/>
  <c r="X44" i="20"/>
  <c r="X32" i="18"/>
  <c r="X42" i="17"/>
  <c r="CJ32" i="18"/>
  <c r="CJ44" i="23"/>
  <c r="CJ44" i="20"/>
  <c r="CJ42" i="17"/>
  <c r="L43" i="17"/>
  <c r="L45" i="23"/>
  <c r="L45" i="20"/>
  <c r="BX45" i="23"/>
  <c r="BX45" i="20"/>
  <c r="BX43" i="17"/>
  <c r="EJ45" i="23"/>
  <c r="EJ45" i="20"/>
  <c r="EJ43" i="17"/>
  <c r="BD42" i="23"/>
  <c r="BD42" i="20"/>
  <c r="BD40" i="17"/>
  <c r="DP42" i="23"/>
  <c r="DP42" i="20"/>
  <c r="DP40" i="17"/>
  <c r="CZ41" i="20"/>
  <c r="CZ39" i="17"/>
  <c r="BI50" i="23"/>
  <c r="BI50" i="20"/>
  <c r="BI48" i="17"/>
  <c r="N49" i="20"/>
  <c r="N49" i="23"/>
  <c r="N47" i="17"/>
  <c r="DC49" i="20"/>
  <c r="DC47" i="17"/>
  <c r="M47" i="23"/>
  <c r="M47" i="20"/>
  <c r="M45" i="17"/>
  <c r="EK47" i="20"/>
  <c r="EK45" i="17"/>
  <c r="EK47" i="23"/>
  <c r="DV32" i="18"/>
  <c r="DV44" i="23"/>
  <c r="DV42" i="17"/>
  <c r="DV44" i="20"/>
  <c r="DG43" i="17"/>
  <c r="DG45" i="23"/>
  <c r="DG45" i="20"/>
  <c r="CO42" i="23"/>
  <c r="CO42" i="20"/>
  <c r="CO40" i="17"/>
  <c r="BK50" i="23"/>
  <c r="BK48" i="17"/>
  <c r="BK50" i="20"/>
  <c r="R49" i="20"/>
  <c r="R47" i="17"/>
  <c r="EP49" i="20"/>
  <c r="EP47" i="17"/>
  <c r="CB47" i="23"/>
  <c r="CB47" i="20"/>
  <c r="CB45" i="17"/>
  <c r="BL32" i="18"/>
  <c r="BL44" i="23"/>
  <c r="BL44" i="20"/>
  <c r="BL42" i="17"/>
  <c r="AZ43" i="17"/>
  <c r="AZ45" i="23"/>
  <c r="AZ45" i="20"/>
  <c r="C43" i="17"/>
  <c r="C45" i="23"/>
  <c r="C45" i="20"/>
  <c r="AJ50" i="23"/>
  <c r="AJ48" i="17"/>
  <c r="AJ50" i="20"/>
  <c r="AI46" i="17"/>
  <c r="AI48" i="23"/>
  <c r="F45" i="17"/>
  <c r="F47" i="23"/>
  <c r="F47" i="20"/>
  <c r="AK7" i="42"/>
  <c r="AR29" i="17"/>
  <c r="AR30" i="20"/>
  <c r="AR30" i="23"/>
  <c r="BR30" i="23"/>
  <c r="H31" i="23"/>
  <c r="H31" i="20"/>
  <c r="J49" i="3"/>
  <c r="E60" i="43"/>
  <c r="E55" i="24"/>
  <c r="E49" i="43"/>
  <c r="E44" i="24"/>
  <c r="AS29" i="17"/>
  <c r="AS30" i="20"/>
  <c r="AS30" i="23"/>
  <c r="D30" i="43"/>
  <c r="R49" i="3"/>
  <c r="D26" i="24"/>
  <c r="H30" i="17"/>
  <c r="F57" i="43"/>
  <c r="F81" i="43" s="1"/>
  <c r="F52" i="24"/>
  <c r="F72" i="24" s="1"/>
  <c r="U30" i="23"/>
  <c r="U29" i="17"/>
  <c r="BP37" i="23"/>
  <c r="E38" i="20"/>
  <c r="BZ38" i="20"/>
  <c r="AM37" i="20"/>
  <c r="EL30" i="20"/>
  <c r="H39" i="20"/>
  <c r="BZ30" i="17"/>
  <c r="BT24" i="18"/>
  <c r="Y30" i="17"/>
  <c r="BE31" i="23"/>
  <c r="BE31" i="20"/>
  <c r="W30" i="10"/>
  <c r="CG5" i="18"/>
  <c r="CG24" i="18" s="1"/>
  <c r="X30" i="3"/>
  <c r="W21" i="15"/>
  <c r="W30" i="13"/>
  <c r="CF5" i="18"/>
  <c r="CH5" i="18"/>
  <c r="W30" i="3"/>
  <c r="CE5" i="18"/>
  <c r="W24" i="3"/>
  <c r="W49" i="3" s="1"/>
  <c r="K30" i="10"/>
  <c r="AJ5" i="18"/>
  <c r="L30" i="3"/>
  <c r="K24" i="3"/>
  <c r="AL5" i="18"/>
  <c r="AI5" i="18"/>
  <c r="AK5" i="18"/>
  <c r="K30" i="3"/>
  <c r="K30" i="13"/>
  <c r="K21" i="15"/>
  <c r="R5" i="18"/>
  <c r="O5" i="18"/>
  <c r="Q5" i="18"/>
  <c r="F30" i="3"/>
  <c r="F24" i="3"/>
  <c r="F30" i="13"/>
  <c r="P5" i="18"/>
  <c r="P24" i="18" s="1"/>
  <c r="F21" i="15"/>
  <c r="E58" i="43"/>
  <c r="E82" i="43" s="1"/>
  <c r="E53" i="24"/>
  <c r="E73" i="24" s="1"/>
  <c r="BW30" i="17"/>
  <c r="BW31" i="23"/>
  <c r="BW31" i="20"/>
  <c r="DD31" i="23"/>
  <c r="DD31" i="20"/>
  <c r="DD30" i="17"/>
  <c r="DJ38" i="23"/>
  <c r="DJ38" i="20"/>
  <c r="DJ36" i="17"/>
  <c r="BQ37" i="20"/>
  <c r="BQ37" i="23"/>
  <c r="BQ35" i="17"/>
  <c r="BZ39" i="23"/>
  <c r="BZ37" i="17"/>
  <c r="AI32" i="42"/>
  <c r="AI25" i="42"/>
  <c r="AI7" i="42"/>
  <c r="AA7" i="42"/>
  <c r="AA32" i="42"/>
  <c r="AA25" i="42"/>
  <c r="S32" i="42"/>
  <c r="S25" i="42"/>
  <c r="S7" i="42"/>
  <c r="K25" i="42"/>
  <c r="K32" i="42"/>
  <c r="K7" i="42"/>
  <c r="C33" i="42"/>
  <c r="C26" i="42"/>
  <c r="AE26" i="42"/>
  <c r="AE33" i="42"/>
  <c r="AE7" i="42"/>
  <c r="X33" i="42"/>
  <c r="X7" i="42"/>
  <c r="X26" i="42"/>
  <c r="BK37" i="23"/>
  <c r="N24" i="18"/>
  <c r="N30" i="20"/>
  <c r="DB37" i="23"/>
  <c r="DB37" i="20"/>
  <c r="EE37" i="20"/>
  <c r="EE35" i="17"/>
  <c r="BH38" i="23"/>
  <c r="BH36" i="17"/>
  <c r="DH39" i="23"/>
  <c r="DH39" i="20"/>
  <c r="AO38" i="23"/>
  <c r="AO38" i="20"/>
  <c r="AO36" i="17"/>
  <c r="C30" i="43"/>
  <c r="C26" i="24"/>
  <c r="G39" i="23"/>
  <c r="G39" i="20"/>
  <c r="G37" i="17"/>
  <c r="X37" i="23"/>
  <c r="X35" i="17"/>
  <c r="D6" i="43"/>
  <c r="D34" i="43" s="1"/>
  <c r="D45" i="43" s="1"/>
  <c r="R21" i="15"/>
  <c r="R30" i="10"/>
  <c r="BL5" i="18"/>
  <c r="S30" i="3"/>
  <c r="BN5" i="18"/>
  <c r="BK5" i="18"/>
  <c r="BM5" i="18"/>
  <c r="R30" i="3"/>
  <c r="D6" i="24"/>
  <c r="D30" i="24" s="1"/>
  <c r="D40" i="24" s="1"/>
  <c r="R30" i="13"/>
  <c r="N34" i="42"/>
  <c r="N7" i="42"/>
  <c r="AK29" i="10"/>
  <c r="AK20" i="15"/>
  <c r="EI4" i="18"/>
  <c r="EK4" i="18"/>
  <c r="AL29" i="3"/>
  <c r="EJ4" i="18"/>
  <c r="AC29" i="10"/>
  <c r="AC20" i="15"/>
  <c r="DC4" i="18"/>
  <c r="DE4" i="18"/>
  <c r="AC24" i="3"/>
  <c r="DD4" i="18"/>
  <c r="DF4" i="18"/>
  <c r="AC29" i="13"/>
  <c r="AD29" i="3"/>
  <c r="V1" i="3"/>
  <c r="U20" i="15"/>
  <c r="U29" i="3"/>
  <c r="U24" i="3"/>
  <c r="U49" i="3" s="1"/>
  <c r="U29" i="10"/>
  <c r="BW4" i="18"/>
  <c r="BZ4" i="18"/>
  <c r="U29" i="13"/>
  <c r="U1" i="3"/>
  <c r="N1" i="3"/>
  <c r="M20" i="15"/>
  <c r="N29" i="3"/>
  <c r="M29" i="3"/>
  <c r="M29" i="10"/>
  <c r="AQ4" i="18"/>
  <c r="M24" i="3"/>
  <c r="M1" i="3"/>
  <c r="F1" i="3"/>
  <c r="E20" i="15"/>
  <c r="F29" i="3"/>
  <c r="E24" i="3"/>
  <c r="E49" i="3" s="1"/>
  <c r="E29" i="3"/>
  <c r="D44" i="24" s="1"/>
  <c r="E29" i="10"/>
  <c r="K4" i="18"/>
  <c r="E1" i="3"/>
  <c r="M4" i="18"/>
  <c r="L4" i="18"/>
  <c r="AG23" i="15"/>
  <c r="DT7" i="18"/>
  <c r="DV7" i="18"/>
  <c r="AG32" i="10"/>
  <c r="DU7" i="18"/>
  <c r="AG32" i="3"/>
  <c r="AG32" i="13"/>
  <c r="AH32" i="3"/>
  <c r="DS7" i="18"/>
  <c r="DS24" i="18" s="1"/>
  <c r="AG24" i="3"/>
  <c r="AG49" i="3" s="1"/>
  <c r="CM7" i="18"/>
  <c r="CO7" i="18"/>
  <c r="Z32" i="3"/>
  <c r="CP7" i="18"/>
  <c r="Y32" i="10"/>
  <c r="Y23" i="15"/>
  <c r="Y32" i="13"/>
  <c r="Y32" i="3"/>
  <c r="CN7" i="18"/>
  <c r="Y24" i="3"/>
  <c r="BG7" i="18"/>
  <c r="BI7" i="18"/>
  <c r="Q23" i="15"/>
  <c r="Q32" i="3"/>
  <c r="Q32" i="13"/>
  <c r="BJ7" i="18"/>
  <c r="BH7" i="18"/>
  <c r="R32" i="3"/>
  <c r="Q32" i="10"/>
  <c r="I23" i="15"/>
  <c r="I32" i="3"/>
  <c r="I32" i="10"/>
  <c r="AD7" i="18"/>
  <c r="AB7" i="18"/>
  <c r="J32" i="3"/>
  <c r="I32" i="13"/>
  <c r="AA7" i="18"/>
  <c r="AC7" i="18"/>
  <c r="DV35" i="17"/>
  <c r="DU36" i="17"/>
  <c r="M36" i="17"/>
  <c r="DS29" i="17"/>
  <c r="H39" i="23"/>
  <c r="H35" i="17"/>
  <c r="BZ31" i="20"/>
  <c r="F58" i="43"/>
  <c r="F82" i="43" s="1"/>
  <c r="F53" i="24"/>
  <c r="F73" i="24" s="1"/>
  <c r="BY4" i="18"/>
  <c r="DZ24" i="18"/>
  <c r="AH30" i="10"/>
  <c r="AH30" i="13"/>
  <c r="AI30" i="3"/>
  <c r="AH24" i="3"/>
  <c r="AH30" i="3"/>
  <c r="F45" i="24" s="1"/>
  <c r="DX5" i="18"/>
  <c r="DY5" i="18"/>
  <c r="AH21" i="15"/>
  <c r="G27" i="42"/>
  <c r="G34" i="42"/>
  <c r="CU37" i="17"/>
  <c r="DV37" i="20"/>
  <c r="S35" i="17"/>
  <c r="DU38" i="23"/>
  <c r="M38" i="23"/>
  <c r="AH39" i="20"/>
  <c r="EE37" i="23"/>
  <c r="H37" i="20"/>
  <c r="DL29" i="17"/>
  <c r="F26" i="24"/>
  <c r="AK24" i="3"/>
  <c r="D55" i="24"/>
  <c r="D74" i="24" s="1"/>
  <c r="AF29" i="17"/>
  <c r="AF30" i="23"/>
  <c r="M29" i="13"/>
  <c r="BA30" i="23"/>
  <c r="DB31" i="23"/>
  <c r="AA30" i="10"/>
  <c r="CW5" i="18"/>
  <c r="CV5" i="18"/>
  <c r="AA30" i="3"/>
  <c r="CX5" i="18"/>
  <c r="CX24" i="18" s="1"/>
  <c r="AA24" i="3"/>
  <c r="AA30" i="13"/>
  <c r="AB30" i="3"/>
  <c r="AA21" i="15"/>
  <c r="CD5" i="18"/>
  <c r="CA5" i="18"/>
  <c r="CC5" i="18"/>
  <c r="V30" i="3"/>
  <c r="V30" i="13"/>
  <c r="CB5" i="18"/>
  <c r="CB24" i="18" s="1"/>
  <c r="V21" i="15"/>
  <c r="V24" i="3"/>
  <c r="V49" i="3" s="1"/>
  <c r="DP38" i="20"/>
  <c r="DP36" i="17"/>
  <c r="DT30" i="17"/>
  <c r="DS30" i="23"/>
  <c r="E35" i="17"/>
  <c r="CG37" i="17"/>
  <c r="DP38" i="23"/>
  <c r="AH39" i="23"/>
  <c r="N29" i="17"/>
  <c r="E50" i="24"/>
  <c r="AC29" i="3"/>
  <c r="D68" i="43"/>
  <c r="D86" i="43" s="1"/>
  <c r="T29" i="17"/>
  <c r="T30" i="20"/>
  <c r="T30" i="23"/>
  <c r="AT4" i="18"/>
  <c r="AY29" i="17"/>
  <c r="CQ31" i="23"/>
  <c r="AT31" i="23"/>
  <c r="AT31" i="20"/>
  <c r="AT30" i="17"/>
  <c r="BO31" i="23"/>
  <c r="BO30" i="17"/>
  <c r="E57" i="43"/>
  <c r="E81" i="43" s="1"/>
  <c r="DJ24" i="18"/>
  <c r="D69" i="43"/>
  <c r="D87" i="43" s="1"/>
  <c r="D64" i="24"/>
  <c r="D78" i="24" s="1"/>
  <c r="F63" i="43"/>
  <c r="DH32" i="17"/>
  <c r="DH29" i="18"/>
  <c r="C31" i="20"/>
  <c r="DK30" i="23"/>
  <c r="DH24" i="18"/>
  <c r="EP5" i="18"/>
  <c r="EM5" i="18"/>
  <c r="AL30" i="3"/>
  <c r="EO5" i="18"/>
  <c r="F6" i="24"/>
  <c r="F30" i="24" s="1"/>
  <c r="F40" i="24" s="1"/>
  <c r="AL21" i="15"/>
  <c r="J32" i="18"/>
  <c r="J44" i="23"/>
  <c r="J44" i="20"/>
  <c r="J42" i="17"/>
  <c r="BJ43" i="17"/>
  <c r="BJ45" i="23"/>
  <c r="BJ45" i="20"/>
  <c r="DB42" i="20"/>
  <c r="DB42" i="23"/>
  <c r="DB40" i="17"/>
  <c r="CK32" i="17"/>
  <c r="CK29" i="18"/>
  <c r="E63" i="24"/>
  <c r="E77" i="24" s="1"/>
  <c r="F60" i="43"/>
  <c r="E55" i="43"/>
  <c r="DM47" i="23"/>
  <c r="DM47" i="20"/>
  <c r="DM45" i="17"/>
  <c r="DQ43" i="17"/>
  <c r="DQ45" i="23"/>
  <c r="DQ45" i="20"/>
  <c r="D57" i="43"/>
  <c r="D81" i="43" s="1"/>
  <c r="G30" i="10"/>
  <c r="U5" i="18"/>
  <c r="V5" i="18"/>
  <c r="G30" i="3"/>
  <c r="S5" i="18"/>
  <c r="G21" i="15"/>
  <c r="H30" i="3"/>
  <c r="G24" i="3"/>
  <c r="G49" i="3" s="1"/>
  <c r="G30" i="13"/>
  <c r="E47" i="23"/>
  <c r="E47" i="20"/>
  <c r="E45" i="17"/>
  <c r="DR45" i="23"/>
  <c r="DR45" i="20"/>
  <c r="DR43" i="17"/>
  <c r="CX11" i="18"/>
  <c r="BD12" i="18"/>
  <c r="CQ12" i="18"/>
  <c r="CQ24" i="18" s="1"/>
  <c r="CR12" i="18"/>
  <c r="CT12" i="18"/>
  <c r="BM12" i="18"/>
  <c r="R37" i="10"/>
  <c r="EK11" i="18"/>
  <c r="EL11" i="18"/>
  <c r="U36" i="10"/>
  <c r="BW11" i="18"/>
  <c r="BX11" i="18"/>
  <c r="M36" i="10"/>
  <c r="AQ11" i="18"/>
  <c r="H11" i="18"/>
  <c r="I11" i="18"/>
  <c r="J11" i="18"/>
  <c r="AE30" i="10"/>
  <c r="DN5" i="18"/>
  <c r="O30" i="10"/>
  <c r="O30" i="13"/>
  <c r="E66" i="43"/>
  <c r="E61" i="24"/>
  <c r="E56" i="24"/>
  <c r="E61" i="43"/>
  <c r="F61" i="43"/>
  <c r="D47" i="20"/>
  <c r="D45" i="17"/>
  <c r="CW42" i="23"/>
  <c r="CW42" i="20"/>
  <c r="BQ42" i="20"/>
  <c r="BQ42" i="23"/>
  <c r="BQ40" i="17"/>
  <c r="S47" i="20"/>
  <c r="S47" i="23"/>
  <c r="S45" i="17"/>
  <c r="D52" i="24"/>
  <c r="D72" i="24" s="1"/>
  <c r="C37" i="13"/>
  <c r="C37" i="10"/>
  <c r="R36" i="10"/>
  <c r="Z37" i="10"/>
  <c r="DE11" i="18"/>
  <c r="BN12" i="18"/>
  <c r="CV11" i="18"/>
  <c r="D36" i="10"/>
  <c r="EI11" i="18"/>
  <c r="AA12" i="18"/>
  <c r="AB12" i="18"/>
  <c r="AC12" i="18"/>
  <c r="AD12" i="18"/>
  <c r="E13" i="43"/>
  <c r="E37" i="43" s="1"/>
  <c r="DA11" i="18"/>
  <c r="DB11" i="18"/>
  <c r="EG32" i="18"/>
  <c r="EG44" i="23"/>
  <c r="EG44" i="20"/>
  <c r="EG42" i="17"/>
  <c r="AM42" i="20"/>
  <c r="AM42" i="23"/>
  <c r="BK40" i="17"/>
  <c r="BK42" i="20"/>
  <c r="BK42" i="23"/>
  <c r="DQ12" i="18"/>
  <c r="DR12" i="18"/>
  <c r="CI12" i="18"/>
  <c r="X37" i="10"/>
  <c r="CJ12" i="18"/>
  <c r="BE12" i="18"/>
  <c r="BF12" i="18"/>
  <c r="W12" i="18"/>
  <c r="X12" i="18"/>
  <c r="EB11" i="18"/>
  <c r="ED11" i="18"/>
  <c r="EC11" i="18"/>
  <c r="S36" i="10"/>
  <c r="BO11" i="18"/>
  <c r="BQ11" i="18"/>
  <c r="BQ24" i="18" s="1"/>
  <c r="BP11" i="18"/>
  <c r="AL11" i="18"/>
  <c r="AJ11" i="18"/>
  <c r="S30" i="10"/>
  <c r="BR5" i="18"/>
  <c r="F64" i="24"/>
  <c r="F78" i="24" s="1"/>
  <c r="D56" i="24"/>
  <c r="E59" i="24"/>
  <c r="E64" i="43"/>
  <c r="EH32" i="18"/>
  <c r="EH44" i="23"/>
  <c r="EH42" i="17"/>
  <c r="DT47" i="23"/>
  <c r="DT47" i="20"/>
  <c r="DD32" i="18"/>
  <c r="DD42" i="17"/>
  <c r="CT45" i="23"/>
  <c r="CT43" i="17"/>
  <c r="CT45" i="20"/>
  <c r="BK47" i="20"/>
  <c r="BK47" i="23"/>
  <c r="P42" i="23"/>
  <c r="P42" i="20"/>
  <c r="P40" i="17"/>
  <c r="F11" i="18"/>
  <c r="F24" i="18" s="1"/>
  <c r="CU11" i="18"/>
  <c r="CK12" i="18"/>
  <c r="C12" i="18"/>
  <c r="D12" i="18"/>
  <c r="DK12" i="18"/>
  <c r="DM12" i="18"/>
  <c r="CH12" i="18"/>
  <c r="CF12" i="18"/>
  <c r="AY12" i="18"/>
  <c r="O37" i="10"/>
  <c r="BA12" i="18"/>
  <c r="T12" i="18"/>
  <c r="V12" i="18"/>
  <c r="AH36" i="10"/>
  <c r="DW11" i="18"/>
  <c r="CR11" i="18"/>
  <c r="CR24" i="18" s="1"/>
  <c r="CS11" i="18"/>
  <c r="CT11" i="18"/>
  <c r="CQ11" i="18"/>
  <c r="BN11" i="18"/>
  <c r="R27" i="15"/>
  <c r="J36" i="10"/>
  <c r="AE11" i="18"/>
  <c r="H32" i="18"/>
  <c r="H42" i="17"/>
  <c r="CY42" i="23"/>
  <c r="CY42" i="20"/>
  <c r="F39" i="43"/>
  <c r="F45" i="43" s="1"/>
  <c r="P42" i="17"/>
  <c r="P32" i="18"/>
  <c r="Z47" i="23"/>
  <c r="Z47" i="20"/>
  <c r="AD36" i="13"/>
  <c r="AL37" i="10"/>
  <c r="F14" i="24"/>
  <c r="F34" i="24" s="1"/>
  <c r="F13" i="24"/>
  <c r="F33" i="24" s="1"/>
  <c r="BB22" i="18"/>
  <c r="F58" i="24"/>
  <c r="CN43" i="17"/>
  <c r="CN45" i="20"/>
  <c r="BG45" i="23"/>
  <c r="BG43" i="17"/>
  <c r="BV32" i="18"/>
  <c r="BV44" i="23"/>
  <c r="BV44" i="20"/>
  <c r="CL47" i="23"/>
  <c r="CL47" i="20"/>
  <c r="E14" i="18"/>
  <c r="C16" i="43"/>
  <c r="C39" i="43" s="1"/>
  <c r="C45" i="43" s="1"/>
  <c r="C14" i="18"/>
  <c r="F14" i="18"/>
  <c r="D14" i="18"/>
  <c r="DK14" i="18"/>
  <c r="DN14" i="18"/>
  <c r="DL14" i="18"/>
  <c r="DM14" i="18"/>
  <c r="AY14" i="18"/>
  <c r="BB14" i="18"/>
  <c r="AZ14" i="18"/>
  <c r="AZ24" i="18" s="1"/>
  <c r="U14" i="18"/>
  <c r="S14" i="18"/>
  <c r="V14" i="18"/>
  <c r="T14" i="18"/>
  <c r="EA15" i="18"/>
  <c r="AI40" i="10"/>
  <c r="ED15" i="18"/>
  <c r="EC15" i="18"/>
  <c r="AI40" i="13"/>
  <c r="AI31" i="15"/>
  <c r="EB15" i="18"/>
  <c r="CV15" i="18"/>
  <c r="AA40" i="10"/>
  <c r="AA40" i="13"/>
  <c r="AA31" i="15"/>
  <c r="S40" i="10"/>
  <c r="S31" i="15"/>
  <c r="BO15" i="18"/>
  <c r="BR15" i="18"/>
  <c r="BP15" i="18"/>
  <c r="S40" i="13"/>
  <c r="AI15" i="18"/>
  <c r="AK15" i="18"/>
  <c r="K31" i="15"/>
  <c r="AJ15" i="18"/>
  <c r="AL15" i="18"/>
  <c r="K40" i="10"/>
  <c r="AM17" i="3"/>
  <c r="D17" i="18"/>
  <c r="E17" i="18"/>
  <c r="C19" i="43"/>
  <c r="C40" i="43" s="1"/>
  <c r="C17" i="18"/>
  <c r="C33" i="15"/>
  <c r="C42" i="13"/>
  <c r="F17" i="18"/>
  <c r="DP18" i="18"/>
  <c r="AF43" i="13"/>
  <c r="AF34" i="15"/>
  <c r="AF43" i="10"/>
  <c r="AF43" i="3"/>
  <c r="X43" i="13"/>
  <c r="CL18" i="18"/>
  <c r="CI18" i="18"/>
  <c r="CK18" i="18"/>
  <c r="X34" i="15"/>
  <c r="X43" i="10"/>
  <c r="X43" i="3"/>
  <c r="BD18" i="18"/>
  <c r="P43" i="13"/>
  <c r="BF18" i="18"/>
  <c r="P34" i="15"/>
  <c r="BE18" i="18"/>
  <c r="BC18" i="18"/>
  <c r="P43" i="10"/>
  <c r="P43" i="3"/>
  <c r="H43" i="13"/>
  <c r="Z18" i="18"/>
  <c r="W18" i="18"/>
  <c r="X18" i="18"/>
  <c r="Y18" i="18"/>
  <c r="H43" i="10"/>
  <c r="H43" i="3"/>
  <c r="ED17" i="18"/>
  <c r="AI33" i="15"/>
  <c r="AI42" i="13"/>
  <c r="AI42" i="3"/>
  <c r="CV17" i="18"/>
  <c r="CW17" i="18"/>
  <c r="CU17" i="18"/>
  <c r="AA42" i="10"/>
  <c r="BR17" i="18"/>
  <c r="BP17" i="18"/>
  <c r="BQ17" i="18"/>
  <c r="S42" i="10"/>
  <c r="T42" i="3"/>
  <c r="E63" i="43" s="1"/>
  <c r="E84" i="43" s="1"/>
  <c r="BO17" i="18"/>
  <c r="AJ17" i="18"/>
  <c r="AK17" i="18"/>
  <c r="AI17" i="18"/>
  <c r="K42" i="3"/>
  <c r="K42" i="10"/>
  <c r="L42" i="3"/>
  <c r="AL17" i="18"/>
  <c r="C20" i="18"/>
  <c r="C45" i="10"/>
  <c r="AM20" i="3"/>
  <c r="C22" i="24"/>
  <c r="C37" i="24" s="1"/>
  <c r="C45" i="13"/>
  <c r="C36" i="15"/>
  <c r="D45" i="3"/>
  <c r="C22" i="43"/>
  <c r="C41" i="43" s="1"/>
  <c r="DL20" i="18"/>
  <c r="DN20" i="18"/>
  <c r="DK20" i="18"/>
  <c r="AE36" i="15"/>
  <c r="AE45" i="13"/>
  <c r="AE45" i="3"/>
  <c r="AF45" i="3"/>
  <c r="CG20" i="18"/>
  <c r="CF20" i="18"/>
  <c r="CH20" i="18"/>
  <c r="W36" i="15"/>
  <c r="CE20" i="18"/>
  <c r="W45" i="13"/>
  <c r="AZ20" i="18"/>
  <c r="BB20" i="18"/>
  <c r="AY20" i="18"/>
  <c r="O36" i="15"/>
  <c r="O45" i="13"/>
  <c r="BA20" i="18"/>
  <c r="U20" i="18"/>
  <c r="G36" i="15"/>
  <c r="G45" i="13"/>
  <c r="G45" i="3"/>
  <c r="ED21" i="18"/>
  <c r="EA21" i="18"/>
  <c r="EB21" i="18"/>
  <c r="AI46" i="10"/>
  <c r="AI37" i="15"/>
  <c r="AI46" i="13"/>
  <c r="CX21" i="18"/>
  <c r="CW21" i="18"/>
  <c r="CV21" i="18"/>
  <c r="AA46" i="10"/>
  <c r="AA37" i="15"/>
  <c r="AA46" i="3"/>
  <c r="CU21" i="18"/>
  <c r="AA46" i="13"/>
  <c r="BQ21" i="18"/>
  <c r="BP21" i="18"/>
  <c r="BO21" i="18"/>
  <c r="S37" i="15"/>
  <c r="T46" i="3"/>
  <c r="E62" i="24" s="1"/>
  <c r="S46" i="10"/>
  <c r="S46" i="13"/>
  <c r="BR21" i="18"/>
  <c r="AL21" i="18"/>
  <c r="K37" i="15"/>
  <c r="K46" i="13"/>
  <c r="K46" i="3"/>
  <c r="D67" i="43" s="1"/>
  <c r="L46" i="3"/>
  <c r="D62" i="24" s="1"/>
  <c r="K46" i="10"/>
  <c r="F22" i="18"/>
  <c r="C22" i="18"/>
  <c r="E22" i="18"/>
  <c r="DM22" i="18"/>
  <c r="DL22" i="18"/>
  <c r="DN22" i="18"/>
  <c r="DK22" i="18"/>
  <c r="CF22" i="18"/>
  <c r="CG22" i="18"/>
  <c r="CE22" i="18"/>
  <c r="CH22" i="18"/>
  <c r="T22" i="18"/>
  <c r="U22" i="18"/>
  <c r="V22" i="18"/>
  <c r="EB23" i="18"/>
  <c r="AI48" i="10"/>
  <c r="EC23" i="18"/>
  <c r="ED23" i="18"/>
  <c r="EA23" i="18"/>
  <c r="CW23" i="18"/>
  <c r="CV23" i="18"/>
  <c r="AA48" i="10"/>
  <c r="CU23" i="18"/>
  <c r="CX23" i="18"/>
  <c r="BO23" i="18"/>
  <c r="S48" i="10"/>
  <c r="T48" i="3"/>
  <c r="E64" i="24" s="1"/>
  <c r="E78" i="24" s="1"/>
  <c r="AK23" i="18"/>
  <c r="K48" i="10"/>
  <c r="AL23" i="18"/>
  <c r="AI23" i="18"/>
  <c r="L48" i="3"/>
  <c r="I23" i="18"/>
  <c r="EG23" i="18"/>
  <c r="DP22" i="18"/>
  <c r="CZ21" i="18"/>
  <c r="CJ20" i="18"/>
  <c r="BU17" i="18"/>
  <c r="BI18" i="18"/>
  <c r="AP15" i="18"/>
  <c r="AI34" i="42"/>
  <c r="AI27" i="42"/>
  <c r="S34" i="42"/>
  <c r="S27" i="42"/>
  <c r="EF23" i="18"/>
  <c r="DO22" i="18"/>
  <c r="BD14" i="18"/>
  <c r="CI14" i="18"/>
  <c r="CJ14" i="18"/>
  <c r="CK14" i="18"/>
  <c r="BE14" i="18"/>
  <c r="BF14" i="18"/>
  <c r="X14" i="18"/>
  <c r="Y14" i="18"/>
  <c r="EG15" i="18"/>
  <c r="AJ40" i="13"/>
  <c r="EH15" i="18"/>
  <c r="AJ40" i="10"/>
  <c r="AJ31" i="15"/>
  <c r="EE15" i="18"/>
  <c r="EE24" i="18" s="1"/>
  <c r="DA15" i="18"/>
  <c r="AB40" i="10"/>
  <c r="E17" i="43"/>
  <c r="E39" i="43" s="1"/>
  <c r="E17" i="24"/>
  <c r="E35" i="24" s="1"/>
  <c r="AB40" i="13"/>
  <c r="AB31" i="15"/>
  <c r="BV15" i="18"/>
  <c r="T40" i="10"/>
  <c r="T31" i="15"/>
  <c r="BS15" i="18"/>
  <c r="T40" i="13"/>
  <c r="BT15" i="18"/>
  <c r="AN15" i="18"/>
  <c r="L40" i="10"/>
  <c r="L31" i="15"/>
  <c r="L40" i="13"/>
  <c r="D40" i="10"/>
  <c r="I15" i="18"/>
  <c r="D40" i="13"/>
  <c r="J15" i="18"/>
  <c r="D31" i="15"/>
  <c r="G15" i="18"/>
  <c r="G24" i="18" s="1"/>
  <c r="DT18" i="18"/>
  <c r="AG34" i="15"/>
  <c r="CM18" i="18"/>
  <c r="CO18" i="18"/>
  <c r="CP18" i="18"/>
  <c r="Y34" i="15"/>
  <c r="BH18" i="18"/>
  <c r="Q34" i="15"/>
  <c r="AA18" i="18"/>
  <c r="AC18" i="18"/>
  <c r="AD18" i="18"/>
  <c r="I34" i="15"/>
  <c r="E19" i="43"/>
  <c r="E40" i="43" s="1"/>
  <c r="E19" i="24"/>
  <c r="E36" i="24" s="1"/>
  <c r="DB17" i="18"/>
  <c r="DA17" i="18"/>
  <c r="CZ17" i="18"/>
  <c r="BS17" i="18"/>
  <c r="T42" i="10"/>
  <c r="AP17" i="18"/>
  <c r="AO17" i="18"/>
  <c r="AM17" i="18"/>
  <c r="L42" i="10"/>
  <c r="AF45" i="10"/>
  <c r="DO20" i="18"/>
  <c r="DQ20" i="18"/>
  <c r="DP20" i="18"/>
  <c r="CK20" i="18"/>
  <c r="X45" i="10"/>
  <c r="P45" i="10"/>
  <c r="BC20" i="18"/>
  <c r="BE20" i="18"/>
  <c r="BF20" i="18"/>
  <c r="Y20" i="18"/>
  <c r="H45" i="10"/>
  <c r="AJ46" i="10"/>
  <c r="EE21" i="18"/>
  <c r="EF21" i="18"/>
  <c r="EH21" i="18"/>
  <c r="DA21" i="18"/>
  <c r="E23" i="43"/>
  <c r="E41" i="43" s="1"/>
  <c r="AB46" i="10"/>
  <c r="E23" i="24"/>
  <c r="E37" i="24" s="1"/>
  <c r="T46" i="10"/>
  <c r="BS21" i="18"/>
  <c r="BT21" i="18"/>
  <c r="BU21" i="18"/>
  <c r="AO21" i="18"/>
  <c r="L46" i="10"/>
  <c r="D46" i="10"/>
  <c r="G21" i="18"/>
  <c r="H21" i="18"/>
  <c r="J21" i="18"/>
  <c r="CI22" i="18"/>
  <c r="CJ22" i="18"/>
  <c r="CK22" i="18"/>
  <c r="W22" i="18"/>
  <c r="X22" i="18"/>
  <c r="Y22" i="18"/>
  <c r="CZ23" i="18"/>
  <c r="DA23" i="18"/>
  <c r="DB23" i="18"/>
  <c r="E25" i="43"/>
  <c r="E43" i="43" s="1"/>
  <c r="BS23" i="18"/>
  <c r="T48" i="10"/>
  <c r="AN23" i="18"/>
  <c r="AO23" i="18"/>
  <c r="L48" i="10"/>
  <c r="AP23" i="18"/>
  <c r="G23" i="18"/>
  <c r="D48" i="10"/>
  <c r="P14" i="18"/>
  <c r="O14" i="18"/>
  <c r="O24" i="18" s="1"/>
  <c r="Q14" i="18"/>
  <c r="C25" i="42"/>
  <c r="C7" i="42"/>
  <c r="C32" i="42"/>
  <c r="AE32" i="42"/>
  <c r="AE25" i="42"/>
  <c r="W25" i="42"/>
  <c r="W7" i="42"/>
  <c r="O25" i="42"/>
  <c r="O32" i="42"/>
  <c r="G7" i="42"/>
  <c r="G32" i="42"/>
  <c r="AH34" i="42"/>
  <c r="AH27" i="42"/>
  <c r="Z27" i="42"/>
  <c r="Z34" i="42"/>
  <c r="DB9" i="18"/>
  <c r="DB24" i="18" s="1"/>
  <c r="CZ9" i="18"/>
  <c r="AM9" i="18"/>
  <c r="AO9" i="18"/>
  <c r="Q28" i="42"/>
  <c r="Q35" i="42"/>
  <c r="AF23" i="15"/>
  <c r="DP7" i="18"/>
  <c r="DQ7" i="18"/>
  <c r="AF32" i="3"/>
  <c r="DR7" i="18"/>
  <c r="AF32" i="10"/>
  <c r="P32" i="3"/>
  <c r="P32" i="10"/>
  <c r="P23" i="15"/>
  <c r="BD7" i="18"/>
  <c r="P32" i="13"/>
  <c r="BF7" i="18"/>
  <c r="Y7" i="18"/>
  <c r="X7" i="18"/>
  <c r="W7" i="18"/>
  <c r="H23" i="15"/>
  <c r="R14" i="18"/>
  <c r="D7" i="42"/>
  <c r="F26" i="42"/>
  <c r="AL7" i="42"/>
  <c r="AL32" i="42"/>
  <c r="F32" i="42"/>
  <c r="F25" i="42"/>
  <c r="F7" i="42"/>
  <c r="S26" i="42"/>
  <c r="L26" i="42"/>
  <c r="L33" i="42"/>
  <c r="AG34" i="42"/>
  <c r="AG27" i="42"/>
  <c r="Y34" i="42"/>
  <c r="Y27" i="42"/>
  <c r="K34" i="42"/>
  <c r="K27" i="42"/>
  <c r="EB9" i="18"/>
  <c r="EC9" i="18"/>
  <c r="EA9" i="18"/>
  <c r="CW9" i="18"/>
  <c r="CU9" i="18"/>
  <c r="AI9" i="18"/>
  <c r="AJ9" i="18"/>
  <c r="AL9" i="18"/>
  <c r="C23" i="15"/>
  <c r="E7" i="18"/>
  <c r="D7" i="18"/>
  <c r="D32" i="3"/>
  <c r="C32" i="10"/>
  <c r="C32" i="13"/>
  <c r="AE32" i="3"/>
  <c r="AE32" i="13"/>
  <c r="DK7" i="18"/>
  <c r="DL7" i="18"/>
  <c r="W32" i="10"/>
  <c r="W32" i="3"/>
  <c r="CH7" i="18"/>
  <c r="O32" i="13"/>
  <c r="BA7" i="18"/>
  <c r="BA24" i="18" s="1"/>
  <c r="O32" i="3"/>
  <c r="G32" i="3"/>
  <c r="G23" i="15"/>
  <c r="G32" i="13"/>
  <c r="AK25" i="42"/>
  <c r="AK32" i="42"/>
  <c r="AC7" i="42"/>
  <c r="U32" i="42"/>
  <c r="U7" i="42"/>
  <c r="M7" i="42"/>
  <c r="E32" i="42"/>
  <c r="E25" i="42"/>
  <c r="E7" i="42"/>
  <c r="AG26" i="42"/>
  <c r="AG33" i="42"/>
  <c r="Z33" i="42"/>
  <c r="Z26" i="42"/>
  <c r="CQ9" i="18"/>
  <c r="CT9" i="18"/>
  <c r="CR9" i="18"/>
  <c r="AH9" i="18"/>
  <c r="AF9" i="18"/>
  <c r="AG9" i="18"/>
  <c r="AG24" i="18" s="1"/>
  <c r="O35" i="42"/>
  <c r="O28" i="42"/>
  <c r="EN14" i="18"/>
  <c r="AG7" i="42"/>
  <c r="O7" i="42"/>
  <c r="C34" i="42"/>
  <c r="C27" i="42"/>
  <c r="AE27" i="42"/>
  <c r="AE34" i="42"/>
  <c r="EL7" i="18"/>
  <c r="EK7" i="18"/>
  <c r="AK32" i="3"/>
  <c r="F52" i="43" s="1"/>
  <c r="F79" i="43" s="1"/>
  <c r="AK23" i="15"/>
  <c r="AK32" i="13"/>
  <c r="DC7" i="18"/>
  <c r="DE7" i="18"/>
  <c r="AC32" i="10"/>
  <c r="AD32" i="3"/>
  <c r="BW7" i="18"/>
  <c r="BX7" i="18"/>
  <c r="BX24" i="18" s="1"/>
  <c r="BZ7" i="18"/>
  <c r="U32" i="3"/>
  <c r="E47" i="24" s="1"/>
  <c r="E70" i="24" s="1"/>
  <c r="M23" i="15"/>
  <c r="N32" i="3"/>
  <c r="M32" i="10"/>
  <c r="AT7" i="18"/>
  <c r="E32" i="13"/>
  <c r="L7" i="18"/>
  <c r="N7" i="18"/>
  <c r="AB33" i="42"/>
  <c r="L7" i="42"/>
  <c r="X40" i="15" l="1"/>
  <c r="E147" i="24"/>
  <c r="E157" i="24" s="1"/>
  <c r="AE40" i="15"/>
  <c r="E156" i="43"/>
  <c r="E167" i="43" s="1"/>
  <c r="C143" i="24"/>
  <c r="C152" i="43"/>
  <c r="Y40" i="15"/>
  <c r="AG40" i="15"/>
  <c r="K40" i="15"/>
  <c r="AH40" i="15"/>
  <c r="L40" i="15"/>
  <c r="D143" i="24"/>
  <c r="R40" i="15"/>
  <c r="D152" i="43"/>
  <c r="V40" i="15"/>
  <c r="Q40" i="15"/>
  <c r="E40" i="15"/>
  <c r="F152" i="43"/>
  <c r="AL40" i="15"/>
  <c r="F143" i="24"/>
  <c r="E152" i="43"/>
  <c r="AB40" i="15"/>
  <c r="E143" i="24"/>
  <c r="O40" i="15"/>
  <c r="S40" i="15"/>
  <c r="W49" i="10"/>
  <c r="P49" i="10"/>
  <c r="D133" i="43"/>
  <c r="X49" i="10"/>
  <c r="M49" i="10"/>
  <c r="Z49" i="10"/>
  <c r="J49" i="10"/>
  <c r="E118" i="43"/>
  <c r="AB49" i="10"/>
  <c r="E104" i="24"/>
  <c r="H49" i="10"/>
  <c r="F118" i="43"/>
  <c r="F104" i="24"/>
  <c r="AL49" i="10"/>
  <c r="K49" i="10"/>
  <c r="D118" i="43"/>
  <c r="D104" i="24"/>
  <c r="R49" i="10"/>
  <c r="N49" i="10"/>
  <c r="E133" i="43"/>
  <c r="C133" i="43"/>
  <c r="AH49" i="10"/>
  <c r="CT36" i="23"/>
  <c r="CT36" i="20"/>
  <c r="CT34" i="17"/>
  <c r="E32" i="17"/>
  <c r="E33" i="23"/>
  <c r="E29" i="18"/>
  <c r="E33" i="20"/>
  <c r="E24" i="18"/>
  <c r="DQ32" i="17"/>
  <c r="DQ29" i="18"/>
  <c r="DQ33" i="20"/>
  <c r="DQ33" i="23"/>
  <c r="AN48" i="17"/>
  <c r="AN50" i="20"/>
  <c r="AN50" i="23"/>
  <c r="BS44" i="23"/>
  <c r="BS44" i="20"/>
  <c r="BS42" i="17"/>
  <c r="BS32" i="18"/>
  <c r="EF50" i="23"/>
  <c r="EF50" i="20"/>
  <c r="EF48" i="17"/>
  <c r="AY47" i="20"/>
  <c r="AY45" i="17"/>
  <c r="AY47" i="23"/>
  <c r="CV42" i="17"/>
  <c r="CV32" i="18"/>
  <c r="CV44" i="20"/>
  <c r="CV44" i="23"/>
  <c r="F32" i="18"/>
  <c r="F44" i="23"/>
  <c r="F44" i="20"/>
  <c r="F42" i="17"/>
  <c r="V41" i="23"/>
  <c r="V41" i="20"/>
  <c r="V39" i="17"/>
  <c r="AD39" i="23"/>
  <c r="AD39" i="20"/>
  <c r="AD37" i="17"/>
  <c r="DN24" i="18"/>
  <c r="DN31" i="23"/>
  <c r="DN31" i="20"/>
  <c r="DN30" i="17"/>
  <c r="EO31" i="20"/>
  <c r="EO31" i="23"/>
  <c r="EO30" i="17"/>
  <c r="EO24" i="18"/>
  <c r="CM32" i="17"/>
  <c r="CM33" i="20"/>
  <c r="CM24" i="18"/>
  <c r="CM29" i="18"/>
  <c r="CM33" i="23"/>
  <c r="BW24" i="18"/>
  <c r="BW30" i="20"/>
  <c r="BW30" i="23"/>
  <c r="BW29" i="17"/>
  <c r="BC34" i="17"/>
  <c r="BC36" i="20"/>
  <c r="BC36" i="23"/>
  <c r="BC24" i="18"/>
  <c r="EK32" i="17"/>
  <c r="EK29" i="18"/>
  <c r="EK33" i="20"/>
  <c r="EK33" i="23"/>
  <c r="EB36" i="20"/>
  <c r="EB36" i="23"/>
  <c r="EB34" i="17"/>
  <c r="EB24" i="18"/>
  <c r="DP32" i="17"/>
  <c r="DP29" i="18"/>
  <c r="DP33" i="20"/>
  <c r="DP24" i="18"/>
  <c r="DP33" i="23"/>
  <c r="DT43" i="17"/>
  <c r="DT45" i="20"/>
  <c r="DT45" i="23"/>
  <c r="T49" i="20"/>
  <c r="T49" i="23"/>
  <c r="T47" i="17"/>
  <c r="AH36" i="23"/>
  <c r="AH36" i="20"/>
  <c r="AH24" i="18"/>
  <c r="AH34" i="17"/>
  <c r="D52" i="43"/>
  <c r="D79" i="43" s="1"/>
  <c r="D47" i="24"/>
  <c r="D70" i="24" s="1"/>
  <c r="CW34" i="17"/>
  <c r="CW36" i="20"/>
  <c r="CW36" i="23"/>
  <c r="Y32" i="17"/>
  <c r="Y29" i="18"/>
  <c r="Y33" i="23"/>
  <c r="Y33" i="20"/>
  <c r="DR32" i="17"/>
  <c r="DR24" i="18"/>
  <c r="DR33" i="23"/>
  <c r="DR33" i="20"/>
  <c r="DR29" i="18"/>
  <c r="AM34" i="17"/>
  <c r="AM24" i="18"/>
  <c r="AM36" i="20"/>
  <c r="AM36" i="23"/>
  <c r="CZ48" i="17"/>
  <c r="CZ50" i="23"/>
  <c r="CZ50" i="20"/>
  <c r="H48" i="20"/>
  <c r="H46" i="17"/>
  <c r="H48" i="23"/>
  <c r="CK47" i="23"/>
  <c r="CK47" i="20"/>
  <c r="CK45" i="17"/>
  <c r="AP32" i="18"/>
  <c r="AP44" i="23"/>
  <c r="AP44" i="20"/>
  <c r="AP42" i="17"/>
  <c r="CO43" i="17"/>
  <c r="CO45" i="23"/>
  <c r="CO45" i="20"/>
  <c r="I42" i="23"/>
  <c r="I42" i="20"/>
  <c r="I40" i="17"/>
  <c r="BS42" i="20"/>
  <c r="BS42" i="23"/>
  <c r="BS40" i="17"/>
  <c r="Y41" i="23"/>
  <c r="Y41" i="20"/>
  <c r="Y39" i="17"/>
  <c r="BD41" i="20"/>
  <c r="BD39" i="17"/>
  <c r="BD41" i="23"/>
  <c r="BI45" i="20"/>
  <c r="BI43" i="17"/>
  <c r="BI45" i="23"/>
  <c r="AI50" i="20"/>
  <c r="AI48" i="17"/>
  <c r="AI50" i="23"/>
  <c r="CU50" i="20"/>
  <c r="CU48" i="17"/>
  <c r="CU50" i="23"/>
  <c r="EB50" i="20"/>
  <c r="EB50" i="23"/>
  <c r="EB48" i="17"/>
  <c r="DK47" i="17"/>
  <c r="DK49" i="20"/>
  <c r="DK49" i="23"/>
  <c r="EB48" i="20"/>
  <c r="EB46" i="17"/>
  <c r="EB48" i="23"/>
  <c r="CH45" i="17"/>
  <c r="CH47" i="23"/>
  <c r="CH47" i="20"/>
  <c r="DN45" i="17"/>
  <c r="DN47" i="23"/>
  <c r="DN47" i="20"/>
  <c r="AJ42" i="17"/>
  <c r="AJ32" i="18"/>
  <c r="AJ44" i="20"/>
  <c r="AJ44" i="23"/>
  <c r="CU32" i="18"/>
  <c r="CU44" i="20"/>
  <c r="CU44" i="23"/>
  <c r="CU42" i="17"/>
  <c r="BC45" i="23"/>
  <c r="BC45" i="20"/>
  <c r="BC43" i="17"/>
  <c r="D32" i="18"/>
  <c r="D44" i="20"/>
  <c r="D42" i="17"/>
  <c r="D44" i="23"/>
  <c r="EA42" i="23"/>
  <c r="EA42" i="20"/>
  <c r="EA40" i="17"/>
  <c r="DM41" i="20"/>
  <c r="DM41" i="23"/>
  <c r="DM39" i="17"/>
  <c r="E39" i="17"/>
  <c r="E41" i="20"/>
  <c r="E41" i="23"/>
  <c r="BN38" i="23"/>
  <c r="BN38" i="20"/>
  <c r="BN36" i="17"/>
  <c r="T37" i="17"/>
  <c r="T39" i="20"/>
  <c r="T39" i="23"/>
  <c r="D39" i="20"/>
  <c r="D39" i="23"/>
  <c r="D37" i="17"/>
  <c r="CJ39" i="23"/>
  <c r="CJ39" i="20"/>
  <c r="CJ37" i="17"/>
  <c r="DA38" i="23"/>
  <c r="DA38" i="20"/>
  <c r="DA36" i="17"/>
  <c r="DA24" i="18"/>
  <c r="CV36" i="17"/>
  <c r="CV38" i="20"/>
  <c r="CV38" i="23"/>
  <c r="CT37" i="17"/>
  <c r="CT39" i="23"/>
  <c r="CT39" i="20"/>
  <c r="E58" i="24"/>
  <c r="E75" i="24" s="1"/>
  <c r="DM24" i="18"/>
  <c r="AA32" i="17"/>
  <c r="AA29" i="18"/>
  <c r="AA33" i="20"/>
  <c r="AA24" i="18"/>
  <c r="AA33" i="23"/>
  <c r="BG32" i="17"/>
  <c r="BG33" i="20"/>
  <c r="BG33" i="23"/>
  <c r="BG29" i="18"/>
  <c r="BG24" i="18"/>
  <c r="DU32" i="17"/>
  <c r="DU29" i="18"/>
  <c r="DU33" i="23"/>
  <c r="DU24" i="18"/>
  <c r="DU33" i="20"/>
  <c r="K24" i="18"/>
  <c r="K29" i="17"/>
  <c r="K30" i="23"/>
  <c r="K30" i="20"/>
  <c r="M49" i="3"/>
  <c r="N49" i="3"/>
  <c r="BL31" i="23"/>
  <c r="BL31" i="20"/>
  <c r="BL24" i="18"/>
  <c r="BL30" i="17"/>
  <c r="R31" i="23"/>
  <c r="R31" i="20"/>
  <c r="R30" i="17"/>
  <c r="R24" i="18"/>
  <c r="Y24" i="18"/>
  <c r="X34" i="17"/>
  <c r="X36" i="23"/>
  <c r="X36" i="20"/>
  <c r="DR34" i="17"/>
  <c r="DR36" i="20"/>
  <c r="DR36" i="23"/>
  <c r="BZ37" i="23"/>
  <c r="BZ37" i="20"/>
  <c r="BZ35" i="17"/>
  <c r="EK37" i="20"/>
  <c r="EK35" i="17"/>
  <c r="EK37" i="23"/>
  <c r="N32" i="17"/>
  <c r="N29" i="18"/>
  <c r="N33" i="23"/>
  <c r="N33" i="20"/>
  <c r="BZ32" i="17"/>
  <c r="BZ33" i="23"/>
  <c r="BZ33" i="20"/>
  <c r="BZ29" i="18"/>
  <c r="CR34" i="17"/>
  <c r="CR36" i="20"/>
  <c r="CR36" i="23"/>
  <c r="D32" i="17"/>
  <c r="D29" i="18"/>
  <c r="D24" i="18"/>
  <c r="D33" i="20"/>
  <c r="D33" i="23"/>
  <c r="EA34" i="17"/>
  <c r="EA24" i="18"/>
  <c r="EA36" i="23"/>
  <c r="EA36" i="20"/>
  <c r="BF32" i="17"/>
  <c r="BF29" i="18"/>
  <c r="BF33" i="20"/>
  <c r="BF24" i="18"/>
  <c r="BF33" i="23"/>
  <c r="CZ34" i="17"/>
  <c r="CZ24" i="18"/>
  <c r="CZ36" i="23"/>
  <c r="CZ36" i="20"/>
  <c r="AO50" i="20"/>
  <c r="AO48" i="17"/>
  <c r="AO50" i="23"/>
  <c r="Y49" i="23"/>
  <c r="Y49" i="20"/>
  <c r="Y47" i="17"/>
  <c r="G46" i="17"/>
  <c r="G48" i="23"/>
  <c r="G48" i="20"/>
  <c r="DP45" i="17"/>
  <c r="DP47" i="20"/>
  <c r="DP47" i="23"/>
  <c r="AD43" i="17"/>
  <c r="AD45" i="20"/>
  <c r="AD45" i="23"/>
  <c r="CM45" i="23"/>
  <c r="CM45" i="20"/>
  <c r="CM43" i="17"/>
  <c r="DA42" i="23"/>
  <c r="DA42" i="20"/>
  <c r="DA40" i="17"/>
  <c r="X41" i="20"/>
  <c r="X39" i="17"/>
  <c r="X41" i="23"/>
  <c r="DO49" i="23"/>
  <c r="DO49" i="20"/>
  <c r="DO47" i="17"/>
  <c r="BU32" i="18"/>
  <c r="BU44" i="23"/>
  <c r="BU42" i="17"/>
  <c r="BU24" i="18"/>
  <c r="BU44" i="20"/>
  <c r="AL50" i="20"/>
  <c r="AL48" i="17"/>
  <c r="AL50" i="23"/>
  <c r="V47" i="17"/>
  <c r="V49" i="23"/>
  <c r="V49" i="20"/>
  <c r="DN49" i="20"/>
  <c r="DN49" i="23"/>
  <c r="DN47" i="17"/>
  <c r="EA46" i="17"/>
  <c r="EA48" i="23"/>
  <c r="EA48" i="20"/>
  <c r="CF45" i="17"/>
  <c r="CF47" i="20"/>
  <c r="CF47" i="23"/>
  <c r="DL47" i="20"/>
  <c r="DL45" i="17"/>
  <c r="DL47" i="23"/>
  <c r="C47" i="23"/>
  <c r="C45" i="17"/>
  <c r="C47" i="20"/>
  <c r="BO32" i="18"/>
  <c r="BO44" i="20"/>
  <c r="BO42" i="17"/>
  <c r="BO44" i="23"/>
  <c r="CW32" i="18"/>
  <c r="CW44" i="20"/>
  <c r="CW42" i="17"/>
  <c r="CW44" i="23"/>
  <c r="Y45" i="20"/>
  <c r="Y43" i="17"/>
  <c r="Y45" i="23"/>
  <c r="BE45" i="20"/>
  <c r="BE45" i="23"/>
  <c r="BE43" i="17"/>
  <c r="CK45" i="23"/>
  <c r="CK45" i="20"/>
  <c r="CK43" i="17"/>
  <c r="DP45" i="20"/>
  <c r="DP45" i="23"/>
  <c r="DP43" i="17"/>
  <c r="BP42" i="20"/>
  <c r="BP42" i="23"/>
  <c r="BP40" i="17"/>
  <c r="CV42" i="20"/>
  <c r="CV42" i="23"/>
  <c r="CV40" i="17"/>
  <c r="T41" i="20"/>
  <c r="T41" i="23"/>
  <c r="T39" i="17"/>
  <c r="DL41" i="20"/>
  <c r="DL41" i="23"/>
  <c r="DL39" i="17"/>
  <c r="CQ36" i="17"/>
  <c r="CQ38" i="23"/>
  <c r="CQ38" i="20"/>
  <c r="BA39" i="23"/>
  <c r="BA39" i="20"/>
  <c r="BA37" i="17"/>
  <c r="C24" i="18"/>
  <c r="C39" i="20"/>
  <c r="C39" i="23"/>
  <c r="C37" i="17"/>
  <c r="BR31" i="23"/>
  <c r="BR31" i="20"/>
  <c r="BR30" i="17"/>
  <c r="EC38" i="20"/>
  <c r="EC38" i="23"/>
  <c r="EC36" i="17"/>
  <c r="E45" i="43"/>
  <c r="BN39" i="23"/>
  <c r="BN39" i="20"/>
  <c r="BN37" i="17"/>
  <c r="BX38" i="20"/>
  <c r="BX38" i="23"/>
  <c r="BX36" i="17"/>
  <c r="CR39" i="23"/>
  <c r="CR37" i="17"/>
  <c r="CR39" i="20"/>
  <c r="V24" i="18"/>
  <c r="V31" i="23"/>
  <c r="V30" i="17"/>
  <c r="V31" i="20"/>
  <c r="Z49" i="3"/>
  <c r="Y49" i="3"/>
  <c r="CO32" i="17"/>
  <c r="CO33" i="23"/>
  <c r="CO33" i="20"/>
  <c r="CO29" i="18"/>
  <c r="CO24" i="18"/>
  <c r="AQ30" i="20"/>
  <c r="AQ30" i="23"/>
  <c r="AQ29" i="17"/>
  <c r="AQ24" i="18"/>
  <c r="BZ29" i="17"/>
  <c r="BZ24" i="18"/>
  <c r="BZ30" i="23"/>
  <c r="BZ30" i="20"/>
  <c r="EJ24" i="18"/>
  <c r="EJ30" i="23"/>
  <c r="EJ29" i="17"/>
  <c r="EJ30" i="20"/>
  <c r="AJ30" i="17"/>
  <c r="AJ31" i="23"/>
  <c r="AJ24" i="18"/>
  <c r="AJ31" i="20"/>
  <c r="T24" i="18"/>
  <c r="Z34" i="17"/>
  <c r="Z36" i="23"/>
  <c r="Z36" i="20"/>
  <c r="Z24" i="18"/>
  <c r="BE34" i="17"/>
  <c r="BE36" i="20"/>
  <c r="BE24" i="18"/>
  <c r="BE36" i="23"/>
  <c r="BY37" i="20"/>
  <c r="BY37" i="23"/>
  <c r="BY35" i="17"/>
  <c r="EL37" i="20"/>
  <c r="EL37" i="23"/>
  <c r="EL35" i="17"/>
  <c r="F50" i="43"/>
  <c r="Q49" i="3"/>
  <c r="L32" i="17"/>
  <c r="L33" i="20"/>
  <c r="L33" i="23"/>
  <c r="L29" i="18"/>
  <c r="DB34" i="17"/>
  <c r="DB36" i="20"/>
  <c r="DB36" i="23"/>
  <c r="X49" i="20"/>
  <c r="X47" i="17"/>
  <c r="X49" i="23"/>
  <c r="DQ47" i="23"/>
  <c r="DQ47" i="20"/>
  <c r="DQ45" i="17"/>
  <c r="CJ45" i="17"/>
  <c r="CJ47" i="23"/>
  <c r="CJ47" i="20"/>
  <c r="DL49" i="20"/>
  <c r="DL49" i="23"/>
  <c r="DL47" i="17"/>
  <c r="ED48" i="23"/>
  <c r="ED46" i="17"/>
  <c r="ED48" i="20"/>
  <c r="AL32" i="18"/>
  <c r="AL44" i="23"/>
  <c r="AL42" i="17"/>
  <c r="AL44" i="20"/>
  <c r="EB42" i="23"/>
  <c r="EB40" i="17"/>
  <c r="EB42" i="20"/>
  <c r="F75" i="24"/>
  <c r="CK39" i="20"/>
  <c r="CK39" i="23"/>
  <c r="CK37" i="17"/>
  <c r="ED24" i="18"/>
  <c r="ED38" i="23"/>
  <c r="ED38" i="20"/>
  <c r="ED36" i="17"/>
  <c r="DE36" i="17"/>
  <c r="DE38" i="23"/>
  <c r="DE38" i="20"/>
  <c r="U31" i="23"/>
  <c r="U31" i="20"/>
  <c r="U30" i="17"/>
  <c r="BH32" i="17"/>
  <c r="BH33" i="20"/>
  <c r="BH33" i="23"/>
  <c r="BH24" i="18"/>
  <c r="BH29" i="18"/>
  <c r="DV32" i="17"/>
  <c r="DV24" i="18"/>
  <c r="DV29" i="18"/>
  <c r="DV33" i="20"/>
  <c r="DV33" i="23"/>
  <c r="DF24" i="18"/>
  <c r="DF29" i="17"/>
  <c r="DF30" i="23"/>
  <c r="DF30" i="20"/>
  <c r="AS37" i="23"/>
  <c r="AS37" i="20"/>
  <c r="AS35" i="17"/>
  <c r="EJ37" i="20"/>
  <c r="EJ37" i="23"/>
  <c r="EJ35" i="17"/>
  <c r="CQ36" i="23"/>
  <c r="CQ36" i="20"/>
  <c r="CQ34" i="17"/>
  <c r="CZ32" i="18"/>
  <c r="CZ42" i="17"/>
  <c r="CZ44" i="23"/>
  <c r="CZ44" i="20"/>
  <c r="BV42" i="20"/>
  <c r="BV42" i="23"/>
  <c r="BV40" i="17"/>
  <c r="BV24" i="18"/>
  <c r="CW48" i="17"/>
  <c r="CW50" i="23"/>
  <c r="CW50" i="20"/>
  <c r="BB45" i="17"/>
  <c r="BB47" i="23"/>
  <c r="BB47" i="20"/>
  <c r="BF45" i="23"/>
  <c r="BF45" i="20"/>
  <c r="BF43" i="17"/>
  <c r="AL42" i="20"/>
  <c r="AL40" i="17"/>
  <c r="AL42" i="23"/>
  <c r="S41" i="20"/>
  <c r="S41" i="23"/>
  <c r="S39" i="17"/>
  <c r="CS38" i="23"/>
  <c r="CS38" i="20"/>
  <c r="CS36" i="17"/>
  <c r="CS24" i="18"/>
  <c r="EB38" i="23"/>
  <c r="EB38" i="20"/>
  <c r="EB36" i="17"/>
  <c r="BY29" i="17"/>
  <c r="BY30" i="23"/>
  <c r="BY30" i="20"/>
  <c r="BY24" i="18"/>
  <c r="BJ32" i="17"/>
  <c r="BJ24" i="18"/>
  <c r="BJ33" i="20"/>
  <c r="BJ29" i="18"/>
  <c r="BJ33" i="23"/>
  <c r="CJ34" i="17"/>
  <c r="CJ24" i="18"/>
  <c r="CJ36" i="20"/>
  <c r="CJ36" i="23"/>
  <c r="EL32" i="17"/>
  <c r="EL33" i="23"/>
  <c r="EL33" i="20"/>
  <c r="EL29" i="18"/>
  <c r="EL24" i="18"/>
  <c r="P41" i="20"/>
  <c r="P39" i="17"/>
  <c r="P41" i="23"/>
  <c r="AO48" i="23"/>
  <c r="AO46" i="17"/>
  <c r="AO48" i="20"/>
  <c r="DA32" i="18"/>
  <c r="DA44" i="23"/>
  <c r="DA44" i="20"/>
  <c r="DA42" i="17"/>
  <c r="CK41" i="23"/>
  <c r="CK41" i="20"/>
  <c r="CK39" i="17"/>
  <c r="EA50" i="20"/>
  <c r="EA48" i="17"/>
  <c r="EA50" i="23"/>
  <c r="AL48" i="23"/>
  <c r="AL48" i="20"/>
  <c r="AL46" i="17"/>
  <c r="AZ47" i="23"/>
  <c r="AZ47" i="20"/>
  <c r="AZ45" i="17"/>
  <c r="BQ32" i="18"/>
  <c r="BQ44" i="23"/>
  <c r="BQ44" i="20"/>
  <c r="BQ42" i="17"/>
  <c r="CR38" i="23"/>
  <c r="CR38" i="20"/>
  <c r="CR36" i="17"/>
  <c r="X39" i="23"/>
  <c r="X39" i="20"/>
  <c r="X37" i="17"/>
  <c r="AB39" i="20"/>
  <c r="AB39" i="23"/>
  <c r="AB37" i="17"/>
  <c r="J38" i="23"/>
  <c r="J38" i="20"/>
  <c r="J36" i="17"/>
  <c r="BM24" i="18"/>
  <c r="BM31" i="23"/>
  <c r="BM31" i="20"/>
  <c r="BM30" i="17"/>
  <c r="AK24" i="18"/>
  <c r="AK31" i="20"/>
  <c r="AK31" i="23"/>
  <c r="AK30" i="17"/>
  <c r="E74" i="24"/>
  <c r="CK34" i="17"/>
  <c r="CK36" i="23"/>
  <c r="CK36" i="20"/>
  <c r="DP34" i="17"/>
  <c r="DP36" i="23"/>
  <c r="DP36" i="20"/>
  <c r="D56" i="43"/>
  <c r="D51" i="24"/>
  <c r="D71" i="24" s="1"/>
  <c r="AR35" i="17"/>
  <c r="AR37" i="23"/>
  <c r="AR37" i="20"/>
  <c r="AJ34" i="17"/>
  <c r="AJ36" i="23"/>
  <c r="AJ36" i="20"/>
  <c r="CJ49" i="20"/>
  <c r="CJ47" i="17"/>
  <c r="CJ49" i="23"/>
  <c r="EH46" i="17"/>
  <c r="EH48" i="23"/>
  <c r="EH48" i="20"/>
  <c r="DB44" i="23"/>
  <c r="DB32" i="18"/>
  <c r="DB44" i="20"/>
  <c r="DB42" i="17"/>
  <c r="AN42" i="23"/>
  <c r="AN42" i="20"/>
  <c r="AN40" i="17"/>
  <c r="AN24" i="18"/>
  <c r="EH42" i="20"/>
  <c r="EH40" i="17"/>
  <c r="EH42" i="23"/>
  <c r="EH24" i="18"/>
  <c r="ED48" i="17"/>
  <c r="ED50" i="20"/>
  <c r="ED50" i="23"/>
  <c r="C49" i="20"/>
  <c r="C49" i="23"/>
  <c r="C47" i="17"/>
  <c r="D58" i="24"/>
  <c r="D63" i="43"/>
  <c r="C32" i="18"/>
  <c r="C44" i="20"/>
  <c r="C44" i="23"/>
  <c r="C42" i="17"/>
  <c r="EC42" i="23"/>
  <c r="EC42" i="20"/>
  <c r="EC40" i="17"/>
  <c r="F41" i="20"/>
  <c r="F41" i="23"/>
  <c r="F39" i="17"/>
  <c r="AE38" i="23"/>
  <c r="AE38" i="20"/>
  <c r="AE36" i="17"/>
  <c r="AE24" i="18"/>
  <c r="DW36" i="17"/>
  <c r="DW38" i="20"/>
  <c r="DW24" i="18"/>
  <c r="DW38" i="23"/>
  <c r="CH39" i="20"/>
  <c r="CH39" i="23"/>
  <c r="CH37" i="17"/>
  <c r="BP36" i="17"/>
  <c r="BP38" i="20"/>
  <c r="BP38" i="23"/>
  <c r="W39" i="20"/>
  <c r="W37" i="17"/>
  <c r="W39" i="23"/>
  <c r="AA39" i="23"/>
  <c r="AA37" i="17"/>
  <c r="AA39" i="20"/>
  <c r="E76" i="24"/>
  <c r="I24" i="18"/>
  <c r="I38" i="23"/>
  <c r="I38" i="20"/>
  <c r="I36" i="17"/>
  <c r="EK38" i="23"/>
  <c r="EK36" i="17"/>
  <c r="EK38" i="20"/>
  <c r="EP30" i="17"/>
  <c r="EP31" i="20"/>
  <c r="EP24" i="18"/>
  <c r="EP31" i="23"/>
  <c r="CC31" i="23"/>
  <c r="CC30" i="17"/>
  <c r="CC24" i="18"/>
  <c r="CC31" i="20"/>
  <c r="AH49" i="3"/>
  <c r="AI49" i="3"/>
  <c r="L24" i="18"/>
  <c r="L29" i="17"/>
  <c r="L30" i="23"/>
  <c r="L30" i="20"/>
  <c r="DE24" i="18"/>
  <c r="DE30" i="23"/>
  <c r="DE30" i="20"/>
  <c r="DE29" i="17"/>
  <c r="BK31" i="20"/>
  <c r="BK31" i="23"/>
  <c r="BK30" i="17"/>
  <c r="BK24" i="18"/>
  <c r="D45" i="24"/>
  <c r="D50" i="43"/>
  <c r="AI24" i="18"/>
  <c r="AI31" i="20"/>
  <c r="AI30" i="17"/>
  <c r="AI31" i="23"/>
  <c r="AS24" i="18"/>
  <c r="E83" i="43"/>
  <c r="BR24" i="18"/>
  <c r="D55" i="43"/>
  <c r="D80" i="43" s="1"/>
  <c r="CI34" i="17"/>
  <c r="CI24" i="18"/>
  <c r="CI36" i="20"/>
  <c r="CI36" i="23"/>
  <c r="AQ37" i="23"/>
  <c r="AQ37" i="20"/>
  <c r="AQ35" i="17"/>
  <c r="DD35" i="17"/>
  <c r="DD37" i="20"/>
  <c r="DD37" i="23"/>
  <c r="DQ24" i="18"/>
  <c r="CK24" i="18"/>
  <c r="BX32" i="17"/>
  <c r="BX33" i="20"/>
  <c r="BX29" i="18"/>
  <c r="BX33" i="23"/>
  <c r="EC34" i="17"/>
  <c r="EC36" i="23"/>
  <c r="EC36" i="20"/>
  <c r="EC24" i="18"/>
  <c r="AC45" i="23"/>
  <c r="AC43" i="17"/>
  <c r="AC45" i="20"/>
  <c r="EE42" i="20"/>
  <c r="EE42" i="23"/>
  <c r="EE40" i="17"/>
  <c r="CV48" i="17"/>
  <c r="CV50" i="20"/>
  <c r="CV50" i="23"/>
  <c r="BO48" i="23"/>
  <c r="BO48" i="20"/>
  <c r="BO46" i="17"/>
  <c r="CG47" i="20"/>
  <c r="CG45" i="17"/>
  <c r="CG47" i="23"/>
  <c r="CI43" i="17"/>
  <c r="CI45" i="23"/>
  <c r="CI45" i="20"/>
  <c r="DN41" i="23"/>
  <c r="DN41" i="20"/>
  <c r="DN39" i="17"/>
  <c r="CI37" i="17"/>
  <c r="CI39" i="20"/>
  <c r="CI39" i="23"/>
  <c r="CQ39" i="23"/>
  <c r="CQ39" i="20"/>
  <c r="CQ37" i="17"/>
  <c r="DY24" i="18"/>
  <c r="DY31" i="20"/>
  <c r="DY31" i="23"/>
  <c r="DY30" i="17"/>
  <c r="D69" i="24"/>
  <c r="D79" i="24" s="1"/>
  <c r="K37" i="23"/>
  <c r="K37" i="20"/>
  <c r="K35" i="17"/>
  <c r="EI37" i="20"/>
  <c r="EI37" i="23"/>
  <c r="EI35" i="17"/>
  <c r="BW32" i="17"/>
  <c r="BW33" i="20"/>
  <c r="BW29" i="18"/>
  <c r="BW33" i="23"/>
  <c r="DK32" i="17"/>
  <c r="DK29" i="18"/>
  <c r="DK33" i="20"/>
  <c r="DK33" i="23"/>
  <c r="BD32" i="17"/>
  <c r="BD29" i="18"/>
  <c r="BD33" i="20"/>
  <c r="BD24" i="18"/>
  <c r="BD33" i="23"/>
  <c r="W49" i="20"/>
  <c r="W49" i="23"/>
  <c r="W47" i="17"/>
  <c r="DO47" i="20"/>
  <c r="DO47" i="23"/>
  <c r="DO45" i="17"/>
  <c r="BE41" i="20"/>
  <c r="BE39" i="17"/>
  <c r="BE41" i="23"/>
  <c r="AK50" i="23"/>
  <c r="AK48" i="17"/>
  <c r="AK50" i="20"/>
  <c r="BP46" i="17"/>
  <c r="BP48" i="20"/>
  <c r="BP48" i="23"/>
  <c r="D66" i="43"/>
  <c r="D85" i="43" s="1"/>
  <c r="D61" i="24"/>
  <c r="D76" i="24" s="1"/>
  <c r="CL45" i="23"/>
  <c r="CL45" i="20"/>
  <c r="CL43" i="17"/>
  <c r="BO42" i="20"/>
  <c r="BO42" i="23"/>
  <c r="BO40" i="17"/>
  <c r="DK39" i="17"/>
  <c r="DK41" i="20"/>
  <c r="DK41" i="23"/>
  <c r="E52" i="43"/>
  <c r="E79" i="43" s="1"/>
  <c r="AY39" i="20"/>
  <c r="AY37" i="17"/>
  <c r="AY39" i="23"/>
  <c r="DR39" i="23"/>
  <c r="DR39" i="20"/>
  <c r="DR37" i="17"/>
  <c r="BD37" i="17"/>
  <c r="BD39" i="23"/>
  <c r="BD39" i="20"/>
  <c r="DK24" i="18"/>
  <c r="AA49" i="3"/>
  <c r="AB49" i="3"/>
  <c r="DX31" i="20"/>
  <c r="DX24" i="18"/>
  <c r="DX30" i="17"/>
  <c r="DX31" i="23"/>
  <c r="AB32" i="17"/>
  <c r="AB33" i="20"/>
  <c r="AB33" i="23"/>
  <c r="AB29" i="18"/>
  <c r="AB24" i="18"/>
  <c r="DT32" i="17"/>
  <c r="DT33" i="20"/>
  <c r="DT29" i="18"/>
  <c r="DT33" i="23"/>
  <c r="DD24" i="18"/>
  <c r="DD30" i="23"/>
  <c r="DD30" i="20"/>
  <c r="DD29" i="17"/>
  <c r="CG31" i="20"/>
  <c r="CG30" i="17"/>
  <c r="CG31" i="23"/>
  <c r="U24" i="18"/>
  <c r="H24" i="18"/>
  <c r="BD34" i="17"/>
  <c r="BD36" i="23"/>
  <c r="BD36" i="20"/>
  <c r="DF35" i="17"/>
  <c r="DF37" i="23"/>
  <c r="DF37" i="20"/>
  <c r="CT24" i="18"/>
  <c r="AT32" i="17"/>
  <c r="AT33" i="20"/>
  <c r="AT29" i="18"/>
  <c r="AT33" i="23"/>
  <c r="AL34" i="17"/>
  <c r="AL36" i="23"/>
  <c r="AL36" i="20"/>
  <c r="R41" i="20"/>
  <c r="R39" i="17"/>
  <c r="R41" i="23"/>
  <c r="BS50" i="23"/>
  <c r="BS50" i="20"/>
  <c r="BS48" i="17"/>
  <c r="DA48" i="23"/>
  <c r="DA48" i="20"/>
  <c r="DA46" i="17"/>
  <c r="DP49" i="20"/>
  <c r="DP47" i="17"/>
  <c r="DP49" i="23"/>
  <c r="CH49" i="23"/>
  <c r="CH49" i="20"/>
  <c r="CH47" i="17"/>
  <c r="BQ48" i="20"/>
  <c r="BQ46" i="17"/>
  <c r="BQ48" i="23"/>
  <c r="Z45" i="20"/>
  <c r="Z43" i="17"/>
  <c r="Z45" i="23"/>
  <c r="D39" i="17"/>
  <c r="D41" i="20"/>
  <c r="D41" i="23"/>
  <c r="CF39" i="23"/>
  <c r="CF39" i="20"/>
  <c r="CF37" i="17"/>
  <c r="DQ39" i="23"/>
  <c r="DQ37" i="17"/>
  <c r="DQ39" i="20"/>
  <c r="CX38" i="23"/>
  <c r="CX38" i="20"/>
  <c r="CX36" i="17"/>
  <c r="CF24" i="18"/>
  <c r="CX30" i="17"/>
  <c r="CX31" i="20"/>
  <c r="CX31" i="23"/>
  <c r="EI24" i="18"/>
  <c r="EI30" i="23"/>
  <c r="EI29" i="17"/>
  <c r="EI30" i="20"/>
  <c r="CE31" i="23"/>
  <c r="CE31" i="20"/>
  <c r="CE30" i="17"/>
  <c r="CE24" i="18"/>
  <c r="BF34" i="17"/>
  <c r="BF36" i="20"/>
  <c r="BF36" i="23"/>
  <c r="BA32" i="17"/>
  <c r="BA29" i="18"/>
  <c r="BA33" i="23"/>
  <c r="BA33" i="20"/>
  <c r="BU48" i="23"/>
  <c r="BU48" i="20"/>
  <c r="BU46" i="17"/>
  <c r="BC47" i="20"/>
  <c r="BC47" i="23"/>
  <c r="BC45" i="17"/>
  <c r="BH45" i="20"/>
  <c r="BH43" i="17"/>
  <c r="BH45" i="23"/>
  <c r="CJ41" i="23"/>
  <c r="CJ41" i="20"/>
  <c r="CJ39" i="17"/>
  <c r="EG48" i="17"/>
  <c r="EG50" i="23"/>
  <c r="EG50" i="20"/>
  <c r="CE49" i="23"/>
  <c r="CE47" i="17"/>
  <c r="CE49" i="20"/>
  <c r="BR46" i="17"/>
  <c r="BR48" i="23"/>
  <c r="BR48" i="20"/>
  <c r="BP32" i="18"/>
  <c r="BP44" i="20"/>
  <c r="BP44" i="23"/>
  <c r="BP42" i="17"/>
  <c r="BD45" i="23"/>
  <c r="BD45" i="20"/>
  <c r="BD43" i="17"/>
  <c r="F59" i="24"/>
  <c r="F64" i="43"/>
  <c r="F84" i="43" s="1"/>
  <c r="AZ41" i="20"/>
  <c r="AZ41" i="23"/>
  <c r="AZ39" i="17"/>
  <c r="DE32" i="17"/>
  <c r="DE33" i="23"/>
  <c r="DE33" i="20"/>
  <c r="DE29" i="18"/>
  <c r="AG34" i="17"/>
  <c r="AG36" i="23"/>
  <c r="AG36" i="20"/>
  <c r="AI36" i="20"/>
  <c r="AI36" i="23"/>
  <c r="AI34" i="17"/>
  <c r="W32" i="17"/>
  <c r="W29" i="18"/>
  <c r="W33" i="23"/>
  <c r="W24" i="18"/>
  <c r="W33" i="20"/>
  <c r="G48" i="17"/>
  <c r="G50" i="23"/>
  <c r="G50" i="20"/>
  <c r="DB50" i="23"/>
  <c r="DB48" i="17"/>
  <c r="DB50" i="20"/>
  <c r="CI49" i="23"/>
  <c r="CI49" i="20"/>
  <c r="CI47" i="17"/>
  <c r="BT48" i="23"/>
  <c r="BT48" i="20"/>
  <c r="BT46" i="17"/>
  <c r="EF24" i="18"/>
  <c r="EF46" i="17"/>
  <c r="EF48" i="23"/>
  <c r="EF48" i="20"/>
  <c r="AM32" i="18"/>
  <c r="AM44" i="23"/>
  <c r="AM44" i="20"/>
  <c r="AM42" i="17"/>
  <c r="J42" i="20"/>
  <c r="J40" i="17"/>
  <c r="J42" i="23"/>
  <c r="BT42" i="23"/>
  <c r="BT42" i="20"/>
  <c r="BT40" i="17"/>
  <c r="CI41" i="20"/>
  <c r="CI41" i="23"/>
  <c r="CI39" i="17"/>
  <c r="I50" i="23"/>
  <c r="I50" i="20"/>
  <c r="I48" i="17"/>
  <c r="BO50" i="20"/>
  <c r="BO48" i="17"/>
  <c r="BO50" i="23"/>
  <c r="EC50" i="20"/>
  <c r="EC48" i="17"/>
  <c r="EC50" i="23"/>
  <c r="CG49" i="20"/>
  <c r="CG47" i="17"/>
  <c r="CG49" i="23"/>
  <c r="F49" i="20"/>
  <c r="F47" i="17"/>
  <c r="F49" i="23"/>
  <c r="CU46" i="17"/>
  <c r="CU48" i="23"/>
  <c r="CU48" i="20"/>
  <c r="U47" i="20"/>
  <c r="U45" i="17"/>
  <c r="U47" i="23"/>
  <c r="CE47" i="20"/>
  <c r="CE47" i="23"/>
  <c r="CE45" i="17"/>
  <c r="AI32" i="18"/>
  <c r="AI44" i="20"/>
  <c r="AI44" i="23"/>
  <c r="AI42" i="17"/>
  <c r="BR42" i="17"/>
  <c r="BR44" i="23"/>
  <c r="BR32" i="18"/>
  <c r="BR44" i="20"/>
  <c r="ED32" i="18"/>
  <c r="ED44" i="23"/>
  <c r="ED44" i="20"/>
  <c r="ED42" i="17"/>
  <c r="AK42" i="23"/>
  <c r="AK42" i="20"/>
  <c r="AK40" i="17"/>
  <c r="ED42" i="20"/>
  <c r="ED40" i="17"/>
  <c r="ED42" i="23"/>
  <c r="BB41" i="23"/>
  <c r="BB41" i="20"/>
  <c r="BB39" i="17"/>
  <c r="BB24" i="18"/>
  <c r="C41" i="23"/>
  <c r="C39" i="17"/>
  <c r="C41" i="20"/>
  <c r="DM37" i="17"/>
  <c r="DM39" i="23"/>
  <c r="DM39" i="20"/>
  <c r="E67" i="43"/>
  <c r="E85" i="43" s="1"/>
  <c r="BQ38" i="20"/>
  <c r="BQ38" i="23"/>
  <c r="BQ36" i="17"/>
  <c r="BF39" i="23"/>
  <c r="BF39" i="20"/>
  <c r="BF37" i="17"/>
  <c r="EI36" i="17"/>
  <c r="EI38" i="20"/>
  <c r="EI38" i="23"/>
  <c r="H38" i="23"/>
  <c r="H38" i="20"/>
  <c r="H36" i="17"/>
  <c r="F55" i="43"/>
  <c r="DO24" i="18"/>
  <c r="AY24" i="18"/>
  <c r="CA24" i="18"/>
  <c r="CA31" i="23"/>
  <c r="CA31" i="20"/>
  <c r="CA30" i="17"/>
  <c r="CV24" i="18"/>
  <c r="CV31" i="20"/>
  <c r="CV31" i="23"/>
  <c r="CV30" i="17"/>
  <c r="D49" i="43"/>
  <c r="M30" i="23"/>
  <c r="M29" i="17"/>
  <c r="M30" i="20"/>
  <c r="M24" i="18"/>
  <c r="DC30" i="20"/>
  <c r="DC30" i="23"/>
  <c r="DC24" i="18"/>
  <c r="DC29" i="17"/>
  <c r="BN31" i="20"/>
  <c r="BN24" i="18"/>
  <c r="BN31" i="23"/>
  <c r="BN30" i="17"/>
  <c r="Q31" i="23"/>
  <c r="Q31" i="20"/>
  <c r="Q30" i="17"/>
  <c r="AL24" i="18"/>
  <c r="AL31" i="20"/>
  <c r="AL30" i="17"/>
  <c r="AL31" i="23"/>
  <c r="CH31" i="23"/>
  <c r="CH31" i="20"/>
  <c r="CH30" i="17"/>
  <c r="CH24" i="18"/>
  <c r="X49" i="3"/>
  <c r="CL34" i="17"/>
  <c r="CL36" i="23"/>
  <c r="CL36" i="20"/>
  <c r="CL24" i="18"/>
  <c r="DQ34" i="17"/>
  <c r="DQ36" i="23"/>
  <c r="DQ36" i="20"/>
  <c r="M37" i="23"/>
  <c r="M37" i="20"/>
  <c r="M35" i="17"/>
  <c r="E56" i="43"/>
  <c r="E80" i="43" s="1"/>
  <c r="E51" i="24"/>
  <c r="E71" i="24" s="1"/>
  <c r="F51" i="24"/>
  <c r="F71" i="24" s="1"/>
  <c r="F56" i="43"/>
  <c r="DL32" i="17"/>
  <c r="DL29" i="18"/>
  <c r="DL33" i="20"/>
  <c r="DL33" i="23"/>
  <c r="Q41" i="23"/>
  <c r="Q41" i="20"/>
  <c r="Q39" i="17"/>
  <c r="Y47" i="23"/>
  <c r="Y47" i="20"/>
  <c r="Y45" i="17"/>
  <c r="BF41" i="20"/>
  <c r="BF41" i="23"/>
  <c r="BF39" i="17"/>
  <c r="U49" i="23"/>
  <c r="U49" i="20"/>
  <c r="U47" i="17"/>
  <c r="CV48" i="23"/>
  <c r="CV48" i="20"/>
  <c r="CV46" i="17"/>
  <c r="X45" i="20"/>
  <c r="X45" i="23"/>
  <c r="X43" i="17"/>
  <c r="BR42" i="23"/>
  <c r="BR42" i="20"/>
  <c r="BR40" i="17"/>
  <c r="CT38" i="23"/>
  <c r="CT38" i="20"/>
  <c r="CT36" i="17"/>
  <c r="BW36" i="17"/>
  <c r="BW38" i="20"/>
  <c r="BW38" i="23"/>
  <c r="F83" i="43"/>
  <c r="CB30" i="17"/>
  <c r="CB31" i="23"/>
  <c r="CB31" i="20"/>
  <c r="CN32" i="17"/>
  <c r="CN33" i="23"/>
  <c r="CN24" i="18"/>
  <c r="CN33" i="20"/>
  <c r="CN29" i="18"/>
  <c r="P30" i="17"/>
  <c r="P31" i="23"/>
  <c r="P31" i="20"/>
  <c r="Y34" i="17"/>
  <c r="Y36" i="23"/>
  <c r="Y36" i="20"/>
  <c r="DE37" i="20"/>
  <c r="DE37" i="23"/>
  <c r="DE35" i="17"/>
  <c r="EN41" i="23"/>
  <c r="EN41" i="20"/>
  <c r="EN39" i="17"/>
  <c r="EN24" i="18"/>
  <c r="O39" i="17"/>
  <c r="O41" i="23"/>
  <c r="O41" i="20"/>
  <c r="BF47" i="23"/>
  <c r="BF47" i="20"/>
  <c r="BF45" i="17"/>
  <c r="AA45" i="20"/>
  <c r="AA43" i="17"/>
  <c r="AA45" i="23"/>
  <c r="CZ48" i="20"/>
  <c r="CZ46" i="17"/>
  <c r="CZ48" i="23"/>
  <c r="DM47" i="17"/>
  <c r="DM49" i="23"/>
  <c r="DM49" i="20"/>
  <c r="CW46" i="17"/>
  <c r="CW48" i="23"/>
  <c r="CW48" i="20"/>
  <c r="W45" i="23"/>
  <c r="W45" i="20"/>
  <c r="W43" i="17"/>
  <c r="CU38" i="20"/>
  <c r="CU38" i="23"/>
  <c r="CU36" i="17"/>
  <c r="AJ38" i="20"/>
  <c r="AJ38" i="23"/>
  <c r="AJ36" i="17"/>
  <c r="AC39" i="20"/>
  <c r="AC39" i="23"/>
  <c r="AC37" i="17"/>
  <c r="X24" i="18"/>
  <c r="AK49" i="3"/>
  <c r="AL49" i="3"/>
  <c r="EK24" i="18"/>
  <c r="EK30" i="23"/>
  <c r="EK30" i="20"/>
  <c r="EK29" i="17"/>
  <c r="BS24" i="18"/>
  <c r="BX37" i="20"/>
  <c r="BX37" i="23"/>
  <c r="BX35" i="17"/>
  <c r="F47" i="24"/>
  <c r="F70" i="24" s="1"/>
  <c r="CK49" i="23"/>
  <c r="CK49" i="20"/>
  <c r="CK47" i="17"/>
  <c r="BE47" i="20"/>
  <c r="BE45" i="17"/>
  <c r="BE47" i="23"/>
  <c r="G42" i="20"/>
  <c r="G42" i="23"/>
  <c r="G40" i="17"/>
  <c r="E49" i="20"/>
  <c r="E47" i="17"/>
  <c r="E49" i="23"/>
  <c r="CX46" i="17"/>
  <c r="CX48" i="23"/>
  <c r="CX48" i="20"/>
  <c r="F66" i="43"/>
  <c r="F85" i="43" s="1"/>
  <c r="F61" i="24"/>
  <c r="F76" i="24" s="1"/>
  <c r="AJ42" i="20"/>
  <c r="AJ42" i="23"/>
  <c r="AJ40" i="17"/>
  <c r="U39" i="17"/>
  <c r="U41" i="20"/>
  <c r="U41" i="23"/>
  <c r="BB49" i="20"/>
  <c r="BB47" i="17"/>
  <c r="BB49" i="23"/>
  <c r="F38" i="20"/>
  <c r="F36" i="17"/>
  <c r="F38" i="23"/>
  <c r="AL38" i="20"/>
  <c r="AL36" i="17"/>
  <c r="AL38" i="23"/>
  <c r="EL38" i="23"/>
  <c r="EL38" i="20"/>
  <c r="EL36" i="17"/>
  <c r="EM31" i="20"/>
  <c r="EM30" i="17"/>
  <c r="EM24" i="18"/>
  <c r="EM31" i="23"/>
  <c r="F44" i="24"/>
  <c r="F69" i="24" s="1"/>
  <c r="F79" i="24" s="1"/>
  <c r="F49" i="43"/>
  <c r="AD32" i="17"/>
  <c r="AD24" i="18"/>
  <c r="AD29" i="18"/>
  <c r="AD33" i="23"/>
  <c r="AD33" i="20"/>
  <c r="DS32" i="17"/>
  <c r="DS33" i="20"/>
  <c r="DS33" i="23"/>
  <c r="DS29" i="18"/>
  <c r="AC49" i="3"/>
  <c r="AD49" i="3"/>
  <c r="F49" i="3"/>
  <c r="D74" i="43" s="1"/>
  <c r="BP24" i="18"/>
  <c r="DC32" i="17"/>
  <c r="DC33" i="20"/>
  <c r="DC33" i="23"/>
  <c r="DC29" i="18"/>
  <c r="AF34" i="17"/>
  <c r="AF36" i="20"/>
  <c r="AF36" i="23"/>
  <c r="CH32" i="17"/>
  <c r="CH29" i="18"/>
  <c r="CH33" i="23"/>
  <c r="CH33" i="20"/>
  <c r="CU34" i="17"/>
  <c r="CU36" i="20"/>
  <c r="CU36" i="23"/>
  <c r="CU24" i="18"/>
  <c r="X32" i="17"/>
  <c r="X33" i="23"/>
  <c r="X33" i="20"/>
  <c r="X29" i="18"/>
  <c r="AO34" i="17"/>
  <c r="AO36" i="23"/>
  <c r="AO36" i="20"/>
  <c r="AO24" i="18"/>
  <c r="AP50" i="20"/>
  <c r="AP48" i="17"/>
  <c r="AP50" i="23"/>
  <c r="DA48" i="17"/>
  <c r="DA50" i="23"/>
  <c r="DA50" i="20"/>
  <c r="J48" i="23"/>
  <c r="J48" i="20"/>
  <c r="J46" i="17"/>
  <c r="BS46" i="17"/>
  <c r="BS48" i="20"/>
  <c r="BS48" i="23"/>
  <c r="EE48" i="20"/>
  <c r="EE48" i="23"/>
  <c r="EE46" i="17"/>
  <c r="AO32" i="18"/>
  <c r="AO42" i="17"/>
  <c r="AO44" i="23"/>
  <c r="AO44" i="20"/>
  <c r="CP43" i="17"/>
  <c r="CP45" i="23"/>
  <c r="CP45" i="20"/>
  <c r="EG42" i="23"/>
  <c r="EG42" i="20"/>
  <c r="EG24" i="18"/>
  <c r="EG40" i="17"/>
  <c r="AP42" i="20"/>
  <c r="AP42" i="23"/>
  <c r="AP40" i="17"/>
  <c r="CX48" i="17"/>
  <c r="CX50" i="23"/>
  <c r="CX50" i="20"/>
  <c r="CF49" i="20"/>
  <c r="CF49" i="23"/>
  <c r="CF47" i="17"/>
  <c r="BA47" i="23"/>
  <c r="BA47" i="20"/>
  <c r="BA45" i="17"/>
  <c r="DK47" i="20"/>
  <c r="DK45" i="17"/>
  <c r="DK47" i="23"/>
  <c r="AK32" i="18"/>
  <c r="AK44" i="20"/>
  <c r="AK42" i="17"/>
  <c r="AK44" i="23"/>
  <c r="D64" i="43"/>
  <c r="D59" i="24"/>
  <c r="E32" i="18"/>
  <c r="E44" i="23"/>
  <c r="E42" i="17"/>
  <c r="E44" i="20"/>
  <c r="AI42" i="20"/>
  <c r="AI42" i="23"/>
  <c r="AI40" i="17"/>
  <c r="AY39" i="17"/>
  <c r="AY41" i="20"/>
  <c r="AY41" i="23"/>
  <c r="V39" i="23"/>
  <c r="V39" i="20"/>
  <c r="V37" i="17"/>
  <c r="DK39" i="20"/>
  <c r="DK39" i="23"/>
  <c r="DK37" i="17"/>
  <c r="BO38" i="20"/>
  <c r="BO38" i="23"/>
  <c r="BO36" i="17"/>
  <c r="BO24" i="18"/>
  <c r="BE37" i="17"/>
  <c r="BE39" i="23"/>
  <c r="BE39" i="20"/>
  <c r="DB38" i="23"/>
  <c r="DB36" i="17"/>
  <c r="DB38" i="20"/>
  <c r="E69" i="43"/>
  <c r="E87" i="43" s="1"/>
  <c r="AQ38" i="23"/>
  <c r="AQ36" i="17"/>
  <c r="AQ38" i="20"/>
  <c r="BM39" i="23"/>
  <c r="BM39" i="20"/>
  <c r="BM37" i="17"/>
  <c r="S31" i="23"/>
  <c r="S30" i="17"/>
  <c r="S31" i="20"/>
  <c r="S24" i="18"/>
  <c r="AP24" i="18"/>
  <c r="Q24" i="18"/>
  <c r="AT29" i="17"/>
  <c r="AT30" i="23"/>
  <c r="AT24" i="18"/>
  <c r="AT30" i="20"/>
  <c r="DL24" i="18"/>
  <c r="CD24" i="18"/>
  <c r="CD30" i="17"/>
  <c r="CD31" i="23"/>
  <c r="CD31" i="20"/>
  <c r="CW24" i="18"/>
  <c r="CW31" i="23"/>
  <c r="CW31" i="20"/>
  <c r="CW30" i="17"/>
  <c r="AF24" i="18"/>
  <c r="AC32" i="17"/>
  <c r="AC33" i="23"/>
  <c r="AC29" i="18"/>
  <c r="AC33" i="20"/>
  <c r="AC24" i="18"/>
  <c r="BI32" i="17"/>
  <c r="BI33" i="23"/>
  <c r="BI24" i="18"/>
  <c r="BI29" i="18"/>
  <c r="BI33" i="20"/>
  <c r="CP32" i="17"/>
  <c r="CP29" i="18"/>
  <c r="CP33" i="23"/>
  <c r="CP33" i="20"/>
  <c r="CP24" i="18"/>
  <c r="E50" i="43"/>
  <c r="E78" i="43" s="1"/>
  <c r="E45" i="24"/>
  <c r="E69" i="24" s="1"/>
  <c r="E79" i="24" s="1"/>
  <c r="DT24" i="18"/>
  <c r="O31" i="23"/>
  <c r="O30" i="17"/>
  <c r="O31" i="20"/>
  <c r="L49" i="3"/>
  <c r="K49" i="3"/>
  <c r="CF30" i="17"/>
  <c r="CF31" i="20"/>
  <c r="CF31" i="23"/>
  <c r="I49" i="3"/>
  <c r="D65" i="24" s="1"/>
  <c r="AR24" i="18"/>
  <c r="L37" i="20"/>
  <c r="L37" i="23"/>
  <c r="L35" i="17"/>
  <c r="W36" i="20"/>
  <c r="W34" i="17"/>
  <c r="W36" i="23"/>
  <c r="DO34" i="17"/>
  <c r="DO36" i="20"/>
  <c r="DO36" i="23"/>
  <c r="AT37" i="23"/>
  <c r="AT37" i="20"/>
  <c r="AT35" i="17"/>
  <c r="BW37" i="23"/>
  <c r="BW35" i="17"/>
  <c r="BW37" i="20"/>
  <c r="DC37" i="23"/>
  <c r="DC35" i="17"/>
  <c r="DC37" i="20"/>
  <c r="J24" i="18"/>
  <c r="E89" i="43" l="1"/>
  <c r="D75" i="24"/>
  <c r="F80" i="43"/>
  <c r="F78" i="43"/>
  <c r="F89" i="43" s="1"/>
  <c r="F74" i="43"/>
  <c r="F65" i="24"/>
  <c r="E65" i="24"/>
  <c r="D78" i="43"/>
  <c r="D89" i="43" s="1"/>
  <c r="D84" i="43"/>
  <c r="E74" i="43"/>
</calcChain>
</file>

<file path=xl/sharedStrings.xml><?xml version="1.0" encoding="utf-8"?>
<sst xmlns="http://schemas.openxmlformats.org/spreadsheetml/2006/main" count="12537" uniqueCount="773">
  <si>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</si>
  <si>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</si>
  <si>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</si>
  <si>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</si>
  <si>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</si>
  <si>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</si>
  <si>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</si>
  <si>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</si>
  <si>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</si>
  <si>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</si>
  <si>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</si>
  <si>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</si>
  <si>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</si>
  <si>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</si>
  <si>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</si>
  <si>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</si>
  <si>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</si>
  <si>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</si>
  <si>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</si>
  <si>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</si>
  <si>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</si>
  <si>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</si>
  <si>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</si>
  <si>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</si>
  <si>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</si>
  <si>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</si>
  <si>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</si>
  <si>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</si>
  <si>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</si>
  <si>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</si>
  <si>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</si>
  <si>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</si>
  <si>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</si>
  <si>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</si>
  <si>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</si>
  <si>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</si>
  <si>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</si>
  <si>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</si>
  <si>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</si>
  <si>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</si>
  <si>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</si>
  <si>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</si>
  <si>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</si>
  <si>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</si>
  <si>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</si>
  <si>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</si>
  <si>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</si>
  <si>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</si>
  <si>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</si>
  <si>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</si>
  <si>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</si>
  <si>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</si>
  <si>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</si>
  <si>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</si>
  <si>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</si>
  <si>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</si>
  <si>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</si>
  <si>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</si>
  <si>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</si>
  <si>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</si>
  <si>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</si>
  <si>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</si>
  <si>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</si>
  <si>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</si>
  <si>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</si>
  <si>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</si>
  <si>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</si>
  <si>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</si>
  <si>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</si>
  <si>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</si>
  <si>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</si>
  <si>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</si>
  <si>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</si>
  <si>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</si>
  <si>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</si>
  <si>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</si>
  <si>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</si>
  <si>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</si>
  <si>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</si>
  <si>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</si>
  <si>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</si>
  <si>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</si>
  <si>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</si>
  <si>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</si>
  <si>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</si>
  <si>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</si>
  <si>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</si>
  <si>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</si>
  <si>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</si>
  <si>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</si>
  <si>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</si>
  <si>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</si>
  <si>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</si>
  <si>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</si>
  <si>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</si>
  <si>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</si>
  <si>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</si>
  <si>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</si>
  <si>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</si>
  <si>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</si>
  <si>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</si>
  <si>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</si>
  <si>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</si>
  <si>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</si>
  <si>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</si>
  <si>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</si>
  <si>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</si>
  <si>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</si>
  <si>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</si>
  <si>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</si>
  <si>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</si>
  <si>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</si>
  <si>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</si>
  <si>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</si>
  <si>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</si>
  <si>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</si>
  <si>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</si>
  <si>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</si>
  <si>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</si>
  <si>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</si>
  <si>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</si>
  <si>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</si>
  <si>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</si>
  <si>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</si>
  <si>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</si>
  <si>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</si>
  <si>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</si>
  <si>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</si>
  <si>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</si>
  <si>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</si>
  <si>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</si>
  <si>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</si>
  <si>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</si>
  <si>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</si>
  <si>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</si>
  <si>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</si>
  <si>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</si>
  <si>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</si>
  <si>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</si>
  <si>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</si>
  <si>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</si>
  <si>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</si>
  <si>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</si>
  <si>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</si>
  <si>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</si>
  <si>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</si>
  <si>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</si>
  <si>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</si>
  <si>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</si>
  <si>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</si>
  <si>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</si>
  <si>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</si>
  <si>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</si>
  <si>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</si>
  <si>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</si>
  <si>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</si>
  <si>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</si>
  <si>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</si>
  <si>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</si>
  <si>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</si>
  <si>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</si>
  <si>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</si>
  <si>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</si>
  <si>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</si>
  <si>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</si>
  <si>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</si>
  <si>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</si>
  <si>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</si>
  <si>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</si>
  <si>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</si>
  <si>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</si>
  <si>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</si>
  <si>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</si>
  <si>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</si>
  <si>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</si>
  <si>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</si>
  <si>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</si>
  <si>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</si>
  <si>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</si>
  <si>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</si>
  <si>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</si>
  <si>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</si>
  <si>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</si>
  <si>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</si>
  <si>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</si>
  <si>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</si>
  <si>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</si>
  <si>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</si>
  <si>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</si>
  <si>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</si>
  <si>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</si>
  <si>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</si>
  <si>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</si>
  <si>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</si>
  <si>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</si>
  <si>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</si>
  <si>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</si>
  <si>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</si>
  <si>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</si>
  <si>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</si>
  <si>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</si>
  <si>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</si>
  <si>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</si>
  <si>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</si>
  <si>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</si>
  <si>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</si>
  <si>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</si>
  <si>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</si>
  <si>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</si>
  <si>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</si>
  <si>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</si>
  <si>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</si>
  <si>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</si>
  <si>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</si>
  <si>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</si>
  <si>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</si>
  <si>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</si>
  <si>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</si>
  <si>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</si>
  <si>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</si>
  <si>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</si>
  <si>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</si>
  <si>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</si>
  <si>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</si>
  <si>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</si>
  <si>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</si>
  <si>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</si>
  <si>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</si>
  <si>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</si>
  <si>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</si>
  <si>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</si>
  <si>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</si>
  <si>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</si>
  <si>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</si>
  <si>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</si>
  <si>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</si>
  <si>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</si>
  <si>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</si>
  <si>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</si>
  <si>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</si>
  <si>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</si>
  <si>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</si>
  <si>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</si>
  <si>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</si>
  <si>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</si>
  <si>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</si>
  <si>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</si>
  <si>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</si>
  <si>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</si>
  <si>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</si>
  <si>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</si>
  <si>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</si>
  <si>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</si>
  <si>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</si>
  <si>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</si>
  <si>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</si>
  <si>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</si>
  <si>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</si>
  <si>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</si>
  <si>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</si>
  <si>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</si>
  <si>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</si>
  <si>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</si>
  <si>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</si>
  <si>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</si>
  <si>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</si>
  <si>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</si>
  <si>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</si>
  <si>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</si>
  <si>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</si>
  <si>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</si>
  <si>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</si>
  <si>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</si>
  <si>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</si>
  <si>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</si>
  <si>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</si>
  <si>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</si>
  <si>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</si>
  <si>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</si>
  <si>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</si>
  <si>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</si>
  <si>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</si>
  <si>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</si>
  <si>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</si>
  <si>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</si>
  <si>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</si>
  <si>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</si>
  <si>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</si>
  <si>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</si>
  <si>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</si>
  <si>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</si>
  <si>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</si>
  <si>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</si>
  <si>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</si>
  <si>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</si>
  <si>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</si>
  <si>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</si>
  <si>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</si>
  <si>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</si>
  <si>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</si>
  <si>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</si>
  <si>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</si>
  <si>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</si>
  <si>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</si>
  <si>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</si>
  <si>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</si>
  <si>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</si>
  <si>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</si>
  <si>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</si>
  <si>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</si>
  <si>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</si>
  <si>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</si>
  <si>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</si>
  <si>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</si>
  <si>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</si>
  <si>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</si>
  <si>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</si>
  <si>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</si>
  <si>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</si>
  <si>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</si>
  <si>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</si>
  <si>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</si>
  <si>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</si>
  <si>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</si>
  <si>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</si>
  <si>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</si>
  <si>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</si>
  <si>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</si>
  <si>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</si>
  <si>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</si>
  <si>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</si>
  <si>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</si>
  <si>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</si>
  <si>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</si>
  <si>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</si>
  <si>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</si>
  <si>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</si>
  <si>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</si>
  <si>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</si>
  <si>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</si>
  <si>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</si>
  <si>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</si>
  <si>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</si>
  <si>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</si>
  <si>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</si>
  <si>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</si>
  <si>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</si>
  <si>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</si>
  <si>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</si>
  <si>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</si>
  <si>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</si>
  <si>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</si>
  <si>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</si>
  <si>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</si>
  <si>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</si>
  <si>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</si>
  <si>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</si>
  <si>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</si>
  <si>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</si>
  <si>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</si>
  <si>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</si>
  <si>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</si>
  <si>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</si>
  <si>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</si>
  <si>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</si>
  <si>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</si>
  <si>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</si>
  <si>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</si>
  <si>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</si>
  <si>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</si>
  <si>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</si>
  <si>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</si>
  <si>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</si>
  <si>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</si>
  <si>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</si>
  <si>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</si>
  <si>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</si>
  <si>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</si>
  <si>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</si>
  <si>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</si>
  <si>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</si>
  <si>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</si>
  <si>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</si>
  <si>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</si>
  <si>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</si>
  <si>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</si>
  <si>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</si>
  <si>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</si>
  <si>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</si>
  <si>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</si>
  <si>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</si>
  <si>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</si>
  <si>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</si>
  <si>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</si>
  <si>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</si>
  <si>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</si>
  <si>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</si>
  <si>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</si>
  <si>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</si>
  <si>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</si>
  <si>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</si>
  <si>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</si>
  <si>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</si>
  <si>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</si>
  <si>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</si>
  <si>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</si>
  <si>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</si>
  <si>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</si>
  <si>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</si>
  <si>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</si>
  <si>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</si>
  <si>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</si>
  <si>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</si>
  <si>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</si>
  <si>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</si>
  <si>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</si>
  <si>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</si>
  <si>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</si>
  <si>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</si>
  <si>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</si>
  <si>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</si>
  <si>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</si>
  <si>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</si>
  <si>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</si>
  <si>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</si>
  <si>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</si>
  <si>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</si>
  <si>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</si>
  <si>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</si>
  <si>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</si>
  <si>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</si>
  <si>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</si>
  <si>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</si>
  <si>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</si>
  <si>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</si>
  <si>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</si>
  <si>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</si>
  <si>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</si>
  <si>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</si>
  <si>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</si>
  <si>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</si>
  <si>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</si>
  <si>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</si>
  <si>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</si>
  <si>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</si>
  <si>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</si>
  <si>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</si>
  <si>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</si>
  <si>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</si>
  <si>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</si>
  <si>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</si>
  <si>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</si>
  <si>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</si>
  <si>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</si>
  <si>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</si>
  <si>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</si>
  <si>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</si>
  <si>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</si>
  <si>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</si>
  <si>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</si>
  <si>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</si>
  <si>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</si>
  <si>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</si>
  <si>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</si>
  <si>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</si>
  <si>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</si>
  <si>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</si>
  <si>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</si>
  <si>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</si>
  <si>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</si>
  <si>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</si>
  <si>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</si>
  <si>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</si>
  <si>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</si>
  <si>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</si>
  <si>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</si>
  <si>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</si>
  <si>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</si>
  <si>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</si>
  <si>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</si>
  <si>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</si>
  <si>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</si>
  <si>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</si>
  <si>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</si>
  <si>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</si>
  <si>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</si>
  <si>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</si>
  <si>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</si>
  <si>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</si>
  <si>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</si>
  <si>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</si>
  <si>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</si>
  <si>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</si>
  <si>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</si>
  <si>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</si>
  <si>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</si>
  <si>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</si>
  <si>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</si>
  <si>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</si>
  <si>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</si>
  <si>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</si>
  <si>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</si>
  <si>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</si>
  <si>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</si>
  <si>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</si>
  <si>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</si>
  <si>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</si>
  <si>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</si>
  <si>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</si>
  <si>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</si>
  <si>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</si>
  <si>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</si>
  <si>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</si>
  <si>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</si>
  <si>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</si>
  <si>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</si>
  <si>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</si>
  <si>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</si>
  <si>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</si>
  <si>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</si>
  <si>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</si>
  <si>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</si>
  <si>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</si>
  <si>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</si>
  <si>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</si>
  <si>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</si>
  <si>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</si>
  <si>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</si>
  <si>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</si>
  <si>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</si>
  <si>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</si>
  <si>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</si>
  <si>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</si>
  <si>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</si>
  <si>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</si>
  <si>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</si>
  <si>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</si>
  <si>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</si>
  <si>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</si>
  <si>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</si>
  <si>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</si>
  <si>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</si>
  <si>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</si>
  <si>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</si>
  <si>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</si>
  <si>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</si>
  <si>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</si>
  <si>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</si>
  <si>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</si>
  <si>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</si>
  <si>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</si>
  <si>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</si>
  <si>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</si>
  <si>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</si>
  <si>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</si>
  <si>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</si>
  <si>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</si>
  <si>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</si>
  <si>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</si>
  <si>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</si>
  <si>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</si>
  <si>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</si>
  <si>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</si>
  <si>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</si>
  <si>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</si>
  <si>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</si>
  <si>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</si>
  <si>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</si>
  <si>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</si>
  <si>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</si>
  <si>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</si>
  <si>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</si>
  <si>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</si>
  <si>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</si>
  <si>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</si>
  <si>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</si>
  <si>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</si>
  <si>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</si>
  <si>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</si>
  <si>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</si>
  <si>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</si>
  <si>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</si>
  <si>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</si>
  <si>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</si>
  <si>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</si>
  <si>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</si>
  <si>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</si>
  <si>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</si>
  <si>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</si>
  <si>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</si>
  <si>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</si>
  <si>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</si>
  <si>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</si>
  <si>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</si>
  <si>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</si>
  <si>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</si>
  <si>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</si>
  <si>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</si>
  <si>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</si>
  <si>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</si>
  <si>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</si>
  <si>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</si>
  <si>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</si>
  <si>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</si>
  <si>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</si>
  <si>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</si>
  <si>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</si>
  <si>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</si>
  <si>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</si>
  <si>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</si>
  <si>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</si>
  <si>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</si>
  <si>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</si>
  <si>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</si>
  <si>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</si>
  <si>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</si>
  <si>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</si>
  <si>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</si>
  <si>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</si>
  <si>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</si>
  <si>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</si>
  <si>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</si>
  <si>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</si>
  <si>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</si>
  <si>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</si>
  <si>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</si>
  <si>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</si>
  <si>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</si>
  <si>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</si>
  <si>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</si>
  <si>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</si>
  <si>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</si>
  <si>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</si>
  <si>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</si>
  <si>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</si>
  <si>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</si>
  <si>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</si>
  <si>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</si>
  <si>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</si>
  <si>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</si>
  <si>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</si>
  <si>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</si>
  <si>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</si>
  <si>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</si>
  <si>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</si>
  <si>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</si>
  <si>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</si>
  <si>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</si>
  <si>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</si>
  <si>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</si>
  <si>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</si>
  <si>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</si>
  <si>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</si>
  <si>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</si>
  <si>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</si>
  <si>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</si>
  <si>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</si>
  <si>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</si>
  <si>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</si>
  <si>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</si>
  <si>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</si>
  <si>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</si>
  <si>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</si>
  <si>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</si>
  <si>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</si>
  <si>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</si>
  <si>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</si>
  <si>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</si>
  <si>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</si>
  <si>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</si>
  <si>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</si>
  <si>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</si>
  <si>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</si>
  <si>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</si>
  <si>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</si>
  <si>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</si>
  <si>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</si>
  <si>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</si>
  <si>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</si>
  <si>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</si>
  <si>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</si>
  <si>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</si>
  <si>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</si>
  <si>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</si>
  <si>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</si>
  <si>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</si>
  <si>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</si>
  <si>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</si>
  <si>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</si>
  <si>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</si>
  <si>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</si>
  <si>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</si>
  <si>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</si>
  <si>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</si>
  <si>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</si>
  <si>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</si>
  <si>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</si>
  <si>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</si>
  <si>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</si>
  <si>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</si>
  <si>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</si>
  <si>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</si>
  <si>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</si>
  <si>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</si>
  <si>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</si>
  <si>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</si>
  <si>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</si>
  <si>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</si>
  <si>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</si>
  <si>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</si>
  <si>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</si>
  <si>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</si>
  <si>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</si>
  <si>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</si>
  <si>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</si>
  <si>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</si>
  <si>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</si>
  <si>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</si>
  <si>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</si>
  <si>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</si>
  <si>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</si>
  <si>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</si>
  <si>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</si>
  <si>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</si>
  <si>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</si>
  <si>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</si>
  <si>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</si>
  <si>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</si>
  <si>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</si>
  <si>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</si>
  <si>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</si>
  <si>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</si>
  <si>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</si>
  <si>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</si>
  <si>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</si>
  <si>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</si>
  <si>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</si>
  <si>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</si>
  <si>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</si>
  <si>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</si>
  <si>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</si>
  <si>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</si>
  <si>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</si>
  <si>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</si>
  <si>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</si>
  <si>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</si>
  <si>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</si>
  <si>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</si>
  <si>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</si>
  <si>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</si>
  <si>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</si>
  <si>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</si>
  <si>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</si>
  <si>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</si>
  <si>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</si>
  <si>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</si>
  <si>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</si>
  <si>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</si>
  <si>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</si>
  <si>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</si>
  <si>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</si>
  <si>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NAC_Supercritico_CCS</t>
  </si>
  <si>
    <t>GAS_CC_flexível_ate2030_CCS</t>
  </si>
  <si>
    <t>GAS_CC_flexível_pos2040_CCS</t>
  </si>
  <si>
    <t>GAS_CC_flexível_30_40_CCS</t>
  </si>
  <si>
    <t>GAS_CS_Ponta_CCS</t>
  </si>
  <si>
    <t>CARVÃO NAC_fluid_menorCAPEX_CCS</t>
  </si>
  <si>
    <t>GAS_CC_CAPEX40_pos2030_CCS</t>
  </si>
  <si>
    <t>GAS_CC_CAPEX40_ate2030_CCS</t>
  </si>
  <si>
    <t>GAS_CS_CAPEX40_ate2030_CCS</t>
  </si>
  <si>
    <t>GAS_CC_NAC_Não_Conv_CCS</t>
  </si>
  <si>
    <t>CARVÃO NAC_gas_CCS</t>
  </si>
  <si>
    <t>GAS_CC_CAPEX40_6USD_CCS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</si>
</sst>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131018.95662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23995</c:v>
                </c:pt>
                <c:pt idx="5">
                  <c:v>192670.27050729998</c:v>
                </c:pt>
                <c:pt idx="6">
                  <c:v>85132.490842239989</c:v>
                </c:pt>
                <c:pt idx="7">
                  <c:v>490</c:v>
                </c:pt>
                <c:pt idx="8">
                  <c:v>63065.276189999997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35628.159520000001</c:v>
                </c:pt>
                <c:pt idx="1">
                  <c:v>0</c:v>
                </c:pt>
                <c:pt idx="2">
                  <c:v>154.27909999999974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11995.076961000001</c:v>
                </c:pt>
                <c:pt idx="1">
                  <c:v>5.56189999988419E-2</c:v>
                </c:pt>
                <c:pt idx="2">
                  <c:v>0.2000000000007276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49112.153222300003</c:v>
                </c:pt>
                <c:pt idx="1">
                  <c:v>68790.254887999996</c:v>
                </c:pt>
                <c:pt idx="2">
                  <c:v>68211.702396999986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6403.1770022400015</c:v>
                </c:pt>
                <c:pt idx="1">
                  <c:v>35750.528117999995</c:v>
                </c:pt>
                <c:pt idx="2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0</c:v>
                </c:pt>
                <c:pt idx="1">
                  <c:v>30344.324550000001</c:v>
                </c:pt>
                <c:pt idx="2">
                  <c:v>32720.951639999996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243968"/>
        <c:axId val="1620245088"/>
      </c:barChart>
      <c:catAx>
        <c:axId val="162024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0245088"/>
        <c:crosses val="autoZero"/>
        <c:auto val="1"/>
        <c:lblAlgn val="ctr"/>
        <c:lblOffset val="100"/>
        <c:noMultiLvlLbl val="0"/>
      </c:catAx>
      <c:valAx>
        <c:axId val="162024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024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58582.148934999997</c:v>
                </c:pt>
                <c:pt idx="1">
                  <c:v>0</c:v>
                </c:pt>
                <c:pt idx="2">
                  <c:v>0</c:v>
                </c:pt>
                <c:pt idx="3">
                  <c:v>2917.5560730000002</c:v>
                </c:pt>
                <c:pt idx="4">
                  <c:v>7071.1397969999998</c:v>
                </c:pt>
                <c:pt idx="5">
                  <c:v>85915.817409999989</c:v>
                </c:pt>
                <c:pt idx="6">
                  <c:v>23949.954169060002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46654.727415499998</c:v>
                </c:pt>
                <c:pt idx="1">
                  <c:v>66844.170159000001</c:v>
                </c:pt>
                <c:pt idx="2">
                  <c:v>64473.884389999999</c:v>
                </c:pt>
                <c:pt idx="3">
                  <c:v>58582.148934999997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25209.691160499999</c:v>
                </c:pt>
                <c:pt idx="2">
                  <c:v>55180.689513420002</c:v>
                </c:pt>
                <c:pt idx="3">
                  <c:v>85915.817409999989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1741.9992557600001</c:v>
                </c:pt>
                <c:pt idx="2">
                  <c:v>11864.74319506</c:v>
                </c:pt>
                <c:pt idx="3">
                  <c:v>23949.954169060002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9110.1160070000005</c:v>
                </c:pt>
                <c:pt idx="2">
                  <c:v>7910.1797450000004</c:v>
                </c:pt>
                <c:pt idx="3">
                  <c:v>7071.1397969999998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1769.944133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1883.7503979000001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970720"/>
        <c:axId val="16729914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7297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91440"/>
        <c:crosses val="autoZero"/>
        <c:auto val="1"/>
        <c:lblAlgn val="ctr"/>
        <c:lblOffset val="100"/>
        <c:noMultiLvlLbl val="0"/>
      </c:catAx>
      <c:valAx>
        <c:axId val="167299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70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81489.646022000001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61618.398299999993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65137.602326</c:v>
                </c:pt>
                <c:pt idx="1">
                  <c:v>89764.006399999998</c:v>
                </c:pt>
                <c:pt idx="2">
                  <c:v>90004.598270000002</c:v>
                </c:pt>
                <c:pt idx="3">
                  <c:v>81489.646022000001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27667.015449999999</c:v>
                </c:pt>
                <c:pt idx="3">
                  <c:v>61618.398299999993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973520"/>
        <c:axId val="167298416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3438.6280299999999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72973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4160"/>
        <c:crosses val="autoZero"/>
        <c:auto val="1"/>
        <c:lblAlgn val="ctr"/>
        <c:lblOffset val="100"/>
        <c:noMultiLvlLbl val="0"/>
      </c:catAx>
      <c:valAx>
        <c:axId val="167298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7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49.563696040000004</c:v>
                </c:pt>
                <c:pt idx="1">
                  <c:v>14.16375311</c:v>
                </c:pt>
                <c:pt idx="2">
                  <c:v>5.4011822680000003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65.880134179999999</c:v>
                </c:pt>
                <c:pt idx="1">
                  <c:v>26.930713140000002</c:v>
                </c:pt>
                <c:pt idx="2">
                  <c:v>6.6392880419999996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71280"/>
        <c:axId val="16729948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7297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94800"/>
        <c:crosses val="autoZero"/>
        <c:auto val="1"/>
        <c:lblAlgn val="ctr"/>
        <c:lblOffset val="100"/>
        <c:noMultiLvlLbl val="0"/>
      </c:catAx>
      <c:valAx>
        <c:axId val="16729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7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34.133259013698634</c:v>
                </c:pt>
                <c:pt idx="1">
                  <c:v>12.684785660273972</c:v>
                </c:pt>
                <c:pt idx="2">
                  <c:v>12.022055238356163</c:v>
                </c:pt>
                <c:pt idx="3">
                  <c:v>4.8622817369863007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41.676745890410956</c:v>
                </c:pt>
                <c:pt idx="1">
                  <c:v>54.010748054794526</c:v>
                </c:pt>
                <c:pt idx="2">
                  <c:v>52.861680136986301</c:v>
                </c:pt>
                <c:pt idx="3">
                  <c:v>38.464093616438355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97040"/>
        <c:axId val="167299592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7299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95920"/>
        <c:crosses val="autoZero"/>
        <c:auto val="1"/>
        <c:lblAlgn val="ctr"/>
        <c:lblOffset val="100"/>
        <c:noMultiLvlLbl val="0"/>
      </c:catAx>
      <c:valAx>
        <c:axId val="16729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9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2.2764227642276542E-2"/>
                  <c:y val="-5.03823733101502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4.7398758082068893E-2"/>
                  <c:y val="-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1.2033288521861717E-2"/>
                  <c:y val="5.03823733101502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840624799948775E-2"/>
                  <c:y val="0.115159710423200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5.5503232827603867E-2"/>
                  <c:y val="-3.95861504579752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131018.95662</c:v>
                </c:pt>
                <c:pt idx="1">
                  <c:v>26147.432401999999</c:v>
                </c:pt>
                <c:pt idx="2">
                  <c:v>0</c:v>
                </c:pt>
                <c:pt idx="3">
                  <c:v>3395</c:v>
                </c:pt>
                <c:pt idx="4">
                  <c:v>23995</c:v>
                </c:pt>
                <c:pt idx="5">
                  <c:v>192670.27050729998</c:v>
                </c:pt>
                <c:pt idx="6">
                  <c:v>85132.490842239989</c:v>
                </c:pt>
                <c:pt idx="7">
                  <c:v>490</c:v>
                </c:pt>
                <c:pt idx="8">
                  <c:v>63065.276189999997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35628.159520000001</c:v>
                </c:pt>
                <c:pt idx="2">
                  <c:v>0</c:v>
                </c:pt>
                <c:pt idx="3">
                  <c:v>154.27909999999974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12507.726749999998</c:v>
                </c:pt>
                <c:pt idx="2">
                  <c:v>2766.4056490000003</c:v>
                </c:pt>
                <c:pt idx="3">
                  <c:v>-368.89999700000044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11995.076961000001</c:v>
                </c:pt>
                <c:pt idx="2">
                  <c:v>5.56189999988419E-2</c:v>
                </c:pt>
                <c:pt idx="3">
                  <c:v>0.2000000000007276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49112.153222300003</c:v>
                </c:pt>
                <c:pt idx="2">
                  <c:v>68790.254887999996</c:v>
                </c:pt>
                <c:pt idx="3">
                  <c:v>68211.702396999986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6403.1770022400015</c:v>
                </c:pt>
                <c:pt idx="2">
                  <c:v>35750.528117999995</c:v>
                </c:pt>
                <c:pt idx="3">
                  <c:v>42958.082721999992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30344.324550000001</c:v>
                </c:pt>
                <c:pt idx="3">
                  <c:v>32720.951639999996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8872016"/>
        <c:axId val="1478880976"/>
      </c:barChart>
      <c:catAx>
        <c:axId val="147887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80976"/>
        <c:crosses val="autoZero"/>
        <c:auto val="1"/>
        <c:lblAlgn val="ctr"/>
        <c:lblOffset val="100"/>
        <c:noMultiLvlLbl val="0"/>
      </c:catAx>
      <c:valAx>
        <c:axId val="147888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7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2324787594990784E-16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0890888638920136E-2"/>
                  <c:y val="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7142857142857016E-2"/>
                  <c:y val="0.136752156127550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6.2184873949579958E-2"/>
                  <c:y val="0.145749008504363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1092436974791"/>
                      <c:h val="7.3450302804297637E-2"/>
                    </c:manualLayout>
                  </c15:layout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58582.148934999997</c:v>
                </c:pt>
                <c:pt idx="1">
                  <c:v>1139.9036309100002</c:v>
                </c:pt>
                <c:pt idx="2">
                  <c:v>0</c:v>
                </c:pt>
                <c:pt idx="3">
                  <c:v>2917.5560730000002</c:v>
                </c:pt>
                <c:pt idx="4">
                  <c:v>7071.1397969999998</c:v>
                </c:pt>
                <c:pt idx="5">
                  <c:v>85915.817409999989</c:v>
                </c:pt>
                <c:pt idx="6">
                  <c:v>23949.954169060002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46654.727415499998</c:v>
                </c:pt>
                <c:pt idx="1">
                  <c:v>66844.170159000001</c:v>
                </c:pt>
                <c:pt idx="2">
                  <c:v>64473.884389999999</c:v>
                </c:pt>
                <c:pt idx="3">
                  <c:v>58582.148934999997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25209.691160499999</c:v>
                </c:pt>
                <c:pt idx="2">
                  <c:v>55180.689513420002</c:v>
                </c:pt>
                <c:pt idx="3">
                  <c:v>85915.817409999989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1741.9992557600001</c:v>
                </c:pt>
                <c:pt idx="2">
                  <c:v>11864.74319506</c:v>
                </c:pt>
                <c:pt idx="3">
                  <c:v>23949.954169060002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6703.9853629999998</c:v>
                </c:pt>
                <c:pt idx="1">
                  <c:v>2792.0035440000001</c:v>
                </c:pt>
                <c:pt idx="2">
                  <c:v>2856.9243760600002</c:v>
                </c:pt>
                <c:pt idx="3">
                  <c:v>1139.9036309100002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9110.1160070000005</c:v>
                </c:pt>
                <c:pt idx="2">
                  <c:v>7910.1797450000004</c:v>
                </c:pt>
                <c:pt idx="3">
                  <c:v>7071.1397969999998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1769.944133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1883.7503979000001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229872"/>
        <c:axId val="17102433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1022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43312"/>
        <c:crosses val="autoZero"/>
        <c:auto val="1"/>
        <c:lblAlgn val="ctr"/>
        <c:lblOffset val="100"/>
        <c:noMultiLvlLbl val="0"/>
      </c:catAx>
      <c:valAx>
        <c:axId val="171024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2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0420168067226891"/>
                  <c:y val="-8.99685237681254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2.3529411764705944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092436974789915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81489.646022000001</c:v>
                </c:pt>
                <c:pt idx="1">
                  <c:v>22978.489959999999</c:v>
                </c:pt>
                <c:pt idx="2">
                  <c:v>0</c:v>
                </c:pt>
                <c:pt idx="3">
                  <c:v>2983.193585</c:v>
                </c:pt>
                <c:pt idx="4">
                  <c:v>14120.8</c:v>
                </c:pt>
                <c:pt idx="5">
                  <c:v>50637.20534</c:v>
                </c:pt>
                <c:pt idx="6">
                  <c:v>61618.398299999993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65137.602326</c:v>
                </c:pt>
                <c:pt idx="1">
                  <c:v>89764.006399999998</c:v>
                </c:pt>
                <c:pt idx="2">
                  <c:v>90004.598270000002</c:v>
                </c:pt>
                <c:pt idx="3">
                  <c:v>81489.646022000001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27667.015449999999</c:v>
                </c:pt>
                <c:pt idx="3">
                  <c:v>61618.398299999993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9449.9865919999993</c:v>
                </c:pt>
                <c:pt idx="1">
                  <c:v>22502.380150000001</c:v>
                </c:pt>
                <c:pt idx="2">
                  <c:v>25123.470829999998</c:v>
                </c:pt>
                <c:pt idx="3">
                  <c:v>22978.489959999999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4019.6826110000002</c:v>
                </c:pt>
                <c:pt idx="1">
                  <c:v>14511.088089999999</c:v>
                </c:pt>
                <c:pt idx="2">
                  <c:v>14337.744500000001</c:v>
                </c:pt>
                <c:pt idx="3">
                  <c:v>14120.8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734.11926170000004</c:v>
                </c:pt>
                <c:pt idx="1">
                  <c:v>16003.70334</c:v>
                </c:pt>
                <c:pt idx="2">
                  <c:v>31578.51874</c:v>
                </c:pt>
                <c:pt idx="3">
                  <c:v>50637.20534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3.72</c:v>
                </c:pt>
                <c:pt idx="1">
                  <c:v>1284.7760000000001</c:v>
                </c:pt>
                <c:pt idx="2">
                  <c:v>8434.8816239999996</c:v>
                </c:pt>
                <c:pt idx="3">
                  <c:v>17026.498169999999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609840"/>
        <c:axId val="155461040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3438.6280299999999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5460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610400"/>
        <c:crosses val="autoZero"/>
        <c:auto val="1"/>
        <c:lblAlgn val="ctr"/>
        <c:lblOffset val="100"/>
        <c:noMultiLvlLbl val="0"/>
      </c:catAx>
      <c:valAx>
        <c:axId val="15546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4609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49.563696040000004</c:v>
                </c:pt>
                <c:pt idx="1">
                  <c:v>14.16375311</c:v>
                </c:pt>
                <c:pt idx="2">
                  <c:v>5.4011822680000003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65.880134179999999</c:v>
                </c:pt>
                <c:pt idx="1">
                  <c:v>26.930713140000002</c:v>
                </c:pt>
                <c:pt idx="2">
                  <c:v>6.6392880419999996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664672"/>
        <c:axId val="147366523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366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665232"/>
        <c:crosses val="autoZero"/>
        <c:auto val="1"/>
        <c:lblAlgn val="ctr"/>
        <c:lblOffset val="100"/>
        <c:noMultiLvlLbl val="0"/>
      </c:catAx>
      <c:valAx>
        <c:axId val="14736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66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34.133259013698634</c:v>
                </c:pt>
                <c:pt idx="1">
                  <c:v>12.684785660273972</c:v>
                </c:pt>
                <c:pt idx="2">
                  <c:v>12.022055238356163</c:v>
                </c:pt>
                <c:pt idx="3">
                  <c:v>4.8622817369863007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41.676745890410956</c:v>
                </c:pt>
                <c:pt idx="1">
                  <c:v>54.010748054794526</c:v>
                </c:pt>
                <c:pt idx="2">
                  <c:v>52.861680136986301</c:v>
                </c:pt>
                <c:pt idx="3">
                  <c:v>38.464093616438355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5348448"/>
        <c:axId val="14753490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534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349008"/>
        <c:crosses val="autoZero"/>
        <c:auto val="1"/>
        <c:lblAlgn val="ctr"/>
        <c:lblOffset val="100"/>
        <c:noMultiLvlLbl val="0"/>
      </c:catAx>
      <c:valAx>
        <c:axId val="14753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34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109826.47100000001</c:v>
                </c:pt>
                <c:pt idx="8">
                  <c:v>110083.47100000001</c:v>
                </c:pt>
                <c:pt idx="9">
                  <c:v>110176.671</c:v>
                </c:pt>
                <c:pt idx="10">
                  <c:v>110533.3316</c:v>
                </c:pt>
                <c:pt idx="11">
                  <c:v>110996.77099999999</c:v>
                </c:pt>
                <c:pt idx="12">
                  <c:v>111146.77099999999</c:v>
                </c:pt>
                <c:pt idx="13">
                  <c:v>112569.681</c:v>
                </c:pt>
                <c:pt idx="14">
                  <c:v>117466.3199</c:v>
                </c:pt>
                <c:pt idx="15">
                  <c:v>117466.3199</c:v>
                </c:pt>
                <c:pt idx="16">
                  <c:v>117466.3199</c:v>
                </c:pt>
                <c:pt idx="17">
                  <c:v>117466.3199</c:v>
                </c:pt>
                <c:pt idx="18">
                  <c:v>117466.3199</c:v>
                </c:pt>
                <c:pt idx="19">
                  <c:v>117466.3199</c:v>
                </c:pt>
                <c:pt idx="20">
                  <c:v>117466.3199</c:v>
                </c:pt>
                <c:pt idx="21">
                  <c:v>117466.3199</c:v>
                </c:pt>
                <c:pt idx="22">
                  <c:v>117466.3199</c:v>
                </c:pt>
                <c:pt idx="23">
                  <c:v>117466.3199</c:v>
                </c:pt>
                <c:pt idx="24">
                  <c:v>117466.3199</c:v>
                </c:pt>
                <c:pt idx="25">
                  <c:v>117466.3199</c:v>
                </c:pt>
                <c:pt idx="26">
                  <c:v>117466.3199</c:v>
                </c:pt>
                <c:pt idx="27">
                  <c:v>117466.3199</c:v>
                </c:pt>
                <c:pt idx="28">
                  <c:v>117466.3199</c:v>
                </c:pt>
                <c:pt idx="29">
                  <c:v>117466.3199</c:v>
                </c:pt>
                <c:pt idx="30">
                  <c:v>117466.3199</c:v>
                </c:pt>
                <c:pt idx="31">
                  <c:v>117466.3199</c:v>
                </c:pt>
                <c:pt idx="32">
                  <c:v>117466.3199</c:v>
                </c:pt>
                <c:pt idx="33">
                  <c:v>117466.3199</c:v>
                </c:pt>
                <c:pt idx="34">
                  <c:v>117466.3199</c:v>
                </c:pt>
                <c:pt idx="35">
                  <c:v>117620.599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11201.325999999999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11201.325999999999</c:v>
                </c:pt>
                <c:pt idx="11">
                  <c:v>11201.325999999999</c:v>
                </c:pt>
                <c:pt idx="12">
                  <c:v>11201.325999999999</c:v>
                </c:pt>
                <c:pt idx="13">
                  <c:v>11201.325999999999</c:v>
                </c:pt>
                <c:pt idx="14">
                  <c:v>13398.357620000001</c:v>
                </c:pt>
                <c:pt idx="15">
                  <c:v>13398.357620000001</c:v>
                </c:pt>
                <c:pt idx="16">
                  <c:v>13398.357620000001</c:v>
                </c:pt>
                <c:pt idx="17">
                  <c:v>13398.357620000001</c:v>
                </c:pt>
                <c:pt idx="18">
                  <c:v>13398.357620000001</c:v>
                </c:pt>
                <c:pt idx="19">
                  <c:v>13398.357620000001</c:v>
                </c:pt>
                <c:pt idx="20">
                  <c:v>13398.357620000001</c:v>
                </c:pt>
                <c:pt idx="21">
                  <c:v>13398.357620000001</c:v>
                </c:pt>
                <c:pt idx="22">
                  <c:v>13398.357620000001</c:v>
                </c:pt>
                <c:pt idx="23">
                  <c:v>13398.357620000001</c:v>
                </c:pt>
                <c:pt idx="24">
                  <c:v>13398.357620000001</c:v>
                </c:pt>
                <c:pt idx="25">
                  <c:v>13398.357620000001</c:v>
                </c:pt>
                <c:pt idx="26">
                  <c:v>13398.357620000001</c:v>
                </c:pt>
                <c:pt idx="27">
                  <c:v>13398.357620000001</c:v>
                </c:pt>
                <c:pt idx="28">
                  <c:v>13398.357620000001</c:v>
                </c:pt>
                <c:pt idx="29">
                  <c:v>13398.357620000001</c:v>
                </c:pt>
                <c:pt idx="30">
                  <c:v>13398.357620000001</c:v>
                </c:pt>
                <c:pt idx="31">
                  <c:v>13398.357620000001</c:v>
                </c:pt>
                <c:pt idx="32">
                  <c:v>13398.357620000001</c:v>
                </c:pt>
                <c:pt idx="33">
                  <c:v>13398.357620000001</c:v>
                </c:pt>
                <c:pt idx="34">
                  <c:v>13398.357620000001</c:v>
                </c:pt>
                <c:pt idx="35">
                  <c:v>13398.357620000001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14058.73286</c:v>
                </c:pt>
                <c:pt idx="4">
                  <c:v>15880.06374</c:v>
                </c:pt>
                <c:pt idx="5">
                  <c:v>17093.763740000002</c:v>
                </c:pt>
                <c:pt idx="6">
                  <c:v>18097.340559999997</c:v>
                </c:pt>
                <c:pt idx="7">
                  <c:v>20075.30863</c:v>
                </c:pt>
                <c:pt idx="8">
                  <c:v>20075.208630000001</c:v>
                </c:pt>
                <c:pt idx="9">
                  <c:v>21632.081920000001</c:v>
                </c:pt>
                <c:pt idx="10">
                  <c:v>23749.82675</c:v>
                </c:pt>
                <c:pt idx="11">
                  <c:v>23750.126749999999</c:v>
                </c:pt>
                <c:pt idx="12">
                  <c:v>23750.126749999999</c:v>
                </c:pt>
                <c:pt idx="13">
                  <c:v>23749.926749999999</c:v>
                </c:pt>
                <c:pt idx="14">
                  <c:v>23749.926749999999</c:v>
                </c:pt>
                <c:pt idx="15">
                  <c:v>23749.926749999999</c:v>
                </c:pt>
                <c:pt idx="16">
                  <c:v>23287.360270199999</c:v>
                </c:pt>
                <c:pt idx="17">
                  <c:v>23487.360270199999</c:v>
                </c:pt>
                <c:pt idx="18">
                  <c:v>23687.360270199999</c:v>
                </c:pt>
                <c:pt idx="19">
                  <c:v>23887.560270200003</c:v>
                </c:pt>
                <c:pt idx="20">
                  <c:v>24087.560270200003</c:v>
                </c:pt>
                <c:pt idx="21">
                  <c:v>24429.865734400002</c:v>
                </c:pt>
                <c:pt idx="22">
                  <c:v>25159.94672</c:v>
                </c:pt>
                <c:pt idx="23">
                  <c:v>26141.001537</c:v>
                </c:pt>
                <c:pt idx="24">
                  <c:v>26341.001537</c:v>
                </c:pt>
                <c:pt idx="25">
                  <c:v>26516.332398999999</c:v>
                </c:pt>
                <c:pt idx="26">
                  <c:v>26510.632398999998</c:v>
                </c:pt>
                <c:pt idx="27">
                  <c:v>26510.632398999998</c:v>
                </c:pt>
                <c:pt idx="28">
                  <c:v>26510.632398999998</c:v>
                </c:pt>
                <c:pt idx="29">
                  <c:v>26510.632398999998</c:v>
                </c:pt>
                <c:pt idx="30">
                  <c:v>26147.432401999999</c:v>
                </c:pt>
                <c:pt idx="31">
                  <c:v>26147.432401999999</c:v>
                </c:pt>
                <c:pt idx="32">
                  <c:v>26147.432401999999</c:v>
                </c:pt>
                <c:pt idx="33">
                  <c:v>26147.432401999999</c:v>
                </c:pt>
                <c:pt idx="34">
                  <c:v>26147.432401999999</c:v>
                </c:pt>
                <c:pt idx="35">
                  <c:v>26147.432401999999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2714.8621779999999</c:v>
                </c:pt>
                <c:pt idx="12">
                  <c:v>6980.4298330000001</c:v>
                </c:pt>
                <c:pt idx="13">
                  <c:v>9849.0658770000009</c:v>
                </c:pt>
                <c:pt idx="14">
                  <c:v>11294</c:v>
                </c:pt>
                <c:pt idx="15">
                  <c:v>11294</c:v>
                </c:pt>
                <c:pt idx="16">
                  <c:v>10993.8</c:v>
                </c:pt>
                <c:pt idx="17">
                  <c:v>10993.8</c:v>
                </c:pt>
                <c:pt idx="18">
                  <c:v>10993.8</c:v>
                </c:pt>
                <c:pt idx="19">
                  <c:v>10993.8</c:v>
                </c:pt>
                <c:pt idx="20">
                  <c:v>10993.8</c:v>
                </c:pt>
                <c:pt idx="21">
                  <c:v>10985.8</c:v>
                </c:pt>
                <c:pt idx="22">
                  <c:v>10985.8</c:v>
                </c:pt>
                <c:pt idx="23">
                  <c:v>10985.8</c:v>
                </c:pt>
                <c:pt idx="24">
                  <c:v>10985.8</c:v>
                </c:pt>
                <c:pt idx="25">
                  <c:v>10985.8</c:v>
                </c:pt>
                <c:pt idx="26">
                  <c:v>10985.8</c:v>
                </c:pt>
                <c:pt idx="27">
                  <c:v>10985.8</c:v>
                </c:pt>
                <c:pt idx="28">
                  <c:v>10985.8</c:v>
                </c:pt>
                <c:pt idx="29">
                  <c:v>10985.8</c:v>
                </c:pt>
                <c:pt idx="30">
                  <c:v>10985.8</c:v>
                </c:pt>
                <c:pt idx="31">
                  <c:v>10600</c:v>
                </c:pt>
                <c:pt idx="32">
                  <c:v>10600</c:v>
                </c:pt>
                <c:pt idx="33">
                  <c:v>10600</c:v>
                </c:pt>
                <c:pt idx="34">
                  <c:v>10600</c:v>
                </c:pt>
                <c:pt idx="35">
                  <c:v>10600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17179.396637799997</c:v>
                </c:pt>
                <c:pt idx="6">
                  <c:v>21030.587394999999</c:v>
                </c:pt>
                <c:pt idx="7">
                  <c:v>24390.780026799999</c:v>
                </c:pt>
                <c:pt idx="8">
                  <c:v>34310.641721799999</c:v>
                </c:pt>
                <c:pt idx="9">
                  <c:v>42604.092221799998</c:v>
                </c:pt>
                <c:pt idx="10">
                  <c:v>50008.469912300003</c:v>
                </c:pt>
                <c:pt idx="11">
                  <c:v>50008.469912300003</c:v>
                </c:pt>
                <c:pt idx="12">
                  <c:v>49800.1699123</c:v>
                </c:pt>
                <c:pt idx="13">
                  <c:v>49783.620912300001</c:v>
                </c:pt>
                <c:pt idx="14">
                  <c:v>49685.420912300004</c:v>
                </c:pt>
                <c:pt idx="15">
                  <c:v>55668.313222299999</c:v>
                </c:pt>
                <c:pt idx="16">
                  <c:v>62321.443042300001</c:v>
                </c:pt>
                <c:pt idx="17">
                  <c:v>68090.530853299992</c:v>
                </c:pt>
                <c:pt idx="18">
                  <c:v>73843.009567300003</c:v>
                </c:pt>
                <c:pt idx="19">
                  <c:v>79814.945890300005</c:v>
                </c:pt>
                <c:pt idx="20">
                  <c:v>86031.911988300009</c:v>
                </c:pt>
                <c:pt idx="21">
                  <c:v>92336.225052299997</c:v>
                </c:pt>
                <c:pt idx="22">
                  <c:v>97408.599782299993</c:v>
                </c:pt>
                <c:pt idx="23">
                  <c:v>106791.8923023</c:v>
                </c:pt>
                <c:pt idx="24">
                  <c:v>117746.71137229999</c:v>
                </c:pt>
                <c:pt idx="25">
                  <c:v>124458.5681103</c:v>
                </c:pt>
                <c:pt idx="26">
                  <c:v>130736.11640229999</c:v>
                </c:pt>
                <c:pt idx="27">
                  <c:v>136942.96628229998</c:v>
                </c:pt>
                <c:pt idx="28">
                  <c:v>143197.8026923</c:v>
                </c:pt>
                <c:pt idx="29">
                  <c:v>149570.7350253</c:v>
                </c:pt>
                <c:pt idx="30">
                  <c:v>157799.4885033</c:v>
                </c:pt>
                <c:pt idx="31">
                  <c:v>165326.17334729998</c:v>
                </c:pt>
                <c:pt idx="32">
                  <c:v>171875.02540729998</c:v>
                </c:pt>
                <c:pt idx="33">
                  <c:v>179031.78373729999</c:v>
                </c:pt>
                <c:pt idx="34">
                  <c:v>185936.18014729998</c:v>
                </c:pt>
                <c:pt idx="35">
                  <c:v>192670.27050729998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2242.20874224</c:v>
                </c:pt>
                <c:pt idx="11">
                  <c:v>2242.20874224</c:v>
                </c:pt>
                <c:pt idx="12">
                  <c:v>2242.20874224</c:v>
                </c:pt>
                <c:pt idx="13">
                  <c:v>2242.20874224</c:v>
                </c:pt>
                <c:pt idx="14">
                  <c:v>2241.1267422400001</c:v>
                </c:pt>
                <c:pt idx="15">
                  <c:v>6423.880002240001</c:v>
                </c:pt>
                <c:pt idx="16">
                  <c:v>10866.98507024</c:v>
                </c:pt>
                <c:pt idx="17">
                  <c:v>15430.047992239999</c:v>
                </c:pt>
                <c:pt idx="18">
                  <c:v>19983.310002240003</c:v>
                </c:pt>
                <c:pt idx="19">
                  <c:v>24660.112222240001</c:v>
                </c:pt>
                <c:pt idx="20">
                  <c:v>29472.80567224</c:v>
                </c:pt>
                <c:pt idx="21">
                  <c:v>34584.162542240003</c:v>
                </c:pt>
                <c:pt idx="22">
                  <c:v>39606.429442239998</c:v>
                </c:pt>
                <c:pt idx="23">
                  <c:v>38666.75944224</c:v>
                </c:pt>
                <c:pt idx="24">
                  <c:v>37712.287442239998</c:v>
                </c:pt>
                <c:pt idx="25">
                  <c:v>42174.408120239998</c:v>
                </c:pt>
                <c:pt idx="26">
                  <c:v>46310.508247239995</c:v>
                </c:pt>
                <c:pt idx="27">
                  <c:v>50467.039062240001</c:v>
                </c:pt>
                <c:pt idx="28">
                  <c:v>54610.26217224</c:v>
                </c:pt>
                <c:pt idx="29">
                  <c:v>58819.892682239995</c:v>
                </c:pt>
                <c:pt idx="30">
                  <c:v>63090.714262239999</c:v>
                </c:pt>
                <c:pt idx="31">
                  <c:v>67368.935692239989</c:v>
                </c:pt>
                <c:pt idx="32">
                  <c:v>71596.756542240008</c:v>
                </c:pt>
                <c:pt idx="33">
                  <c:v>76289.906782239996</c:v>
                </c:pt>
                <c:pt idx="34">
                  <c:v>80766.258942240005</c:v>
                </c:pt>
                <c:pt idx="35">
                  <c:v>85132.490842239989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4314.4311900000002</c:v>
                </c:pt>
                <c:pt idx="17">
                  <c:v>6657.7470839999996</c:v>
                </c:pt>
                <c:pt idx="18">
                  <c:v>9146.3569100000004</c:v>
                </c:pt>
                <c:pt idx="19">
                  <c:v>11575.40346</c:v>
                </c:pt>
                <c:pt idx="20">
                  <c:v>14164.574930000001</c:v>
                </c:pt>
                <c:pt idx="21">
                  <c:v>17056.681079999998</c:v>
                </c:pt>
                <c:pt idx="22">
                  <c:v>19743.941190000001</c:v>
                </c:pt>
                <c:pt idx="23">
                  <c:v>22946.845420000001</c:v>
                </c:pt>
                <c:pt idx="24">
                  <c:v>27755.15036</c:v>
                </c:pt>
                <c:pt idx="25">
                  <c:v>30344.324550000001</c:v>
                </c:pt>
                <c:pt idx="26">
                  <c:v>32675.715660000002</c:v>
                </c:pt>
                <c:pt idx="27">
                  <c:v>35724.945419999996</c:v>
                </c:pt>
                <c:pt idx="28">
                  <c:v>38814.263679999996</c:v>
                </c:pt>
                <c:pt idx="29">
                  <c:v>42424.911229999998</c:v>
                </c:pt>
                <c:pt idx="30">
                  <c:v>46458.474179999997</c:v>
                </c:pt>
                <c:pt idx="31">
                  <c:v>49927.822260000001</c:v>
                </c:pt>
                <c:pt idx="32">
                  <c:v>53211.796090000003</c:v>
                </c:pt>
                <c:pt idx="33">
                  <c:v>56835.148200000003</c:v>
                </c:pt>
                <c:pt idx="34">
                  <c:v>60338.694159999999</c:v>
                </c:pt>
                <c:pt idx="35">
                  <c:v>63065.276189999997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109696"/>
        <c:axId val="1697110256"/>
      </c:lineChart>
      <c:catAx>
        <c:axId val="169710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10256"/>
        <c:crosses val="autoZero"/>
        <c:auto val="1"/>
        <c:lblAlgn val="ctr"/>
        <c:lblOffset val="100"/>
        <c:noMultiLvlLbl val="0"/>
      </c:catAx>
      <c:valAx>
        <c:axId val="169711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34.133259013698634</c:v>
                </c:pt>
                <c:pt idx="1">
                  <c:v>21.219829958904111</c:v>
                </c:pt>
                <c:pt idx="2">
                  <c:v>22.048271219178083</c:v>
                </c:pt>
                <c:pt idx="3">
                  <c:v>19.668502449315071</c:v>
                </c:pt>
                <c:pt idx="4">
                  <c:v>20.450506476712327</c:v>
                </c:pt>
                <c:pt idx="5">
                  <c:v>23.741991824657532</c:v>
                </c:pt>
                <c:pt idx="6">
                  <c:v>24.523002550684929</c:v>
                </c:pt>
                <c:pt idx="7">
                  <c:v>24.15561711780822</c:v>
                </c:pt>
                <c:pt idx="8">
                  <c:v>22.464525791780822</c:v>
                </c:pt>
                <c:pt idx="9">
                  <c:v>21.238414120547944</c:v>
                </c:pt>
                <c:pt idx="10">
                  <c:v>15.664973413698631</c:v>
                </c:pt>
                <c:pt idx="11">
                  <c:v>15.033167473972604</c:v>
                </c:pt>
                <c:pt idx="12">
                  <c:v>14.07905195890411</c:v>
                </c:pt>
                <c:pt idx="13">
                  <c:v>13.438152901369865</c:v>
                </c:pt>
                <c:pt idx="14">
                  <c:v>14.593356597260273</c:v>
                </c:pt>
                <c:pt idx="15">
                  <c:v>12.684785660273972</c:v>
                </c:pt>
                <c:pt idx="16">
                  <c:v>10.421497202739726</c:v>
                </c:pt>
                <c:pt idx="17">
                  <c:v>9.9296144493150695</c:v>
                </c:pt>
                <c:pt idx="18">
                  <c:v>10.105949473972602</c:v>
                </c:pt>
                <c:pt idx="19">
                  <c:v>8.5479353424657543</c:v>
                </c:pt>
                <c:pt idx="20">
                  <c:v>8.7115790876712342</c:v>
                </c:pt>
                <c:pt idx="21">
                  <c:v>9.1167953561643831</c:v>
                </c:pt>
                <c:pt idx="22">
                  <c:v>9.3924829753424657</c:v>
                </c:pt>
                <c:pt idx="23">
                  <c:v>11.18341451780822</c:v>
                </c:pt>
                <c:pt idx="24">
                  <c:v>11.831966736986301</c:v>
                </c:pt>
                <c:pt idx="25">
                  <c:v>12.022055238356163</c:v>
                </c:pt>
                <c:pt idx="26">
                  <c:v>10.881396630136987</c:v>
                </c:pt>
                <c:pt idx="27">
                  <c:v>10.891390723287671</c:v>
                </c:pt>
                <c:pt idx="28">
                  <c:v>10.430827698630138</c:v>
                </c:pt>
                <c:pt idx="29">
                  <c:v>10.330329967123289</c:v>
                </c:pt>
                <c:pt idx="30">
                  <c:v>8.5194033095890411</c:v>
                </c:pt>
                <c:pt idx="31">
                  <c:v>7.4645009972602736</c:v>
                </c:pt>
                <c:pt idx="32">
                  <c:v>6.5692541999999996</c:v>
                </c:pt>
                <c:pt idx="33">
                  <c:v>5.5827544904109585</c:v>
                </c:pt>
                <c:pt idx="34">
                  <c:v>4.7159672136986304</c:v>
                </c:pt>
                <c:pt idx="35">
                  <c:v>4.8622817369863007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41.676745890410956</c:v>
                </c:pt>
                <c:pt idx="1">
                  <c:v>44.662365534246575</c:v>
                </c:pt>
                <c:pt idx="2">
                  <c:v>45.493680575342466</c:v>
                </c:pt>
                <c:pt idx="3">
                  <c:v>39.367867698630143</c:v>
                </c:pt>
                <c:pt idx="4">
                  <c:v>47.842155726027393</c:v>
                </c:pt>
                <c:pt idx="5">
                  <c:v>54.490179972602746</c:v>
                </c:pt>
                <c:pt idx="6">
                  <c:v>58.415940273972609</c:v>
                </c:pt>
                <c:pt idx="7">
                  <c:v>64.542684684931501</c:v>
                </c:pt>
                <c:pt idx="8">
                  <c:v>59.649425342465747</c:v>
                </c:pt>
                <c:pt idx="9">
                  <c:v>60.64483416438356</c:v>
                </c:pt>
                <c:pt idx="10">
                  <c:v>65.00093736986301</c:v>
                </c:pt>
                <c:pt idx="11">
                  <c:v>63.087609287671235</c:v>
                </c:pt>
                <c:pt idx="12">
                  <c:v>58.248399287671234</c:v>
                </c:pt>
                <c:pt idx="13">
                  <c:v>56.338879123287668</c:v>
                </c:pt>
                <c:pt idx="14">
                  <c:v>56.543949835616431</c:v>
                </c:pt>
                <c:pt idx="15">
                  <c:v>54.010748054794526</c:v>
                </c:pt>
                <c:pt idx="16">
                  <c:v>55.20929112328767</c:v>
                </c:pt>
                <c:pt idx="17">
                  <c:v>54.182155726027403</c:v>
                </c:pt>
                <c:pt idx="18">
                  <c:v>53.573158520547949</c:v>
                </c:pt>
                <c:pt idx="19">
                  <c:v>52.459751041095892</c:v>
                </c:pt>
                <c:pt idx="20">
                  <c:v>51.673509698630141</c:v>
                </c:pt>
                <c:pt idx="21">
                  <c:v>51.641226328767125</c:v>
                </c:pt>
                <c:pt idx="22">
                  <c:v>52.944135479452058</c:v>
                </c:pt>
                <c:pt idx="23">
                  <c:v>54.652949561643837</c:v>
                </c:pt>
                <c:pt idx="24">
                  <c:v>54.088177726027396</c:v>
                </c:pt>
                <c:pt idx="25">
                  <c:v>52.861680136986301</c:v>
                </c:pt>
                <c:pt idx="26">
                  <c:v>50.948511232876719</c:v>
                </c:pt>
                <c:pt idx="27">
                  <c:v>48.611004493150688</c:v>
                </c:pt>
                <c:pt idx="28">
                  <c:v>46.110017917808221</c:v>
                </c:pt>
                <c:pt idx="29">
                  <c:v>44.577162876712329</c:v>
                </c:pt>
                <c:pt idx="30">
                  <c:v>42.758926630136983</c:v>
                </c:pt>
                <c:pt idx="31">
                  <c:v>41.69595309589041</c:v>
                </c:pt>
                <c:pt idx="32">
                  <c:v>41.414102054794519</c:v>
                </c:pt>
                <c:pt idx="33">
                  <c:v>40.67859638356164</c:v>
                </c:pt>
                <c:pt idx="34">
                  <c:v>38.953762164383562</c:v>
                </c:pt>
                <c:pt idx="35">
                  <c:v>38.464093616438355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114736"/>
        <c:axId val="1697115296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9711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15296"/>
        <c:crosses val="autoZero"/>
        <c:auto val="1"/>
        <c:lblAlgn val="ctr"/>
        <c:lblOffset val="100"/>
        <c:noMultiLvlLbl val="0"/>
      </c:catAx>
      <c:valAx>
        <c:axId val="169711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1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0.20749098993079643</c:v>
                </c:pt>
                <c:pt idx="1">
                  <c:v>0.16362870541353114</c:v>
                </c:pt>
                <c:pt idx="2">
                  <c:v>7.3169619825301097E-3</c:v>
                </c:pt>
                <c:pt idx="3">
                  <c:v>0.20749098993079643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2.505298725691802E-2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5.3437807445068736E-2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5.1800012485340319E-3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4.8122081977482623E-3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2.7381681212059819E-2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3.287885243336356E-2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3.2879016211748324E-2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3.0512694637576516E-2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1.7401257884965413E-2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1.7401038080775717E-2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1.7401038080775717E-2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1.7401184616285186E-2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1.7401184616285186E-2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1.7401184616285186E-2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0.35482573624777886</c:v>
                </c:pt>
                <c:pt idx="21">
                  <c:v>0.42102663718615091</c:v>
                </c:pt>
                <c:pt idx="22">
                  <c:v>0.55472480577294569</c:v>
                </c:pt>
                <c:pt idx="23">
                  <c:v>0.46156956234147778</c:v>
                </c:pt>
                <c:pt idx="24">
                  <c:v>0.35470297104842236</c:v>
                </c:pt>
                <c:pt idx="25">
                  <c:v>0.42269813235523274</c:v>
                </c:pt>
                <c:pt idx="26">
                  <c:v>0.55779902024938188</c:v>
                </c:pt>
                <c:pt idx="27">
                  <c:v>0.46305364080393058</c:v>
                </c:pt>
                <c:pt idx="28">
                  <c:v>0.35468119189277852</c:v>
                </c:pt>
                <c:pt idx="29">
                  <c:v>0.42299466403795793</c:v>
                </c:pt>
                <c:pt idx="30">
                  <c:v>0.55834440148844644</c:v>
                </c:pt>
                <c:pt idx="31">
                  <c:v>0.46331692389883011</c:v>
                </c:pt>
                <c:pt idx="32">
                  <c:v>0.35452915805918217</c:v>
                </c:pt>
                <c:pt idx="33">
                  <c:v>0.4250646630661411</c:v>
                </c:pt>
                <c:pt idx="34">
                  <c:v>0.56215154430192704</c:v>
                </c:pt>
                <c:pt idx="35">
                  <c:v>0.46515482388572249</c:v>
                </c:pt>
                <c:pt idx="36">
                  <c:v>0.35445638945858943</c:v>
                </c:pt>
                <c:pt idx="37">
                  <c:v>0.42605543604968521</c:v>
                </c:pt>
                <c:pt idx="38">
                  <c:v>0.56397377450998409</c:v>
                </c:pt>
                <c:pt idx="39">
                  <c:v>0.46603450647753625</c:v>
                </c:pt>
                <c:pt idx="40">
                  <c:v>0.35448790329295399</c:v>
                </c:pt>
                <c:pt idx="41">
                  <c:v>0.42562636379852115</c:v>
                </c:pt>
                <c:pt idx="42">
                  <c:v>0.56318462461241647</c:v>
                </c:pt>
                <c:pt idx="43">
                  <c:v>0.46565354393841307</c:v>
                </c:pt>
                <c:pt idx="44">
                  <c:v>0.35448790329295399</c:v>
                </c:pt>
                <c:pt idx="45">
                  <c:v>0.42562636379852115</c:v>
                </c:pt>
                <c:pt idx="46">
                  <c:v>0.56318462461241647</c:v>
                </c:pt>
                <c:pt idx="47">
                  <c:v>0.46565354393841307</c:v>
                </c:pt>
                <c:pt idx="48">
                  <c:v>0.35447184441312507</c:v>
                </c:pt>
                <c:pt idx="49">
                  <c:v>0.42584501169868716</c:v>
                </c:pt>
                <c:pt idx="50">
                  <c:v>0.56358676191319346</c:v>
                </c:pt>
                <c:pt idx="51">
                  <c:v>0.46584767591465731</c:v>
                </c:pt>
                <c:pt idx="52">
                  <c:v>0.35447171918224213</c:v>
                </c:pt>
                <c:pt idx="53">
                  <c:v>0.42584671669316215</c:v>
                </c:pt>
                <c:pt idx="54">
                  <c:v>0.5635898977401993</c:v>
                </c:pt>
                <c:pt idx="55">
                  <c:v>0.46584918972758077</c:v>
                </c:pt>
                <c:pt idx="56">
                  <c:v>0.35447234449290915</c:v>
                </c:pt>
                <c:pt idx="57">
                  <c:v>0.42583820293977204</c:v>
                </c:pt>
                <c:pt idx="58">
                  <c:v>0.56357423926277006</c:v>
                </c:pt>
                <c:pt idx="59">
                  <c:v>0.4658416305973197</c:v>
                </c:pt>
                <c:pt idx="60">
                  <c:v>0.35443827477057499</c:v>
                </c:pt>
                <c:pt idx="61">
                  <c:v>0.42630207516496954</c:v>
                </c:pt>
                <c:pt idx="62">
                  <c:v>0.56442739318555946</c:v>
                </c:pt>
                <c:pt idx="63">
                  <c:v>0.46625349104888175</c:v>
                </c:pt>
                <c:pt idx="64">
                  <c:v>0.35440487169574481</c:v>
                </c:pt>
                <c:pt idx="65">
                  <c:v>0.42675687058061512</c:v>
                </c:pt>
                <c:pt idx="66">
                  <c:v>0.56526385310573346</c:v>
                </c:pt>
                <c:pt idx="67">
                  <c:v>0.46665729243882231</c:v>
                </c:pt>
                <c:pt idx="68">
                  <c:v>0.3544457416171008</c:v>
                </c:pt>
                <c:pt idx="69">
                  <c:v>0.4262004113086385</c:v>
                </c:pt>
                <c:pt idx="70">
                  <c:v>0.56424041293603766</c:v>
                </c:pt>
                <c:pt idx="71">
                  <c:v>0.4661632262610223</c:v>
                </c:pt>
                <c:pt idx="72">
                  <c:v>0.35454939680564929</c:v>
                </c:pt>
                <c:pt idx="73">
                  <c:v>0.42478910593712582</c:v>
                </c:pt>
                <c:pt idx="74">
                  <c:v>0.56164473958501537</c:v>
                </c:pt>
                <c:pt idx="75">
                  <c:v>0.46491016369141275</c:v>
                </c:pt>
                <c:pt idx="76">
                  <c:v>0.35457700953900412</c:v>
                </c:pt>
                <c:pt idx="77">
                  <c:v>0.42441314759967541</c:v>
                </c:pt>
                <c:pt idx="78">
                  <c:v>0.56095327679901674</c:v>
                </c:pt>
                <c:pt idx="79">
                  <c:v>0.46457635978434447</c:v>
                </c:pt>
                <c:pt idx="80">
                  <c:v>0.35463346316131167</c:v>
                </c:pt>
                <c:pt idx="81">
                  <c:v>0.42364450951940535</c:v>
                </c:pt>
                <c:pt idx="82">
                  <c:v>0.55953959741760251</c:v>
                </c:pt>
                <c:pt idx="83">
                  <c:v>0.46389390538394121</c:v>
                </c:pt>
                <c:pt idx="84">
                  <c:v>0.35474874812942203</c:v>
                </c:pt>
                <c:pt idx="85">
                  <c:v>0.42207486001540012</c:v>
                </c:pt>
                <c:pt idx="86">
                  <c:v>0.55665269766104331</c:v>
                </c:pt>
                <c:pt idx="87">
                  <c:v>0.46250025310013748</c:v>
                </c:pt>
                <c:pt idx="88">
                  <c:v>0.35483372848647143</c:v>
                </c:pt>
                <c:pt idx="89">
                  <c:v>0.42091781975445508</c:v>
                </c:pt>
                <c:pt idx="90">
                  <c:v>0.55452466869475614</c:v>
                </c:pt>
                <c:pt idx="91">
                  <c:v>0.4614729461049914</c:v>
                </c:pt>
                <c:pt idx="92">
                  <c:v>0.35488061546956762</c:v>
                </c:pt>
                <c:pt idx="93">
                  <c:v>0.42027943560218534</c:v>
                </c:pt>
                <c:pt idx="94">
                  <c:v>0.553350552399822</c:v>
                </c:pt>
                <c:pt idx="95">
                  <c:v>0.46090614086290443</c:v>
                </c:pt>
                <c:pt idx="96">
                  <c:v>0.35526176569922235</c:v>
                </c:pt>
                <c:pt idx="97">
                  <c:v>0.41508992883089552</c:v>
                </c:pt>
                <c:pt idx="98">
                  <c:v>0.54380600976651505</c:v>
                </c:pt>
                <c:pt idx="99">
                  <c:v>0.45629850842135256</c:v>
                </c:pt>
                <c:pt idx="100">
                  <c:v>0.35520130743446526</c:v>
                </c:pt>
                <c:pt idx="101">
                  <c:v>0.41591309134237175</c:v>
                </c:pt>
                <c:pt idx="102">
                  <c:v>0.54531997054595083</c:v>
                </c:pt>
                <c:pt idx="103">
                  <c:v>0.45702937370522906</c:v>
                </c:pt>
                <c:pt idx="104">
                  <c:v>0.35515108328767186</c:v>
                </c:pt>
                <c:pt idx="105">
                  <c:v>0.416596912540243</c:v>
                </c:pt>
                <c:pt idx="106">
                  <c:v>0.54657765472405362</c:v>
                </c:pt>
                <c:pt idx="107">
                  <c:v>0.45763652133655885</c:v>
                </c:pt>
                <c:pt idx="108">
                  <c:v>0.35510595186651356</c:v>
                </c:pt>
                <c:pt idx="109">
                  <c:v>0.4172113940041377</c:v>
                </c:pt>
                <c:pt idx="110">
                  <c:v>0.54770780922243278</c:v>
                </c:pt>
                <c:pt idx="111">
                  <c:v>0.45818210396476433</c:v>
                </c:pt>
                <c:pt idx="112">
                  <c:v>0.35506442944067607</c:v>
                </c:pt>
                <c:pt idx="113">
                  <c:v>0.41777673794513387</c:v>
                </c:pt>
                <c:pt idx="114">
                  <c:v>0.54874759007126406</c:v>
                </c:pt>
                <c:pt idx="115">
                  <c:v>0.4586840586132252</c:v>
                </c:pt>
                <c:pt idx="116">
                  <c:v>0.35509608046731916</c:v>
                </c:pt>
                <c:pt idx="117">
                  <c:v>0.41734579683279055</c:v>
                </c:pt>
                <c:pt idx="118">
                  <c:v>0.54795500297057931</c:v>
                </c:pt>
                <c:pt idx="119">
                  <c:v>0.45830143688472857</c:v>
                </c:pt>
                <c:pt idx="120">
                  <c:v>0.355146119506769</c:v>
                </c:pt>
                <c:pt idx="121">
                  <c:v>0.41666449659832072</c:v>
                </c:pt>
                <c:pt idx="122">
                  <c:v>0.54670195533679367</c:v>
                </c:pt>
                <c:pt idx="123">
                  <c:v>0.45769652753905848</c:v>
                </c:pt>
                <c:pt idx="124">
                  <c:v>0.35513482643647531</c:v>
                </c:pt>
                <c:pt idx="125">
                  <c:v>0.41681825583623133</c:v>
                </c:pt>
                <c:pt idx="126">
                  <c:v>0.54698474943185316</c:v>
                </c:pt>
                <c:pt idx="127">
                  <c:v>0.45783304649769269</c:v>
                </c:pt>
                <c:pt idx="128">
                  <c:v>0.35509750565836307</c:v>
                </c:pt>
                <c:pt idx="129">
                  <c:v>0.41732639275964017</c:v>
                </c:pt>
                <c:pt idx="130">
                  <c:v>0.54791931497745228</c:v>
                </c:pt>
                <c:pt idx="131">
                  <c:v>0.4582842084400619</c:v>
                </c:pt>
                <c:pt idx="132">
                  <c:v>0.35505984272811708</c:v>
                </c:pt>
                <c:pt idx="133">
                  <c:v>0.41783918724993746</c:v>
                </c:pt>
                <c:pt idx="134">
                  <c:v>0.54886244683282703</c:v>
                </c:pt>
                <c:pt idx="135">
                  <c:v>0.45873950577351602</c:v>
                </c:pt>
                <c:pt idx="136">
                  <c:v>0.355026255755091</c:v>
                </c:pt>
                <c:pt idx="137">
                  <c:v>0.41829648768241307</c:v>
                </c:pt>
                <c:pt idx="138">
                  <c:v>0.54970351397952077</c:v>
                </c:pt>
                <c:pt idx="139">
                  <c:v>0.45914553134181779</c:v>
                </c:pt>
                <c:pt idx="140">
                  <c:v>0.35499581604889346</c:v>
                </c:pt>
                <c:pt idx="141">
                  <c:v>0.41871093592326392</c:v>
                </c:pt>
                <c:pt idx="142">
                  <c:v>0.55046576725951923</c:v>
                </c:pt>
                <c:pt idx="143">
                  <c:v>0.45951350945991193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118656"/>
        <c:axId val="1697119216"/>
      </c:lineChart>
      <c:catAx>
        <c:axId val="169711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19216"/>
        <c:crosses val="autoZero"/>
        <c:auto val="1"/>
        <c:lblAlgn val="ctr"/>
        <c:lblOffset val="100"/>
        <c:noMultiLvlLbl val="0"/>
      </c:catAx>
      <c:valAx>
        <c:axId val="16971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1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15.502933329999999</c:v>
                </c:pt>
                <c:pt idx="1">
                  <c:v>15.170873390000001</c:v>
                </c:pt>
                <c:pt idx="2">
                  <c:v>13.095855500000001</c:v>
                </c:pt>
                <c:pt idx="3">
                  <c:v>11.63262123</c:v>
                </c:pt>
                <c:pt idx="4">
                  <c:v>10.93078549</c:v>
                </c:pt>
                <c:pt idx="5">
                  <c:v>7.7993671710000001</c:v>
                </c:pt>
                <c:pt idx="6">
                  <c:v>9.3645533679999993</c:v>
                </c:pt>
                <c:pt idx="7">
                  <c:v>12.25442509</c:v>
                </c:pt>
                <c:pt idx="8">
                  <c:v>14.00312594</c:v>
                </c:pt>
                <c:pt idx="9">
                  <c:v>13.92037298</c:v>
                </c:pt>
                <c:pt idx="10">
                  <c:v>12.98314079</c:v>
                </c:pt>
                <c:pt idx="11">
                  <c:v>9.6632092329999999</c:v>
                </c:pt>
                <c:pt idx="12">
                  <c:v>9.2293837940000003</c:v>
                </c:pt>
                <c:pt idx="13">
                  <c:v>8.8428002509999999</c:v>
                </c:pt>
                <c:pt idx="14">
                  <c:v>8.2904719359999994</c:v>
                </c:pt>
                <c:pt idx="15">
                  <c:v>7.9554879029999999</c:v>
                </c:pt>
                <c:pt idx="16">
                  <c:v>7.6616774220000003</c:v>
                </c:pt>
                <c:pt idx="17">
                  <c:v>7.6310373939999998</c:v>
                </c:pt>
                <c:pt idx="18">
                  <c:v>7.5414140769999998</c:v>
                </c:pt>
                <c:pt idx="19">
                  <c:v>7.2203958850000003</c:v>
                </c:pt>
                <c:pt idx="20">
                  <c:v>6.8938973729999997</c:v>
                </c:pt>
                <c:pt idx="21">
                  <c:v>6.8023898709999999</c:v>
                </c:pt>
                <c:pt idx="22">
                  <c:v>6.4616899129999998</c:v>
                </c:pt>
                <c:pt idx="23">
                  <c:v>6.1577803859999998</c:v>
                </c:pt>
                <c:pt idx="24">
                  <c:v>5.8709770480000003</c:v>
                </c:pt>
                <c:pt idx="25">
                  <c:v>5.0839034950000004</c:v>
                </c:pt>
                <c:pt idx="26">
                  <c:v>4.829905686</c:v>
                </c:pt>
                <c:pt idx="27">
                  <c:v>4.638690371</c:v>
                </c:pt>
                <c:pt idx="28">
                  <c:v>4.4407078819999999</c:v>
                </c:pt>
                <c:pt idx="29">
                  <c:v>4.3285774960000003</c:v>
                </c:pt>
                <c:pt idx="30">
                  <c:v>4.3706690640000003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7122016"/>
        <c:axId val="1697122576"/>
      </c:barChart>
      <c:catAx>
        <c:axId val="169712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22576"/>
        <c:crosses val="autoZero"/>
        <c:auto val="1"/>
        <c:lblAlgn val="ctr"/>
        <c:lblOffset val="100"/>
        <c:noMultiLvlLbl val="0"/>
      </c:catAx>
      <c:valAx>
        <c:axId val="169712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2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18.40133153</c:v>
                </c:pt>
                <c:pt idx="1">
                  <c:v>152.19978180000001</c:v>
                </c:pt>
                <c:pt idx="2">
                  <c:v>167.11359970000001</c:v>
                </c:pt>
                <c:pt idx="3">
                  <c:v>213.9765046</c:v>
                </c:pt>
                <c:pt idx="4">
                  <c:v>289.4920166</c:v>
                </c:pt>
                <c:pt idx="5">
                  <c:v>291.08342199999998</c:v>
                </c:pt>
                <c:pt idx="6">
                  <c:v>100.7849836</c:v>
                </c:pt>
                <c:pt idx="7">
                  <c:v>136.8234252</c:v>
                </c:pt>
                <c:pt idx="8">
                  <c:v>132.9137174</c:v>
                </c:pt>
                <c:pt idx="9">
                  <c:v>259.45277279999999</c:v>
                </c:pt>
                <c:pt idx="10">
                  <c:v>180.90469730000001</c:v>
                </c:pt>
                <c:pt idx="11">
                  <c:v>362.59475359999999</c:v>
                </c:pt>
                <c:pt idx="12">
                  <c:v>209.2518436</c:v>
                </c:pt>
                <c:pt idx="13">
                  <c:v>232.25702319999999</c:v>
                </c:pt>
                <c:pt idx="14">
                  <c:v>250.1101377</c:v>
                </c:pt>
                <c:pt idx="15">
                  <c:v>225.9987864</c:v>
                </c:pt>
                <c:pt idx="16">
                  <c:v>218.83231710000001</c:v>
                </c:pt>
                <c:pt idx="17">
                  <c:v>258.69967509999998</c:v>
                </c:pt>
                <c:pt idx="18">
                  <c:v>223.3822997</c:v>
                </c:pt>
                <c:pt idx="19">
                  <c:v>319.85391270000002</c:v>
                </c:pt>
                <c:pt idx="20">
                  <c:v>213.8172404</c:v>
                </c:pt>
                <c:pt idx="21">
                  <c:v>226.76479649999999</c:v>
                </c:pt>
                <c:pt idx="22">
                  <c:v>208.9094135</c:v>
                </c:pt>
                <c:pt idx="23">
                  <c:v>209.5274532</c:v>
                </c:pt>
                <c:pt idx="24">
                  <c:v>211.28191709999999</c:v>
                </c:pt>
                <c:pt idx="25">
                  <c:v>245.72122100000001</c:v>
                </c:pt>
                <c:pt idx="26">
                  <c:v>230.35221569999999</c:v>
                </c:pt>
                <c:pt idx="27">
                  <c:v>211.23436140000001</c:v>
                </c:pt>
                <c:pt idx="28">
                  <c:v>211.72307749999999</c:v>
                </c:pt>
                <c:pt idx="29">
                  <c:v>211.76843980000001</c:v>
                </c:pt>
                <c:pt idx="30">
                  <c:v>202.7866052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7124816"/>
        <c:axId val="1453288064"/>
      </c:barChart>
      <c:catAx>
        <c:axId val="169712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88064"/>
        <c:crosses val="autoZero"/>
        <c:auto val="1"/>
        <c:lblAlgn val="ctr"/>
        <c:lblOffset val="100"/>
        <c:noMultiLvlLbl val="0"/>
      </c:catAx>
      <c:valAx>
        <c:axId val="14532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712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33.904264859999998</c:v>
                </c:pt>
                <c:pt idx="1">
                  <c:v>167.37065519000001</c:v>
                </c:pt>
                <c:pt idx="2">
                  <c:v>180.20945520000001</c:v>
                </c:pt>
                <c:pt idx="3">
                  <c:v>225.60912583000001</c:v>
                </c:pt>
                <c:pt idx="4">
                  <c:v>300.42280209</c:v>
                </c:pt>
                <c:pt idx="5">
                  <c:v>298.88278917100001</c:v>
                </c:pt>
                <c:pt idx="6">
                  <c:v>110.14953696800001</c:v>
                </c:pt>
                <c:pt idx="7">
                  <c:v>149.07785029000001</c:v>
                </c:pt>
                <c:pt idx="8">
                  <c:v>146.91684333999999</c:v>
                </c:pt>
                <c:pt idx="9">
                  <c:v>273.37314578000002</c:v>
                </c:pt>
                <c:pt idx="10">
                  <c:v>193.88783809</c:v>
                </c:pt>
                <c:pt idx="11">
                  <c:v>372.25796283299997</c:v>
                </c:pt>
                <c:pt idx="12">
                  <c:v>218.481227394</c:v>
                </c:pt>
                <c:pt idx="13">
                  <c:v>241.09982345099999</c:v>
                </c:pt>
                <c:pt idx="14">
                  <c:v>258.40060963600001</c:v>
                </c:pt>
                <c:pt idx="15">
                  <c:v>233.95427430300001</c:v>
                </c:pt>
                <c:pt idx="16">
                  <c:v>226.49399452200001</c:v>
                </c:pt>
                <c:pt idx="17">
                  <c:v>266.33071249399995</c:v>
                </c:pt>
                <c:pt idx="18">
                  <c:v>230.92371377700002</c:v>
                </c:pt>
                <c:pt idx="19">
                  <c:v>327.07430858500004</c:v>
                </c:pt>
                <c:pt idx="20">
                  <c:v>220.71113777299999</c:v>
                </c:pt>
                <c:pt idx="21">
                  <c:v>233.56718637099999</c:v>
                </c:pt>
                <c:pt idx="22">
                  <c:v>215.37110341299999</c:v>
                </c:pt>
                <c:pt idx="23">
                  <c:v>215.68523358600001</c:v>
                </c:pt>
                <c:pt idx="24">
                  <c:v>217.15289414799997</c:v>
                </c:pt>
                <c:pt idx="25">
                  <c:v>250.805124495</c:v>
                </c:pt>
                <c:pt idx="26">
                  <c:v>235.18212138599998</c:v>
                </c:pt>
                <c:pt idx="27">
                  <c:v>215.87305177100001</c:v>
                </c:pt>
                <c:pt idx="28">
                  <c:v>216.16378538199999</c:v>
                </c:pt>
                <c:pt idx="29">
                  <c:v>216.09701729600002</c:v>
                </c:pt>
                <c:pt idx="30">
                  <c:v>207.15727426399999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290304"/>
        <c:axId val="1453290864"/>
      </c:barChart>
      <c:catAx>
        <c:axId val="145329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90864"/>
        <c:crosses val="autoZero"/>
        <c:auto val="1"/>
        <c:lblAlgn val="ctr"/>
        <c:lblOffset val="100"/>
        <c:noMultiLvlLbl val="0"/>
      </c:catAx>
      <c:valAx>
        <c:axId val="145329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9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12.50512363</c:v>
                </c:pt>
                <c:pt idx="1">
                  <c:v>7.38968443</c:v>
                </c:pt>
                <c:pt idx="2">
                  <c:v>4.5217101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162.17591920000001</c:v>
                </c:pt>
                <c:pt idx="1">
                  <c:v>246.917089</c:v>
                </c:pt>
                <c:pt idx="2">
                  <c:v>213.57293989999999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3293664"/>
        <c:axId val="1453294224"/>
      </c:barChart>
      <c:catAx>
        <c:axId val="145329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94224"/>
        <c:crosses val="autoZero"/>
        <c:auto val="1"/>
        <c:lblAlgn val="ctr"/>
        <c:lblOffset val="100"/>
        <c:noMultiLvlLbl val="0"/>
      </c:catAx>
      <c:valAx>
        <c:axId val="145329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9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223.70669179999999</c:v>
                </c:pt>
                <c:pt idx="1">
                  <c:v>11.725900559999999</c:v>
                </c:pt>
                <c:pt idx="2">
                  <c:v>12.50512363</c:v>
                </c:pt>
                <c:pt idx="3">
                  <c:v>8.7962706229999998</c:v>
                </c:pt>
                <c:pt idx="4">
                  <c:v>7.38968443</c:v>
                </c:pt>
                <c:pt idx="5">
                  <c:v>6.0753481420000002</c:v>
                </c:pt>
                <c:pt idx="6">
                  <c:v>4.5217101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55.351516779999997</c:v>
                </c:pt>
                <c:pt idx="1">
                  <c:v>222.773065</c:v>
                </c:pt>
                <c:pt idx="2">
                  <c:v>162.17591920000001</c:v>
                </c:pt>
                <c:pt idx="3">
                  <c:v>256.04250889999997</c:v>
                </c:pt>
                <c:pt idx="4">
                  <c:v>246.917089</c:v>
                </c:pt>
                <c:pt idx="5">
                  <c:v>220.4409603</c:v>
                </c:pt>
                <c:pt idx="6">
                  <c:v>213.57293989999999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3297584"/>
        <c:axId val="1453298144"/>
      </c:barChart>
      <c:catAx>
        <c:axId val="145329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98144"/>
        <c:crosses val="autoZero"/>
        <c:auto val="1"/>
        <c:lblAlgn val="ctr"/>
        <c:lblOffset val="100"/>
        <c:noMultiLvlLbl val="0"/>
      </c:catAx>
      <c:valAx>
        <c:axId val="14532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9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68497.292636700004</c:v>
                </c:pt>
                <c:pt idx="1">
                  <c:v>87506.398881860005</c:v>
                </c:pt>
                <c:pt idx="2">
                  <c:v>102905.97658226</c:v>
                </c:pt>
                <c:pt idx="3">
                  <c:v>121238.54089105999</c:v>
                </c:pt>
                <c:pt idx="4">
                  <c:v>139429.49684348001</c:v>
                </c:pt>
                <c:pt idx="5">
                  <c:v>157017.48790805999</c:v>
                </c:pt>
                <c:pt idx="6">
                  <c:v>175519.06031105999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302064"/>
        <c:axId val="145330262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223.70669179999999</c:v>
                </c:pt>
                <c:pt idx="1">
                  <c:v>11.725900559999999</c:v>
                </c:pt>
                <c:pt idx="2">
                  <c:v>12.50512363</c:v>
                </c:pt>
                <c:pt idx="3">
                  <c:v>8.7962706229999998</c:v>
                </c:pt>
                <c:pt idx="4">
                  <c:v>7.38968443</c:v>
                </c:pt>
                <c:pt idx="5">
                  <c:v>6.0753481420000002</c:v>
                </c:pt>
                <c:pt idx="6">
                  <c:v>4.5217101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303744"/>
        <c:axId val="1453303184"/>
      </c:lineChart>
      <c:catAx>
        <c:axId val="145330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302624"/>
        <c:crosses val="autoZero"/>
        <c:auto val="1"/>
        <c:lblAlgn val="ctr"/>
        <c:lblOffset val="100"/>
        <c:noMultiLvlLbl val="0"/>
      </c:catAx>
      <c:valAx>
        <c:axId val="145330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302064"/>
        <c:crosses val="autoZero"/>
        <c:crossBetween val="between"/>
      </c:valAx>
      <c:valAx>
        <c:axId val="1453303184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303744"/>
        <c:crosses val="max"/>
        <c:crossBetween val="between"/>
      </c:valAx>
      <c:catAx>
        <c:axId val="1453303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453303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3114160"/>
        <c:axId val="1453114720"/>
      </c:lineChart>
      <c:catAx>
        <c:axId val="1453114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114720"/>
        <c:crosses val="autoZero"/>
        <c:auto val="1"/>
        <c:lblAlgn val="ctr"/>
        <c:lblOffset val="100"/>
        <c:noMultiLvlLbl val="0"/>
      </c:catAx>
      <c:valAx>
        <c:axId val="145311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11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49.563696040000004</c:v>
                </c:pt>
                <c:pt idx="1">
                  <c:v>24.47066903</c:v>
                </c:pt>
                <c:pt idx="2">
                  <c:v>25.47802991</c:v>
                </c:pt>
                <c:pt idx="3">
                  <c:v>20.776694639999999</c:v>
                </c:pt>
                <c:pt idx="4">
                  <c:v>23.502923729999999</c:v>
                </c:pt>
                <c:pt idx="5">
                  <c:v>28.118355690000001</c:v>
                </c:pt>
                <c:pt idx="6">
                  <c:v>28.891812770000001</c:v>
                </c:pt>
                <c:pt idx="7">
                  <c:v>28.4661787</c:v>
                </c:pt>
                <c:pt idx="8">
                  <c:v>28.127504829999999</c:v>
                </c:pt>
                <c:pt idx="9">
                  <c:v>27.275435510000001</c:v>
                </c:pt>
                <c:pt idx="10">
                  <c:v>21.170078239999999</c:v>
                </c:pt>
                <c:pt idx="11">
                  <c:v>20.849149709999999</c:v>
                </c:pt>
                <c:pt idx="12">
                  <c:v>20.849157000000002</c:v>
                </c:pt>
                <c:pt idx="13">
                  <c:v>21.051246079999999</c:v>
                </c:pt>
                <c:pt idx="14">
                  <c:v>15.37222622</c:v>
                </c:pt>
                <c:pt idx="15">
                  <c:v>14.16375311</c:v>
                </c:pt>
                <c:pt idx="16">
                  <c:v>8.1217217549999994</c:v>
                </c:pt>
                <c:pt idx="17">
                  <c:v>8.2485590200000001</c:v>
                </c:pt>
                <c:pt idx="18">
                  <c:v>8.3908817110000005</c:v>
                </c:pt>
                <c:pt idx="19">
                  <c:v>6.810131868</c:v>
                </c:pt>
                <c:pt idx="20">
                  <c:v>6.81186048</c:v>
                </c:pt>
                <c:pt idx="21">
                  <c:v>6.7449204600000003</c:v>
                </c:pt>
                <c:pt idx="22">
                  <c:v>5.4543049269999999</c:v>
                </c:pt>
                <c:pt idx="23">
                  <c:v>5.4543049269999999</c:v>
                </c:pt>
                <c:pt idx="24">
                  <c:v>5.4011822680000003</c:v>
                </c:pt>
                <c:pt idx="25">
                  <c:v>5.4011822680000003</c:v>
                </c:pt>
                <c:pt idx="26">
                  <c:v>2.5286936199999999</c:v>
                </c:pt>
                <c:pt idx="27">
                  <c:v>2.5286936199999999</c:v>
                </c:pt>
                <c:pt idx="28">
                  <c:v>2.5286936199999999</c:v>
                </c:pt>
                <c:pt idx="29">
                  <c:v>2.5286936199999999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65.880134179999999</c:v>
                </c:pt>
                <c:pt idx="1">
                  <c:v>65.632741600000003</c:v>
                </c:pt>
                <c:pt idx="2">
                  <c:v>67.809593919999998</c:v>
                </c:pt>
                <c:pt idx="3">
                  <c:v>51.146876280000001</c:v>
                </c:pt>
                <c:pt idx="4">
                  <c:v>57.592552910000002</c:v>
                </c:pt>
                <c:pt idx="5">
                  <c:v>64.128103839999994</c:v>
                </c:pt>
                <c:pt idx="6">
                  <c:v>62.248663129999997</c:v>
                </c:pt>
                <c:pt idx="7">
                  <c:v>58.73261935</c:v>
                </c:pt>
                <c:pt idx="8">
                  <c:v>58.316076240000001</c:v>
                </c:pt>
                <c:pt idx="9">
                  <c:v>49.926333710000002</c:v>
                </c:pt>
                <c:pt idx="10">
                  <c:v>36.918686700000002</c:v>
                </c:pt>
                <c:pt idx="11">
                  <c:v>35.338608010000002</c:v>
                </c:pt>
                <c:pt idx="12">
                  <c:v>34.040504689999999</c:v>
                </c:pt>
                <c:pt idx="13">
                  <c:v>35.057764120000002</c:v>
                </c:pt>
                <c:pt idx="14">
                  <c:v>27.871830809999999</c:v>
                </c:pt>
                <c:pt idx="15">
                  <c:v>26.930713140000002</c:v>
                </c:pt>
                <c:pt idx="16">
                  <c:v>11.65065388</c:v>
                </c:pt>
                <c:pt idx="17">
                  <c:v>11.44225312</c:v>
                </c:pt>
                <c:pt idx="18">
                  <c:v>11.44225312</c:v>
                </c:pt>
                <c:pt idx="19">
                  <c:v>8.4167247869999997</c:v>
                </c:pt>
                <c:pt idx="20">
                  <c:v>8.4167247869999997</c:v>
                </c:pt>
                <c:pt idx="21">
                  <c:v>8.4167247869999997</c:v>
                </c:pt>
                <c:pt idx="22">
                  <c:v>6.7136597650000001</c:v>
                </c:pt>
                <c:pt idx="23">
                  <c:v>6.7136597650000001</c:v>
                </c:pt>
                <c:pt idx="24">
                  <c:v>6.6392880419999996</c:v>
                </c:pt>
                <c:pt idx="25">
                  <c:v>6.6392880419999996</c:v>
                </c:pt>
                <c:pt idx="26">
                  <c:v>3.2876472109999999</c:v>
                </c:pt>
                <c:pt idx="27">
                  <c:v>3.2876472109999999</c:v>
                </c:pt>
                <c:pt idx="28">
                  <c:v>3.2876472109999999</c:v>
                </c:pt>
                <c:pt idx="29">
                  <c:v>2.9664515090000001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3118080"/>
        <c:axId val="145311864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53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118640"/>
        <c:crosses val="autoZero"/>
        <c:auto val="1"/>
        <c:lblAlgn val="ctr"/>
        <c:lblOffset val="100"/>
        <c:noMultiLvlLbl val="0"/>
      </c:catAx>
      <c:valAx>
        <c:axId val="145311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3123680"/>
        <c:axId val="1453124240"/>
      </c:lineChart>
      <c:catAx>
        <c:axId val="145312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124240"/>
        <c:crosses val="autoZero"/>
        <c:auto val="1"/>
        <c:lblAlgn val="ctr"/>
        <c:lblOffset val="100"/>
        <c:noMultiLvlLbl val="0"/>
      </c:catAx>
      <c:valAx>
        <c:axId val="14531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12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337954861112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14570000002"/>
    </cacheField>
    <cacheField name="20132" numFmtId="0">
      <sharedItems containsBlank="1" containsMixedTypes="1" containsNumber="1" minValue="0" maxValue="80421.155060000005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36060000004"/>
    </cacheField>
    <cacheField name="20142" numFmtId="0">
      <sharedItems containsBlank="1" containsMixedTypes="1" containsNumber="1" minValue="0" maxValue="84926.552660000001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56550000006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89380000002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46290000001"/>
    </cacheField>
    <cacheField name="2017" numFmtId="0">
      <sharedItems containsBlank="1" containsMixedTypes="1" containsNumber="1" minValue="0" maxValue="91283.221439999994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13250000007"/>
    </cacheField>
    <cacheField name="2018" numFmtId="0">
      <sharedItems containsBlank="1" containsMixedTypes="1" containsNumber="1" minValue="0" maxValue="93429.296879999994"/>
    </cacheField>
    <cacheField name="20182" numFmtId="0">
      <sharedItems containsBlank="1" containsMixedTypes="1" containsNumber="1" minValue="0" maxValue="89500.56263"/>
    </cacheField>
    <cacheField name="20183" numFmtId="0">
      <sharedItems containsBlank="1" containsMixedTypes="1" containsNumber="1" minValue="0" maxValue="89101.980290000007"/>
    </cacheField>
    <cacheField name="20184" numFmtId="0">
      <sharedItems containsBlank="1" containsMixedTypes="1" containsNumber="1" minValue="0" maxValue="92836.137050000005"/>
    </cacheField>
    <cacheField name="2019" numFmtId="0">
      <sharedItems containsBlank="1" containsMixedTypes="1" containsNumber="1" minValue="0" maxValue="98476.099660000007"/>
    </cacheField>
    <cacheField name="20192" numFmtId="0">
      <sharedItems containsBlank="1" containsMixedTypes="1" containsNumber="1" minValue="0" maxValue="94359.453559999994"/>
    </cacheField>
    <cacheField name="20193" numFmtId="0">
      <sharedItems containsBlank="1" containsMixedTypes="1" containsNumber="1" minValue="0" maxValue="93935.818799999994"/>
    </cacheField>
    <cacheField name="20194" numFmtId="0">
      <sharedItems containsBlank="1" containsMixedTypes="1" containsNumber="1" minValue="0" maxValue="97878.582509999993"/>
    </cacheField>
    <cacheField name="2020" numFmtId="0">
      <sharedItems containsBlank="1" containsMixedTypes="1" containsNumber="1" minValue="0" maxValue="103588.1808"/>
    </cacheField>
    <cacheField name="20202" numFmtId="0">
      <sharedItems containsBlank="1" containsMixedTypes="1" containsNumber="1" minValue="0" maxValue="99290.279380000007"/>
    </cacheField>
    <cacheField name="20203" numFmtId="0">
      <sharedItems containsBlank="1" containsMixedTypes="1" containsNumber="1" minValue="0" maxValue="98849.837799999994"/>
    </cacheField>
    <cacheField name="20204" numFmtId="0">
      <sharedItems containsBlank="1" containsMixedTypes="1" containsNumber="1" minValue="0" maxValue="102968.95480000001"/>
    </cacheField>
    <cacheField name="2021" numFmtId="0">
      <sharedItems containsBlank="1" containsMixedTypes="1" containsNumber="1" minValue="0" maxValue="108662.2423"/>
    </cacheField>
    <cacheField name="20212" numFmtId="0">
      <sharedItems containsBlank="1" containsMixedTypes="1" containsNumber="1" minValue="0" maxValue="104181.1703"/>
    </cacheField>
    <cacheField name="20213" numFmtId="0">
      <sharedItems containsBlank="1" containsMixedTypes="1" containsNumber="1" minValue="0" maxValue="103722.8293"/>
    </cacheField>
    <cacheField name="20214" numFmtId="0">
      <sharedItems containsBlank="1" containsMixedTypes="1" containsNumber="1" minValue="0" maxValue="108022.16499999999"/>
    </cacheField>
    <cacheField name="2022" numFmtId="0">
      <sharedItems containsBlank="1" containsMixedTypes="1" containsNumber="1" minValue="0" maxValue="113167.6703"/>
    </cacheField>
    <cacheField name="20222" numFmtId="0">
      <sharedItems containsBlank="1" containsMixedTypes="1" containsNumber="1" minValue="0" maxValue="108497.2028"/>
    </cacheField>
    <cacheField name="20223" numFmtId="0">
      <sharedItems containsBlank="1" containsMixedTypes="1" containsNumber="1" minValue="0" maxValue="108017.5723"/>
    </cacheField>
    <cacheField name="20224" numFmtId="0">
      <sharedItems containsBlank="1" containsMixedTypes="1" containsNumber="1" minValue="0" maxValue="112503.6197"/>
    </cacheField>
    <cacheField name="2023" numFmtId="0">
      <sharedItems containsBlank="1" containsMixedTypes="1" containsNumber="1" minValue="0" maxValue="117933.51330000001"/>
    </cacheField>
    <cacheField name="20232" numFmtId="0">
      <sharedItems containsBlank="1" containsMixedTypes="1" containsNumber="1" minValue="0" maxValue="113062.58930000001"/>
    </cacheField>
    <cacheField name="20233" numFmtId="0">
      <sharedItems containsBlank="1" containsMixedTypes="1" containsNumber="1" minValue="0" maxValue="112561.28049999999"/>
    </cacheField>
    <cacheField name="20234" numFmtId="0">
      <sharedItems containsBlank="1" containsMixedTypes="1" containsNumber="1" minValue="0" maxValue="117242.3872"/>
    </cacheField>
    <cacheField name="2024" numFmtId="0">
      <sharedItems containsBlank="1" containsMixedTypes="1" containsNumber="1" minValue="0" maxValue="122830.5594"/>
    </cacheField>
    <cacheField name="20242" numFmtId="0">
      <sharedItems containsBlank="1" containsMixedTypes="1" containsNumber="1" minValue="0" maxValue="117758.1378"/>
    </cacheField>
    <cacheField name="20243" numFmtId="0">
      <sharedItems containsBlank="1" containsMixedTypes="1" containsNumber="1" minValue="0" maxValue="117234.2605"/>
    </cacheField>
    <cacheField name="20244" numFmtId="0">
      <sharedItems containsBlank="1" containsMixedTypes="1" containsNumber="1" minValue="0" maxValue="122114.91379999999"/>
    </cacheField>
    <cacheField name="2025" numFmtId="0">
      <sharedItems containsBlank="1" containsMixedTypes="1" containsNumber="1" minValue="0" maxValue="127926.36990000001"/>
    </cacheField>
    <cacheField name="20252" numFmtId="0">
      <sharedItems containsBlank="1" containsMixedTypes="1" containsNumber="1" minValue="0" maxValue="122642.5784"/>
    </cacheField>
    <cacheField name="20253" numFmtId="0">
      <sharedItems containsBlank="1" containsMixedTypes="1" containsNumber="1" minValue="0" maxValue="122094.9795"/>
    </cacheField>
    <cacheField name="20254" numFmtId="0">
      <sharedItems containsBlank="1" containsMixedTypes="1" containsNumber="1" minValue="0" maxValue="127184.7381"/>
    </cacheField>
    <cacheField name="2026" numFmtId="0">
      <sharedItems containsBlank="1" containsMixedTypes="1" containsNumber="1" minValue="0" maxValue="132344.58040000001"/>
    </cacheField>
    <cacheField name="20262" numFmtId="0">
      <sharedItems containsBlank="1" containsMixedTypes="1" containsNumber="1" minValue="0" maxValue="126893.50320000001"/>
    </cacheField>
    <cacheField name="20263" numFmtId="0">
      <sharedItems containsBlank="1" containsMixedTypes="1" containsNumber="1" minValue="0" maxValue="126326.97779999999"/>
    </cacheField>
    <cacheField name="20264" numFmtId="0">
      <sharedItems containsBlank="1" containsMixedTypes="1" containsNumber="1" minValue="0" maxValue="131587.87669999999"/>
    </cacheField>
    <cacheField name="2027" numFmtId="0">
      <sharedItems containsBlank="1" containsMixedTypes="1" containsNumber="1" minValue="0" maxValue="136558.51120000001"/>
    </cacheField>
    <cacheField name="20272" numFmtId="0">
      <sharedItems containsBlank="1" containsMixedTypes="1" containsNumber="1" minValue="0" maxValue="130935.3654"/>
    </cacheField>
    <cacheField name="20273" numFmtId="0">
      <sharedItems containsBlank="1" containsMixedTypes="1" containsNumber="1" minValue="0" maxValue="130349.7568"/>
    </cacheField>
    <cacheField name="20274" numFmtId="0">
      <sharedItems containsBlank="1" containsMixedTypes="1" containsNumber="1" minValue="0" maxValue="135780.1783"/>
    </cacheField>
    <cacheField name="2028" numFmtId="0">
      <sharedItems containsBlank="1" containsMixedTypes="1" containsNumber="1" minValue="0" maxValue="140938.35449999999"/>
    </cacheField>
    <cacheField name="20282" numFmtId="0">
      <sharedItems containsBlank="1" containsMixedTypes="1" containsNumber="1" minValue="0" maxValue="135134.15220000001"/>
    </cacheField>
    <cacheField name="20283" numFmtId="0">
      <sharedItems containsBlank="1" containsMixedTypes="1" containsNumber="1" minValue="0" maxValue="134527.5613"/>
    </cacheField>
    <cacheField name="20284" numFmtId="0">
      <sharedItems containsBlank="1" containsMixedTypes="1" containsNumber="1" minValue="0" maxValue="140139.29319999999"/>
    </cacheField>
    <cacheField name="2029" numFmtId="0">
      <sharedItems containsBlank="1" containsMixedTypes="1" containsNumber="1" minValue="0" maxValue="145417.11679999999"/>
    </cacheField>
    <cacheField name="20292" numFmtId="0">
      <sharedItems containsBlank="1" containsMixedTypes="1" containsNumber="1" minValue="0" maxValue="139429.63020000001"/>
    </cacheField>
    <cacheField name="20293" numFmtId="0">
      <sharedItems containsBlank="1" containsMixedTypes="1" containsNumber="1" minValue="0" maxValue="138801.91500000001"/>
    </cacheField>
    <cacheField name="20294" numFmtId="0">
      <sharedItems containsBlank="1" containsMixedTypes="1" containsNumber="1" minValue="0" maxValue="144596.43220000001"/>
    </cacheField>
    <cacheField name="2030" numFmtId="0">
      <sharedItems containsBlank="1" containsMixedTypes="1" containsNumber="1" minValue="0" maxValue="150032.37779999999"/>
    </cacheField>
    <cacheField name="20302" numFmtId="0">
      <sharedItems containsBlank="1" containsMixedTypes="1" containsNumber="1" minValue="0" maxValue="143864.052"/>
    </cacheField>
    <cacheField name="20303" numFmtId="0">
      <sharedItems containsBlank="1" containsMixedTypes="1" containsNumber="1" minValue="0" maxValue="143216.9896"/>
    </cacheField>
    <cacheField name="20304" numFmtId="0">
      <sharedItems containsBlank="1" containsMixedTypes="1" containsNumber="1" minValue="0" maxValue="149189.23259999999"/>
    </cacheField>
    <cacheField name="2031" numFmtId="0">
      <sharedItems containsBlank="1" containsMixedTypes="1" containsNumber="1" minValue="0" maxValue="154841.56760000001"/>
    </cacheField>
    <cacheField name="20312" numFmtId="0">
      <sharedItems containsBlank="1" containsMixedTypes="1" containsNumber="1" minValue="0" maxValue="148477.72099999999"/>
    </cacheField>
    <cacheField name="20313" numFmtId="0">
      <sharedItems containsBlank="1" containsMixedTypes="1" containsNumber="1" minValue="0" maxValue="147809.38769999999"/>
    </cacheField>
    <cacheField name="20314" numFmtId="0">
      <sharedItems containsBlank="1" containsMixedTypes="1" containsNumber="1" minValue="0" maxValue="153972.90479999999"/>
    </cacheField>
    <cacheField name="2032" numFmtId="0">
      <sharedItems containsBlank="1" containsMixedTypes="1" containsNumber="1" minValue="0" maxValue="159689.9909"/>
    </cacheField>
    <cacheField name="20322" numFmtId="0">
      <sharedItems containsBlank="1" containsMixedTypes="1" containsNumber="1" minValue="0" maxValue="153129.84589999999"/>
    </cacheField>
    <cacheField name="20323" numFmtId="0">
      <sharedItems containsBlank="1" containsMixedTypes="1" containsNumber="1" minValue="0" maxValue="152439.5183"/>
    </cacheField>
    <cacheField name="20324" numFmtId="0">
      <sharedItems containsBlank="1" containsMixedTypes="1" containsNumber="1" minValue="0" maxValue="158797.4051"/>
    </cacheField>
    <cacheField name="2033" numFmtId="0">
      <sharedItems containsBlank="1" containsMixedTypes="1" containsNumber="1" minValue="0" maxValue="164508.3529"/>
    </cacheField>
    <cacheField name="20332" numFmtId="0">
      <sharedItems containsBlank="1" containsMixedTypes="1" containsNumber="1" minValue="0" maxValue="157755.51199999999"/>
    </cacheField>
    <cacheField name="20333" numFmtId="0">
      <sharedItems containsBlank="1" containsMixedTypes="1" containsNumber="1" minValue="0" maxValue="157043.1746"/>
    </cacheField>
    <cacheField name="20334" numFmtId="0">
      <sharedItems containsBlank="1" containsMixedTypes="1" containsNumber="1" minValue="0" maxValue="163593.6727"/>
    </cacheField>
    <cacheField name="2034" numFmtId="0">
      <sharedItems containsBlank="1" containsMixedTypes="1" containsNumber="1" minValue="0" maxValue="169505.79680000001"/>
    </cacheField>
    <cacheField name="20342" numFmtId="0">
      <sharedItems containsBlank="1" containsMixedTypes="1" containsNumber="1" minValue="0" maxValue="162541.31940000001"/>
    </cacheField>
    <cacheField name="20343" numFmtId="0">
      <sharedItems containsBlank="1" containsMixedTypes="1" containsNumber="1" minValue="0" maxValue="161803.40839999999"/>
    </cacheField>
    <cacheField name="20344" numFmtId="0">
      <sharedItems containsBlank="1" containsMixedTypes="1" containsNumber="1" minValue="0" maxValue="168566.1502"/>
    </cacheField>
    <cacheField name="2035" numFmtId="0">
      <sharedItems containsBlank="1" containsMixedTypes="1" containsNumber="1" minValue="0" maxValue="174655.57269999999"/>
    </cacheField>
    <cacheField name="20352" numFmtId="0">
      <sharedItems containsBlank="1" containsMixedTypes="1" containsNumber="1" minValue="0" maxValue="167481.47219999999"/>
    </cacheField>
    <cacheField name="20353" numFmtId="0">
      <sharedItems containsBlank="1" containsMixedTypes="1" containsNumber="1" minValue="0" maxValue="166719.8726"/>
    </cacheField>
    <cacheField name="20354" numFmtId="0">
      <sharedItems containsBlank="1" containsMixedTypes="1" containsNumber="1" minValue="0" maxValue="173690.1433"/>
    </cacheField>
    <cacheField name="2036" numFmtId="0">
      <sharedItems containsBlank="1" containsMixedTypes="1" containsNumber="1" minValue="0" maxValue="180128.17860000001"/>
    </cacheField>
    <cacheField name="20362" numFmtId="0">
      <sharedItems containsBlank="1" containsMixedTypes="1" containsNumber="1" minValue="0" maxValue="172735.35440000001"/>
    </cacheField>
    <cacheField name="20363" numFmtId="0">
      <sharedItems containsBlank="1" containsMixedTypes="1" containsNumber="1" minValue="0" maxValue="171948.6446"/>
    </cacheField>
    <cacheField name="20364" numFmtId="0">
      <sharedItems containsBlank="1" containsMixedTypes="1" containsNumber="1" minValue="0" maxValue="179137.95490000001"/>
    </cacheField>
    <cacheField name="2037" numFmtId="0">
      <sharedItems containsBlank="1" containsMixedTypes="1" containsNumber="1" minValue="0" maxValue="185554.66589999999"/>
    </cacheField>
    <cacheField name="20372" numFmtId="0">
      <sharedItems containsBlank="1" containsMixedTypes="1" containsNumber="1" minValue="0" maxValue="177938.41829999999"/>
    </cacheField>
    <cacheField name="20373" numFmtId="0">
      <sharedItems containsBlank="1" containsMixedTypes="1" containsNumber="1" minValue="0" maxValue="177125.24600000001"/>
    </cacheField>
    <cacheField name="20374" numFmtId="0">
      <sharedItems containsBlank="1" containsMixedTypes="1" containsNumber="1" minValue="0" maxValue="184539.35930000001"/>
    </cacheField>
    <cacheField name="2038" numFmtId="0">
      <sharedItems containsBlank="1" containsMixedTypes="1" containsNumber="1" minValue="0" maxValue="191130.073"/>
    </cacheField>
    <cacheField name="20382" numFmtId="0">
      <sharedItems containsBlank="1" containsMixedTypes="1" containsNumber="1" minValue="0" maxValue="183277.28599999999"/>
    </cacheField>
    <cacheField name="20383" numFmtId="0">
      <sharedItems containsBlank="1" containsMixedTypes="1" containsNumber="1" minValue="0" maxValue="182437.51459999999"/>
    </cacheField>
    <cacheField name="20384" numFmtId="0">
      <sharedItems containsBlank="1" containsMixedTypes="1" containsNumber="1" minValue="0" maxValue="190085.68479999999"/>
    </cacheField>
    <cacheField name="2039" numFmtId="0">
      <sharedItems containsBlank="1" containsMixedTypes="1" containsNumber="1" minValue="0" maxValue="196538.52340000001"/>
    </cacheField>
    <cacheField name="20392" numFmtId="0">
      <sharedItems containsBlank="1" containsMixedTypes="1" containsNumber="1" minValue="0" maxValue="188456.1949"/>
    </cacheField>
    <cacheField name="20393" numFmtId="0">
      <sharedItems containsBlank="1" containsMixedTypes="1" containsNumber="1" minValue="0" maxValue="187590.74479999999"/>
    </cacheField>
    <cacheField name="20394" numFmtId="0">
      <sharedItems containsBlank="1" containsMixedTypes="1" containsNumber="1" minValue="0" maxValue="195466.35920000001"/>
    </cacheField>
    <cacheField name="2040" numFmtId="0">
      <sharedItems containsBlank="1" containsMixedTypes="1" containsNumber="1" minValue="0" maxValue="201933.83989999999"/>
    </cacheField>
    <cacheField name="20402" numFmtId="0">
      <sharedItems containsBlank="1" containsMixedTypes="1" containsNumber="1" minValue="0" maxValue="193626.4571"/>
    </cacheField>
    <cacheField name="20403" numFmtId="0">
      <sharedItems containsBlank="1" containsMixedTypes="1" containsNumber="1" minValue="0" maxValue="192735.48259999999"/>
    </cacheField>
    <cacheField name="20404" numFmtId="0">
      <sharedItems containsBlank="1" containsMixedTypes="1" containsNumber="1" minValue="0" maxValue="200835.95800000001"/>
    </cacheField>
    <cacheField name="2041" numFmtId="0">
      <sharedItems containsBlank="1" containsMixedTypes="1" containsNumber="1" minValue="0" maxValue="206716.27710000001"/>
    </cacheField>
    <cacheField name="20412" numFmtId="0">
      <sharedItems containsBlank="1" containsMixedTypes="1" containsNumber="1" minValue="0" maxValue="198206.58050000001"/>
    </cacheField>
    <cacheField name="20413" numFmtId="0">
      <sharedItems containsBlank="1" containsMixedTypes="1" containsNumber="1" minValue="0" maxValue="197291.81210000001"/>
    </cacheField>
    <cacheField name="20414" numFmtId="0">
      <sharedItems containsBlank="1" containsMixedTypes="1" containsNumber="1" minValue="0" maxValue="205596.91819999999"/>
    </cacheField>
    <cacheField name="2042" numFmtId="0">
      <sharedItems containsBlank="1" containsMixedTypes="1" containsNumber="1" minValue="0" maxValue="211522.307"/>
    </cacheField>
    <cacheField name="20422" numFmtId="0">
      <sharedItems containsBlank="1" containsMixedTypes="1" containsNumber="1" minValue="0" maxValue="202807.5227"/>
    </cacheField>
    <cacheField name="20423" numFmtId="0">
      <sharedItems containsBlank="1" containsMixedTypes="1" containsNumber="1" minValue="0" maxValue="201867.99479999999"/>
    </cacheField>
    <cacheField name="20424" numFmtId="0">
      <sharedItems containsBlank="1" containsMixedTypes="1" containsNumber="1" minValue="0" maxValue="210381.15119999999"/>
    </cacheField>
    <cacheField name="2043" numFmtId="0">
      <sharedItems containsBlank="1" containsMixedTypes="1" containsNumber="1" minValue="0" maxValue="216380.3186"/>
    </cacheField>
    <cacheField name="20432" numFmtId="0">
      <sharedItems containsBlank="1" containsMixedTypes="1" containsNumber="1" minValue="0" maxValue="207460.55009999999"/>
    </cacheField>
    <cacheField name="20433" numFmtId="0">
      <sharedItems containsBlank="1" containsMixedTypes="1" containsNumber="1" minValue="0" maxValue="206496.5318"/>
    </cacheField>
    <cacheField name="20434" numFmtId="0">
      <sharedItems containsBlank="1" containsMixedTypes="1" containsNumber="1" minValue="0" maxValue="215218.052"/>
    </cacheField>
    <cacheField name="2044" numFmtId="0">
      <sharedItems containsBlank="1" containsMixedTypes="1" containsNumber="1" minValue="0" maxValue="221369.24890000001"/>
    </cacheField>
    <cacheField name="20442" numFmtId="0">
      <sharedItems containsBlank="1" containsMixedTypes="1" containsNumber="1" minValue="0" maxValue="212238.94200000001"/>
    </cacheField>
    <cacheField name="20443" numFmtId="0">
      <sharedItems containsBlank="1" containsMixedTypes="1" containsNumber="1" minValue="0" maxValue="211250.14480000001"/>
    </cacheField>
    <cacheField name="20444" numFmtId="0">
      <sharedItems containsBlank="1" containsMixedTypes="1" containsNumber="1" minValue="0" maxValue="220184.24170000001"/>
    </cacheField>
    <cacheField name="2045" numFmtId="0">
      <sharedItems containsBlank="1" containsMixedTypes="1" containsNumber="1" minValue="0" maxValue="226444.7065"/>
    </cacheField>
    <cacheField name="20452" numFmtId="0">
      <sharedItems containsBlank="1" containsMixedTypes="1" containsNumber="1" minValue="0" maxValue="217098.571"/>
    </cacheField>
    <cacheField name="20453" numFmtId="0">
      <sharedItems containsBlank="1" containsMixedTypes="1" containsNumber="1" minValue="0" maxValue="216083.95920000001"/>
    </cacheField>
    <cacheField name="20454" numFmtId="0">
      <sharedItems containsBlank="1" containsMixedTypes="1" containsNumber="1" minValue="0" maxValue="225237.13769999999"/>
    </cacheField>
    <cacheField name="2046" numFmtId="0">
      <sharedItems containsBlank="1" containsMixedTypes="1" containsNumber="1" minValue="0" maxValue="231589.78"/>
    </cacheField>
    <cacheField name="20462" numFmtId="0">
      <sharedItems containsBlank="1" containsMixedTypes="1" containsNumber="1" minValue="0" maxValue="222026.00829999999"/>
    </cacheField>
    <cacheField name="20463" numFmtId="0">
      <sharedItems containsBlank="1" containsMixedTypes="1" containsNumber="1" minValue="0" maxValue="220985.50779999999"/>
    </cacheField>
    <cacheField name="20464" numFmtId="0">
      <sharedItems containsBlank="1" containsMixedTypes="1" containsNumber="1" minValue="0" maxValue="230359.94209999999"/>
    </cacheField>
    <cacheField name="2047" numFmtId="0">
      <sharedItems containsBlank="1" containsMixedTypes="1" containsNumber="1" minValue="0" maxValue="236728.389"/>
    </cacheField>
    <cacheField name="20472" numFmtId="0">
      <sharedItems containsBlank="1" containsMixedTypes="1" containsNumber="1" minValue="0" maxValue="226947.19510000001"/>
    </cacheField>
    <cacheField name="20473" numFmtId="0">
      <sharedItems containsBlank="1" containsMixedTypes="1" containsNumber="1" minValue="0" maxValue="225880.65479999999"/>
    </cacheField>
    <cacheField name="20474" numFmtId="0">
      <sharedItems containsBlank="1" containsMixedTypes="1" containsNumber="1" minValue="0" maxValue="235476.26079999999"/>
    </cacheField>
    <cacheField name="2048" numFmtId="0">
      <sharedItems containsBlank="1" containsMixedTypes="1" containsNumber="1" minValue="0" maxValue="242390.09349999999"/>
    </cacheField>
    <cacheField name="20482" numFmtId="0">
      <sharedItems containsBlank="1" containsMixedTypes="1" containsNumber="1" minValue="0" maxValue="232359.73680000001"/>
    </cacheField>
    <cacheField name="20483" numFmtId="0">
      <sharedItems containsBlank="1" containsMixedTypes="1" containsNumber="1" minValue="0" maxValue="231262.4143"/>
    </cacheField>
    <cacheField name="20484" numFmtId="0">
      <sharedItems containsBlank="1" containsMixedTypes="1" containsNumber="1" minValue="0" maxValue="241111.02970000001"/>
    </cacheField>
    <cacheField name="2049" numFmtId="0">
      <sharedItems containsBlank="1" containsMixedTypes="1" containsNumber="1" minValue="0" maxValue="247855.69510000001"/>
    </cacheField>
    <cacheField name="20492" numFmtId="0">
      <sharedItems containsBlank="1" containsMixedTypes="1" containsNumber="1" minValue="0" maxValue="237589.38190000001"/>
    </cacheField>
    <cacheField name="20493" numFmtId="0">
      <sharedItems containsBlank="1" containsMixedTypes="1" containsNumber="1" minValue="0" maxValue="236464.20079999999"/>
    </cacheField>
    <cacheField name="20494" numFmtId="0">
      <sharedItems containsBlank="1" containsMixedTypes="1" containsNumber="1" minValue="0" maxValue="246550.26620000001"/>
    </cacheField>
    <cacheField name="2050" numFmtId="0">
      <sharedItems containsBlank="1" containsMixedTypes="1" containsNumber="1" minValue="0" maxValue="252642.913"/>
    </cacheField>
    <cacheField name="20502" numFmtId="0">
      <sharedItems containsBlank="1" containsMixedTypes="1" containsNumber="1" minValue="0" maxValue="242137.25769999999"/>
    </cacheField>
    <cacheField name="20503" numFmtId="0">
      <sharedItems containsBlank="1" containsMixedTypes="1" containsNumber="1" minValue="0" maxValue="240982.10579999999"/>
    </cacheField>
    <cacheField name="20504" numFmtId="0">
      <sharedItems containsBlank="1" containsMixedTypes="1" containsNumber="1" minValue="0" maxValue="251305.7663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337955439813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Norte"/>
        <s v="Manaus"/>
        <s v="Tapajós"/>
        <s v="Teles Pires"/>
        <s v="Madeira"/>
      </sharedItems>
    </cacheField>
    <cacheField name="Subsistema_Para_proj" numFmtId="0">
      <sharedItems containsBlank="1" count="8">
        <m/>
        <s v="Nordeste"/>
        <s v="Imperatriz"/>
        <s v="Manaus"/>
        <s v="Madeira"/>
        <s v="Sudeste"/>
        <s v="Norte"/>
        <s v="Sul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8">
        <m/>
        <n v="2050"/>
        <n v="2049"/>
        <n v="2048"/>
        <n v="2047"/>
        <n v="2046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7"/>
        <n v="2026"/>
        <n v="2018"/>
        <n v="2029" u="1"/>
        <n v="2039" u="1"/>
        <n v="2025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068.178260000001"/>
    <n v="54970.59994"/>
    <n v="48962.360959999998"/>
    <n v="54986.912900000003"/>
    <n v="59590.255539999998"/>
    <n v="56441.943290000003"/>
    <n v="50723.467360000002"/>
    <n v="57105.023000000001"/>
    <n v="65097.624989999997"/>
    <n v="58701.775379999999"/>
    <n v="52294.776270000002"/>
    <n v="58721.094069999999"/>
    <n v="64506.80315"/>
    <n v="57321.8943"/>
    <n v="52226.261100000003"/>
    <n v="60696.073600000003"/>
    <n v="62459.662080000002"/>
    <n v="55274.211869999999"/>
    <n v="50276.920530000003"/>
    <n v="57369.68677"/>
    <n v="63012.013729999999"/>
    <n v="59071.346890000001"/>
    <n v="54159.6345"/>
    <n v="59805.369879999998"/>
    <n v="72350.49265"/>
    <n v="63065.802190000002"/>
    <n v="57294.413350000003"/>
    <n v="60639.681239999998"/>
    <n v="68074.222309999997"/>
    <n v="63309.800759999998"/>
    <n v="56635.32591"/>
    <n v="66356.454100000003"/>
    <n v="73116.41446"/>
    <n v="73552.722999999998"/>
    <n v="63148.190170000002"/>
    <n v="68095.114749999993"/>
    <n v="71890.431190000003"/>
    <n v="66329.679369999998"/>
    <n v="59470.082260000003"/>
    <n v="71298.084940000001"/>
    <n v="72519.869579999999"/>
    <n v="71260.597630000004"/>
    <n v="64937.507729999998"/>
    <n v="68810.435549999995"/>
    <n v="79848.766099999993"/>
    <n v="73269.82273"/>
    <n v="66017.315170000002"/>
    <n v="69230.463489999995"/>
    <n v="76747.595889999997"/>
    <n v="74490.273029999997"/>
    <n v="65172.108540000001"/>
    <n v="71256.749800000005"/>
    <n v="77764.729560000007"/>
    <n v="68536.627869999997"/>
    <n v="64469.201630000003"/>
    <n v="71069.351850000006"/>
    <n v="79778.634479999993"/>
    <n v="72344.242540000007"/>
    <n v="65667.609670000005"/>
    <n v="71660.351909999998"/>
    <n v="81763.499370000005"/>
    <n v="75200.328030000004"/>
    <n v="67658.144839999994"/>
    <n v="74828.190270000006"/>
    <n v="83006.641010000007"/>
    <n v="78087.399080000003"/>
    <n v="72688.733089999994"/>
    <n v="75504.767749999999"/>
    <n v="85026.587369999994"/>
    <n v="77646.381869999997"/>
    <n v="73890.652520000003"/>
    <n v="78103.014949999997"/>
    <n v="86730.60196"/>
    <n v="81394.912129999997"/>
    <n v="75109.109030000007"/>
    <n v="78862.773950000003"/>
    <n v="86730.60196"/>
    <n v="81694.630980000002"/>
    <n v="74715.606709999993"/>
    <n v="78319.150320000001"/>
    <n v="86730.60196"/>
    <n v="80348.119770000005"/>
    <n v="75697.390169999999"/>
    <n v="78397.141250000001"/>
    <n v="86730.60196"/>
    <n v="79025.557490000007"/>
    <n v="75193.380340000003"/>
    <n v="78407.233399999997"/>
    <n v="86730.60196"/>
    <n v="81010.966719999997"/>
    <n v="75406.730670000004"/>
    <n v="78254.632920000004"/>
    <n v="86730.60196"/>
    <n v="80940.232799999998"/>
    <n v="75877.265769999998"/>
    <n v="77947.647970000005"/>
    <n v="86730.60196"/>
    <n v="81871.945460000003"/>
    <n v="76407.686910000004"/>
    <n v="78862.773950000003"/>
    <n v="86730.60196"/>
    <n v="82470.865170000005"/>
    <n v="73873.363410000005"/>
    <n v="78584.420389999999"/>
    <n v="86730.60196"/>
    <n v="81728.652719999998"/>
    <n v="74135.175329999998"/>
    <n v="76858.861579999997"/>
    <n v="86730.60196"/>
    <n v="81858.933090000006"/>
    <n v="73868.738259999998"/>
    <n v="77000.084759999998"/>
    <n v="86730.60196"/>
    <n v="82039.056209999995"/>
    <n v="75503.052150000003"/>
    <n v="78862.773950000003"/>
    <n v="86730.60196"/>
    <n v="82723.801980000004"/>
    <n v="75050.61"/>
    <n v="77917.62689"/>
    <n v="86424.179669999998"/>
    <n v="82723.801980000004"/>
    <n v="74546.29466"/>
    <n v="76635.448499999999"/>
    <n v="86094.970960000006"/>
    <n v="82723.801980000004"/>
    <n v="73859.10888"/>
    <n v="78862.773950000003"/>
    <n v="85560.071649999998"/>
    <n v="82723.801980000004"/>
    <n v="74180.224730000002"/>
    <n v="76976.754910000003"/>
    <n v="86234.008440000005"/>
    <n v="82723.801980000004"/>
    <n v="74940.20091"/>
    <n v="76472.179749999996"/>
    <n v="84099.753479999999"/>
    <n v="82723.801980000004"/>
    <n v="76585.91691"/>
    <n v="77326.658599999995"/>
    <n v="83120.525339999993"/>
    <n v="82723.801980000004"/>
    <n v="76074.503150000004"/>
    <n v="77335.665779999996"/>
    <n v="86730.60196"/>
    <n v="82723.801980000004"/>
    <n v="68523.43505"/>
    <n v="75475.220969999995"/>
    <n v="85177.593909999996"/>
    <n v="82723.801980000004"/>
    <n v="65830.993709999995"/>
    <n v="76573.232550000001"/>
    <n v="80889.360759999996"/>
    <n v="82861.573189999996"/>
    <n v="76725.848029999994"/>
    <n v="75881.528789999997"/>
  </r>
  <r>
    <x v="3"/>
    <n v="3213.5714640000001"/>
    <n v="3396.3742390000002"/>
    <n v="4617.517938"/>
    <n v="4583.5099259999997"/>
    <n v="4560.8679080000002"/>
    <n v="3396.3742390000002"/>
    <n v="4473.7992780000004"/>
    <n v="4583.5099259999997"/>
    <n v="4416.3087880000003"/>
    <n v="4739.0984099999996"/>
    <n v="4617.517938"/>
    <n v="4583.5099259999997"/>
    <n v="4561.7519080000002"/>
    <n v="4739.9794099999999"/>
    <n v="4618.4119380000002"/>
    <n v="4441.5287259999996"/>
    <n v="4662.0659880000003"/>
    <n v="4851.441022"/>
    <n v="4853.3943179999997"/>
    <n v="3343.4015989999998"/>
    <n v="4951.7563280000004"/>
    <n v="4895.5196969999997"/>
    <n v="4885.5895440000004"/>
    <n v="4777.2546259999999"/>
    <n v="5016.609528"/>
    <n v="3444.9755329999998"/>
    <n v="3324.4433039999999"/>
    <n v="5017.2785880000001"/>
    <n v="4884.3214529999996"/>
    <n v="3599.0783329999999"/>
    <n v="4807.7754779999996"/>
    <n v="4983.3050880000001"/>
    <n v="5113.3559880000003"/>
    <n v="5215.7380219999995"/>
    <n v="5223.8931780000003"/>
    <n v="5117.4959259999996"/>
    <n v="8364.2733790000002"/>
    <n v="9503.9399580000008"/>
    <n v="8895.5982779999995"/>
    <n v="5039.2959259999998"/>
    <n v="8808.7476590000006"/>
    <n v="5275.5848040000001"/>
    <n v="5099.6027910000003"/>
    <n v="8125.9054239999996"/>
    <n v="5467.3097040000002"/>
    <n v="5163.6331499999997"/>
    <n v="5175.7752780000001"/>
    <n v="8874.158426"/>
    <n v="9386.3768280000004"/>
    <n v="5400.3607279999997"/>
    <n v="5121.5481179999997"/>
    <n v="5340.7621259999996"/>
    <n v="9528.2479480000002"/>
    <n v="9537.6887920000008"/>
    <n v="8926.9683580000001"/>
    <n v="9018.6819259999993"/>
    <n v="9428.8339479999995"/>
    <n v="7332.0268450000003"/>
    <n v="9026.7423710000003"/>
    <n v="9257.3736260000005"/>
    <n v="8782.848532"/>
    <n v="9607.5056100000002"/>
    <n v="7757.9262840000001"/>
    <n v="7904.613061"/>
    <n v="9531.6875870000003"/>
    <n v="9570.2302490000002"/>
    <n v="6196.8255520000002"/>
    <n v="9257.9496479999998"/>
    <n v="11416.54356"/>
    <n v="9339.0063480000008"/>
    <n v="6060.5499440000003"/>
    <n v="9835.002219"/>
    <n v="11419.03548"/>
    <n v="6837.3773010000004"/>
    <n v="5368.7752380000002"/>
    <n v="10901.23245"/>
    <n v="11419.03548"/>
    <n v="8024.0636240000003"/>
    <n v="5369.0182379999997"/>
    <n v="11061.436320000001"/>
    <n v="11419.03548"/>
    <n v="9138.7511310000009"/>
    <n v="5369.0182379999997"/>
    <n v="10818.59345"/>
    <n v="11419.03548"/>
    <n v="11517.955480000001"/>
    <n v="11187.50483"/>
    <n v="11141.82432"/>
    <n v="11419.03548"/>
    <n v="11280.396350000001"/>
    <n v="9640.8564669999996"/>
    <n v="10683.8017"/>
    <n v="11419.03548"/>
    <n v="11587.772300000001"/>
    <n v="9343.6132379999999"/>
    <n v="11141.82432"/>
    <n v="11419.03548"/>
    <n v="11588.426299999999"/>
    <n v="6035.4249639999998"/>
    <n v="10291.303680000001"/>
    <n v="11419.03548"/>
    <n v="11525.95334"/>
    <n v="11171.136350000001"/>
    <n v="10986.894"/>
    <n v="11419.03548"/>
    <n v="11588.426299999999"/>
    <n v="9595.5467420000004"/>
    <n v="11140.21819"/>
    <n v="11419.03548"/>
    <n v="11035.52267"/>
    <n v="7280.1927450000003"/>
    <n v="10623.23416"/>
    <n v="11419.03548"/>
    <n v="11588.426299999999"/>
    <n v="5369.0182379999997"/>
    <n v="11141.82432"/>
    <n v="11419.03548"/>
    <n v="11588.426299999999"/>
    <n v="7522.9886630000001"/>
    <n v="9329.5272050000003"/>
    <n v="11415.989079999999"/>
    <n v="11588.426299999999"/>
    <n v="6236.9186410000002"/>
    <n v="9457.9679340000002"/>
    <n v="11416.838400000001"/>
    <n v="11588.426299999999"/>
    <n v="5368.7428380000001"/>
    <n v="11141.82432"/>
    <n v="11418.40598"/>
    <n v="11588.426299999999"/>
    <n v="9343.5737119999994"/>
    <n v="7226.6198219999997"/>
    <n v="9011.0495080000001"/>
    <n v="11588.426299999999"/>
    <n v="7280.1927450000003"/>
    <n v="7223.6423880000002"/>
    <n v="11208.813770000001"/>
    <n v="11588.426299999999"/>
    <n v="11255.03075"/>
    <n v="5343.7637260000001"/>
    <n v="11331.881079999999"/>
    <n v="11588.426299999999"/>
    <n v="5368.9768100000001"/>
    <n v="5343.7356319999999"/>
    <n v="9533.6095100000002"/>
    <n v="11588.426299999999"/>
    <n v="11255.03075"/>
    <n v="11141.82432"/>
    <n v="11415.989079999999"/>
    <n v="11588.426299999999"/>
    <n v="9933.6045290000002"/>
    <n v="8685.0928230000009"/>
    <n v="11062.741239999999"/>
    <n v="11588.426299999999"/>
    <n v="7280.4357449999998"/>
    <n v="5608.1172319999996"/>
  </r>
  <r>
    <x v="4"/>
    <n v="9569.1785149999996"/>
    <n v="8314.5549439999995"/>
    <n v="9580.0289580000008"/>
    <n v="9276.5208579999999"/>
    <n v="9606.2246529999993"/>
    <n v="9387.7786269999997"/>
    <n v="8849.1001290000004"/>
    <n v="9449.9865919999993"/>
    <n v="9970.7169620000004"/>
    <n v="9935.5657670000001"/>
    <n v="9661.2727500000001"/>
    <n v="10475.52981"/>
    <n v="10087.14344"/>
    <n v="10123.332399999999"/>
    <n v="9655.5815449999991"/>
    <n v="9449.9865919999993"/>
    <n v="10712.58719"/>
    <n v="10289.571959999999"/>
    <n v="10888.722159999999"/>
    <n v="11217.40004"/>
    <n v="11198.166370000001"/>
    <n v="10087.38031"/>
    <n v="9640.2388819999996"/>
    <n v="10914.863020000001"/>
    <n v="5200.3155450000004"/>
    <n v="10501.42692"/>
    <n v="12018.80262"/>
    <n v="10660.02059"/>
    <n v="12634.994479999999"/>
    <n v="11576.74165"/>
    <n v="13271.501249999999"/>
    <n v="9638.343938"/>
    <n v="11649.275739999999"/>
    <n v="7321.2827429999998"/>
    <n v="10882.374390000001"/>
    <n v="11471.631429999999"/>
    <n v="14660.64486"/>
    <n v="11263.97676"/>
    <n v="14084.203159999999"/>
    <n v="14710.879300000001"/>
    <n v="17653.58253"/>
    <n v="14947.50901"/>
    <n v="17678.216789999999"/>
    <n v="17462.650740000001"/>
    <n v="14712.35225"/>
    <n v="16711.737260000002"/>
    <n v="16738.230250000001"/>
    <n v="18348.932870000001"/>
    <n v="18323.96081"/>
    <n v="18066.275829999999"/>
    <n v="18640.1577"/>
    <n v="19426.628540000002"/>
    <n v="21576.131949999999"/>
    <n v="20398.709050000001"/>
    <n v="21698.829519999999"/>
    <n v="20922.685320000001"/>
    <n v="21070.143410000001"/>
    <n v="20047.481339999998"/>
    <n v="21595.074509999999"/>
    <n v="21707.880870000001"/>
    <n v="21766.384239999999"/>
    <n v="17813.91188"/>
    <n v="19816.961510000001"/>
    <n v="22061.995370000001"/>
    <n v="21758.815589999998"/>
    <n v="18390.02288"/>
    <n v="21083.64459"/>
    <n v="21412.75475"/>
    <n v="21997.377810000002"/>
    <n v="20820.618129999999"/>
    <n v="20183.100429999999"/>
    <n v="22366.987369999999"/>
    <n v="22502.380150000001"/>
    <n v="22081.858179999999"/>
    <n v="21977.480909999998"/>
    <n v="22502.380150000001"/>
    <n v="22064.111570000001"/>
    <n v="20810.796190000001"/>
    <n v="21851.192309999999"/>
    <n v="22064.111570000001"/>
    <n v="22253.605879999999"/>
    <n v="22079.811849999998"/>
    <n v="21377.458849999999"/>
    <n v="22253.605879999999"/>
    <n v="22443.100190000001"/>
    <n v="22098.978520000001"/>
    <n v="22231.814030000001"/>
    <n v="22004.06437"/>
    <n v="22632.784"/>
    <n v="21399.09031"/>
    <n v="22632.784"/>
    <n v="22632.784"/>
    <n v="22822.278310000002"/>
    <n v="22261.43449"/>
    <n v="21678.983199999999"/>
    <n v="22519.77492"/>
    <n v="23146.602999999999"/>
    <n v="22670.858560000001"/>
    <n v="22621.70376"/>
    <n v="22706.028730000002"/>
    <n v="23838.33397"/>
    <n v="23838.33397"/>
    <n v="22927.8138"/>
    <n v="22976.134849999999"/>
    <n v="24767.855510000001"/>
    <n v="24767.855510000001"/>
    <n v="22665.416120000002"/>
    <n v="24767.855510000001"/>
    <n v="24957.349819999999"/>
    <n v="24957.349819999999"/>
    <n v="24263.800640000001"/>
    <n v="24957.349819999999"/>
    <n v="25123.470829999998"/>
    <n v="25123.470829999998"/>
    <n v="24741.473549999999"/>
    <n v="25123.470829999998"/>
    <n v="25118.070240000001"/>
    <n v="25118.070240000001"/>
    <n v="23067.74178"/>
    <n v="24922.690439999998"/>
    <n v="24738.134139999998"/>
    <n v="25118.070240000001"/>
    <n v="24212.6826"/>
    <n v="25118.070240000001"/>
    <n v="24381.884839999999"/>
    <n v="25118.070240000001"/>
    <n v="25118.070240000001"/>
    <n v="25118.070240000001"/>
    <n v="24145.96442"/>
    <n v="25118.070240000001"/>
    <n v="24503.161199999999"/>
    <n v="25118.070240000001"/>
    <n v="24773.94857"/>
    <n v="24773.94857"/>
    <n v="24747.41936"/>
    <n v="24268.946230000001"/>
    <n v="24773.94857"/>
    <n v="24773.94857"/>
    <n v="24773.94857"/>
    <n v="24562.662410000001"/>
    <n v="24306.845089999999"/>
    <n v="24773.94857"/>
    <n v="22217.670300000002"/>
    <n v="24773.94857"/>
    <n v="24773.94857"/>
    <n v="24773.94857"/>
    <n v="23179.353930000001"/>
    <n v="22381.469730000001"/>
    <n v="24773.94857"/>
    <n v="24773.94857"/>
    <n v="24268.946230000001"/>
    <n v="21295.63465"/>
    <n v="24773.94857"/>
    <n v="24773.94857"/>
    <n v="24773.94857"/>
    <n v="22978.489959999999"/>
  </r>
  <r>
    <x v="5"/>
    <n v="2380.3200000000002"/>
    <n v="1836.4949999999999"/>
    <n v="1964.7958229999999"/>
    <n v="1868.07"/>
    <n v="2365.3200000000002"/>
    <n v="2302.1471289999999"/>
    <n v="1463.55"/>
    <n v="2074.877747"/>
    <n v="2106.5700000000002"/>
    <n v="1848.238077"/>
    <n v="2380.3200000000002"/>
    <n v="2380.3200000000002"/>
    <n v="1566.345"/>
    <n v="1780.780377"/>
    <n v="2365.3200000000002"/>
    <n v="2380.3200000000002"/>
    <n v="1566.345"/>
    <n v="1825.67824"/>
    <n v="2017.8748969999999"/>
    <n v="2380.3200000000002"/>
    <n v="2380.3200000000002"/>
    <n v="1836.4949999999999"/>
    <n v="1819.2449999999999"/>
    <n v="2380.3200000000002"/>
    <n v="1763.483929"/>
    <n v="1115.7449999999999"/>
    <n v="1665.1219679999999"/>
    <n v="2110.2449999999999"/>
    <n v="1537.7249999999999"/>
    <n v="1525.7249999999999"/>
    <n v="1399.05"/>
    <n v="2365.2449999999999"/>
    <n v="2635.32"/>
    <n v="1568.0255219999999"/>
    <n v="2635.32"/>
    <n v="2635.32"/>
    <n v="2290.2449999999999"/>
    <n v="2365.2449999999999"/>
    <n v="1715.3910559999999"/>
    <n v="2361.5700000000002"/>
    <n v="2412.6572550000001"/>
    <n v="2365.2449999999999"/>
    <n v="2264.0700000000002"/>
    <n v="2635.32"/>
    <n v="2635.32"/>
    <n v="1643.611314"/>
    <n v="2635.32"/>
    <n v="2536.3200000000002"/>
    <n v="2232.3000000000002"/>
    <n v="1299.0333740000001"/>
    <n v="1967.9720460000001"/>
    <n v="2635.32"/>
    <n v="2635.32"/>
    <n v="2365.2449999999999"/>
    <n v="2557.5897730000002"/>
    <n v="2256.3000000000002"/>
    <n v="2365.3200000000002"/>
    <n v="2365.2449999999999"/>
    <n v="2635.32"/>
    <n v="2635.32"/>
    <n v="2635.32"/>
    <n v="2635.32"/>
    <n v="1982.07"/>
    <n v="2635.32"/>
    <n v="2635.32"/>
    <n v="2361.5700000000002"/>
    <n v="2635.32"/>
    <n v="2635.32"/>
    <n v="1688.55"/>
    <n v="1324.0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999.4829850000001"/>
    <n v="3268.0701370000002"/>
    <n v="4107.5434230000001"/>
    <n v="4086.882341"/>
    <n v="4335.5613700000004"/>
    <n v="2816.9123169999998"/>
    <n v="4515.84141"/>
    <n v="3205.8693330000001"/>
    <n v="3691.6330560000001"/>
    <n v="2812.531054"/>
    <n v="4402.7949239999998"/>
    <n v="3669.458916"/>
    <n v="3962.3523220000002"/>
    <n v="3488.2181519999999"/>
    <n v="4402.7382230000003"/>
    <n v="3438.6280299999999"/>
    <n v="4089.3135109999998"/>
    <n v="3086.4056460000002"/>
    <n v="4192.0673379999998"/>
    <n v="3662.2412420000001"/>
    <n v="4823.1302349999996"/>
    <n v="3084.5532490000001"/>
    <n v="4513.4235660000004"/>
    <n v="4227.597522"/>
    <n v="4480.2402769999999"/>
    <n v="3236.338193"/>
    <n v="3633.1538650000002"/>
    <n v="3784.0860849999999"/>
    <n v="4236.2663499999999"/>
    <n v="3986.7502509999999"/>
    <n v="4694.1325180000003"/>
    <n v="3969.9800049999999"/>
    <n v="4538.2255370000003"/>
    <n v="2917.4831810000001"/>
    <n v="4440.115393"/>
    <n v="4343.2837989999998"/>
    <n v="4236.2663499999999"/>
    <n v="4419.460513"/>
    <n v="4547.9723759999997"/>
    <n v="3711.8887519999998"/>
    <n v="4550.6374139999998"/>
    <n v="3923.5538980000001"/>
    <n v="4389.9701919999998"/>
    <n v="4215.7541270000002"/>
    <n v="4693.6910369999996"/>
    <n v="3214.2039730000001"/>
    <n v="3764.6949340000001"/>
    <n v="4369.0404429999999"/>
    <n v="3761.75801"/>
    <n v="2921.0196580000002"/>
    <n v="3224.1158099999998"/>
    <n v="3759.2477469999999"/>
    <n v="1989.4177099999999"/>
    <n v="2307.152834"/>
    <n v="1770.199971"/>
    <n v="2307.152834"/>
    <n v="2126.9789049999999"/>
    <n v="2149.718222"/>
    <n v="1630.8827960000001"/>
    <n v="1959.4659329999999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8.73067600000002"/>
    <n v="3642.4576609999999"/>
    <n v="5348.1237410000003"/>
    <n v="3293.3091060000002"/>
    <n v="445.63522"/>
    <n v="3569.5407559999999"/>
    <n v="5602.663767"/>
    <n v="3490.1171559999998"/>
    <n v="657.81922010000005"/>
    <n v="4321.387686"/>
    <n v="6375.7809660000003"/>
    <n v="4025.4726820000001"/>
    <n v="744.47500009999999"/>
    <n v="4475.9198260000003"/>
    <n v="6370.4099459999998"/>
    <n v="4019.6826110000002"/>
    <n v="733.9875528"/>
    <n v="4802.5959650000004"/>
    <n v="6425.5593909999998"/>
    <n v="4403.2472420000004"/>
    <n v="791.29551670000001"/>
    <n v="4996.8169559999997"/>
    <n v="6955.618058"/>
    <n v="4401.2732310000001"/>
    <n v="726.68575759999999"/>
    <n v="4455.4452620000002"/>
    <n v="6472.5829729999996"/>
    <n v="4101.430985"/>
    <n v="1086.104834"/>
    <n v="5054.4020890000002"/>
    <n v="6731.4965510000002"/>
    <n v="4612.9067020000002"/>
    <n v="1009.9494979999999"/>
    <n v="5077.2678020000003"/>
    <n v="6564.9700339999999"/>
    <n v="4824.1824820000002"/>
    <n v="1152.8464610000001"/>
    <n v="4536.3957479999999"/>
    <n v="6849.7371899999998"/>
    <n v="4689.2782479999996"/>
    <n v="1153.2126780000001"/>
    <n v="5368.1081290000002"/>
    <n v="7110.1126510000004"/>
    <n v="4874.9706820000001"/>
    <n v="1150.064198"/>
    <n v="4840.3619520000002"/>
    <n v="7059.3350330000003"/>
    <n v="4930.2393620000003"/>
    <n v="1127.411775"/>
    <n v="5205.2822500000002"/>
    <n v="7399.8713269999998"/>
    <n v="4944.5880900000002"/>
    <n v="1134.364775"/>
    <n v="5563.6821090000003"/>
    <n v="7151.2133530000001"/>
    <n v="4840.8357500000002"/>
    <n v="2955.4080909999998"/>
    <n v="7400.1165849999998"/>
    <n v="8359.6987000000008"/>
    <n v="6768.4162059999999"/>
    <n v="6807.8676990000004"/>
    <n v="11116.165150000001"/>
    <n v="13006.321470000001"/>
    <n v="10033.884179999999"/>
    <n v="9396.8117289999991"/>
    <n v="13050.39718"/>
    <n v="15115.433919999999"/>
    <n v="13207.035040000001"/>
    <n v="10700.86478"/>
    <n v="15120.01871"/>
    <n v="17051.236970000002"/>
    <n v="14511.088089999999"/>
    <n v="10700.86478"/>
    <n v="15146.125309999999"/>
    <n v="17051.236970000002"/>
    <n v="14511.088089999999"/>
    <n v="10441.938039999999"/>
    <n v="14992.231470000001"/>
    <n v="16942.357230000001"/>
    <n v="14342.189549999999"/>
    <n v="10441.938039999999"/>
    <n v="14992.231470000001"/>
    <n v="16942.357230000001"/>
    <n v="14342.189549999999"/>
    <n v="10441.938039999999"/>
    <n v="14992.231470000001"/>
    <n v="15203.046480000001"/>
    <n v="14342.189549999999"/>
    <n v="10441.938039999999"/>
    <n v="14992.231470000001"/>
    <n v="16942.357230000001"/>
    <n v="14342.189549999999"/>
    <n v="10441.938039999999"/>
    <n v="14992.231470000001"/>
    <n v="16942.357230000001"/>
    <n v="14342.189549999999"/>
    <n v="10435.0445"/>
    <n v="14988.1945"/>
    <n v="16939.5445"/>
    <n v="14337.744500000001"/>
    <n v="10435.0445"/>
    <n v="14988.1945"/>
    <n v="16789.0075"/>
    <n v="14337.744500000001"/>
    <n v="10435.0445"/>
    <n v="14988.1945"/>
    <n v="16939.5445"/>
    <n v="14337.744500000001"/>
    <n v="10435.0445"/>
    <n v="14988.1945"/>
    <n v="16939.5445"/>
    <n v="14337.744500000001"/>
    <n v="10435.0445"/>
    <n v="14988.1945"/>
    <n v="16939.5445"/>
    <n v="14337.744500000001"/>
    <n v="10435.0445"/>
    <n v="14988.1945"/>
    <n v="16939.5445"/>
    <n v="14337.744500000001"/>
    <n v="10435.0445"/>
    <n v="14988.1945"/>
    <n v="16939.5445"/>
    <n v="14337.744500000001"/>
    <n v="10435.0445"/>
    <n v="14988.1945"/>
    <n v="16939.5445"/>
    <n v="9469.0496340000009"/>
    <n v="10435.0445"/>
    <n v="14988.1945"/>
    <n v="16939.5445"/>
    <n v="14337.744500000001"/>
    <n v="10435.0445"/>
    <n v="14988.1945"/>
    <n v="16939.5445"/>
    <n v="14337.744500000001"/>
    <n v="10102.299999999999"/>
    <n v="14790.55"/>
    <n v="16799.8"/>
    <n v="14120.8"/>
    <n v="10102.299999999999"/>
    <n v="14790.55"/>
    <n v="16799.8"/>
    <n v="14120.8"/>
    <n v="10102.299999999999"/>
    <n v="14790.55"/>
    <n v="14674.36"/>
    <n v="11690.47856"/>
    <n v="6409.9616560000004"/>
    <n v="14790.55"/>
    <n v="16799.8"/>
    <n v="13264.196169999999"/>
    <n v="10102.299999999999"/>
    <n v="14790.55"/>
    <n v="16799.8"/>
    <n v="14120.8"/>
  </r>
  <r>
    <x v="9"/>
    <n v="508.21066819999999"/>
    <n v="369.99808209999998"/>
    <n v="856.09437300000002"/>
    <n v="688.22577739999997"/>
    <n v="742.2348058"/>
    <n v="402.9276557"/>
    <n v="1117.2167280000001"/>
    <n v="499.98708859999999"/>
    <n v="455.55329640000002"/>
    <n v="464.42524529999997"/>
    <n v="1403.2792589999999"/>
    <n v="1254.1665250000001"/>
    <n v="877.62920120000001"/>
    <n v="732.67195170000002"/>
    <n v="1640.562623"/>
    <n v="734.11926170000004"/>
    <n v="853.61830520000001"/>
    <n v="1429.896778"/>
    <n v="2526.9393810000001"/>
    <n v="2321.7983559999998"/>
    <n v="1663.1553039999999"/>
    <n v="1312.0508199999999"/>
    <n v="2904.166275"/>
    <n v="1936.2169260000001"/>
    <n v="1331.676723"/>
    <n v="1577.298489"/>
    <n v="2589.9311640000001"/>
    <n v="4042.8945199999998"/>
    <n v="3194.2812650000001"/>
    <n v="3203.4244290000001"/>
    <n v="4293.0060519999997"/>
    <n v="3482.7476360000001"/>
    <n v="2807.9561570000001"/>
    <n v="1534.2280639999999"/>
    <n v="3851.4435960000001"/>
    <n v="3985.146988"/>
    <n v="3238.3115830000002"/>
    <n v="3658.9419029999999"/>
    <n v="6056.3139460000002"/>
    <n v="3805.3223509999998"/>
    <n v="3239.981577"/>
    <n v="3253.0732840000001"/>
    <n v="4434.5611390000004"/>
    <n v="3899.3831260000002"/>
    <n v="6700.5265840000002"/>
    <n v="6115.6878740000002"/>
    <n v="9067.0787490000002"/>
    <n v="6415.4325559999997"/>
    <n v="8534.5126569999993"/>
    <n v="8272.3618470000001"/>
    <n v="13604.95588"/>
    <n v="12213.817429999999"/>
    <n v="10450.50995"/>
    <n v="11829.94167"/>
    <n v="13417.44586"/>
    <n v="14217.757610000001"/>
    <n v="10440.41599"/>
    <n v="11819.94405"/>
    <n v="13976.921189999999"/>
    <n v="13804.89784"/>
    <n v="10433.493479999999"/>
    <n v="10937.1538"/>
    <n v="16503.351859999999"/>
    <n v="14242.752829999999"/>
    <n v="10430.23302"/>
    <n v="10239.804179999999"/>
    <n v="13372.87556"/>
    <n v="14238.29564"/>
    <n v="10408.62902"/>
    <n v="11744.82656"/>
    <n v="16493.096529999999"/>
    <n v="14208.835639999999"/>
    <n v="11724.865330000001"/>
    <n v="13280.50052"/>
    <n v="18587.108830000001"/>
    <n v="16003.70334"/>
    <n v="13195.161959999999"/>
    <n v="14951.83898"/>
    <n v="20927.05344"/>
    <n v="18008.460289999999"/>
    <n v="14324.37869"/>
    <n v="16223.455970000001"/>
    <n v="22705.818149999999"/>
    <n v="19552.3897"/>
    <n v="15280.78839"/>
    <n v="17284.703580000001"/>
    <n v="20391.343379999998"/>
    <n v="20865.613539999998"/>
    <n v="16443.533429999999"/>
    <n v="18593.502519999998"/>
    <n v="21915.548040000001"/>
    <n v="22455.587520000001"/>
    <n v="17563.343250000002"/>
    <n v="19845.497579999999"/>
    <n v="25023.349699999999"/>
    <n v="23989.84189"/>
    <n v="18497.459030000002"/>
    <n v="20869.519939999998"/>
    <n v="29197.874759999999"/>
    <n v="25276.861840000001"/>
    <n v="19239.16591"/>
    <n v="21681.401570000002"/>
    <n v="28930.255140000001"/>
    <n v="26299.209869999999"/>
    <n v="20926.46142"/>
    <n v="23567.58295"/>
    <n v="32465.257870000001"/>
    <n v="28611.079109999999"/>
    <n v="21585.275249999999"/>
    <n v="24171.315890000002"/>
    <n v="33793.589699999997"/>
    <n v="29560.609530000002"/>
    <n v="23065.14518"/>
    <n v="25853.256160000001"/>
    <n v="36148.34102"/>
    <n v="31578.51874"/>
    <n v="24446.205809999999"/>
    <n v="27422.643240000001"/>
    <n v="38345.482920000002"/>
    <n v="33461.783230000001"/>
    <n v="25811.712780000002"/>
    <n v="28974.35571"/>
    <n v="40517.880380000002"/>
    <n v="35323.838190000002"/>
    <n v="27187.77679"/>
    <n v="30538.06481"/>
    <n v="42707.073120000001"/>
    <n v="37200.289109999998"/>
    <n v="28240.807690000001"/>
    <n v="31705.809209999999"/>
    <n v="44338.177660000001"/>
    <n v="38646.433850000001"/>
    <n v="29532.724279999999"/>
    <n v="33130.996850000003"/>
    <n v="42283.398889999997"/>
    <n v="40423.279260000003"/>
    <n v="30365.347379999999"/>
    <n v="34786.730589999999"/>
    <n v="38208.260779999997"/>
    <n v="42169.719429999997"/>
    <n v="32444.01341"/>
    <n v="36423.943610000002"/>
    <n v="50049.052680000001"/>
    <n v="43183.684150000001"/>
    <n v="30983.238170000001"/>
    <n v="38213.13319"/>
    <n v="53440.894840000001"/>
    <n v="44894.178019999999"/>
    <n v="35537.46746"/>
    <n v="39939.23229"/>
    <n v="55857.433579999997"/>
    <n v="48616.978230000001"/>
    <n v="37018.967329999999"/>
    <n v="41622.75488"/>
    <n v="48902.068720000003"/>
    <n v="50637.20534"/>
  </r>
  <r>
    <x v="10"/>
    <n v="0.54132000000000002"/>
    <n v="0"/>
    <n v="0"/>
    <n v="0.41639999999999999"/>
    <n v="0.54132000000000002"/>
    <n v="0"/>
    <n v="0"/>
    <n v="0.41639999999999999"/>
    <n v="2.2360000000000002"/>
    <n v="0"/>
    <n v="0"/>
    <n v="2.1406000000000001"/>
    <n v="4.0827799999999996"/>
    <n v="0"/>
    <n v="0"/>
    <n v="3.72"/>
    <n v="3.536"/>
    <n v="0"/>
    <n v="0"/>
    <n v="2.72"/>
    <n v="198.71019999999999"/>
    <n v="0"/>
    <n v="0"/>
    <n v="163.887"/>
    <n v="295.11872"/>
    <n v="0"/>
    <n v="0"/>
    <n v="376.96899999999999"/>
    <n v="563.51022"/>
    <n v="0"/>
    <n v="0"/>
    <n v="366.06900000000002"/>
    <n v="453.00970000000001"/>
    <n v="0"/>
    <n v="0"/>
    <n v="393.2484"/>
    <n v="564.54970000000003"/>
    <n v="0"/>
    <n v="0"/>
    <n v="302.31439999999998"/>
    <n v="564.30790000000002"/>
    <n v="0"/>
    <n v="0"/>
    <n v="375.66899999999998"/>
    <n v="460.80970000000002"/>
    <n v="0"/>
    <n v="0"/>
    <n v="434.26900000000001"/>
    <n v="451.96969999999999"/>
    <n v="0"/>
    <n v="0"/>
    <n v="434.26900000000001"/>
    <n v="582.97427300000004"/>
    <n v="0"/>
    <n v="0"/>
    <n v="448.44174839999999"/>
    <n v="582.97427300000004"/>
    <n v="0"/>
    <n v="0"/>
    <n v="359.44174839999999"/>
    <n v="582.97427300000004"/>
    <n v="0"/>
    <n v="0"/>
    <n v="448.44174839999999"/>
    <n v="582.97427300000004"/>
    <n v="0"/>
    <n v="0"/>
    <n v="448.44174839999999"/>
    <n v="582.69295299999999"/>
    <n v="0"/>
    <n v="0"/>
    <n v="448.22534839999997"/>
    <n v="1670.2088000000001"/>
    <n v="0"/>
    <n v="0"/>
    <n v="1284.7760000000001"/>
    <n v="2825.4161180000001"/>
    <n v="0"/>
    <n v="0"/>
    <n v="2173.3970140000001"/>
    <n v="4011.8124779999998"/>
    <n v="0"/>
    <n v="0"/>
    <n v="3086.0095980000001"/>
    <n v="5195.6606000000002"/>
    <n v="0"/>
    <n v="0"/>
    <n v="3996.6619999999998"/>
    <n v="6411.6291789999996"/>
    <n v="0"/>
    <n v="0"/>
    <n v="4932.0224449999996"/>
    <n v="7662.9294749999999"/>
    <n v="0"/>
    <n v="0"/>
    <n v="5894.5611339999996"/>
    <n v="8991.8822600000003"/>
    <n v="0"/>
    <n v="0"/>
    <n v="6916.8325080000004"/>
    <n v="10297.67166"/>
    <n v="0"/>
    <n v="0"/>
    <n v="7921.2858889999998"/>
    <n v="10053.357459999999"/>
    <n v="0"/>
    <n v="0"/>
    <n v="7733.3518889999996"/>
    <n v="9805.1947349999991"/>
    <n v="0"/>
    <n v="0"/>
    <n v="7542.4574890000004"/>
    <n v="10965.34611"/>
    <n v="0"/>
    <n v="0"/>
    <n v="8434.8816239999996"/>
    <n v="12040.73214"/>
    <n v="0"/>
    <n v="0"/>
    <n v="9262.1016500000005"/>
    <n v="13121.43016"/>
    <n v="0"/>
    <n v="0"/>
    <n v="10093.407810000001"/>
    <n v="14198.668170000001"/>
    <n v="0"/>
    <n v="0"/>
    <n v="10922.052439999999"/>
    <n v="15293.1721"/>
    <n v="0"/>
    <n v="0"/>
    <n v="11763.97854"/>
    <n v="16403.585709999999"/>
    <n v="0"/>
    <n v="0"/>
    <n v="12618.14285"/>
    <n v="17515.923279999999"/>
    <n v="0"/>
    <n v="0"/>
    <n v="13473.78714"/>
    <n v="18615.1567"/>
    <n v="0"/>
    <n v="0"/>
    <n v="14319.35131"/>
    <n v="19835.375759999999"/>
    <n v="0"/>
    <n v="0"/>
    <n v="15257.98136"/>
    <n v="20999.227320000002"/>
    <n v="0"/>
    <n v="0"/>
    <n v="16153.25179"/>
    <n v="22134.447619999999"/>
    <n v="0"/>
    <n v="0"/>
    <n v="17026.49816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765.9661900000001"/>
    <n v="4765.9661900000001"/>
    <n v="4765.9661900000001"/>
    <n v="4765.9661900000001"/>
    <n v="7109.2820840000004"/>
    <n v="7109.2820840000004"/>
    <n v="7109.2820840000004"/>
    <n v="7109.2820840000004"/>
    <n v="9597.8919100000003"/>
    <n v="9597.8919100000003"/>
    <n v="9597.8919100000003"/>
    <n v="9597.8919100000003"/>
    <n v="12026.938459999999"/>
    <n v="12026.938459999999"/>
    <n v="12026.938459999999"/>
    <n v="12026.938459999999"/>
    <n v="14616.109930000001"/>
    <n v="14616.109930000001"/>
    <n v="14616.109930000001"/>
    <n v="14616.109930000001"/>
    <n v="17508.216079999998"/>
    <n v="17508.216079999998"/>
    <n v="17508.216079999998"/>
    <n v="17508.216079999998"/>
    <n v="20195.476190000001"/>
    <n v="20195.476190000001"/>
    <n v="20195.476190000001"/>
    <n v="20195.476190000001"/>
    <n v="23398.380420000001"/>
    <n v="23398.380420000001"/>
    <n v="23398.380420000001"/>
    <n v="23398.380420000001"/>
    <n v="28206.685359999999"/>
    <n v="28206.685359999999"/>
    <n v="28206.685359999999"/>
    <n v="28206.685359999999"/>
    <n v="30795.859550000001"/>
    <n v="30795.859550000001"/>
    <n v="30795.859550000001"/>
    <n v="28118.550449999999"/>
    <n v="33127.250659999998"/>
    <n v="33127.250659999998"/>
    <n v="33127.250659999998"/>
    <n v="33127.250659999998"/>
    <n v="36176.48042"/>
    <n v="36176.48042"/>
    <n v="36176.48042"/>
    <n v="36176.48042"/>
    <n v="39265.79868"/>
    <n v="39265.79868"/>
    <n v="39265.79868"/>
    <n v="39265.79868"/>
    <n v="42876.446230000001"/>
    <n v="42876.446230000001"/>
    <n v="38707.269460000003"/>
    <n v="42876.446230000001"/>
    <n v="46910.009180000001"/>
    <n v="46910.009180000001"/>
    <n v="46910.009180000001"/>
    <n v="46910.009180000001"/>
    <n v="50379.357259999997"/>
    <n v="50379.357259999997"/>
    <n v="50379.357259999997"/>
    <n v="50379.357259999997"/>
    <n v="53663.33109"/>
    <n v="53663.33109"/>
    <n v="52387.458229999997"/>
    <n v="53415.881739999997"/>
    <n v="57286.683199999999"/>
    <n v="57286.683199999999"/>
    <n v="57206.14617"/>
    <n v="57286.683199999999"/>
    <n v="60397.170859999998"/>
    <n v="60790.229160000003"/>
    <n v="60790.229160000003"/>
    <n v="58978.68636"/>
    <n v="63516.81119"/>
    <n v="63516.81119"/>
    <n v="63516.81119"/>
    <n v="62069.93329999999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626"/>
    <n v="80887.378349999999"/>
    <n v="83911.314570000002"/>
    <n v="80421.155060000005"/>
    <n v="78849.169710000002"/>
    <n v="82513.318289999996"/>
    <n v="88663.136060000004"/>
    <n v="84926.552660000001"/>
    <n v="83239.273149999994"/>
    <n v="87215.223570000002"/>
    <n v="88575.256550000006"/>
    <n v="84766.327470000004"/>
    <n v="83382.816409999999"/>
    <n v="87267.589859999993"/>
    <n v="87345.789380000002"/>
    <n v="83663.33253"/>
    <n v="83285.009049999993"/>
    <n v="86804.346290000001"/>
    <n v="91283.221439999994"/>
    <n v="87387.693960000004"/>
    <n v="86981.446859999996"/>
    <n v="90710.313250000007"/>
    <n v="93429.296879999994"/>
    <n v="89500.56263"/>
    <n v="89101.980290000007"/>
    <n v="92836.137050000005"/>
    <n v="98476.099660000007"/>
    <n v="94359.453559999994"/>
    <n v="93935.818799999994"/>
    <n v="97878.582509999993"/>
    <n v="103588.1808"/>
    <n v="99290.279380000007"/>
    <n v="98849.837799999994"/>
    <n v="102968.95480000001"/>
    <n v="108662.2423"/>
    <n v="104181.1703"/>
    <n v="103722.8293"/>
    <n v="108022.16499999999"/>
    <n v="113167.6703"/>
    <n v="108497.2028"/>
    <n v="108017.5723"/>
    <n v="112503.6197"/>
    <n v="117933.51330000001"/>
    <n v="113062.58930000001"/>
    <n v="112561.28049999999"/>
    <n v="117242.3872"/>
    <n v="122830.5594"/>
    <n v="117758.1378"/>
    <n v="117234.2605"/>
    <n v="122114.91379999999"/>
    <n v="127926.36990000001"/>
    <n v="122642.5784"/>
    <n v="122094.9795"/>
    <n v="127184.7381"/>
    <n v="132344.58040000001"/>
    <n v="126893.50320000001"/>
    <n v="126326.97779999999"/>
    <n v="131587.87669999999"/>
    <n v="136558.51120000001"/>
    <n v="130935.3654"/>
    <n v="130349.7568"/>
    <n v="135780.1783"/>
    <n v="140938.35449999999"/>
    <n v="135134.15220000001"/>
    <n v="134527.5613"/>
    <n v="140139.29319999999"/>
    <n v="145417.11679999999"/>
    <n v="139429.63020000001"/>
    <n v="138801.91500000001"/>
    <n v="144596.43220000001"/>
    <n v="150032.37779999999"/>
    <n v="143864.052"/>
    <n v="143216.9896"/>
    <n v="149189.23259999999"/>
    <n v="154841.56760000001"/>
    <n v="148477.72099999999"/>
    <n v="147809.38769999999"/>
    <n v="153972.90479999999"/>
    <n v="159689.9909"/>
    <n v="153129.84589999999"/>
    <n v="152439.5183"/>
    <n v="158797.4051"/>
    <n v="164508.3529"/>
    <n v="157755.51199999999"/>
    <n v="157043.1746"/>
    <n v="163593.6727"/>
    <n v="169505.79680000001"/>
    <n v="162541.31940000001"/>
    <n v="161803.40839999999"/>
    <n v="168566.1502"/>
    <n v="174655.57269999999"/>
    <n v="167481.47219999999"/>
    <n v="166719.8726"/>
    <n v="173690.1433"/>
    <n v="180128.17860000001"/>
    <n v="172735.35440000001"/>
    <n v="171948.6446"/>
    <n v="179137.95490000001"/>
    <n v="185554.66589999999"/>
    <n v="177938.41829999999"/>
    <n v="177125.24600000001"/>
    <n v="184539.35930000001"/>
    <n v="191130.073"/>
    <n v="183277.28599999999"/>
    <n v="182437.51459999999"/>
    <n v="190085.68479999999"/>
    <n v="196538.52340000001"/>
    <n v="188456.1949"/>
    <n v="187590.74479999999"/>
    <n v="195466.35920000001"/>
    <n v="201933.83989999999"/>
    <n v="193626.4571"/>
    <n v="192735.48259999999"/>
    <n v="200835.95800000001"/>
    <n v="206716.27710000001"/>
    <n v="198206.58050000001"/>
    <n v="197291.81210000001"/>
    <n v="205596.91819999999"/>
    <n v="211522.307"/>
    <n v="202807.5227"/>
    <n v="201867.99479999999"/>
    <n v="210381.15119999999"/>
    <n v="216380.3186"/>
    <n v="207460.55009999999"/>
    <n v="206496.5318"/>
    <n v="215218.052"/>
    <n v="221369.24890000001"/>
    <n v="212238.94200000001"/>
    <n v="211250.14480000001"/>
    <n v="220184.24170000001"/>
    <n v="226444.7065"/>
    <n v="217098.571"/>
    <n v="216083.95920000001"/>
    <n v="225237.13769999999"/>
    <n v="231589.78"/>
    <n v="222026.00829999999"/>
    <n v="220985.50779999999"/>
    <n v="230359.94209999999"/>
    <n v="236728.389"/>
    <n v="226947.19510000001"/>
    <n v="225880.65479999999"/>
    <n v="235476.26079999999"/>
    <n v="242390.09349999999"/>
    <n v="232359.73680000001"/>
    <n v="231262.4143"/>
    <n v="241111.02970000001"/>
    <n v="247855.69510000001"/>
    <n v="237589.38190000001"/>
    <n v="236464.20079999999"/>
    <n v="246550.26620000001"/>
    <n v="252642.913"/>
    <n v="242137.25769999999"/>
    <n v="240982.10579999999"/>
    <n v="251305.7663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46"/>
    <x v="1"/>
    <x v="1"/>
    <n v="1500"/>
    <x v="1"/>
  </r>
  <r>
    <s v="SE-NE_1500__kV_40"/>
    <x v="1"/>
    <x v="1"/>
    <n v="1500"/>
    <x v="1"/>
  </r>
  <r>
    <s v="NE-Imp_1500__kV_146"/>
    <x v="2"/>
    <x v="2"/>
    <n v="1500"/>
    <x v="1"/>
  </r>
  <r>
    <s v="SE-NE_1500__kV_54"/>
    <x v="1"/>
    <x v="1"/>
    <n v="1500"/>
    <x v="2"/>
  </r>
  <r>
    <s v="SE-NE_1500__kV_104"/>
    <x v="1"/>
    <x v="1"/>
    <n v="1500"/>
    <x v="2"/>
  </r>
  <r>
    <s v="SE-NE_1500__kV_83"/>
    <x v="1"/>
    <x v="1"/>
    <n v="1500"/>
    <x v="3"/>
  </r>
  <r>
    <s v="SE-NE_1500__kV_75"/>
    <x v="1"/>
    <x v="1"/>
    <n v="1500"/>
    <x v="4"/>
  </r>
  <r>
    <s v="SE-NE_1500__kV_106"/>
    <x v="1"/>
    <x v="1"/>
    <n v="1500"/>
    <x v="4"/>
  </r>
  <r>
    <s v="SE-NE_1500__kV_53"/>
    <x v="1"/>
    <x v="1"/>
    <n v="1500"/>
    <x v="4"/>
  </r>
  <r>
    <s v="SE-NE_1500__kV_71"/>
    <x v="1"/>
    <x v="1"/>
    <n v="1500"/>
    <x v="5"/>
  </r>
  <r>
    <s v="SE-NE_1500__kV_49"/>
    <x v="1"/>
    <x v="1"/>
    <n v="1500"/>
    <x v="6"/>
  </r>
  <r>
    <s v="SE-NE_1500__kV_96"/>
    <x v="1"/>
    <x v="1"/>
    <n v="1500"/>
    <x v="6"/>
  </r>
  <r>
    <s v="SE-NE_1500__kV_70"/>
    <x v="1"/>
    <x v="1"/>
    <n v="1500"/>
    <x v="6"/>
  </r>
  <r>
    <s v="SE-NE_1500__kV_77"/>
    <x v="1"/>
    <x v="1"/>
    <n v="1500"/>
    <x v="7"/>
  </r>
  <r>
    <s v="SE-NE_1500__kV_89"/>
    <x v="1"/>
    <x v="1"/>
    <n v="1500"/>
    <x v="7"/>
  </r>
  <r>
    <s v="SE-NE_1500__kV_52"/>
    <x v="1"/>
    <x v="1"/>
    <n v="1500"/>
    <x v="8"/>
  </r>
  <r>
    <s v="SE-NE_1500__kV_36"/>
    <x v="1"/>
    <x v="1"/>
    <n v="1500"/>
    <x v="8"/>
  </r>
  <r>
    <s v="SE-NE_1500__kV_33"/>
    <x v="1"/>
    <x v="1"/>
    <n v="1500"/>
    <x v="9"/>
  </r>
  <r>
    <s v="SE-NE_1500__kV_109"/>
    <x v="1"/>
    <x v="1"/>
    <n v="1500"/>
    <x v="9"/>
  </r>
  <r>
    <s v="N-Manaus_1500__kV_169"/>
    <x v="3"/>
    <x v="3"/>
    <n v="1500"/>
    <x v="9"/>
  </r>
  <r>
    <s v="SE-NE_1500__kV_93"/>
    <x v="1"/>
    <x v="1"/>
    <n v="1500"/>
    <x v="10"/>
  </r>
  <r>
    <s v="SE-NE_1500__kV_50"/>
    <x v="1"/>
    <x v="1"/>
    <n v="1500"/>
    <x v="10"/>
  </r>
  <r>
    <s v="N-Manaus_1500__kV_174"/>
    <x v="3"/>
    <x v="3"/>
    <n v="1500"/>
    <x v="10"/>
  </r>
  <r>
    <s v="SE-NE_1500__kV_76"/>
    <x v="1"/>
    <x v="1"/>
    <n v="1500"/>
    <x v="11"/>
  </r>
  <r>
    <s v="SE-NE_1500__kV_20"/>
    <x v="1"/>
    <x v="1"/>
    <n v="1500"/>
    <x v="11"/>
  </r>
  <r>
    <s v="SE-NE_1500__kV_108"/>
    <x v="1"/>
    <x v="1"/>
    <n v="1500"/>
    <x v="11"/>
  </r>
  <r>
    <s v="SE-NE_1500__kV_101"/>
    <x v="1"/>
    <x v="1"/>
    <n v="1500"/>
    <x v="12"/>
  </r>
  <r>
    <s v="SE-NE_1500__kV_94"/>
    <x v="1"/>
    <x v="1"/>
    <n v="1500"/>
    <x v="12"/>
  </r>
  <r>
    <s v="SE-NE_1500__kV_21"/>
    <x v="1"/>
    <x v="1"/>
    <n v="1500"/>
    <x v="12"/>
  </r>
  <r>
    <s v="N-Manaus_1500__kV_173"/>
    <x v="3"/>
    <x v="3"/>
    <n v="1500"/>
    <x v="12"/>
  </r>
  <r>
    <s v="SE-NE_1500__kV_28"/>
    <x v="1"/>
    <x v="1"/>
    <n v="1500"/>
    <x v="13"/>
  </r>
  <r>
    <s v="N-Manaus_1500__kV_178"/>
    <x v="3"/>
    <x v="3"/>
    <n v="1500"/>
    <x v="13"/>
  </r>
  <r>
    <s v="SE-NE_1500__kV_48"/>
    <x v="1"/>
    <x v="1"/>
    <n v="1500"/>
    <x v="14"/>
  </r>
  <r>
    <s v="N-Manaus_1500__kV_179"/>
    <x v="3"/>
    <x v="3"/>
    <n v="1500"/>
    <x v="14"/>
  </r>
  <r>
    <s v="SE-NE_1500__kV_17"/>
    <x v="1"/>
    <x v="1"/>
    <n v="1500"/>
    <x v="15"/>
  </r>
  <r>
    <s v="N-Manaus_1500__kV_171"/>
    <x v="3"/>
    <x v="3"/>
    <n v="1500"/>
    <x v="15"/>
  </r>
  <r>
    <s v="SE-NE_1500__kV_103"/>
    <x v="1"/>
    <x v="1"/>
    <n v="1500"/>
    <x v="16"/>
  </r>
  <r>
    <s v="SE-NE_1500__kV_45"/>
    <x v="1"/>
    <x v="1"/>
    <n v="1500"/>
    <x v="16"/>
  </r>
  <r>
    <s v="N-Manaus_1500__kV_168"/>
    <x v="3"/>
    <x v="3"/>
    <n v="1500"/>
    <x v="17"/>
  </r>
  <r>
    <s v="SE-NE_1500__kV_58"/>
    <x v="1"/>
    <x v="1"/>
    <n v="1500"/>
    <x v="18"/>
  </r>
  <r>
    <s v="Manaus-AC/RO/Mad_1500__kV_216"/>
    <x v="4"/>
    <x v="4"/>
    <n v="1500"/>
    <x v="18"/>
  </r>
  <r>
    <s v="Manaus-AC/RO/Mad_1500__kV_221"/>
    <x v="4"/>
    <x v="4"/>
    <n v="1500"/>
    <x v="18"/>
  </r>
  <r>
    <s v="N-Manaus_1500__kV_170"/>
    <x v="3"/>
    <x v="3"/>
    <n v="1500"/>
    <x v="18"/>
  </r>
  <r>
    <s v="N-Manaus_1500__kV_166"/>
    <x v="3"/>
    <x v="3"/>
    <n v="1500"/>
    <x v="18"/>
  </r>
  <r>
    <s v="SE-NE_1500__kV_39"/>
    <x v="1"/>
    <x v="1"/>
    <n v="1500"/>
    <x v="19"/>
  </r>
  <r>
    <s v="SE-NE_1500__kV_23"/>
    <x v="1"/>
    <x v="1"/>
    <n v="1500"/>
    <x v="19"/>
  </r>
  <r>
    <s v="SE-NE_1500__kV_27"/>
    <x v="1"/>
    <x v="1"/>
    <n v="1500"/>
    <x v="19"/>
  </r>
  <r>
    <s v="Manaus-AC/RO/Mad_1500__kV_217"/>
    <x v="4"/>
    <x v="4"/>
    <n v="1500"/>
    <x v="19"/>
  </r>
  <r>
    <s v="Manaus-AC/RO/Mad_1500__kV_223"/>
    <x v="4"/>
    <x v="4"/>
    <n v="1500"/>
    <x v="19"/>
  </r>
  <r>
    <s v="Tap-SE/CO_1500__kV_248"/>
    <x v="5"/>
    <x v="5"/>
    <n v="1500"/>
    <x v="20"/>
  </r>
  <r>
    <s v="Tap-SE/CO_1500__kV_244"/>
    <x v="5"/>
    <x v="5"/>
    <n v="1500"/>
    <x v="20"/>
  </r>
  <r>
    <s v="Tap-SE/CO_1500__kV_241"/>
    <x v="5"/>
    <x v="5"/>
    <n v="1500"/>
    <x v="20"/>
  </r>
  <r>
    <s v="Tap-SE/CO_1500__kV_249"/>
    <x v="5"/>
    <x v="5"/>
    <n v="1500"/>
    <x v="20"/>
  </r>
  <r>
    <s v="SE-NE_1500__kV_102"/>
    <x v="1"/>
    <x v="1"/>
    <n v="1500"/>
    <x v="20"/>
  </r>
  <r>
    <s v="SE-NE_1500__kV_56"/>
    <x v="1"/>
    <x v="1"/>
    <n v="1500"/>
    <x v="20"/>
  </r>
  <r>
    <s v="SE-NE_1500__kV_16"/>
    <x v="1"/>
    <x v="1"/>
    <n v="1500"/>
    <x v="20"/>
  </r>
  <r>
    <s v="Tap-N_1500__kV_238"/>
    <x v="5"/>
    <x v="6"/>
    <n v="1500"/>
    <x v="20"/>
  </r>
  <r>
    <s v="Tap-N_1500__kV_228"/>
    <x v="5"/>
    <x v="6"/>
    <n v="1500"/>
    <x v="20"/>
  </r>
  <r>
    <s v="Tap-N_1500__kV_232"/>
    <x v="5"/>
    <x v="6"/>
    <n v="1500"/>
    <x v="20"/>
  </r>
  <r>
    <s v="Tap-N_1500__kV_231"/>
    <x v="5"/>
    <x v="6"/>
    <n v="1500"/>
    <x v="20"/>
  </r>
  <r>
    <s v="Tap-N_1500__kV_230"/>
    <x v="5"/>
    <x v="6"/>
    <n v="1500"/>
    <x v="20"/>
  </r>
  <r>
    <s v="Tap-N_1500__kV_237"/>
    <x v="5"/>
    <x v="6"/>
    <n v="1500"/>
    <x v="20"/>
  </r>
  <r>
    <s v="Tap-N_1500__kV_236"/>
    <x v="5"/>
    <x v="6"/>
    <n v="1500"/>
    <x v="20"/>
  </r>
  <r>
    <s v="Tap-N_1500__kV_227"/>
    <x v="5"/>
    <x v="6"/>
    <n v="1500"/>
    <x v="20"/>
  </r>
  <r>
    <s v="Tap-N_1500__kV_234"/>
    <x v="5"/>
    <x v="6"/>
    <n v="1500"/>
    <x v="20"/>
  </r>
  <r>
    <s v="SE-NE_1500__kV_13"/>
    <x v="1"/>
    <x v="1"/>
    <n v="1500"/>
    <x v="21"/>
  </r>
  <r>
    <s v="SE-NE_1500__kV_47"/>
    <x v="1"/>
    <x v="1"/>
    <n v="1500"/>
    <x v="21"/>
  </r>
  <r>
    <s v="SE-NE_1500__kV_30"/>
    <x v="1"/>
    <x v="1"/>
    <n v="1500"/>
    <x v="22"/>
  </r>
  <r>
    <s v="Tap-SE/CO_1500__kV_239"/>
    <x v="5"/>
    <x v="5"/>
    <n v="1500"/>
    <x v="23"/>
  </r>
  <r>
    <s v="Tap-SE/CO_1500__kV_245"/>
    <x v="5"/>
    <x v="5"/>
    <n v="1500"/>
    <x v="23"/>
  </r>
  <r>
    <s v="Tap-SE/CO_1500__kV_242"/>
    <x v="5"/>
    <x v="5"/>
    <n v="1500"/>
    <x v="23"/>
  </r>
  <r>
    <s v="Tap-SE/CO_1500__kV_240"/>
    <x v="5"/>
    <x v="5"/>
    <n v="1500"/>
    <x v="23"/>
  </r>
  <r>
    <s v="Tap-SE/CO_1500__kV_247"/>
    <x v="5"/>
    <x v="5"/>
    <n v="1500"/>
    <x v="23"/>
  </r>
  <r>
    <s v="Tap-SE/CO_1500__kV_246"/>
    <x v="5"/>
    <x v="5"/>
    <n v="1500"/>
    <x v="23"/>
  </r>
  <r>
    <s v="TelesP-SE_1500__kV_262"/>
    <x v="6"/>
    <x v="5"/>
    <n v="1500"/>
    <x v="23"/>
  </r>
  <r>
    <s v="TelesP-SE_1500__kV_260"/>
    <x v="6"/>
    <x v="5"/>
    <n v="1500"/>
    <x v="23"/>
  </r>
  <r>
    <s v="TelesP-SE_1500__kV_257"/>
    <x v="6"/>
    <x v="5"/>
    <n v="1500"/>
    <x v="23"/>
  </r>
  <r>
    <s v="TelesP-SE_1500__kV_256"/>
    <x v="6"/>
    <x v="5"/>
    <n v="1500"/>
    <x v="23"/>
  </r>
  <r>
    <s v="TelesP-SE_1500__kV_252"/>
    <x v="6"/>
    <x v="5"/>
    <n v="1500"/>
    <x v="23"/>
  </r>
  <r>
    <s v="Tap-SE/CO_1500__kV_243"/>
    <x v="5"/>
    <x v="5"/>
    <n v="1500"/>
    <x v="23"/>
  </r>
  <r>
    <s v="TelesP-SE_1500__kV_255"/>
    <x v="6"/>
    <x v="5"/>
    <n v="1500"/>
    <x v="23"/>
  </r>
  <r>
    <s v="TelesP-SE_1500__kV_264"/>
    <x v="6"/>
    <x v="5"/>
    <n v="1500"/>
    <x v="23"/>
  </r>
  <r>
    <s v="TelesP-SE_1500__kV_259"/>
    <x v="6"/>
    <x v="5"/>
    <n v="1500"/>
    <x v="23"/>
  </r>
  <r>
    <s v="TelesP-SE_1500__kV_253"/>
    <x v="6"/>
    <x v="5"/>
    <n v="1500"/>
    <x v="23"/>
  </r>
  <r>
    <s v="SE-NE_1500__kV_99"/>
    <x v="1"/>
    <x v="1"/>
    <n v="1500"/>
    <x v="23"/>
  </r>
  <r>
    <s v="SE-NE_1500__kV_61"/>
    <x v="1"/>
    <x v="1"/>
    <n v="1500"/>
    <x v="23"/>
  </r>
  <r>
    <s v="SE-NE_1500__kV_79"/>
    <x v="1"/>
    <x v="1"/>
    <n v="1500"/>
    <x v="23"/>
  </r>
  <r>
    <s v="SE-NE_1500__kV_91"/>
    <x v="1"/>
    <x v="1"/>
    <n v="1500"/>
    <x v="23"/>
  </r>
  <r>
    <s v="SE-NE_1500__kV_31"/>
    <x v="1"/>
    <x v="1"/>
    <n v="1500"/>
    <x v="23"/>
  </r>
  <r>
    <s v="SE-NE_1500__kV_37"/>
    <x v="1"/>
    <x v="1"/>
    <n v="1500"/>
    <x v="23"/>
  </r>
  <r>
    <s v="SE-NE_1500__kV_62"/>
    <x v="1"/>
    <x v="1"/>
    <n v="1500"/>
    <x v="23"/>
  </r>
  <r>
    <s v="AC/RO/Mad-SE_1500__kV_212"/>
    <x v="7"/>
    <x v="5"/>
    <n v="1500"/>
    <x v="0"/>
  </r>
  <r>
    <s v="AC/RO/Mad-SE_1500__kV_209"/>
    <x v="7"/>
    <x v="5"/>
    <n v="1500"/>
    <x v="0"/>
  </r>
  <r>
    <s v="AC/RO/Mad-SE_1500__kV_211"/>
    <x v="7"/>
    <x v="5"/>
    <n v="1500"/>
    <x v="0"/>
  </r>
  <r>
    <s v="AC/RO/Mad-SE_1500__kV_200"/>
    <x v="7"/>
    <x v="5"/>
    <n v="1500"/>
    <x v="0"/>
  </r>
  <r>
    <s v="AC/RO/Mad-SE_1500__kV_213"/>
    <x v="7"/>
    <x v="5"/>
    <n v="1500"/>
    <x v="0"/>
  </r>
  <r>
    <s v="AC/RO/Mad-SE_1500__kV_214"/>
    <x v="7"/>
    <x v="5"/>
    <n v="1500"/>
    <x v="0"/>
  </r>
  <r>
    <s v="AC/RO/Mad-SE_1500__kV_201"/>
    <x v="7"/>
    <x v="5"/>
    <n v="1500"/>
    <x v="0"/>
  </r>
  <r>
    <s v="AC/RO/Mad-SE_1500__kV_203"/>
    <x v="7"/>
    <x v="5"/>
    <n v="1500"/>
    <x v="0"/>
  </r>
  <r>
    <s v="AC/RO/Mad-SE_1500__kV_204"/>
    <x v="7"/>
    <x v="5"/>
    <n v="1500"/>
    <x v="0"/>
  </r>
  <r>
    <s v="AC/RO/Mad-SE_1500__kV_205"/>
    <x v="7"/>
    <x v="5"/>
    <n v="1500"/>
    <x v="0"/>
  </r>
  <r>
    <s v="AC/RO/Mad-SE_1500__kV_206"/>
    <x v="7"/>
    <x v="5"/>
    <n v="1500"/>
    <x v="0"/>
  </r>
  <r>
    <s v="AC/RO/Mad-SE_1500__kV_207"/>
    <x v="7"/>
    <x v="5"/>
    <n v="1500"/>
    <x v="0"/>
  </r>
  <r>
    <s v="AC/RO/Mad-SE_1500__kV_208"/>
    <x v="7"/>
    <x v="5"/>
    <n v="1500"/>
    <x v="0"/>
  </r>
  <r>
    <s v="AC/RO/Mad-SE_1500__kV_210"/>
    <x v="7"/>
    <x v="5"/>
    <n v="1500"/>
    <x v="0"/>
  </r>
  <r>
    <s v="TelesP-SE_1500__kV_263"/>
    <x v="6"/>
    <x v="5"/>
    <n v="1500"/>
    <x v="0"/>
  </r>
  <r>
    <s v="TelesP-SE_1500__kV_251"/>
    <x v="6"/>
    <x v="5"/>
    <n v="1500"/>
    <x v="0"/>
  </r>
  <r>
    <s v="TelesP-SE_1500__kV_261"/>
    <x v="6"/>
    <x v="5"/>
    <n v="1500"/>
    <x v="0"/>
  </r>
  <r>
    <s v="TelesP-SE_1500__kV_258"/>
    <x v="6"/>
    <x v="5"/>
    <n v="1500"/>
    <x v="0"/>
  </r>
  <r>
    <s v="TelesP-SE_1500__kV_250"/>
    <x v="6"/>
    <x v="5"/>
    <n v="1500"/>
    <x v="0"/>
  </r>
  <r>
    <s v="AC/RO/Mad-SE_1500__kV_202"/>
    <x v="7"/>
    <x v="5"/>
    <n v="1500"/>
    <x v="0"/>
  </r>
  <r>
    <s v="TelesP-SE_1500__kV_254"/>
    <x v="6"/>
    <x v="5"/>
    <n v="1500"/>
    <x v="0"/>
  </r>
  <r>
    <s v="SE-Sul_1500__kV_8"/>
    <x v="1"/>
    <x v="7"/>
    <n v="1500"/>
    <x v="0"/>
  </r>
  <r>
    <s v="SE-Sul_1500__kV_7"/>
    <x v="1"/>
    <x v="7"/>
    <n v="1500"/>
    <x v="0"/>
  </r>
  <r>
    <s v="SE-Sul_1500__kV_274"/>
    <x v="1"/>
    <x v="7"/>
    <n v="1500"/>
    <x v="0"/>
  </r>
  <r>
    <s v="SE-Sul_1500__kV_269"/>
    <x v="1"/>
    <x v="7"/>
    <n v="1500"/>
    <x v="0"/>
  </r>
  <r>
    <s v="SE-Sul_1500__kV_12"/>
    <x v="1"/>
    <x v="7"/>
    <n v="1500"/>
    <x v="0"/>
  </r>
  <r>
    <s v="SE-Sul_1500__kV_277"/>
    <x v="1"/>
    <x v="7"/>
    <n v="1500"/>
    <x v="0"/>
  </r>
  <r>
    <s v="SE-Sul_1500__kV_9"/>
    <x v="1"/>
    <x v="7"/>
    <n v="1500"/>
    <x v="0"/>
  </r>
  <r>
    <s v="SE-Sul_1500__kV_10"/>
    <x v="1"/>
    <x v="7"/>
    <n v="1500"/>
    <x v="0"/>
  </r>
  <r>
    <s v="SE-Sul_1500__kV_272"/>
    <x v="1"/>
    <x v="7"/>
    <n v="1500"/>
    <x v="0"/>
  </r>
  <r>
    <s v="SE-Sul_1500__kV_273"/>
    <x v="1"/>
    <x v="7"/>
    <n v="1500"/>
    <x v="0"/>
  </r>
  <r>
    <s v="SE-Sul_1500__kV_275"/>
    <x v="1"/>
    <x v="7"/>
    <n v="1500"/>
    <x v="0"/>
  </r>
  <r>
    <s v="SE-Sul_1500__kV_270"/>
    <x v="1"/>
    <x v="7"/>
    <n v="1500"/>
    <x v="0"/>
  </r>
  <r>
    <s v="SE-Sul_1500__kV_271"/>
    <x v="1"/>
    <x v="7"/>
    <n v="1500"/>
    <x v="0"/>
  </r>
  <r>
    <s v="SE-Sul_1500__kV_6"/>
    <x v="1"/>
    <x v="7"/>
    <n v="1500"/>
    <x v="0"/>
  </r>
  <r>
    <s v="SE-Sul_1500__kV_276"/>
    <x v="1"/>
    <x v="7"/>
    <n v="1500"/>
    <x v="0"/>
  </r>
  <r>
    <s v="SE-Sul_1500__kV_268"/>
    <x v="1"/>
    <x v="7"/>
    <n v="1500"/>
    <x v="0"/>
  </r>
  <r>
    <s v="SE-Sul_1500__kV_265"/>
    <x v="1"/>
    <x v="7"/>
    <n v="1500"/>
    <x v="0"/>
  </r>
  <r>
    <s v="SE-Sul_1500__kV_1"/>
    <x v="1"/>
    <x v="7"/>
    <n v="1500"/>
    <x v="0"/>
  </r>
  <r>
    <s v="SE-Sul_1500__kV_267"/>
    <x v="1"/>
    <x v="7"/>
    <n v="1500"/>
    <x v="0"/>
  </r>
  <r>
    <s v="SE-Sul_1500__kV_266"/>
    <x v="1"/>
    <x v="7"/>
    <n v="1500"/>
    <x v="0"/>
  </r>
  <r>
    <s v="SE-Sul_1500__kV_5"/>
    <x v="1"/>
    <x v="7"/>
    <n v="1500"/>
    <x v="0"/>
  </r>
  <r>
    <s v="SE-Sul_1500__kV_11"/>
    <x v="1"/>
    <x v="7"/>
    <n v="1500"/>
    <x v="0"/>
  </r>
  <r>
    <s v="SE-Sul_1500__kV_2"/>
    <x v="1"/>
    <x v="7"/>
    <n v="1500"/>
    <x v="0"/>
  </r>
  <r>
    <s v="SE-Sul_1500__kV_3"/>
    <x v="1"/>
    <x v="7"/>
    <n v="1500"/>
    <x v="0"/>
  </r>
  <r>
    <s v="SE-Sul_1500__kV_4"/>
    <x v="1"/>
    <x v="7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69"/>
    <x v="1"/>
    <x v="1"/>
    <n v="1500"/>
    <x v="0"/>
  </r>
  <r>
    <s v="SE-NE_1500__kV_59"/>
    <x v="1"/>
    <x v="1"/>
    <n v="1500"/>
    <x v="0"/>
  </r>
  <r>
    <s v="SE-NE_1500__kV_105"/>
    <x v="1"/>
    <x v="1"/>
    <n v="1500"/>
    <x v="0"/>
  </r>
  <r>
    <s v="SE-NE_1500__kV_34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80"/>
    <x v="1"/>
    <x v="1"/>
    <n v="1500"/>
    <x v="0"/>
  </r>
  <r>
    <s v="SE-NE_1500__kV_72"/>
    <x v="1"/>
    <x v="1"/>
    <n v="1500"/>
    <x v="0"/>
  </r>
  <r>
    <s v="SE-NE_1500__kV_63"/>
    <x v="1"/>
    <x v="1"/>
    <n v="1500"/>
    <x v="0"/>
  </r>
  <r>
    <s v="SE-NE_1500__kV_43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78"/>
    <x v="1"/>
    <x v="1"/>
    <n v="1500"/>
    <x v="0"/>
  </r>
  <r>
    <s v="SE-NE_1500__kV_68"/>
    <x v="1"/>
    <x v="1"/>
    <n v="1500"/>
    <x v="0"/>
  </r>
  <r>
    <s v="SE-NE_1500__kV_57"/>
    <x v="1"/>
    <x v="1"/>
    <n v="1500"/>
    <x v="0"/>
  </r>
  <r>
    <s v="SE-NE_1500__kV_111"/>
    <x v="1"/>
    <x v="1"/>
    <n v="1500"/>
    <x v="0"/>
  </r>
  <r>
    <s v="SE-NE_1500__kV_51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73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81"/>
    <x v="1"/>
    <x v="1"/>
    <n v="1500"/>
    <x v="0"/>
  </r>
  <r>
    <s v="SE-NE_1500__kV_26"/>
    <x v="1"/>
    <x v="1"/>
    <n v="1500"/>
    <x v="0"/>
  </r>
  <r>
    <s v="SE-NE_1500__kV_15"/>
    <x v="1"/>
    <x v="1"/>
    <n v="1500"/>
    <x v="0"/>
  </r>
  <r>
    <s v="SE-NE_1500__kV_86"/>
    <x v="1"/>
    <x v="1"/>
    <n v="1500"/>
    <x v="0"/>
  </r>
  <r>
    <s v="SE-NE_1500__kV_25"/>
    <x v="1"/>
    <x v="1"/>
    <n v="1500"/>
    <x v="0"/>
  </r>
  <r>
    <s v="SE-NE_1500__kV_88"/>
    <x v="1"/>
    <x v="1"/>
    <n v="1500"/>
    <x v="0"/>
  </r>
  <r>
    <s v="SE-NE_1500__kV_97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14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19"/>
    <x v="1"/>
    <x v="1"/>
    <n v="1500"/>
    <x v="0"/>
  </r>
  <r>
    <s v="SE-NE_1500__kV_92"/>
    <x v="1"/>
    <x v="1"/>
    <n v="1500"/>
    <x v="0"/>
  </r>
  <r>
    <s v="SE-NE_1500__kV_35"/>
    <x v="1"/>
    <x v="1"/>
    <n v="1500"/>
    <x v="0"/>
  </r>
  <r>
    <s v="SE-NE_1500__kV_84"/>
    <x v="1"/>
    <x v="1"/>
    <n v="1500"/>
    <x v="0"/>
  </r>
  <r>
    <s v="SE-NE_1500__kV_85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5"/>
    <x v="5"/>
    <x v="6"/>
    <n v="1500"/>
    <x v="0"/>
  </r>
  <r>
    <s v="Tap-N_1500__kV_229"/>
    <x v="5"/>
    <x v="6"/>
    <n v="1500"/>
    <x v="0"/>
  </r>
  <r>
    <s v="Tap-N_1500__kV_233"/>
    <x v="5"/>
    <x v="6"/>
    <n v="1500"/>
    <x v="0"/>
  </r>
  <r>
    <s v="Manaus-AC/RO/Mad_1500__kV_222"/>
    <x v="4"/>
    <x v="4"/>
    <n v="1500"/>
    <x v="0"/>
  </r>
  <r>
    <s v="Manaus-AC/RO/Mad_1500__kV_226"/>
    <x v="4"/>
    <x v="4"/>
    <n v="1500"/>
    <x v="0"/>
  </r>
  <r>
    <s v="Manaus-AC/RO/Mad_1500__kV_218"/>
    <x v="4"/>
    <x v="4"/>
    <n v="1500"/>
    <x v="0"/>
  </r>
  <r>
    <s v="Manaus-AC/RO/Mad_1500__kV_215"/>
    <x v="4"/>
    <x v="4"/>
    <n v="1500"/>
    <x v="0"/>
  </r>
  <r>
    <s v="Manaus-AC/RO/Mad_1500__kV_225"/>
    <x v="4"/>
    <x v="4"/>
    <n v="1500"/>
    <x v="0"/>
  </r>
  <r>
    <s v="Manaus-AC/RO/Mad_1500__kV_219"/>
    <x v="4"/>
    <x v="4"/>
    <n v="1500"/>
    <x v="0"/>
  </r>
  <r>
    <s v="Manaus-AC/RO/Mad_1500__kV_220"/>
    <x v="4"/>
    <x v="4"/>
    <n v="1500"/>
    <x v="0"/>
  </r>
  <r>
    <s v="Manaus-AC/RO/Mad_1500__kV_224"/>
    <x v="4"/>
    <x v="4"/>
    <n v="1500"/>
    <x v="0"/>
  </r>
  <r>
    <s v="N-Manaus_1500__kV_167"/>
    <x v="3"/>
    <x v="3"/>
    <n v="1500"/>
    <x v="0"/>
  </r>
  <r>
    <s v="N-Manaus_1500__kV_164"/>
    <x v="3"/>
    <x v="3"/>
    <n v="1500"/>
    <x v="0"/>
  </r>
  <r>
    <s v="N-Manaus_1500__kV_172"/>
    <x v="3"/>
    <x v="3"/>
    <n v="1500"/>
    <x v="0"/>
  </r>
  <r>
    <s v="N-Manaus_1500__kV_181"/>
    <x v="3"/>
    <x v="3"/>
    <n v="1500"/>
    <x v="0"/>
  </r>
  <r>
    <s v="N-Manaus_1500__kV_165"/>
    <x v="3"/>
    <x v="3"/>
    <n v="1500"/>
    <x v="0"/>
  </r>
  <r>
    <s v="N-Manaus_1500__kV_177"/>
    <x v="3"/>
    <x v="3"/>
    <n v="1500"/>
    <x v="0"/>
  </r>
  <r>
    <s v="N-Manaus_1500__kV_176"/>
    <x v="3"/>
    <x v="3"/>
    <n v="1500"/>
    <x v="0"/>
  </r>
  <r>
    <s v="N-Manaus_1500__kV_175"/>
    <x v="3"/>
    <x v="3"/>
    <n v="1500"/>
    <x v="0"/>
  </r>
  <r>
    <s v="N-Manaus_1500__kV_180"/>
    <x v="3"/>
    <x v="3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279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3"/>
    <x v="2"/>
    <n v="1500"/>
    <x v="0"/>
  </r>
  <r>
    <s v="NE-Imp_1500__kV_161"/>
    <x v="2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3"/>
    <x v="2"/>
    <n v="1500"/>
    <x v="0"/>
  </r>
  <r>
    <s v="N-Imp_1500__kV_195"/>
    <x v="3"/>
    <x v="2"/>
    <n v="1500"/>
    <x v="0"/>
  </r>
  <r>
    <s v="N-Imp_1500__kV_199"/>
    <x v="3"/>
    <x v="2"/>
    <n v="1500"/>
    <x v="0"/>
  </r>
  <r>
    <s v="N-Imp_1500__kV_183"/>
    <x v="3"/>
    <x v="2"/>
    <n v="1500"/>
    <x v="0"/>
  </r>
  <r>
    <s v="N-Imp_1500__kV_189"/>
    <x v="3"/>
    <x v="2"/>
    <n v="1500"/>
    <x v="0"/>
  </r>
  <r>
    <s v="N-Imp_1500__kV_187"/>
    <x v="3"/>
    <x v="2"/>
    <n v="1500"/>
    <x v="0"/>
  </r>
  <r>
    <s v="N-Imp_1500__kV_186"/>
    <x v="3"/>
    <x v="2"/>
    <n v="1500"/>
    <x v="0"/>
  </r>
  <r>
    <s v="N-Imp_1500__kV_184"/>
    <x v="3"/>
    <x v="2"/>
    <n v="1500"/>
    <x v="0"/>
  </r>
  <r>
    <s v="NE-Imp_1500__kV_154"/>
    <x v="2"/>
    <x v="2"/>
    <n v="1500"/>
    <x v="0"/>
  </r>
  <r>
    <s v="N-Imp_1500__kV_188"/>
    <x v="3"/>
    <x v="2"/>
    <n v="1500"/>
    <x v="0"/>
  </r>
  <r>
    <s v="NE-Imp_1500__kV_157"/>
    <x v="2"/>
    <x v="2"/>
    <n v="1500"/>
    <x v="0"/>
  </r>
  <r>
    <s v="N-Imp_1500__kV_196"/>
    <x v="3"/>
    <x v="2"/>
    <n v="1500"/>
    <x v="0"/>
  </r>
  <r>
    <s v="N-Imp_1500__kV_198"/>
    <x v="3"/>
    <x v="2"/>
    <n v="1500"/>
    <x v="0"/>
  </r>
  <r>
    <s v="N-Imp_1500__kV_185"/>
    <x v="3"/>
    <x v="2"/>
    <n v="1500"/>
    <x v="0"/>
  </r>
  <r>
    <s v="N-Imp_1500__kV_190"/>
    <x v="3"/>
    <x v="2"/>
    <n v="1500"/>
    <x v="0"/>
  </r>
  <r>
    <s v="N-Imp_1500__kV_191"/>
    <x v="3"/>
    <x v="2"/>
    <n v="1500"/>
    <x v="0"/>
  </r>
  <r>
    <s v="N-Imp_1500__kV_194"/>
    <x v="3"/>
    <x v="2"/>
    <n v="1500"/>
    <x v="0"/>
  </r>
  <r>
    <s v="N-Imp_1500__kV_193"/>
    <x v="3"/>
    <x v="2"/>
    <n v="1500"/>
    <x v="0"/>
  </r>
  <r>
    <s v="NE-Imp_1500__kV_152"/>
    <x v="2"/>
    <x v="2"/>
    <n v="1500"/>
    <x v="0"/>
  </r>
  <r>
    <s v="N-Imp_1500__kV_182"/>
    <x v="3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NE-Imp_1500__kV_160"/>
    <x v="2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28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8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283"/>
    <x v="2"/>
    <x v="2"/>
    <n v="1500"/>
    <x v="0"/>
  </r>
  <r>
    <s v="NE-Imp_1500__kV_155"/>
    <x v="2"/>
    <x v="2"/>
    <n v="1500"/>
    <x v="0"/>
  </r>
  <r>
    <s v="NE-Imp_1500__kV_282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45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5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U18" firstHeaderRow="1" firstDataRow="2" firstDataCol="1"/>
  <pivotFields count="5">
    <pivotField showAll="0"/>
    <pivotField axis="axisRow" showAll="0">
      <items count="9">
        <item x="7"/>
        <item x="4"/>
        <item x="2"/>
        <item x="3"/>
        <item x="1"/>
        <item x="5"/>
        <item x="6"/>
        <item x="0"/>
        <item t="default"/>
      </items>
    </pivotField>
    <pivotField axis="axisRow" showAll="0">
      <items count="9">
        <item x="2"/>
        <item x="4"/>
        <item x="3"/>
        <item x="1"/>
        <item x="6"/>
        <item x="5"/>
        <item x="7"/>
        <item x="0"/>
        <item t="default"/>
      </items>
    </pivotField>
    <pivotField dataField="1" showAll="0"/>
    <pivotField axis="axisCol" showAll="0">
      <items count="29">
        <item x="23"/>
        <item m="1" x="27"/>
        <item m="1" x="26"/>
        <item x="21"/>
        <item x="20"/>
        <item x="19"/>
        <item x="18"/>
        <item x="17"/>
        <item x="16"/>
        <item x="15"/>
        <item x="14"/>
        <item x="12"/>
        <item x="11"/>
        <item x="10"/>
        <item x="9"/>
        <item x="8"/>
        <item x="7"/>
        <item x="6"/>
        <item x="5"/>
        <item x="4"/>
        <item x="1"/>
        <item h="1" x="0"/>
        <item h="1" x="2"/>
        <item h="1" x="3"/>
        <item h="1" x="13"/>
        <item h="1" x="22"/>
        <item h="1" m="1" x="25"/>
        <item h="1" m="1" x="24"/>
        <item t="default"/>
      </items>
    </pivotField>
  </pivotFields>
  <rowFields count="2">
    <field x="1"/>
    <field x="2"/>
  </rowFields>
  <rowItems count="14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2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685</v>
      </c>
      <c r="F1" s="274">
        <f>C176</f>
        <v>743.1642362271599</v>
      </c>
      <c r="H1" s="255" t="s">
        <v>686</v>
      </c>
      <c r="I1" s="256">
        <f>D176</f>
        <v>936.17290634618814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117466.3199</v>
      </c>
      <c r="E5" s="95">
        <f>PLANEL_Pot_anual!AB4</f>
        <v>117466.3199</v>
      </c>
      <c r="F5" s="95">
        <f>PLANEL_Pot_anual!AL4</f>
        <v>117620.599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13398.357620000001</v>
      </c>
      <c r="E6" s="95">
        <f>PLANEL_Pot_anual!AB5</f>
        <v>13398.357620000001</v>
      </c>
      <c r="F6" s="95">
        <f>PLANEL_Pot_anual!AL5</f>
        <v>13398.357620000001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23749.926749999999</v>
      </c>
      <c r="E9" s="18">
        <f>PLANEL_Pot_anual!AB7</f>
        <v>26516.332398999999</v>
      </c>
      <c r="F9" s="18">
        <f>PLANEL_Pot_anual!AL7</f>
        <v>26147.432401999999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11294</v>
      </c>
      <c r="E17" s="24">
        <f>PLANEL_Pot_anual!AB15</f>
        <v>10985.8</v>
      </c>
      <c r="F17" s="24">
        <f>PLANEL_Pot_anual!AL15</f>
        <v>10600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55668.313222299999</v>
      </c>
      <c r="E19" s="30">
        <f>PLANEL_Pot_anual!AB17</f>
        <v>124458.5681103</v>
      </c>
      <c r="F19" s="30">
        <f>PLANEL_Pot_anual!AL17</f>
        <v>192670.27050729998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6423.880002240001</v>
      </c>
      <c r="E22" s="26">
        <f>PLANEL_Pot_anual!AB20</f>
        <v>42174.408120239998</v>
      </c>
      <c r="F22" s="26">
        <f>PLANEL_Pot_anual!AL20</f>
        <v>85132.490842239989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0</v>
      </c>
      <c r="E25" s="32">
        <f>PLANEL_Pot_anual!AB23</f>
        <v>30344.324550000001</v>
      </c>
      <c r="F25" s="32">
        <f>PLANEL_Pot_anual!AL23</f>
        <v>63065.276189999997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246837.94187554001</v>
      </c>
      <c r="E26" s="28">
        <f>PLANEL_Pot_anual!AB24</f>
        <v>382578.11069954</v>
      </c>
      <c r="F26" s="28">
        <f>PLANEL_Pot_anual!AL24</f>
        <v>525914.42656153988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244</v>
      </c>
      <c r="C30" s="1">
        <f>C5+C6</f>
        <v>95236.517999999996</v>
      </c>
      <c r="D30" s="1">
        <f t="shared" ref="D30:F30" si="0">D5+D6</f>
        <v>130864.67752</v>
      </c>
      <c r="E30" s="1">
        <f t="shared" si="0"/>
        <v>130864.67752</v>
      </c>
      <c r="F30" s="1">
        <f t="shared" si="0"/>
        <v>131018.95662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23994.744381</v>
      </c>
      <c r="E35" s="1">
        <f t="shared" si="5"/>
        <v>23994.799999999999</v>
      </c>
      <c r="F35" s="1">
        <f t="shared" si="5"/>
        <v>23995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55668.313222299999</v>
      </c>
      <c r="E36" s="1">
        <f t="shared" si="6"/>
        <v>124458.5681103</v>
      </c>
      <c r="F36" s="1">
        <f t="shared" si="6"/>
        <v>192670.27050729998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6423.880002240001</v>
      </c>
      <c r="E37" s="1">
        <f t="shared" si="7"/>
        <v>42174.408120239998</v>
      </c>
      <c r="F37" s="1">
        <f t="shared" si="7"/>
        <v>85132.490842239989</v>
      </c>
    </row>
    <row r="38" spans="2:6" x14ac:dyDescent="0.25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662</v>
      </c>
      <c r="C39" s="1">
        <f>C25</f>
        <v>0</v>
      </c>
      <c r="D39" s="1">
        <f>D25</f>
        <v>0</v>
      </c>
      <c r="E39" s="1">
        <f>E25</f>
        <v>30344.324550000001</v>
      </c>
      <c r="F39" s="1">
        <f>F25</f>
        <v>63065.276189999997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27729.827900000004</v>
      </c>
      <c r="E44" s="95">
        <f>SUM(PLANEL_Pot_anual!S29:AB29)</f>
        <v>0</v>
      </c>
      <c r="F44" s="95">
        <f>SUM(PLANEL_Pot_anual!AC29:AL29)</f>
        <v>154.27909999999974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7898.3316200000008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12507.726749999998</v>
      </c>
      <c r="E47" s="18">
        <f>SUM(PLANEL_Pot_anual!S32:AB32)</f>
        <v>2766.4056490000003</v>
      </c>
      <c r="F47" s="18">
        <f>SUM(PLANEL_Pot_anual!AC32:AL32)</f>
        <v>-368.89999700000044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10963.800000000001</v>
      </c>
      <c r="E56" s="24">
        <f>SUM(PLANEL_Pot_anual!S40:AB40)</f>
        <v>-308.20000000000073</v>
      </c>
      <c r="F56" s="24">
        <f>SUM(PLANEL_Pot_anual!AC40:AL40)</f>
        <v>-385.79999999999927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49112.153222300003</v>
      </c>
      <c r="E58" s="30">
        <f>SUM(PLANEL_Pot_anual!S42:AB42)</f>
        <v>68790.254887999996</v>
      </c>
      <c r="F58" s="30">
        <f>SUM(PLANEL_Pot_anual!AC42:AL42)</f>
        <v>68211.702396999986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6403.1770022400015</v>
      </c>
      <c r="E61" s="26">
        <f>SUM(PLANEL_Pot_anual!S45:AB45)</f>
        <v>35750.528117999995</v>
      </c>
      <c r="F61" s="26">
        <f>SUM(PLANEL_Pot_anual!AC45:AL45)</f>
        <v>42958.082721999992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0</v>
      </c>
      <c r="E64" s="32">
        <f>SUM(PLANEL_Pot_anual!S48:AB48)</f>
        <v>30344.324550000001</v>
      </c>
      <c r="F64" s="32">
        <f>SUM(PLANEL_Pot_anual!AC48:AL48)</f>
        <v>32720.951639999996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110945.13345554002</v>
      </c>
      <c r="E65" s="28">
        <f>SUM(PLANEL_Pot_anual!S49:AB49)</f>
        <v>135740.16882399999</v>
      </c>
      <c r="F65" s="28">
        <f>SUM(PLANEL_Pot_anual!AC49:AL49)</f>
        <v>143336.31586199987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25">
      <c r="B69" s="16" t="s">
        <v>244</v>
      </c>
      <c r="C69" s="1">
        <f>C44+C45</f>
        <v>0</v>
      </c>
      <c r="D69" s="1">
        <f t="shared" ref="D69:F69" si="9">D44+D45</f>
        <v>35628.159520000001</v>
      </c>
      <c r="E69" s="1">
        <f t="shared" si="9"/>
        <v>0</v>
      </c>
      <c r="F69" s="1">
        <f t="shared" si="9"/>
        <v>154.27909999999974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11995.076961000001</v>
      </c>
      <c r="E74" s="1">
        <f t="shared" si="14"/>
        <v>5.56189999988419E-2</v>
      </c>
      <c r="F74" s="1">
        <f t="shared" si="14"/>
        <v>0.2000000000007276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49112.153222300003</v>
      </c>
      <c r="E75" s="1">
        <f t="shared" si="15"/>
        <v>68790.254887999996</v>
      </c>
      <c r="F75" s="1">
        <f t="shared" si="15"/>
        <v>68211.702396999986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6403.1770022400015</v>
      </c>
      <c r="E76" s="1">
        <f t="shared" si="16"/>
        <v>35750.528117999995</v>
      </c>
      <c r="F76" s="1">
        <f t="shared" si="16"/>
        <v>42958.082721999992</v>
      </c>
    </row>
    <row r="77" spans="2:6" x14ac:dyDescent="0.25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662</v>
      </c>
      <c r="C78" s="1">
        <f>C64</f>
        <v>0</v>
      </c>
      <c r="D78" s="1">
        <f>D64</f>
        <v>0</v>
      </c>
      <c r="E78" s="1">
        <f>E64</f>
        <v>30344.324550000001</v>
      </c>
      <c r="F78" s="1">
        <f>F64</f>
        <v>32720.951639999996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45989.106399999997</v>
      </c>
      <c r="D83" s="95">
        <f>Planel_GerMed_Anual!R4</f>
        <v>61891.610769999999</v>
      </c>
      <c r="E83" s="95">
        <f>Planel_GerMed_Anual!AB4</f>
        <v>59515.254589999997</v>
      </c>
      <c r="F83" s="95">
        <f>Planel_GerMed_Anual!AL4</f>
        <v>54464.107499999998</v>
      </c>
    </row>
    <row r="84" spans="2:6" x14ac:dyDescent="0.25">
      <c r="B84" s="16" t="str">
        <f>Planel_GerMed_Anual!B5</f>
        <v>PCH</v>
      </c>
      <c r="C84" s="95">
        <f>Planel_GerMed_Anual!C5</f>
        <v>665.6210155</v>
      </c>
      <c r="D84" s="95">
        <f>Planel_GerMed_Anual!R5</f>
        <v>4952.559389</v>
      </c>
      <c r="E84" s="95">
        <f>Planel_GerMed_Anual!AB5</f>
        <v>4958.6297999999997</v>
      </c>
      <c r="F84" s="95">
        <f>Planel_GerMed_Anual!AL5</f>
        <v>4118.0414350000001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6703.9853629999998</v>
      </c>
      <c r="D86" s="18">
        <f>Planel_GerMed_Anual!R7</f>
        <v>2792.0035440000001</v>
      </c>
      <c r="E86" s="18">
        <f>Planel_GerMed_Anual!AB7</f>
        <v>2856.9243760600002</v>
      </c>
      <c r="F86" s="18">
        <f>Planel_GerMed_Anual!AL7</f>
        <v>1139.9036309100002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984.29927020000002</v>
      </c>
      <c r="D89" s="20">
        <f>Planel_GerMed_Anual!R9</f>
        <v>274.15011559999999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899.45112770000003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1769.944133</v>
      </c>
      <c r="D91" s="1">
        <f>Planel_GerMed_Anual!R11</f>
        <v>2962.5921060000001</v>
      </c>
      <c r="E91" s="1">
        <f>Planel_GerMed_Anual!AB11</f>
        <v>2962.5921060000001</v>
      </c>
      <c r="F91" s="1">
        <f>Planel_GerMed_Anual!AL11</f>
        <v>2917.5560730000002</v>
      </c>
    </row>
    <row r="92" spans="2:6" x14ac:dyDescent="0.25">
      <c r="B92" s="16" t="str">
        <f>Planel_GerMed_Anual!B12</f>
        <v>Óleos Comb</v>
      </c>
      <c r="C92" s="1">
        <f>Planel_GerMed_Anual!C12</f>
        <v>1178.1088460000001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5163.9504029999998</v>
      </c>
      <c r="E95" s="24">
        <f>Planel_GerMed_Anual!AB15</f>
        <v>3931.6356150000001</v>
      </c>
      <c r="F95" s="24">
        <f>Planel_GerMed_Anual!AL15</f>
        <v>2974.5452380000002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25209.691160499999</v>
      </c>
      <c r="E97" s="30">
        <f>Planel_GerMed_Anual!AB17</f>
        <v>55180.689513420002</v>
      </c>
      <c r="F97" s="30">
        <f>Planel_GerMed_Anual!AL17</f>
        <v>85915.817409999989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1741.9992557600001</v>
      </c>
      <c r="E100" s="26">
        <f>Planel_GerMed_Anual!AB20</f>
        <v>11864.74319506</v>
      </c>
      <c r="F100" s="26">
        <f>Planel_GerMed_Anual!AL20</f>
        <v>23949.954169060002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65546.821113495986</v>
      </c>
      <c r="D104" s="28">
        <f>Planel_GerMed_Anual!R24</f>
        <v>109672.62781726</v>
      </c>
      <c r="E104" s="28">
        <f>Planel_GerMed_Anual!AB24</f>
        <v>145923.47793424001</v>
      </c>
      <c r="F104" s="28">
        <f>Planel_GerMed_Anual!AL24</f>
        <v>180004.08150606998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244</v>
      </c>
      <c r="C108" s="1">
        <f>C83+C84</f>
        <v>46654.727415499998</v>
      </c>
      <c r="D108" s="1">
        <f t="shared" ref="D108:F108" si="18">D83+D84</f>
        <v>66844.170159000001</v>
      </c>
      <c r="E108" s="1">
        <f t="shared" si="18"/>
        <v>64473.884389999999</v>
      </c>
      <c r="F108" s="1">
        <f t="shared" si="18"/>
        <v>58582.148934999997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1883.7503979000001</v>
      </c>
      <c r="D110" s="1">
        <f t="shared" ref="D110:F110" si="20">D89+D90</f>
        <v>584.49409390000005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1769.944133</v>
      </c>
      <c r="D111" s="1">
        <f t="shared" ref="D111:F111" si="21">D91</f>
        <v>2962.5921060000001</v>
      </c>
      <c r="E111" s="1">
        <f t="shared" si="21"/>
        <v>2962.5921060000001</v>
      </c>
      <c r="F111" s="1">
        <f t="shared" si="21"/>
        <v>2917.5560730000002</v>
      </c>
    </row>
    <row r="112" spans="2:6" x14ac:dyDescent="0.25">
      <c r="B112" s="16" t="s">
        <v>57</v>
      </c>
      <c r="C112" s="1">
        <f>C92</f>
        <v>1178.1088460000001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9110.1160070000005</v>
      </c>
      <c r="E113" s="1">
        <f t="shared" si="23"/>
        <v>7910.1797450000004</v>
      </c>
      <c r="F113" s="1">
        <f t="shared" si="23"/>
        <v>7071.1397969999998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25209.691160499999</v>
      </c>
      <c r="E114" s="1">
        <f t="shared" si="24"/>
        <v>55180.689513420002</v>
      </c>
      <c r="F114" s="1">
        <f t="shared" si="24"/>
        <v>85915.817409999989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1741.9992557600001</v>
      </c>
      <c r="E115" s="1">
        <f t="shared" si="25"/>
        <v>11864.74319506</v>
      </c>
      <c r="F115" s="1">
        <f t="shared" si="25"/>
        <v>23949.954169060002</v>
      </c>
    </row>
    <row r="116" spans="2:6" x14ac:dyDescent="0.25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60696.073600000003</v>
      </c>
      <c r="D122" s="95">
        <f>PLANEL_BalPonta_Anual!R4</f>
        <v>78862.773950000003</v>
      </c>
      <c r="E122" s="95">
        <f>PLANEL_BalPonta_Anual!AB4</f>
        <v>78862.773950000003</v>
      </c>
      <c r="F122" s="95">
        <f>PLANEL_BalPonta_Anual!AL4</f>
        <v>75881.528789999997</v>
      </c>
    </row>
    <row r="123" spans="2:6" x14ac:dyDescent="0.25">
      <c r="B123" s="16" t="str">
        <f>PLANEL_BalPonta_Anual!B5</f>
        <v>PCH</v>
      </c>
      <c r="C123" s="95">
        <f>PLANEL_BalPonta_Anual!C5</f>
        <v>4441.5287259999996</v>
      </c>
      <c r="D123" s="95">
        <f>PLANEL_BalPonta_Anual!R5</f>
        <v>10901.23245</v>
      </c>
      <c r="E123" s="95">
        <f>PLANEL_BalPonta_Anual!AB5</f>
        <v>11141.82432</v>
      </c>
      <c r="F123" s="95">
        <f>PLANEL_BalPonta_Anual!AL5</f>
        <v>5608.1172319999996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9449.9865919999993</v>
      </c>
      <c r="D125" s="18">
        <f>PLANEL_BalPonta_Anual!R6</f>
        <v>22502.380150000001</v>
      </c>
      <c r="E125" s="18">
        <f>PLANEL_BalPonta_Anual!AB6</f>
        <v>25123.470829999998</v>
      </c>
      <c r="F125" s="18">
        <f>PLANEL_BalPonta_Anual!AL6</f>
        <v>22978.489959999999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3438.6280299999999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0</v>
      </c>
      <c r="E142" s="32">
        <f>PLANEL_BalPonta_Anual!AB14</f>
        <v>27667.015449999999</v>
      </c>
      <c r="F142" s="32">
        <f>PLANEL_BalPonta_Anual!AL14</f>
        <v>61618.398299999993</v>
      </c>
    </row>
    <row r="143" spans="2:6" x14ac:dyDescent="0.25">
      <c r="B143" s="27" t="str">
        <f>PLANEL_BalPonta_Anual!B15</f>
        <v>Total</v>
      </c>
      <c r="C143" s="28">
        <f>PLANEL_BalPonta_Anual!C15</f>
        <v>87267.589864699999</v>
      </c>
      <c r="D143" s="28">
        <f>PLANEL_BalPonta_Anual!R15</f>
        <v>149189.23256500001</v>
      </c>
      <c r="E143" s="28">
        <f>PLANEL_BalPonta_Anual!AB15</f>
        <v>200835.95799900001</v>
      </c>
      <c r="F143" s="28">
        <f>PLANEL_BalPonta_Anual!AL15</f>
        <v>251305.76637700002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244</v>
      </c>
      <c r="C147" s="1">
        <f>C122+C123</f>
        <v>65137.602326</v>
      </c>
      <c r="D147" s="1">
        <f t="shared" ref="D147:F147" si="27">D122+D123</f>
        <v>89764.006399999998</v>
      </c>
      <c r="E147" s="1">
        <f t="shared" si="27"/>
        <v>90004.598270000002</v>
      </c>
      <c r="F147" s="1">
        <f t="shared" si="27"/>
        <v>81489.646022000001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57</v>
      </c>
      <c r="C151" s="1">
        <f>C131</f>
        <v>3438.6280299999999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662</v>
      </c>
      <c r="C156" s="1">
        <f>C142</f>
        <v>0</v>
      </c>
      <c r="D156" s="1">
        <f>D142</f>
        <v>0</v>
      </c>
      <c r="E156" s="1">
        <f>E142</f>
        <v>27667.015449999999</v>
      </c>
      <c r="F156" s="1">
        <f>F142</f>
        <v>61618.398299999993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49.563696040000004</v>
      </c>
      <c r="D161" s="1">
        <f>Planel_CO2_total_Anual!R4</f>
        <v>14.16375311</v>
      </c>
      <c r="E161" s="1">
        <f>Planel_CO2_total_Anual!AB4</f>
        <v>5.4011822680000003</v>
      </c>
      <c r="F161" s="1">
        <f>Planel_CO2_total_Anual!AL4</f>
        <v>0</v>
      </c>
    </row>
    <row r="162" spans="1:11" x14ac:dyDescent="0.25">
      <c r="B162" s="101" t="str">
        <f>Planel_CO2_total_Anual!B5</f>
        <v>P.Crítico</v>
      </c>
      <c r="C162" s="102">
        <f>Planel_CO2_total_Anual!C5</f>
        <v>65.880134179999999</v>
      </c>
      <c r="D162" s="102">
        <f>Planel_CO2_total_Anual!R5</f>
        <v>26.930713140000002</v>
      </c>
      <c r="E162" s="102">
        <f>Planel_CO2_total_Anual!AB5</f>
        <v>6.6392880419999996</v>
      </c>
      <c r="F162" s="102">
        <f>Planel_CO2_total_Anual!AL5</f>
        <v>0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34.133259013698634</v>
      </c>
      <c r="D167" s="1">
        <f>'Resumo Gás Natural'!R39</f>
        <v>12.684785660273972</v>
      </c>
      <c r="E167" s="1">
        <f>'Resumo Gás Natural'!AB39</f>
        <v>12.022055238356163</v>
      </c>
      <c r="F167" s="1">
        <f>'Resumo Gás Natural'!AL39</f>
        <v>4.8622817369863007</v>
      </c>
    </row>
    <row r="168" spans="1:11" x14ac:dyDescent="0.25">
      <c r="B168" s="16" t="str">
        <f>'Resumo Gás Natural'!B40</f>
        <v>P.Crítico</v>
      </c>
      <c r="C168" s="102">
        <f>'Resumo Gás Natural'!C40</f>
        <v>41.676745890410956</v>
      </c>
      <c r="D168" s="102">
        <f>'Resumo Gás Natural'!R40</f>
        <v>54.010748054794526</v>
      </c>
      <c r="E168" s="102">
        <f>'Resumo Gás Natural'!AB40</f>
        <v>52.861680136986301</v>
      </c>
      <c r="F168" s="102">
        <f>'Resumo Gás Natural'!AL40</f>
        <v>38.464093616438355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684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655</v>
      </c>
      <c r="C176" s="271">
        <f>output_Status!B7/1000</f>
        <v>743.1642362271599</v>
      </c>
      <c r="D176" s="1">
        <f>C176*(1+Planel_BD_constantes!$B$3)^($D$175-$C$175)</f>
        <v>936.17290634618814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685</v>
      </c>
      <c r="F1" s="274">
        <f>C188</f>
        <v>843.00997766012892</v>
      </c>
      <c r="H1" s="255" t="s">
        <v>686</v>
      </c>
      <c r="I1" s="256">
        <f>D188</f>
        <v>1001.1729063461881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117466.3199</v>
      </c>
      <c r="E5" s="95">
        <f>PLANEL_Pot_anual!AB4</f>
        <v>117466.3199</v>
      </c>
      <c r="F5" s="95">
        <f>PLANEL_Pot_anual!AL4</f>
        <v>117620.599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13398.357620000001</v>
      </c>
      <c r="E6" s="95">
        <f>PLANEL_Pot_anual!AB5</f>
        <v>13398.357620000001</v>
      </c>
      <c r="F6" s="95">
        <f>PLANEL_Pot_anual!AL5</f>
        <v>13398.357620000001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700</v>
      </c>
      <c r="C8" s="18">
        <f>PLANEL_Pot_anual!C7</f>
        <v>11242.2</v>
      </c>
      <c r="D8" s="18">
        <f>PLANEL_Pot_anual!R7</f>
        <v>23749.926749999999</v>
      </c>
      <c r="E8" s="18">
        <f>PLANEL_Pot_anual!AB7</f>
        <v>26516.332398999999</v>
      </c>
      <c r="F8" s="18">
        <f>PLANEL_Pot_anual!AL7</f>
        <v>26147.432401999999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11294</v>
      </c>
      <c r="E17" s="24">
        <f>PLANEL_Pot_anual!AB15</f>
        <v>10985.8</v>
      </c>
      <c r="F17" s="24">
        <f>PLANEL_Pot_anual!AL15</f>
        <v>10600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55668.313222299999</v>
      </c>
      <c r="E19" s="30">
        <f>PLANEL_Pot_anual!AB17</f>
        <v>124458.5681103</v>
      </c>
      <c r="F19" s="30">
        <f>PLANEL_Pot_anual!AL17</f>
        <v>192670.27050729998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6423.880002240001</v>
      </c>
      <c r="E22" s="26">
        <f>PLANEL_Pot_anual!AB20</f>
        <v>42174.408120239998</v>
      </c>
      <c r="F22" s="26">
        <f>PLANEL_Pot_anual!AL20</f>
        <v>85132.490842239989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0</v>
      </c>
      <c r="E25" s="32">
        <f>PLANEL_Pot_anual!AB23</f>
        <v>30344.324550000001</v>
      </c>
      <c r="F25" s="32">
        <f>PLANEL_Pot_anual!AL23</f>
        <v>63065.276189999997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260506.68586788198</v>
      </c>
      <c r="E30" s="28">
        <f>PLANEL_Pot_anual!AB24+SUM(E26:E29)</f>
        <v>410306.58636949514</v>
      </c>
      <c r="F30" s="28">
        <f>PLANEL_Pot_anual!AL24+SUM(F26:F29)</f>
        <v>575802.07544721628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244</v>
      </c>
      <c r="C34" s="1">
        <f>C5+C6</f>
        <v>95236.517999999996</v>
      </c>
      <c r="D34" s="1">
        <f>D5+D6</f>
        <v>130864.67752</v>
      </c>
      <c r="E34" s="1">
        <f>E5+E6</f>
        <v>130864.67752</v>
      </c>
      <c r="F34" s="1">
        <f>F5+F6</f>
        <v>131018.95662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23749.926749999999</v>
      </c>
      <c r="E35" s="1">
        <f t="shared" si="0"/>
        <v>26516.332398999999</v>
      </c>
      <c r="F35" s="1">
        <f t="shared" si="0"/>
        <v>26147.432401999999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23994.744381</v>
      </c>
      <c r="E39" s="1">
        <f>E16+E17</f>
        <v>23994.799999999999</v>
      </c>
      <c r="F39" s="1">
        <f>F16+F17</f>
        <v>23995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55668.313222299999</v>
      </c>
      <c r="E40" s="1">
        <f>E19+E20</f>
        <v>124458.5681103</v>
      </c>
      <c r="F40" s="1">
        <f>F19+F20</f>
        <v>192670.27050729998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6423.880002240001</v>
      </c>
      <c r="E41" s="1">
        <f>E22+E23</f>
        <v>42174.408120239998</v>
      </c>
      <c r="F41" s="1">
        <f>F22+F23</f>
        <v>85132.490842239989</v>
      </c>
    </row>
    <row r="42" spans="2:6" x14ac:dyDescent="0.25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662</v>
      </c>
      <c r="C43" s="1">
        <f t="shared" si="2"/>
        <v>0</v>
      </c>
      <c r="D43" s="1">
        <f t="shared" si="2"/>
        <v>0</v>
      </c>
      <c r="E43" s="1">
        <f t="shared" si="2"/>
        <v>30344.324550000001</v>
      </c>
      <c r="F43" s="1">
        <f t="shared" si="2"/>
        <v>63065.276189999997</v>
      </c>
    </row>
    <row r="44" spans="2:6" x14ac:dyDescent="0.25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260506.68586788198</v>
      </c>
      <c r="E45" s="28">
        <f>SUM(E34:E44)</f>
        <v>410306.58636949514</v>
      </c>
      <c r="F45" s="28">
        <f>SUM(F34:F44)</f>
        <v>575802.07544721628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27729.827900000004</v>
      </c>
      <c r="E49" s="95">
        <f>SUM(PLANEL_Pot_anual!S29:AB29)</f>
        <v>0</v>
      </c>
      <c r="F49" s="95">
        <f>SUM(PLANEL_Pot_anual!AC29:AL29)</f>
        <v>154.27909999999974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7898.3316200000008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12507.726749999998</v>
      </c>
      <c r="E52" s="18">
        <f>SUM(PLANEL_Pot_anual!S32:AB32)</f>
        <v>2766.4056490000003</v>
      </c>
      <c r="F52" s="18">
        <f>SUM(PLANEL_Pot_anual!AC32:AL32)</f>
        <v>-368.89999700000044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10963.800000000001</v>
      </c>
      <c r="E61" s="24">
        <f>SUM(PLANEL_Pot_anual!S40:AB40)</f>
        <v>-308.20000000000073</v>
      </c>
      <c r="F61" s="24">
        <f>SUM(PLANEL_Pot_anual!AC40:AL40)</f>
        <v>-385.79999999999927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49112.153222300003</v>
      </c>
      <c r="E63" s="30">
        <f>SUM(PLANEL_Pot_anual!S42:AB42)</f>
        <v>68790.254887999996</v>
      </c>
      <c r="F63" s="30">
        <f>SUM(PLANEL_Pot_anual!AC42:AL42)</f>
        <v>68211.702396999986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6403.1770022400015</v>
      </c>
      <c r="E66" s="26">
        <f>SUM(PLANEL_Pot_anual!S45:AB45)</f>
        <v>35750.528117999995</v>
      </c>
      <c r="F66" s="26">
        <f>SUM(PLANEL_Pot_anual!AC45:AL45)</f>
        <v>42958.082721999992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0</v>
      </c>
      <c r="E69" s="32">
        <f>SUM(PLANEL_Pot_anual!S48:AB48)</f>
        <v>30344.324550000001</v>
      </c>
      <c r="F69" s="32">
        <f>SUM(PLANEL_Pot_anual!AC48:AL48)</f>
        <v>32720.951639999996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124596.83711788201</v>
      </c>
      <c r="E74" s="28">
        <f>SUM(PLANEL_Pot_anual!S49:AB49)+SUM(E70:E73)</f>
        <v>149799.90050161313</v>
      </c>
      <c r="F74" s="28">
        <f>SUM(PLANEL_Pot_anual!AC49:AL49)+SUM(F70:F73)</f>
        <v>165495.48907772117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25">
      <c r="B78" s="16" t="s">
        <v>244</v>
      </c>
      <c r="C78" s="1">
        <f>C49+C50</f>
        <v>0</v>
      </c>
      <c r="D78" s="1">
        <f>D49+D50</f>
        <v>35628.159520000001</v>
      </c>
      <c r="E78" s="1">
        <f>E49+E50</f>
        <v>0</v>
      </c>
      <c r="F78" s="1">
        <f>F49+F50</f>
        <v>154.27909999999974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12507.726749999998</v>
      </c>
      <c r="E79" s="1">
        <f t="shared" si="8"/>
        <v>2766.4056490000003</v>
      </c>
      <c r="F79" s="1">
        <f t="shared" si="8"/>
        <v>-368.89999700000044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11995.076961000001</v>
      </c>
      <c r="E83" s="1">
        <f t="shared" si="11"/>
        <v>5.56189999988419E-2</v>
      </c>
      <c r="F83" s="1">
        <f t="shared" si="11"/>
        <v>0.2000000000007276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49112.153222300003</v>
      </c>
      <c r="E84" s="1">
        <f t="shared" si="12"/>
        <v>68790.254887999996</v>
      </c>
      <c r="F84" s="1">
        <f t="shared" si="12"/>
        <v>68211.702396999986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6403.1770022400015</v>
      </c>
      <c r="E85" s="1">
        <f t="shared" si="13"/>
        <v>35750.528117999995</v>
      </c>
      <c r="F85" s="1">
        <f t="shared" si="13"/>
        <v>42958.082721999992</v>
      </c>
    </row>
    <row r="86" spans="2:6" x14ac:dyDescent="0.25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662</v>
      </c>
      <c r="C87" s="1">
        <f>C69</f>
        <v>0</v>
      </c>
      <c r="D87" s="1">
        <f>D69</f>
        <v>0</v>
      </c>
      <c r="E87" s="1">
        <f>E69</f>
        <v>30344.324550000001</v>
      </c>
      <c r="F87" s="1">
        <f>F69</f>
        <v>32720.951639999996</v>
      </c>
    </row>
    <row r="88" spans="2:6" x14ac:dyDescent="0.25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124596.83711788198</v>
      </c>
      <c r="E89" s="28">
        <f t="shared" si="16"/>
        <v>149799.90050161313</v>
      </c>
      <c r="F89" s="28">
        <f t="shared" si="16"/>
        <v>165495.48907772126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45989.106399999997</v>
      </c>
      <c r="D93" s="95">
        <f>Planel_GerMed_Anual!R4</f>
        <v>61891.610769999999</v>
      </c>
      <c r="E93" s="95">
        <f>Planel_GerMed_Anual!AB4</f>
        <v>59515.254589999997</v>
      </c>
      <c r="F93" s="95">
        <f>Planel_GerMed_Anual!AL4</f>
        <v>54464.107499999998</v>
      </c>
    </row>
    <row r="94" spans="2:6" x14ac:dyDescent="0.25">
      <c r="B94" s="16" t="str">
        <f>Planel_GerMed_Anual!B5</f>
        <v>PCH</v>
      </c>
      <c r="C94" s="95">
        <f>Planel_GerMed_Anual!C5</f>
        <v>665.6210155</v>
      </c>
      <c r="D94" s="95">
        <f>Planel_GerMed_Anual!R5</f>
        <v>4952.559389</v>
      </c>
      <c r="E94" s="95">
        <f>Planel_GerMed_Anual!AB5</f>
        <v>4958.6297999999997</v>
      </c>
      <c r="F94" s="95">
        <f>Planel_GerMed_Anual!AL5</f>
        <v>4118.0414350000001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6703.9853629999998</v>
      </c>
      <c r="D96" s="18">
        <f>Planel_GerMed_Anual!R7</f>
        <v>2792.0035440000001</v>
      </c>
      <c r="E96" s="18">
        <f>Planel_GerMed_Anual!AB7</f>
        <v>2856.9243760600002</v>
      </c>
      <c r="F96" s="18">
        <f>Planel_GerMed_Anual!AL7</f>
        <v>1139.9036309100002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984.29927020000002</v>
      </c>
      <c r="D99" s="20">
        <f>Planel_GerMed_Anual!R9</f>
        <v>274.15011559999999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899.45112770000003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1769.944133</v>
      </c>
      <c r="D101" s="1">
        <f>Planel_GerMed_Anual!R11</f>
        <v>2962.5921060000001</v>
      </c>
      <c r="E101" s="1">
        <f>Planel_GerMed_Anual!AB11</f>
        <v>2962.5921060000001</v>
      </c>
      <c r="F101" s="1">
        <f>Planel_GerMed_Anual!AL11</f>
        <v>2917.5560730000002</v>
      </c>
    </row>
    <row r="102" spans="2:6" x14ac:dyDescent="0.25">
      <c r="B102" s="16" t="str">
        <f>Planel_GerMed_Anual!B12</f>
        <v>Óleos Comb</v>
      </c>
      <c r="C102" s="1">
        <f>Planel_GerMed_Anual!C12</f>
        <v>1178.1088460000001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5163.9504029999998</v>
      </c>
      <c r="E105" s="24">
        <f>Planel_GerMed_Anual!AB15</f>
        <v>3931.6356150000001</v>
      </c>
      <c r="F105" s="24">
        <f>Planel_GerMed_Anual!AL15</f>
        <v>2974.5452380000002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25209.691160499999</v>
      </c>
      <c r="E107" s="30">
        <f>Planel_GerMed_Anual!AB17</f>
        <v>55180.689513420002</v>
      </c>
      <c r="F107" s="30">
        <f>Planel_GerMed_Anual!AL17</f>
        <v>85915.817409999989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1741.9992557600001</v>
      </c>
      <c r="E110" s="26">
        <f>Planel_GerMed_Anual!AB20</f>
        <v>11864.74319506</v>
      </c>
      <c r="F110" s="26">
        <f>Planel_GerMed_Anual!AL20</f>
        <v>23949.954169060002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65548.437367084058</v>
      </c>
      <c r="D118" s="28">
        <f>Planel_GerMed_Anual!R24+SUM(D114:D117)</f>
        <v>112687.38315893841</v>
      </c>
      <c r="E118" s="28">
        <f>Planel_GerMed_Anual!AB24+SUM(E114:E117)</f>
        <v>152262.32287172534</v>
      </c>
      <c r="F118" s="28">
        <f>Planel_GerMed_Anual!AL24+SUM(F114:F117)</f>
        <v>191467.62297930371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244</v>
      </c>
      <c r="C122" s="1">
        <f>C93+C94</f>
        <v>46654.727415499998</v>
      </c>
      <c r="D122" s="1">
        <f>D93+D94</f>
        <v>66844.170159000001</v>
      </c>
      <c r="E122" s="1">
        <f>E93+E94</f>
        <v>64473.884389999999</v>
      </c>
      <c r="F122" s="1">
        <f>F93+F94</f>
        <v>58582.148934999997</v>
      </c>
    </row>
    <row r="123" spans="2:6" x14ac:dyDescent="0.25">
      <c r="B123" s="16" t="s">
        <v>3</v>
      </c>
      <c r="C123" s="1">
        <f>C96</f>
        <v>6703.9853629999998</v>
      </c>
      <c r="D123" s="1">
        <f t="shared" ref="D123:F123" si="17">D96</f>
        <v>2792.0035440000001</v>
      </c>
      <c r="E123" s="1">
        <f t="shared" si="17"/>
        <v>2856.9243760600002</v>
      </c>
      <c r="F123" s="1">
        <f t="shared" si="17"/>
        <v>1139.9036309100002</v>
      </c>
    </row>
    <row r="124" spans="2:6" x14ac:dyDescent="0.25">
      <c r="B124" s="16" t="s">
        <v>4</v>
      </c>
      <c r="C124" s="1">
        <f>C99+C100</f>
        <v>1883.7503979000001</v>
      </c>
      <c r="D124" s="1">
        <f t="shared" ref="D124:F124" si="18">D99+D100</f>
        <v>584.49409390000005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1769.944133</v>
      </c>
      <c r="D125" s="1">
        <f t="shared" si="19"/>
        <v>2962.5921060000001</v>
      </c>
      <c r="E125" s="1">
        <f t="shared" si="19"/>
        <v>2962.5921060000001</v>
      </c>
      <c r="F125" s="1">
        <f t="shared" si="19"/>
        <v>2917.5560730000002</v>
      </c>
    </row>
    <row r="126" spans="2:6" x14ac:dyDescent="0.25">
      <c r="B126" s="16" t="s">
        <v>57</v>
      </c>
      <c r="C126" s="1">
        <f t="shared" si="19"/>
        <v>1178.1088460000001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9110.1160070000005</v>
      </c>
      <c r="E127" s="1">
        <f t="shared" si="20"/>
        <v>7910.1797450000004</v>
      </c>
      <c r="F127" s="1">
        <f t="shared" si="20"/>
        <v>7071.1397969999998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25209.691160499999</v>
      </c>
      <c r="E128" s="1">
        <f t="shared" si="21"/>
        <v>55180.689513420002</v>
      </c>
      <c r="F128" s="1">
        <f t="shared" si="21"/>
        <v>85915.817409999989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1741.9992557600001</v>
      </c>
      <c r="E129" s="1">
        <f t="shared" si="22"/>
        <v>11864.74319506</v>
      </c>
      <c r="F129" s="1">
        <f t="shared" si="22"/>
        <v>23949.954169060002</v>
      </c>
    </row>
    <row r="130" spans="2:6" x14ac:dyDescent="0.25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65548.437367084072</v>
      </c>
      <c r="D133" s="28">
        <f t="shared" ref="D133:F133" si="25">SUM(D122:D132)</f>
        <v>112687.38315893841</v>
      </c>
      <c r="E133" s="28">
        <f t="shared" si="25"/>
        <v>152262.32287172534</v>
      </c>
      <c r="F133" s="28">
        <f t="shared" si="25"/>
        <v>191467.62297930371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60696.073600000003</v>
      </c>
      <c r="D137" s="95">
        <f>PLANEL_BalPonta_Anual!R4</f>
        <v>78862.773950000003</v>
      </c>
      <c r="E137" s="95">
        <f>PLANEL_BalPonta_Anual!AB4</f>
        <v>78862.773950000003</v>
      </c>
      <c r="F137" s="95">
        <f>PLANEL_BalPonta_Anual!AL4</f>
        <v>75881.528789999997</v>
      </c>
    </row>
    <row r="138" spans="2:6" x14ac:dyDescent="0.25">
      <c r="B138" s="16" t="str">
        <f>PLANEL_BalPonta_Anual!B5</f>
        <v>PCH</v>
      </c>
      <c r="C138" s="95">
        <f>PLANEL_BalPonta_Anual!C5</f>
        <v>4441.5287259999996</v>
      </c>
      <c r="D138" s="95">
        <f>PLANEL_BalPonta_Anual!R5</f>
        <v>10901.23245</v>
      </c>
      <c r="E138" s="95">
        <f>PLANEL_BalPonta_Anual!AB5</f>
        <v>11141.82432</v>
      </c>
      <c r="F138" s="95">
        <f>PLANEL_BalPonta_Anual!AL5</f>
        <v>5608.1172319999996</v>
      </c>
    </row>
    <row r="139" spans="2:6" x14ac:dyDescent="0.25">
      <c r="B139" s="16" t="str">
        <f>PLANEL_BalPonta_Anual!B6</f>
        <v>Gás Natural</v>
      </c>
      <c r="C139" s="95">
        <f>PLANEL_BalPonta_Anual!C6</f>
        <v>9449.9865919999993</v>
      </c>
      <c r="D139" s="95">
        <f>PLANEL_BalPonta_Anual!R6</f>
        <v>22502.380150000001</v>
      </c>
      <c r="E139" s="95">
        <f>PLANEL_BalPonta_Anual!AB6</f>
        <v>25123.470829999998</v>
      </c>
      <c r="F139" s="95">
        <f>PLANEL_BalPonta_Anual!AL6</f>
        <v>22978.489959999999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3438.6280299999999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4019.6826110000002</v>
      </c>
      <c r="D143" s="1">
        <f>PLANEL_BalPonta_Anual!R10</f>
        <v>14511.088089999999</v>
      </c>
      <c r="E143" s="1">
        <f>PLANEL_BalPonta_Anual!AB10</f>
        <v>14337.744500000001</v>
      </c>
      <c r="F143" s="1">
        <f>PLANEL_BalPonta_Anual!AL10</f>
        <v>14120.8</v>
      </c>
    </row>
    <row r="144" spans="2:6" x14ac:dyDescent="0.25">
      <c r="B144" s="16" t="str">
        <f>PLANEL_BalPonta_Anual!B11</f>
        <v>Eólica</v>
      </c>
      <c r="C144" s="1">
        <f>PLANEL_BalPonta_Anual!C11</f>
        <v>734.11926170000004</v>
      </c>
      <c r="D144" s="1">
        <f>PLANEL_BalPonta_Anual!R11</f>
        <v>16003.70334</v>
      </c>
      <c r="E144" s="1">
        <f>PLANEL_BalPonta_Anual!AB11</f>
        <v>31578.51874</v>
      </c>
      <c r="F144" s="1">
        <f>PLANEL_BalPonta_Anual!AL11</f>
        <v>50637.20534</v>
      </c>
    </row>
    <row r="145" spans="2:6" x14ac:dyDescent="0.25">
      <c r="B145" s="16" t="str">
        <f>PLANEL_BalPonta_Anual!B12</f>
        <v>Solar</v>
      </c>
      <c r="C145" s="1">
        <f>PLANEL_BalPonta_Anual!C12</f>
        <v>3.72</v>
      </c>
      <c r="D145" s="1">
        <f>PLANEL_BalPonta_Anual!R12</f>
        <v>1284.7760000000001</v>
      </c>
      <c r="E145" s="1">
        <f>PLANEL_BalPonta_Anual!AB12</f>
        <v>8434.8816239999996</v>
      </c>
      <c r="F145" s="1">
        <f>PLANEL_BalPonta_Anual!AL12</f>
        <v>17026.498169999999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0</v>
      </c>
      <c r="E147" s="32">
        <f>PLANEL_BalPonta_Anual!AB14</f>
        <v>27667.015449999999</v>
      </c>
      <c r="F147" s="32">
        <f>PLANEL_BalPonta_Anual!AL14</f>
        <v>61618.398299999993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87268.000548532495</v>
      </c>
      <c r="D152" s="28">
        <f>PLANEL_BalPonta_Anual!R15+SUM(D148:D151)</f>
        <v>150093.21487476691</v>
      </c>
      <c r="E152" s="28">
        <f>PLANEL_BalPonta_Anual!AB15+SUM(E148:E151)</f>
        <v>202840.5814225768</v>
      </c>
      <c r="F152" s="28">
        <f>PLANEL_BalPonta_Anual!AL15+SUM(F148:F151)</f>
        <v>255038.88154563287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244</v>
      </c>
      <c r="C156" s="1">
        <f>C137+C138</f>
        <v>65137.602326</v>
      </c>
      <c r="D156" s="1">
        <f>D137+D138</f>
        <v>89764.006399999998</v>
      </c>
      <c r="E156" s="1">
        <f>E137+E138</f>
        <v>90004.598270000002</v>
      </c>
      <c r="F156" s="1">
        <f>F137+F138</f>
        <v>81489.646022000001</v>
      </c>
    </row>
    <row r="157" spans="2:6" x14ac:dyDescent="0.25">
      <c r="B157" s="16" t="s">
        <v>3</v>
      </c>
      <c r="C157" s="1">
        <f>C139</f>
        <v>9449.9865919999993</v>
      </c>
      <c r="D157" s="1">
        <f>D139</f>
        <v>22502.380150000001</v>
      </c>
      <c r="E157" s="1">
        <f>E139</f>
        <v>25123.470829999998</v>
      </c>
      <c r="F157" s="1">
        <f>F139</f>
        <v>22978.489959999999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57</v>
      </c>
      <c r="C160" s="1">
        <f>C142</f>
        <v>3438.6280299999999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4019.6826110000002</v>
      </c>
      <c r="D161" s="1">
        <f t="shared" si="28"/>
        <v>14511.088089999999</v>
      </c>
      <c r="E161" s="1">
        <f t="shared" si="28"/>
        <v>14337.744500000001</v>
      </c>
      <c r="F161" s="1">
        <f t="shared" si="28"/>
        <v>14120.8</v>
      </c>
    </row>
    <row r="162" spans="1:11" x14ac:dyDescent="0.25">
      <c r="B162" s="16" t="s">
        <v>7</v>
      </c>
      <c r="C162" s="1">
        <f t="shared" ref="C162:F162" si="29">C144</f>
        <v>734.11926170000004</v>
      </c>
      <c r="D162" s="1">
        <f t="shared" si="29"/>
        <v>16003.70334</v>
      </c>
      <c r="E162" s="1">
        <f t="shared" si="29"/>
        <v>31578.51874</v>
      </c>
      <c r="F162" s="1">
        <f t="shared" si="29"/>
        <v>50637.20534</v>
      </c>
    </row>
    <row r="163" spans="1:11" x14ac:dyDescent="0.25">
      <c r="B163" s="16" t="s">
        <v>8</v>
      </c>
      <c r="C163" s="1">
        <f t="shared" ref="C163:F163" si="30">C145</f>
        <v>3.72</v>
      </c>
      <c r="D163" s="1">
        <f t="shared" si="30"/>
        <v>1284.7760000000001</v>
      </c>
      <c r="E163" s="1">
        <f t="shared" si="30"/>
        <v>8434.8816239999996</v>
      </c>
      <c r="F163" s="1">
        <f t="shared" si="30"/>
        <v>17026.498169999999</v>
      </c>
    </row>
    <row r="164" spans="1:11" x14ac:dyDescent="0.25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662</v>
      </c>
      <c r="C165" s="1">
        <f>C147</f>
        <v>0</v>
      </c>
      <c r="D165" s="1">
        <f>D147</f>
        <v>0</v>
      </c>
      <c r="E165" s="1">
        <f>E147</f>
        <v>27667.015449999999</v>
      </c>
      <c r="F165" s="1">
        <f>F147</f>
        <v>61618.398299999993</v>
      </c>
    </row>
    <row r="166" spans="1:11" x14ac:dyDescent="0.25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87268.000548532495</v>
      </c>
      <c r="D167" s="28">
        <f t="shared" ref="D167:F167" si="33">SUM(D156:D166)</f>
        <v>150093.21487476691</v>
      </c>
      <c r="E167" s="28">
        <f t="shared" si="33"/>
        <v>202840.5814225768</v>
      </c>
      <c r="F167" s="28">
        <f t="shared" si="33"/>
        <v>255038.88154563287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49.563696040000004</v>
      </c>
      <c r="D171" s="1">
        <f>Planel_CO2_total_Anual!R4</f>
        <v>14.16375311</v>
      </c>
      <c r="E171" s="1">
        <f>Planel_CO2_total_Anual!AB4</f>
        <v>5.4011822680000003</v>
      </c>
      <c r="F171" s="1">
        <f>Planel_CO2_total_Anual!AL4</f>
        <v>0</v>
      </c>
    </row>
    <row r="172" spans="1:11" x14ac:dyDescent="0.25">
      <c r="B172" s="101" t="str">
        <f>Planel_CO2_total_Anual!B5</f>
        <v>P.Crítico</v>
      </c>
      <c r="C172" s="102">
        <f>Planel_CO2_total_Anual!C5</f>
        <v>65.880134179999999</v>
      </c>
      <c r="D172" s="102">
        <f>Planel_CO2_total_Anual!R5</f>
        <v>26.930713140000002</v>
      </c>
      <c r="E172" s="102">
        <f>Planel_CO2_total_Anual!AB5</f>
        <v>6.6392880419999996</v>
      </c>
      <c r="F172" s="102">
        <f>Planel_CO2_total_Anual!AL5</f>
        <v>0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34.133259013698634</v>
      </c>
      <c r="D177" s="1">
        <f>'Resumo Gás Natural'!R39</f>
        <v>12.684785660273972</v>
      </c>
      <c r="E177" s="1">
        <f>'Resumo Gás Natural'!AB39</f>
        <v>12.022055238356163</v>
      </c>
      <c r="F177" s="1">
        <f>'Resumo Gás Natural'!AL39</f>
        <v>4.8622817369863007</v>
      </c>
    </row>
    <row r="178" spans="2:6" x14ac:dyDescent="0.25">
      <c r="B178" s="16" t="str">
        <f>'Resumo Gás Natural'!B40</f>
        <v>P.Crítico</v>
      </c>
      <c r="C178" s="102">
        <f>'Resumo Gás Natural'!C40</f>
        <v>41.676745890410956</v>
      </c>
      <c r="D178" s="102">
        <f>'Resumo Gás Natural'!R40</f>
        <v>54.010748054794526</v>
      </c>
      <c r="E178" s="102">
        <f>'Resumo Gás Natural'!AB40</f>
        <v>52.861680136986301</v>
      </c>
      <c r="F178" s="102">
        <f>'Resumo Gás Natural'!AL40</f>
        <v>38.464093616438355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684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655</v>
      </c>
      <c r="C186" s="271">
        <f>output_Status!B7/1000</f>
        <v>743.1642362271599</v>
      </c>
      <c r="D186" s="1">
        <f>C186*(1+Planel_BD_constantes!$B$3)^($D$185-$C$185)</f>
        <v>936.17290634618814</v>
      </c>
    </row>
    <row r="187" spans="2:6" x14ac:dyDescent="0.25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843.00997766012892</v>
      </c>
      <c r="D188" s="28">
        <f>SUM(D186:D187)</f>
        <v>1001.1729063461881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771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771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771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771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771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771</v>
      </c>
      <c r="C82" s="4" t="s">
        <v>41</v>
      </c>
    </row>
    <row r="83" spans="2:43" s="4" customFormat="1" ht="11.25" x14ac:dyDescent="0.2">
      <c r="B83" s="4" t="s">
        <v>771</v>
      </c>
      <c r="C83" s="4" t="s">
        <v>42</v>
      </c>
    </row>
    <row r="84" spans="2:43" s="4" customFormat="1" ht="11.25" x14ac:dyDescent="0.2">
      <c r="B84" s="4" t="s">
        <v>771</v>
      </c>
      <c r="C84" s="4" t="s">
        <v>43</v>
      </c>
    </row>
    <row r="85" spans="2:43" s="4" customFormat="1" ht="11.25" x14ac:dyDescent="0.2">
      <c r="B85" s="10" t="s">
        <v>771</v>
      </c>
      <c r="C85" s="4" t="s">
        <v>44</v>
      </c>
    </row>
    <row r="86" spans="2:43" s="4" customFormat="1" ht="11.25" x14ac:dyDescent="0.2">
      <c r="B86" s="4" t="s">
        <v>771</v>
      </c>
      <c r="C86" s="4" t="s">
        <v>45</v>
      </c>
    </row>
    <row r="87" spans="2:43" s="4" customFormat="1" ht="11.25" x14ac:dyDescent="0.2">
      <c r="B87" s="4" t="s">
        <v>771</v>
      </c>
      <c r="C87" s="4" t="s">
        <v>46</v>
      </c>
    </row>
    <row r="88" spans="2:43" s="4" customFormat="1" ht="11.25" x14ac:dyDescent="0.2">
      <c r="B88" s="4" t="s">
        <v>771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2:43" s="4" customFormat="1" ht="11.25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5">
        <v>96411.055729999993</v>
      </c>
    </row>
    <row r="101" spans="1:48" s="4" customFormat="1" ht="11.25" x14ac:dyDescent="0.2">
      <c r="B101" s="4" t="s">
        <v>762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762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1927.53286</v>
      </c>
      <c r="K102" s="5">
        <v>3748.8637450000001</v>
      </c>
      <c r="L102" s="5">
        <v>3748.8637450000001</v>
      </c>
      <c r="M102" s="5">
        <v>4752.4405559999996</v>
      </c>
      <c r="N102" s="5">
        <v>6397.6836069999999</v>
      </c>
      <c r="O102" s="5">
        <v>6397.6836069999999</v>
      </c>
      <c r="P102" s="5">
        <v>7479.674927</v>
      </c>
      <c r="Q102" s="5">
        <v>7678.539264</v>
      </c>
      <c r="R102" s="5">
        <v>7678.539264</v>
      </c>
      <c r="S102" s="5">
        <v>7678.539264</v>
      </c>
      <c r="T102" s="5">
        <v>7678.539264</v>
      </c>
      <c r="U102" s="5">
        <v>7678.539264</v>
      </c>
      <c r="V102" s="5">
        <v>7678.539264</v>
      </c>
      <c r="W102" s="5">
        <v>7678.539264</v>
      </c>
      <c r="X102" s="5">
        <v>7678.539264</v>
      </c>
      <c r="Y102" s="5">
        <v>7678.539264</v>
      </c>
      <c r="Z102" s="5">
        <v>7678.539264</v>
      </c>
      <c r="AA102" s="5">
        <v>7678.539264</v>
      </c>
      <c r="AB102" s="5">
        <v>7678.539264</v>
      </c>
      <c r="AC102" s="5">
        <v>7678.539264</v>
      </c>
      <c r="AD102" s="5">
        <v>7678.539264</v>
      </c>
      <c r="AE102" s="5">
        <v>7678.539264</v>
      </c>
      <c r="AF102" s="5">
        <v>7678.539264</v>
      </c>
      <c r="AG102" s="5">
        <v>7678.539264</v>
      </c>
      <c r="AH102" s="5">
        <v>7678.539264</v>
      </c>
      <c r="AI102" s="5">
        <v>7678.539264</v>
      </c>
      <c r="AJ102" s="5">
        <v>7678.539264</v>
      </c>
      <c r="AK102" s="5">
        <v>7678.539264</v>
      </c>
      <c r="AL102" s="5">
        <v>7678.539264</v>
      </c>
      <c r="AM102" s="5">
        <v>7678.539264</v>
      </c>
      <c r="AN102" s="5">
        <v>7678.539264</v>
      </c>
      <c r="AO102" s="5">
        <v>7678.539264</v>
      </c>
      <c r="AP102" s="5">
        <v>7678.539264</v>
      </c>
    </row>
    <row r="103" spans="1:48" s="4" customFormat="1" ht="11.25" x14ac:dyDescent="0.2">
      <c r="B103" s="4" t="s">
        <v>762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762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762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762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762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1061.0250269999999</v>
      </c>
      <c r="O107" s="5">
        <v>1061.0250269999999</v>
      </c>
      <c r="P107" s="5">
        <v>1172.206991</v>
      </c>
      <c r="Q107" s="5">
        <v>3090.7874889999998</v>
      </c>
      <c r="R107" s="5">
        <v>3090.7874889999998</v>
      </c>
      <c r="S107" s="5">
        <v>3090.7874889999998</v>
      </c>
      <c r="T107" s="5">
        <v>3090.7874889999998</v>
      </c>
      <c r="U107" s="5">
        <v>3090.7874889999998</v>
      </c>
      <c r="V107" s="5">
        <v>3090.7874889999998</v>
      </c>
      <c r="W107" s="5">
        <v>2704.087489</v>
      </c>
      <c r="X107" s="5">
        <v>2704.087489</v>
      </c>
      <c r="Y107" s="5">
        <v>2704.087489</v>
      </c>
      <c r="Z107" s="5">
        <v>2704.087489</v>
      </c>
      <c r="AA107" s="5">
        <v>2704.087489</v>
      </c>
      <c r="AB107" s="5">
        <v>2704.087489</v>
      </c>
      <c r="AC107" s="5">
        <v>2113.2874889999998</v>
      </c>
      <c r="AD107" s="5">
        <v>2113.2874889999998</v>
      </c>
      <c r="AE107" s="5">
        <v>2113.2874889999998</v>
      </c>
      <c r="AF107" s="5">
        <v>2113.2874889999998</v>
      </c>
      <c r="AG107" s="5">
        <v>2113.2874889999998</v>
      </c>
      <c r="AH107" s="5">
        <v>2113.2874889999998</v>
      </c>
      <c r="AI107" s="5">
        <v>2113.2874889999998</v>
      </c>
      <c r="AJ107" s="5">
        <v>2113.2874889999998</v>
      </c>
      <c r="AK107" s="5">
        <v>2113.2874889999998</v>
      </c>
      <c r="AL107" s="5">
        <v>2113.2874889999998</v>
      </c>
      <c r="AM107" s="5">
        <v>2113.2874889999998</v>
      </c>
      <c r="AN107" s="5">
        <v>2113.2874889999998</v>
      </c>
      <c r="AO107" s="5">
        <v>2113.2874889999998</v>
      </c>
      <c r="AP107" s="5">
        <v>2113.2874889999998</v>
      </c>
    </row>
    <row r="108" spans="1:48" s="4" customFormat="1" ht="11.25" x14ac:dyDescent="0.2">
      <c r="B108" s="4" t="s">
        <v>762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762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762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762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762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9514.3328600000004</v>
      </c>
      <c r="K112" s="38">
        <v>11335.66374</v>
      </c>
      <c r="L112" s="38">
        <v>12549.363740000001</v>
      </c>
      <c r="M112" s="38">
        <v>13552.940559999999</v>
      </c>
      <c r="N112" s="38">
        <v>14727.90863</v>
      </c>
      <c r="O112" s="38">
        <v>14640.80863</v>
      </c>
      <c r="P112" s="38">
        <v>15382.581920000001</v>
      </c>
      <c r="Q112" s="38">
        <v>14743.126749999999</v>
      </c>
      <c r="R112" s="38">
        <v>14539.126749999999</v>
      </c>
      <c r="S112" s="38">
        <v>14539.126749999999</v>
      </c>
      <c r="T112" s="38">
        <v>14360.926750000001</v>
      </c>
      <c r="U112" s="38">
        <v>14360.926750000001</v>
      </c>
      <c r="V112" s="38">
        <v>14360.926750000001</v>
      </c>
      <c r="W112" s="38">
        <v>13036.32675</v>
      </c>
      <c r="X112" s="38">
        <v>13036.32675</v>
      </c>
      <c r="Y112" s="38">
        <v>13036.32675</v>
      </c>
      <c r="Z112" s="38">
        <v>11987.526750000001</v>
      </c>
      <c r="AA112" s="38">
        <v>11987.526750000001</v>
      </c>
      <c r="AB112" s="38">
        <v>11987.526750000001</v>
      </c>
      <c r="AC112" s="38">
        <v>11396.72675</v>
      </c>
      <c r="AD112" s="38">
        <v>11396.72675</v>
      </c>
      <c r="AE112" s="38">
        <v>11368.72675</v>
      </c>
      <c r="AF112" s="38">
        <v>11368.72675</v>
      </c>
      <c r="AG112" s="38">
        <v>10155.026750000001</v>
      </c>
      <c r="AH112" s="38">
        <v>10155.026750000001</v>
      </c>
      <c r="AI112" s="38">
        <v>10155.026750000001</v>
      </c>
      <c r="AJ112" s="38">
        <v>10155.026750000001</v>
      </c>
      <c r="AK112" s="38">
        <v>9791.8267529999994</v>
      </c>
      <c r="AL112" s="38">
        <v>9791.8267529999994</v>
      </c>
      <c r="AM112" s="38">
        <v>9791.8267529999994</v>
      </c>
      <c r="AN112" s="38">
        <v>9791.8267529999994</v>
      </c>
      <c r="AO112" s="38">
        <v>9791.8267529999994</v>
      </c>
      <c r="AP112" s="38">
        <v>9791.8267529999994</v>
      </c>
      <c r="AQ112" s="5">
        <v>2620.099569</v>
      </c>
    </row>
    <row r="113" spans="1:43" s="4" customFormat="1" ht="11.25" x14ac:dyDescent="0.2">
      <c r="B113" s="7" t="s">
        <v>763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763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763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763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763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763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763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763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763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763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763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763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764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462.0335202</v>
      </c>
      <c r="X125" s="5">
        <v>462.0335202</v>
      </c>
      <c r="Y125" s="5">
        <v>462.0335202</v>
      </c>
      <c r="Z125" s="5">
        <v>462.0335202</v>
      </c>
      <c r="AA125" s="5">
        <v>462.0335202</v>
      </c>
      <c r="AB125" s="5">
        <v>604.33898439999996</v>
      </c>
      <c r="AC125" s="5">
        <v>1134.2199700000001</v>
      </c>
      <c r="AD125" s="5">
        <v>1915.2747870000001</v>
      </c>
      <c r="AE125" s="5">
        <v>1915.2747870000001</v>
      </c>
      <c r="AF125" s="5">
        <v>1915.2747870000001</v>
      </c>
      <c r="AG125" s="5">
        <v>1915.2747870000001</v>
      </c>
      <c r="AH125" s="5">
        <v>1915.2747870000001</v>
      </c>
      <c r="AI125" s="5">
        <v>1915.2747870000001</v>
      </c>
      <c r="AJ125" s="5">
        <v>1915.2747870000001</v>
      </c>
      <c r="AK125" s="5">
        <v>1915.2747870000001</v>
      </c>
      <c r="AL125" s="5">
        <v>1915.2747870000001</v>
      </c>
      <c r="AM125" s="5">
        <v>1915.2747870000001</v>
      </c>
      <c r="AN125" s="5">
        <v>1915.2747870000001</v>
      </c>
      <c r="AO125" s="5">
        <v>1915.2747870000001</v>
      </c>
      <c r="AP125" s="5">
        <v>1915.2747870000001</v>
      </c>
    </row>
    <row r="126" spans="1:43" s="4" customFormat="1" ht="11.25" x14ac:dyDescent="0.2">
      <c r="B126" s="7" t="s">
        <v>764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764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764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764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764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764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764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764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764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764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764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462.0335202</v>
      </c>
      <c r="X136" s="38">
        <v>462.0335202</v>
      </c>
      <c r="Y136" s="38">
        <v>462.0335202</v>
      </c>
      <c r="Z136" s="38">
        <v>462.0335202</v>
      </c>
      <c r="AA136" s="38">
        <v>462.0335202</v>
      </c>
      <c r="AB136" s="38">
        <v>604.33898439999996</v>
      </c>
      <c r="AC136" s="38">
        <v>1134.2199700000001</v>
      </c>
      <c r="AD136" s="38">
        <v>1915.2747870000001</v>
      </c>
      <c r="AE136" s="38">
        <v>1915.2747870000001</v>
      </c>
      <c r="AF136" s="38">
        <v>1915.2747870000001</v>
      </c>
      <c r="AG136" s="38">
        <v>1915.2747870000001</v>
      </c>
      <c r="AH136" s="38">
        <v>1915.2747870000001</v>
      </c>
      <c r="AI136" s="38">
        <v>1915.2747870000001</v>
      </c>
      <c r="AJ136" s="38">
        <v>1915.2747870000001</v>
      </c>
      <c r="AK136" s="38">
        <v>1915.2747870000001</v>
      </c>
      <c r="AL136" s="38">
        <v>1915.2747870000001</v>
      </c>
      <c r="AM136" s="38">
        <v>1915.2747870000001</v>
      </c>
      <c r="AN136" s="38">
        <v>1915.2747870000001</v>
      </c>
      <c r="AO136" s="38">
        <v>1915.2747870000001</v>
      </c>
      <c r="AP136" s="38">
        <v>1915.2747870000001</v>
      </c>
      <c r="AQ136" s="5">
        <v>0</v>
      </c>
    </row>
    <row r="137" spans="1:43" s="4" customFormat="1" ht="11.25" x14ac:dyDescent="0.2">
      <c r="B137" s="4" t="s">
        <v>765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765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765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765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765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765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765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765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765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765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765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765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693</v>
      </c>
      <c r="C218" s="4" t="s">
        <v>45</v>
      </c>
    </row>
    <row r="219" spans="2:43" s="4" customFormat="1" ht="11.25" x14ac:dyDescent="0.2">
      <c r="B219" s="4" t="s">
        <v>693</v>
      </c>
      <c r="C219" s="4" t="s">
        <v>46</v>
      </c>
    </row>
    <row r="220" spans="2:43" s="8" customFormat="1" ht="11.25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24</v>
      </c>
      <c r="C221" s="4" t="s">
        <v>36</v>
      </c>
    </row>
    <row r="222" spans="2:43" s="4" customFormat="1" ht="11.25" x14ac:dyDescent="0.2">
      <c r="B222" s="4" t="s">
        <v>24</v>
      </c>
      <c r="C222" s="4" t="s">
        <v>37</v>
      </c>
    </row>
    <row r="223" spans="2:43" s="4" customFormat="1" ht="11.25" x14ac:dyDescent="0.2">
      <c r="B223" s="4" t="s">
        <v>24</v>
      </c>
      <c r="C223" s="4" t="s">
        <v>38</v>
      </c>
    </row>
    <row r="224" spans="2:43" s="4" customFormat="1" ht="11.25" x14ac:dyDescent="0.2">
      <c r="B224" s="4" t="s">
        <v>24</v>
      </c>
      <c r="C224" s="4" t="s">
        <v>39</v>
      </c>
    </row>
    <row r="225" spans="2:43" s="4" customFormat="1" ht="11.25" x14ac:dyDescent="0.2">
      <c r="B225" s="4" t="s">
        <v>24</v>
      </c>
      <c r="C225" s="4" t="s">
        <v>40</v>
      </c>
    </row>
    <row r="226" spans="2:43" s="4" customFormat="1" ht="11.25" x14ac:dyDescent="0.2">
      <c r="B226" s="4" t="s">
        <v>24</v>
      </c>
      <c r="C226" s="4" t="s">
        <v>41</v>
      </c>
    </row>
    <row r="227" spans="2:43" s="4" customFormat="1" ht="11.25" x14ac:dyDescent="0.2">
      <c r="B227" s="4" t="s">
        <v>24</v>
      </c>
      <c r="C227" s="4" t="s">
        <v>42</v>
      </c>
    </row>
    <row r="228" spans="2:43" s="4" customFormat="1" ht="11.25" x14ac:dyDescent="0.2">
      <c r="B228" s="4" t="s">
        <v>24</v>
      </c>
      <c r="C228" s="4" t="s">
        <v>43</v>
      </c>
    </row>
    <row r="229" spans="2:43" s="4" customFormat="1" ht="11.25" x14ac:dyDescent="0.2">
      <c r="B229" s="4" t="s">
        <v>24</v>
      </c>
      <c r="C229" s="4" t="s">
        <v>44</v>
      </c>
    </row>
    <row r="230" spans="2:43" s="4" customFormat="1" ht="11.25" x14ac:dyDescent="0.2">
      <c r="B230" s="4" t="s">
        <v>24</v>
      </c>
      <c r="C230" s="4" t="s">
        <v>45</v>
      </c>
    </row>
    <row r="231" spans="2:43" s="4" customFormat="1" ht="11.25" x14ac:dyDescent="0.2">
      <c r="B231" s="4" t="s">
        <v>24</v>
      </c>
      <c r="C231" s="4" t="s">
        <v>46</v>
      </c>
    </row>
    <row r="232" spans="2:43" s="8" customFormat="1" ht="11.25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35818.04</v>
      </c>
      <c r="O233" s="4">
        <v>35818.04</v>
      </c>
      <c r="P233" s="4">
        <v>35818.04</v>
      </c>
      <c r="Q233" s="4">
        <v>36049.600590000002</v>
      </c>
      <c r="R233" s="4">
        <v>36513.040000000001</v>
      </c>
      <c r="S233" s="4">
        <v>36663.040000000001</v>
      </c>
      <c r="T233" s="4">
        <v>37228.839999999997</v>
      </c>
      <c r="U233" s="4">
        <v>38534.14</v>
      </c>
      <c r="V233" s="4">
        <v>38534.14</v>
      </c>
      <c r="W233" s="4">
        <v>38534.14</v>
      </c>
      <c r="X233" s="4">
        <v>38534.14</v>
      </c>
      <c r="Y233" s="4">
        <v>38534.14</v>
      </c>
      <c r="Z233" s="4">
        <v>38534.14</v>
      </c>
      <c r="AA233" s="4">
        <v>38534.14</v>
      </c>
      <c r="AB233" s="4">
        <v>38534.14</v>
      </c>
      <c r="AC233" s="4">
        <v>38534.14</v>
      </c>
      <c r="AD233" s="4">
        <v>38534.14</v>
      </c>
      <c r="AE233" s="4">
        <v>38534.14</v>
      </c>
      <c r="AF233" s="4">
        <v>38534.14</v>
      </c>
      <c r="AG233" s="4">
        <v>38534.14</v>
      </c>
      <c r="AH233" s="4">
        <v>38534.14</v>
      </c>
      <c r="AI233" s="4">
        <v>38534.14</v>
      </c>
      <c r="AJ233" s="4">
        <v>38534.14</v>
      </c>
      <c r="AK233" s="4">
        <v>38534.14</v>
      </c>
      <c r="AL233" s="4">
        <v>38534.14</v>
      </c>
      <c r="AM233" s="4">
        <v>38534.14</v>
      </c>
      <c r="AN233" s="4">
        <v>38534.14</v>
      </c>
      <c r="AO233" s="4">
        <v>38534.14</v>
      </c>
      <c r="AP233" s="4">
        <v>38534.14</v>
      </c>
    </row>
    <row r="234" spans="2:43" s="4" customFormat="1" ht="11.25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16125.733</v>
      </c>
      <c r="O234" s="4">
        <v>16382.733</v>
      </c>
      <c r="P234" s="4">
        <v>16475.933000000001</v>
      </c>
      <c r="Q234" s="4">
        <v>16601.032999999999</v>
      </c>
      <c r="R234" s="4">
        <v>16601.032999999999</v>
      </c>
      <c r="S234" s="4">
        <v>16601.032999999999</v>
      </c>
      <c r="T234" s="4">
        <v>17458.143</v>
      </c>
      <c r="U234" s="4">
        <v>17947.242999999999</v>
      </c>
      <c r="V234" s="4">
        <v>17947.242999999999</v>
      </c>
      <c r="W234" s="4">
        <v>17947.242999999999</v>
      </c>
      <c r="X234" s="4">
        <v>17947.242999999999</v>
      </c>
      <c r="Y234" s="4">
        <v>17947.242999999999</v>
      </c>
      <c r="Z234" s="4">
        <v>17947.242999999999</v>
      </c>
      <c r="AA234" s="4">
        <v>17947.242999999999</v>
      </c>
      <c r="AB234" s="4">
        <v>17947.242999999999</v>
      </c>
      <c r="AC234" s="4">
        <v>17947.242999999999</v>
      </c>
      <c r="AD234" s="4">
        <v>17947.242999999999</v>
      </c>
      <c r="AE234" s="4">
        <v>17947.242999999999</v>
      </c>
      <c r="AF234" s="4">
        <v>17947.242999999999</v>
      </c>
      <c r="AG234" s="4">
        <v>17947.242999999999</v>
      </c>
      <c r="AH234" s="4">
        <v>17947.242999999999</v>
      </c>
      <c r="AI234" s="4">
        <v>17947.242999999999</v>
      </c>
      <c r="AJ234" s="4">
        <v>17947.242999999999</v>
      </c>
      <c r="AK234" s="4">
        <v>17947.242999999999</v>
      </c>
      <c r="AL234" s="4">
        <v>17947.242999999999</v>
      </c>
      <c r="AM234" s="4">
        <v>17947.242999999999</v>
      </c>
      <c r="AN234" s="4">
        <v>17947.242999999999</v>
      </c>
      <c r="AO234" s="4">
        <v>17947.242999999999</v>
      </c>
      <c r="AP234" s="4">
        <v>17947.242999999999</v>
      </c>
    </row>
    <row r="235" spans="2:43" s="4" customFormat="1" ht="11.25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10914.168</v>
      </c>
      <c r="U235" s="4">
        <v>10914.168</v>
      </c>
      <c r="V235" s="4">
        <v>10914.168</v>
      </c>
      <c r="W235" s="4">
        <v>10914.168</v>
      </c>
      <c r="X235" s="4">
        <v>10914.168</v>
      </c>
      <c r="Y235" s="4">
        <v>10914.168</v>
      </c>
      <c r="Z235" s="4">
        <v>10914.168</v>
      </c>
      <c r="AA235" s="4">
        <v>10914.168</v>
      </c>
      <c r="AB235" s="4">
        <v>10914.168</v>
      </c>
      <c r="AC235" s="4">
        <v>10914.168</v>
      </c>
      <c r="AD235" s="4">
        <v>10914.168</v>
      </c>
      <c r="AE235" s="4">
        <v>10914.168</v>
      </c>
      <c r="AF235" s="4">
        <v>10914.168</v>
      </c>
      <c r="AG235" s="4">
        <v>10914.168</v>
      </c>
      <c r="AH235" s="4">
        <v>10914.168</v>
      </c>
      <c r="AI235" s="4">
        <v>10914.168</v>
      </c>
      <c r="AJ235" s="4">
        <v>10914.168</v>
      </c>
      <c r="AK235" s="4">
        <v>10914.168</v>
      </c>
      <c r="AL235" s="4">
        <v>10914.168</v>
      </c>
      <c r="AM235" s="4">
        <v>10914.168</v>
      </c>
      <c r="AN235" s="4">
        <v>10914.168</v>
      </c>
      <c r="AO235" s="4">
        <v>10914.168</v>
      </c>
      <c r="AP235" s="4">
        <v>10914.168</v>
      </c>
    </row>
    <row r="236" spans="2:43" s="4" customFormat="1" ht="11.25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22626.35</v>
      </c>
      <c r="V236" s="4">
        <v>22626.35</v>
      </c>
      <c r="W236" s="4">
        <v>22626.35</v>
      </c>
      <c r="X236" s="4">
        <v>22626.35</v>
      </c>
      <c r="Y236" s="4">
        <v>22626.35</v>
      </c>
      <c r="Z236" s="4">
        <v>22626.35</v>
      </c>
      <c r="AA236" s="4">
        <v>22626.35</v>
      </c>
      <c r="AB236" s="4">
        <v>22626.35</v>
      </c>
      <c r="AC236" s="4">
        <v>22626.35</v>
      </c>
      <c r="AD236" s="4">
        <v>22626.35</v>
      </c>
      <c r="AE236" s="4">
        <v>22626.35</v>
      </c>
      <c r="AF236" s="4">
        <v>22626.35</v>
      </c>
      <c r="AG236" s="4">
        <v>22626.35</v>
      </c>
      <c r="AH236" s="4">
        <v>22626.35</v>
      </c>
      <c r="AI236" s="4">
        <v>22626.35</v>
      </c>
      <c r="AJ236" s="4">
        <v>22626.35</v>
      </c>
      <c r="AK236" s="4">
        <v>22626.35</v>
      </c>
      <c r="AL236" s="4">
        <v>22626.35</v>
      </c>
      <c r="AM236" s="4">
        <v>22626.35</v>
      </c>
      <c r="AN236" s="4">
        <v>22626.35</v>
      </c>
      <c r="AO236" s="4">
        <v>22626.35</v>
      </c>
      <c r="AP236" s="4">
        <v>22626.35</v>
      </c>
    </row>
    <row r="237" spans="2:43" s="4" customFormat="1" ht="11.25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620.25</v>
      </c>
      <c r="V239" s="4">
        <v>620.25</v>
      </c>
      <c r="W239" s="4">
        <v>620.25</v>
      </c>
      <c r="X239" s="4">
        <v>620.25</v>
      </c>
      <c r="Y239" s="4">
        <v>620.25</v>
      </c>
      <c r="Z239" s="4">
        <v>620.25</v>
      </c>
      <c r="AA239" s="4">
        <v>620.25</v>
      </c>
      <c r="AB239" s="4">
        <v>620.25</v>
      </c>
      <c r="AC239" s="4">
        <v>620.25</v>
      </c>
      <c r="AD239" s="4">
        <v>620.25</v>
      </c>
      <c r="AE239" s="4">
        <v>620.25</v>
      </c>
      <c r="AF239" s="4">
        <v>620.25</v>
      </c>
      <c r="AG239" s="4">
        <v>620.25</v>
      </c>
      <c r="AH239" s="4">
        <v>620.25</v>
      </c>
      <c r="AI239" s="4">
        <v>620.25</v>
      </c>
      <c r="AJ239" s="4">
        <v>620.25</v>
      </c>
      <c r="AK239" s="4">
        <v>620.25</v>
      </c>
      <c r="AL239" s="4">
        <v>620.25</v>
      </c>
      <c r="AM239" s="4">
        <v>620.25</v>
      </c>
      <c r="AN239" s="4">
        <v>620.25</v>
      </c>
      <c r="AO239" s="4">
        <v>620.25</v>
      </c>
      <c r="AP239" s="4">
        <v>774.52907340000002</v>
      </c>
    </row>
    <row r="240" spans="2:43" s="4" customFormat="1" ht="11.25" x14ac:dyDescent="0.2">
      <c r="B240" s="4" t="s">
        <v>1</v>
      </c>
      <c r="C240" s="4" t="s">
        <v>43</v>
      </c>
    </row>
    <row r="241" spans="2:43" s="4" customFormat="1" ht="11.25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3273.88</v>
      </c>
      <c r="U241" s="4">
        <v>5289.1189240000003</v>
      </c>
      <c r="V241" s="4">
        <v>5289.1189240000003</v>
      </c>
      <c r="W241" s="4">
        <v>5289.1189240000003</v>
      </c>
      <c r="X241" s="4">
        <v>5289.1189240000003</v>
      </c>
      <c r="Y241" s="4">
        <v>5289.1189240000003</v>
      </c>
      <c r="Z241" s="4">
        <v>5289.1189240000003</v>
      </c>
      <c r="AA241" s="4">
        <v>5289.1189240000003</v>
      </c>
      <c r="AB241" s="4">
        <v>5289.1189240000003</v>
      </c>
      <c r="AC241" s="4">
        <v>5289.1189240000003</v>
      </c>
      <c r="AD241" s="4">
        <v>5289.1189240000003</v>
      </c>
      <c r="AE241" s="4">
        <v>5289.1189240000003</v>
      </c>
      <c r="AF241" s="4">
        <v>5289.1189240000003</v>
      </c>
      <c r="AG241" s="4">
        <v>5289.1189240000003</v>
      </c>
      <c r="AH241" s="4">
        <v>5289.1189240000003</v>
      </c>
      <c r="AI241" s="4">
        <v>5289.1189240000003</v>
      </c>
      <c r="AJ241" s="4">
        <v>5289.1189240000003</v>
      </c>
      <c r="AK241" s="4">
        <v>5289.1189240000003</v>
      </c>
      <c r="AL241" s="4">
        <v>5289.1189240000003</v>
      </c>
      <c r="AM241" s="4">
        <v>5289.1189240000003</v>
      </c>
      <c r="AN241" s="4">
        <v>5289.1189240000003</v>
      </c>
      <c r="AO241" s="4">
        <v>5289.1189240000003</v>
      </c>
      <c r="AP241" s="4">
        <v>5289.1189240000003</v>
      </c>
    </row>
    <row r="242" spans="2:43" s="4" customFormat="1" ht="11.25" x14ac:dyDescent="0.2">
      <c r="B242" s="4" t="s">
        <v>1</v>
      </c>
      <c r="C242" s="4" t="s">
        <v>45</v>
      </c>
    </row>
    <row r="243" spans="2:43" s="4" customFormat="1" ht="11.25" x14ac:dyDescent="0.2">
      <c r="B243" s="4" t="s">
        <v>1</v>
      </c>
      <c r="C243" s="4" t="s">
        <v>46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109826.47100000001</v>
      </c>
      <c r="O244" s="39">
        <v>110083.47100000001</v>
      </c>
      <c r="P244" s="39">
        <v>110176.671</v>
      </c>
      <c r="Q244" s="39">
        <v>110533.3316</v>
      </c>
      <c r="R244" s="39">
        <v>110996.77099999999</v>
      </c>
      <c r="S244" s="39">
        <v>111146.77099999999</v>
      </c>
      <c r="T244" s="39">
        <v>112569.681</v>
      </c>
      <c r="U244" s="39">
        <v>117466.3199</v>
      </c>
      <c r="V244" s="39">
        <v>117466.3199</v>
      </c>
      <c r="W244" s="39">
        <v>117466.3199</v>
      </c>
      <c r="X244" s="39">
        <v>117466.3199</v>
      </c>
      <c r="Y244" s="39">
        <v>117466.3199</v>
      </c>
      <c r="Z244" s="39">
        <v>117466.3199</v>
      </c>
      <c r="AA244" s="39">
        <v>117466.3199</v>
      </c>
      <c r="AB244" s="39">
        <v>117466.3199</v>
      </c>
      <c r="AC244" s="39">
        <v>117466.3199</v>
      </c>
      <c r="AD244" s="39">
        <v>117466.3199</v>
      </c>
      <c r="AE244" s="39">
        <v>117466.3199</v>
      </c>
      <c r="AF244" s="39">
        <v>117466.3199</v>
      </c>
      <c r="AG244" s="39">
        <v>117466.3199</v>
      </c>
      <c r="AH244" s="39">
        <v>117466.3199</v>
      </c>
      <c r="AI244" s="39">
        <v>117466.3199</v>
      </c>
      <c r="AJ244" s="39">
        <v>117466.3199</v>
      </c>
      <c r="AK244" s="39">
        <v>117466.3199</v>
      </c>
      <c r="AL244" s="39">
        <v>117466.3199</v>
      </c>
      <c r="AM244" s="39">
        <v>117466.3199</v>
      </c>
      <c r="AN244" s="39">
        <v>117466.3199</v>
      </c>
      <c r="AO244" s="39">
        <v>117466.3199</v>
      </c>
      <c r="AP244" s="39">
        <v>117620.599</v>
      </c>
      <c r="AQ244" s="5">
        <v>25387.629000000001</v>
      </c>
    </row>
    <row r="245" spans="2:43" s="4" customFormat="1" ht="11.25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8378.3729999999996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10575.404619999999</v>
      </c>
      <c r="V245" s="4">
        <v>10575.404619999999</v>
      </c>
      <c r="W245" s="4">
        <v>10575.404619999999</v>
      </c>
      <c r="X245" s="4">
        <v>10575.404619999999</v>
      </c>
      <c r="Y245" s="4">
        <v>10575.404619999999</v>
      </c>
      <c r="Z245" s="4">
        <v>10575.404619999999</v>
      </c>
      <c r="AA245" s="4">
        <v>10575.404619999999</v>
      </c>
      <c r="AB245" s="4">
        <v>10575.404619999999</v>
      </c>
      <c r="AC245" s="4">
        <v>10575.404619999999</v>
      </c>
      <c r="AD245" s="4">
        <v>10575.404619999999</v>
      </c>
      <c r="AE245" s="4">
        <v>10575.404619999999</v>
      </c>
      <c r="AF245" s="4">
        <v>10575.404619999999</v>
      </c>
      <c r="AG245" s="4">
        <v>10575.404619999999</v>
      </c>
      <c r="AH245" s="4">
        <v>10575.404619999999</v>
      </c>
      <c r="AI245" s="4">
        <v>10575.404619999999</v>
      </c>
      <c r="AJ245" s="4">
        <v>10575.404619999999</v>
      </c>
      <c r="AK245" s="4">
        <v>10575.404619999999</v>
      </c>
      <c r="AL245" s="4">
        <v>10575.404619999999</v>
      </c>
      <c r="AM245" s="4">
        <v>10575.404619999999</v>
      </c>
      <c r="AN245" s="4">
        <v>10575.404619999999</v>
      </c>
      <c r="AO245" s="4">
        <v>10575.404619999999</v>
      </c>
      <c r="AP245" s="4">
        <v>10575.404619999999</v>
      </c>
    </row>
    <row r="246" spans="2:43" s="4" customFormat="1" ht="11.25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1924.991</v>
      </c>
      <c r="AD246" s="4">
        <v>1924.991</v>
      </c>
      <c r="AE246" s="4">
        <v>1924.991</v>
      </c>
      <c r="AF246" s="4">
        <v>1924.991</v>
      </c>
      <c r="AG246" s="4">
        <v>1924.991</v>
      </c>
      <c r="AH246" s="4">
        <v>1924.991</v>
      </c>
      <c r="AI246" s="4">
        <v>1924.991</v>
      </c>
      <c r="AJ246" s="4">
        <v>1924.991</v>
      </c>
      <c r="AK246" s="4">
        <v>1924.991</v>
      </c>
      <c r="AL246" s="4">
        <v>1924.991</v>
      </c>
      <c r="AM246" s="4">
        <v>1924.991</v>
      </c>
      <c r="AN246" s="4">
        <v>1924.991</v>
      </c>
      <c r="AO246" s="4">
        <v>1924.991</v>
      </c>
      <c r="AP246" s="4">
        <v>1924.991</v>
      </c>
    </row>
    <row r="247" spans="2:43" s="4" customFormat="1" ht="11.25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25</v>
      </c>
      <c r="C249" s="4" t="s">
        <v>40</v>
      </c>
    </row>
    <row r="250" spans="2:43" s="4" customFormat="1" ht="11.25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25</v>
      </c>
      <c r="C251" s="4" t="s">
        <v>42</v>
      </c>
    </row>
    <row r="252" spans="2:43" s="4" customFormat="1" ht="11.25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25</v>
      </c>
      <c r="C254" s="4" t="s">
        <v>45</v>
      </c>
    </row>
    <row r="255" spans="2:43" s="4" customFormat="1" ht="11.25" x14ac:dyDescent="0.2">
      <c r="B255" s="4" t="s">
        <v>25</v>
      </c>
      <c r="C255" s="4" t="s">
        <v>46</v>
      </c>
    </row>
    <row r="256" spans="2:43" s="8" customFormat="1" ht="11.25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11201.325999999999</v>
      </c>
      <c r="N256" s="39">
        <v>11201.325999999999</v>
      </c>
      <c r="O256" s="39">
        <v>11201.325999999999</v>
      </c>
      <c r="P256" s="39">
        <v>11201.325999999999</v>
      </c>
      <c r="Q256" s="39">
        <v>11201.325999999999</v>
      </c>
      <c r="R256" s="39">
        <v>11201.325999999999</v>
      </c>
      <c r="S256" s="39">
        <v>11201.325999999999</v>
      </c>
      <c r="T256" s="39">
        <v>11201.325999999999</v>
      </c>
      <c r="U256" s="39">
        <v>13398.357620000001</v>
      </c>
      <c r="V256" s="39">
        <v>13398.357620000001</v>
      </c>
      <c r="W256" s="39">
        <v>13398.357620000001</v>
      </c>
      <c r="X256" s="39">
        <v>13398.357620000001</v>
      </c>
      <c r="Y256" s="39">
        <v>13398.357620000001</v>
      </c>
      <c r="Z256" s="39">
        <v>13398.357620000001</v>
      </c>
      <c r="AA256" s="39">
        <v>13398.357620000001</v>
      </c>
      <c r="AB256" s="39">
        <v>13398.357620000001</v>
      </c>
      <c r="AC256" s="39">
        <v>13398.357620000001</v>
      </c>
      <c r="AD256" s="39">
        <v>13398.357620000001</v>
      </c>
      <c r="AE256" s="39">
        <v>13398.357620000001</v>
      </c>
      <c r="AF256" s="39">
        <v>13398.357620000001</v>
      </c>
      <c r="AG256" s="39">
        <v>13398.357620000001</v>
      </c>
      <c r="AH256" s="39">
        <v>13398.357620000001</v>
      </c>
      <c r="AI256" s="39">
        <v>13398.357620000001</v>
      </c>
      <c r="AJ256" s="39">
        <v>13398.357620000001</v>
      </c>
      <c r="AK256" s="39">
        <v>13398.357620000001</v>
      </c>
      <c r="AL256" s="39">
        <v>13398.357620000001</v>
      </c>
      <c r="AM256" s="39">
        <v>13398.357620000001</v>
      </c>
      <c r="AN256" s="39">
        <v>13398.357620000001</v>
      </c>
      <c r="AO256" s="39">
        <v>13398.357620000001</v>
      </c>
      <c r="AP256" s="39">
        <v>13398.357620000001</v>
      </c>
      <c r="AQ256" s="5">
        <v>16181.8</v>
      </c>
    </row>
    <row r="257" spans="2:43" s="4" customFormat="1" ht="11.25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26</v>
      </c>
      <c r="C258" s="4" t="s">
        <v>37</v>
      </c>
    </row>
    <row r="259" spans="2:43" s="4" customFormat="1" ht="11.25" x14ac:dyDescent="0.2">
      <c r="B259" s="4" t="s">
        <v>26</v>
      </c>
      <c r="C259" s="4" t="s">
        <v>38</v>
      </c>
    </row>
    <row r="260" spans="2:43" s="4" customFormat="1" ht="11.25" x14ac:dyDescent="0.2">
      <c r="B260" s="4" t="s">
        <v>26</v>
      </c>
      <c r="C260" s="4" t="s">
        <v>39</v>
      </c>
    </row>
    <row r="261" spans="2:43" s="4" customFormat="1" ht="11.25" x14ac:dyDescent="0.2">
      <c r="B261" s="4" t="s">
        <v>26</v>
      </c>
      <c r="C261" s="4" t="s">
        <v>40</v>
      </c>
    </row>
    <row r="262" spans="2:43" s="4" customFormat="1" ht="11.25" x14ac:dyDescent="0.2">
      <c r="B262" s="4" t="s">
        <v>26</v>
      </c>
      <c r="C262" s="4" t="s">
        <v>41</v>
      </c>
    </row>
    <row r="263" spans="2:43" s="4" customFormat="1" ht="11.25" x14ac:dyDescent="0.2">
      <c r="B263" s="4" t="s">
        <v>26</v>
      </c>
      <c r="C263" s="4" t="s">
        <v>42</v>
      </c>
    </row>
    <row r="264" spans="2:43" s="4" customFormat="1" ht="11.25" x14ac:dyDescent="0.2">
      <c r="B264" s="4" t="s">
        <v>26</v>
      </c>
      <c r="C264" s="4" t="s">
        <v>43</v>
      </c>
    </row>
    <row r="265" spans="2:43" s="4" customFormat="1" ht="11.25" x14ac:dyDescent="0.2">
      <c r="B265" s="4" t="s">
        <v>26</v>
      </c>
      <c r="C265" s="4" t="s">
        <v>44</v>
      </c>
    </row>
    <row r="266" spans="2:43" s="4" customFormat="1" ht="11.25" x14ac:dyDescent="0.2">
      <c r="B266" s="4" t="s">
        <v>26</v>
      </c>
      <c r="C266" s="4" t="s">
        <v>45</v>
      </c>
    </row>
    <row r="267" spans="2:43" s="4" customFormat="1" ht="11.25" x14ac:dyDescent="0.2">
      <c r="B267" s="4" t="s">
        <v>26</v>
      </c>
      <c r="C267" s="4" t="s">
        <v>46</v>
      </c>
    </row>
    <row r="268" spans="2:43" s="4" customFormat="1" ht="11.25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60</v>
      </c>
      <c r="C273" s="4" t="s">
        <v>40</v>
      </c>
    </row>
    <row r="274" spans="2:43" s="4" customFormat="1" ht="11.25" x14ac:dyDescent="0.2">
      <c r="B274" s="4" t="s">
        <v>60</v>
      </c>
      <c r="C274" s="4" t="s">
        <v>41</v>
      </c>
    </row>
    <row r="275" spans="2:43" s="4" customFormat="1" ht="11.25" x14ac:dyDescent="0.2">
      <c r="B275" s="4" t="s">
        <v>60</v>
      </c>
      <c r="C275" s="4" t="s">
        <v>42</v>
      </c>
    </row>
    <row r="276" spans="2:43" s="4" customFormat="1" ht="11.25" x14ac:dyDescent="0.2">
      <c r="B276" s="4" t="s">
        <v>60</v>
      </c>
      <c r="C276" s="4" t="s">
        <v>43</v>
      </c>
    </row>
    <row r="277" spans="2:43" s="4" customFormat="1" ht="11.25" x14ac:dyDescent="0.2">
      <c r="B277" s="4" t="s">
        <v>60</v>
      </c>
      <c r="C277" s="4" t="s">
        <v>44</v>
      </c>
    </row>
    <row r="278" spans="2:43" s="4" customFormat="1" ht="11.25" x14ac:dyDescent="0.2">
      <c r="B278" s="4" t="s">
        <v>60</v>
      </c>
      <c r="C278" s="4" t="s">
        <v>45</v>
      </c>
    </row>
    <row r="279" spans="2:43" s="4" customFormat="1" ht="11.25" x14ac:dyDescent="0.2">
      <c r="B279" s="4" t="s">
        <v>60</v>
      </c>
      <c r="C279" s="4" t="s">
        <v>46</v>
      </c>
    </row>
    <row r="280" spans="2:43" s="4" customFormat="1" ht="11.25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61</v>
      </c>
      <c r="C281" s="4" t="s">
        <v>36</v>
      </c>
      <c r="Q281" s="4">
        <v>70.863742239999993</v>
      </c>
      <c r="R281" s="4">
        <v>70.863742239999993</v>
      </c>
      <c r="S281" s="4">
        <v>70.863742239999993</v>
      </c>
      <c r="T281" s="4">
        <v>70.863742239999993</v>
      </c>
      <c r="U281" s="4">
        <v>70.863742239999993</v>
      </c>
      <c r="V281" s="4">
        <v>70.863742239999993</v>
      </c>
      <c r="W281" s="4">
        <v>70.863742239999993</v>
      </c>
      <c r="X281" s="4">
        <v>70.863742239999993</v>
      </c>
      <c r="Y281" s="4">
        <v>70.863742239999993</v>
      </c>
      <c r="Z281" s="4">
        <v>70.863742239999993</v>
      </c>
      <c r="AA281" s="4">
        <v>70.863742239999993</v>
      </c>
      <c r="AB281" s="4">
        <v>70.863742239999993</v>
      </c>
      <c r="AC281" s="4">
        <v>70.863742239999993</v>
      </c>
      <c r="AD281" s="4">
        <v>70.863742239999993</v>
      </c>
      <c r="AE281" s="4">
        <v>70.863742239999993</v>
      </c>
      <c r="AF281" s="4">
        <v>70.863742239999993</v>
      </c>
      <c r="AG281" s="4">
        <v>70.863742239999993</v>
      </c>
      <c r="AH281" s="4">
        <v>70.863742239999993</v>
      </c>
      <c r="AI281" s="4">
        <v>70.863742239999993</v>
      </c>
      <c r="AJ281" s="4">
        <v>70.863742239999993</v>
      </c>
      <c r="AK281" s="4">
        <v>70.863742239999993</v>
      </c>
      <c r="AL281" s="4">
        <v>70.863742239999993</v>
      </c>
      <c r="AM281" s="4">
        <v>70.863742239999993</v>
      </c>
      <c r="AN281" s="4">
        <v>70.863742239999993</v>
      </c>
      <c r="AO281" s="4">
        <v>70.863742239999993</v>
      </c>
      <c r="AP281" s="4">
        <v>70.863742239999993</v>
      </c>
    </row>
    <row r="282" spans="2:43" s="4" customFormat="1" ht="11.25" x14ac:dyDescent="0.2">
      <c r="B282" s="4" t="s">
        <v>61</v>
      </c>
      <c r="C282" s="4" t="s">
        <v>37</v>
      </c>
    </row>
    <row r="283" spans="2:43" s="4" customFormat="1" ht="11.25" x14ac:dyDescent="0.2">
      <c r="B283" s="4" t="s">
        <v>61</v>
      </c>
      <c r="C283" s="4" t="s">
        <v>38</v>
      </c>
    </row>
    <row r="284" spans="2:43" s="4" customFormat="1" ht="11.25" x14ac:dyDescent="0.2">
      <c r="B284" s="4" t="s">
        <v>61</v>
      </c>
      <c r="C284" s="4" t="s">
        <v>39</v>
      </c>
    </row>
    <row r="285" spans="2:43" s="4" customFormat="1" ht="11.25" x14ac:dyDescent="0.2">
      <c r="B285" s="4" t="s">
        <v>61</v>
      </c>
      <c r="C285" s="4" t="s">
        <v>40</v>
      </c>
    </row>
    <row r="286" spans="2:43" s="4" customFormat="1" ht="11.25" x14ac:dyDescent="0.2">
      <c r="B286" s="4" t="s">
        <v>61</v>
      </c>
      <c r="C286" s="4" t="s">
        <v>41</v>
      </c>
    </row>
    <row r="287" spans="2:43" s="4" customFormat="1" ht="11.25" x14ac:dyDescent="0.2">
      <c r="B287" s="4" t="s">
        <v>61</v>
      </c>
      <c r="C287" s="4" t="s">
        <v>42</v>
      </c>
    </row>
    <row r="288" spans="2:43" s="4" customFormat="1" ht="11.25" x14ac:dyDescent="0.2">
      <c r="B288" s="4" t="s">
        <v>61</v>
      </c>
      <c r="C288" s="4" t="s">
        <v>43</v>
      </c>
    </row>
    <row r="289" spans="2:43" s="4" customFormat="1" ht="11.25" x14ac:dyDescent="0.2">
      <c r="B289" s="4" t="s">
        <v>61</v>
      </c>
      <c r="C289" s="4" t="s">
        <v>44</v>
      </c>
    </row>
    <row r="290" spans="2:43" s="4" customFormat="1" ht="11.25" x14ac:dyDescent="0.2">
      <c r="B290" s="4" t="s">
        <v>61</v>
      </c>
      <c r="C290" s="4" t="s">
        <v>45</v>
      </c>
    </row>
    <row r="291" spans="2:43" s="4" customFormat="1" ht="11.25" x14ac:dyDescent="0.2">
      <c r="B291" s="4" t="s">
        <v>61</v>
      </c>
      <c r="C291" s="4" t="s">
        <v>46</v>
      </c>
    </row>
    <row r="292" spans="2:43" s="4" customFormat="1" ht="11.25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70.863742239999993</v>
      </c>
      <c r="R292" s="37">
        <v>70.863742239999993</v>
      </c>
      <c r="S292" s="37">
        <v>70.863742239999993</v>
      </c>
      <c r="T292" s="37">
        <v>70.863742239999993</v>
      </c>
      <c r="U292" s="37">
        <v>70.863742239999993</v>
      </c>
      <c r="V292" s="37">
        <v>70.863742239999993</v>
      </c>
      <c r="W292" s="37">
        <v>70.863742239999993</v>
      </c>
      <c r="X292" s="37">
        <v>70.863742239999993</v>
      </c>
      <c r="Y292" s="37">
        <v>70.863742239999993</v>
      </c>
      <c r="Z292" s="37">
        <v>70.863742239999993</v>
      </c>
      <c r="AA292" s="37">
        <v>70.863742239999993</v>
      </c>
      <c r="AB292" s="37">
        <v>70.863742239999993</v>
      </c>
      <c r="AC292" s="37">
        <v>70.863742239999993</v>
      </c>
      <c r="AD292" s="37">
        <v>70.863742239999993</v>
      </c>
      <c r="AE292" s="37">
        <v>70.863742239999993</v>
      </c>
      <c r="AF292" s="37">
        <v>70.863742239999993</v>
      </c>
      <c r="AG292" s="37">
        <v>70.863742239999993</v>
      </c>
      <c r="AH292" s="37">
        <v>70.863742239999993</v>
      </c>
      <c r="AI292" s="37">
        <v>70.863742239999993</v>
      </c>
      <c r="AJ292" s="37">
        <v>70.863742239999993</v>
      </c>
      <c r="AK292" s="37">
        <v>70.863742239999993</v>
      </c>
      <c r="AL292" s="37">
        <v>70.863742239999993</v>
      </c>
      <c r="AM292" s="37">
        <v>70.863742239999993</v>
      </c>
      <c r="AN292" s="37">
        <v>70.863742239999993</v>
      </c>
      <c r="AO292" s="37">
        <v>70.863742239999993</v>
      </c>
      <c r="AP292" s="37">
        <v>70.863742239999993</v>
      </c>
      <c r="AQ292" s="5">
        <v>0</v>
      </c>
    </row>
    <row r="293" spans="2:43" s="4" customFormat="1" ht="11.25" x14ac:dyDescent="0.2">
      <c r="B293" s="4" t="s">
        <v>62</v>
      </c>
      <c r="C293" s="4" t="s">
        <v>36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32362.656800000001</v>
      </c>
      <c r="AC293" s="4">
        <v>37384.923699999999</v>
      </c>
      <c r="AD293" s="4">
        <v>37384.923699999999</v>
      </c>
      <c r="AE293" s="4">
        <v>37384.923699999999</v>
      </c>
      <c r="AF293" s="4">
        <v>37384.923699999999</v>
      </c>
      <c r="AG293" s="4">
        <v>37384.923699999999</v>
      </c>
      <c r="AH293" s="4">
        <v>37384.923699999999</v>
      </c>
      <c r="AI293" s="4">
        <v>37384.923699999999</v>
      </c>
      <c r="AJ293" s="4">
        <v>37384.923699999999</v>
      </c>
      <c r="AK293" s="4">
        <v>37384.923699999999</v>
      </c>
      <c r="AL293" s="4">
        <v>37384.923699999999</v>
      </c>
      <c r="AM293" s="4">
        <v>37384.923699999999</v>
      </c>
      <c r="AN293" s="4">
        <v>37384.923699999999</v>
      </c>
      <c r="AO293" s="4">
        <v>37384.923699999999</v>
      </c>
      <c r="AP293" s="4">
        <v>37384.923699999999</v>
      </c>
    </row>
    <row r="294" spans="2:43" s="4" customFormat="1" ht="11.25" x14ac:dyDescent="0.2">
      <c r="B294" s="4" t="s">
        <v>62</v>
      </c>
      <c r="C294" s="4" t="s">
        <v>37</v>
      </c>
    </row>
    <row r="295" spans="2:43" s="4" customFormat="1" ht="11.25" x14ac:dyDescent="0.2">
      <c r="B295" s="4" t="s">
        <v>62</v>
      </c>
      <c r="C295" s="4" t="s">
        <v>38</v>
      </c>
    </row>
    <row r="296" spans="2:43" s="4" customFormat="1" ht="11.25" x14ac:dyDescent="0.2">
      <c r="B296" s="4" t="s">
        <v>62</v>
      </c>
      <c r="C296" s="4" t="s">
        <v>39</v>
      </c>
    </row>
    <row r="297" spans="2:43" s="4" customFormat="1" ht="11.25" x14ac:dyDescent="0.2">
      <c r="B297" s="4" t="s">
        <v>62</v>
      </c>
      <c r="C297" s="4" t="s">
        <v>40</v>
      </c>
    </row>
    <row r="298" spans="2:43" s="4" customFormat="1" ht="11.25" x14ac:dyDescent="0.2">
      <c r="B298" s="4" t="s">
        <v>62</v>
      </c>
      <c r="C298" s="4" t="s">
        <v>41</v>
      </c>
    </row>
    <row r="299" spans="2:43" s="4" customFormat="1" ht="11.25" x14ac:dyDescent="0.2">
      <c r="B299" s="4" t="s">
        <v>62</v>
      </c>
      <c r="C299" s="4" t="s">
        <v>42</v>
      </c>
    </row>
    <row r="300" spans="2:43" s="4" customFormat="1" ht="11.25" x14ac:dyDescent="0.2">
      <c r="B300" s="4" t="s">
        <v>62</v>
      </c>
      <c r="C300" s="4" t="s">
        <v>43</v>
      </c>
    </row>
    <row r="301" spans="2:43" s="4" customFormat="1" ht="11.25" x14ac:dyDescent="0.2">
      <c r="B301" s="4" t="s">
        <v>62</v>
      </c>
      <c r="C301" s="4" t="s">
        <v>44</v>
      </c>
    </row>
    <row r="302" spans="2:43" s="4" customFormat="1" ht="11.25" x14ac:dyDescent="0.2">
      <c r="B302" s="4" t="s">
        <v>62</v>
      </c>
      <c r="C302" s="4" t="s">
        <v>45</v>
      </c>
    </row>
    <row r="303" spans="2:43" s="4" customFormat="1" ht="11.25" x14ac:dyDescent="0.2">
      <c r="B303" s="4" t="s">
        <v>62</v>
      </c>
      <c r="C303" s="4" t="s">
        <v>46</v>
      </c>
    </row>
    <row r="304" spans="2:43" s="4" customFormat="1" ht="11.25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32362.656800000001</v>
      </c>
      <c r="AC304" s="37">
        <v>37384.923699999999</v>
      </c>
      <c r="AD304" s="37">
        <v>37384.923699999999</v>
      </c>
      <c r="AE304" s="37">
        <v>37384.923699999999</v>
      </c>
      <c r="AF304" s="37">
        <v>37384.923699999999</v>
      </c>
      <c r="AG304" s="37">
        <v>37384.923699999999</v>
      </c>
      <c r="AH304" s="37">
        <v>37384.923699999999</v>
      </c>
      <c r="AI304" s="37">
        <v>37384.923699999999</v>
      </c>
      <c r="AJ304" s="37">
        <v>37384.923699999999</v>
      </c>
      <c r="AK304" s="37">
        <v>37384.923699999999</v>
      </c>
      <c r="AL304" s="37">
        <v>37384.923699999999</v>
      </c>
      <c r="AM304" s="37">
        <v>37384.923699999999</v>
      </c>
      <c r="AN304" s="37">
        <v>37384.923699999999</v>
      </c>
      <c r="AO304" s="37">
        <v>37384.923699999999</v>
      </c>
      <c r="AP304" s="37">
        <v>37384.923699999999</v>
      </c>
      <c r="AQ304" s="5">
        <v>38500</v>
      </c>
    </row>
    <row r="305" spans="2:43" s="4" customFormat="1" ht="11.25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63</v>
      </c>
      <c r="C306" s="4" t="s">
        <v>37</v>
      </c>
    </row>
    <row r="307" spans="2:43" s="4" customFormat="1" ht="11.25" x14ac:dyDescent="0.2">
      <c r="B307" s="4" t="s">
        <v>63</v>
      </c>
      <c r="C307" s="4" t="s">
        <v>38</v>
      </c>
    </row>
    <row r="308" spans="2:43" s="4" customFormat="1" ht="11.25" x14ac:dyDescent="0.2">
      <c r="B308" s="4" t="s">
        <v>63</v>
      </c>
      <c r="C308" s="4" t="s">
        <v>39</v>
      </c>
    </row>
    <row r="309" spans="2:43" s="4" customFormat="1" ht="11.25" x14ac:dyDescent="0.2">
      <c r="B309" s="4" t="s">
        <v>63</v>
      </c>
      <c r="C309" s="4" t="s">
        <v>40</v>
      </c>
    </row>
    <row r="310" spans="2:43" s="4" customFormat="1" ht="11.25" x14ac:dyDescent="0.2">
      <c r="B310" s="4" t="s">
        <v>63</v>
      </c>
      <c r="C310" s="4" t="s">
        <v>41</v>
      </c>
    </row>
    <row r="311" spans="2:43" s="4" customFormat="1" ht="11.25" x14ac:dyDescent="0.2">
      <c r="B311" s="4" t="s">
        <v>63</v>
      </c>
      <c r="C311" s="4" t="s">
        <v>42</v>
      </c>
    </row>
    <row r="312" spans="2:43" s="4" customFormat="1" ht="11.25" x14ac:dyDescent="0.2">
      <c r="B312" s="4" t="s">
        <v>63</v>
      </c>
      <c r="C312" s="4" t="s">
        <v>43</v>
      </c>
    </row>
    <row r="313" spans="2:43" s="4" customFormat="1" ht="11.25" x14ac:dyDescent="0.2">
      <c r="B313" s="4" t="s">
        <v>63</v>
      </c>
      <c r="C313" s="4" t="s">
        <v>44</v>
      </c>
    </row>
    <row r="314" spans="2:43" s="4" customFormat="1" ht="11.25" x14ac:dyDescent="0.2">
      <c r="B314" s="4" t="s">
        <v>63</v>
      </c>
      <c r="C314" s="4" t="s">
        <v>45</v>
      </c>
    </row>
    <row r="315" spans="2:43" s="4" customFormat="1" ht="11.25" x14ac:dyDescent="0.2">
      <c r="B315" s="4" t="s">
        <v>63</v>
      </c>
      <c r="C315" s="4" t="s">
        <v>46</v>
      </c>
    </row>
    <row r="316" spans="2:43" s="4" customFormat="1" ht="11.25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64</v>
      </c>
      <c r="C317" s="4" t="s">
        <v>36</v>
      </c>
    </row>
    <row r="318" spans="2:43" s="4" customFormat="1" ht="11.25" x14ac:dyDescent="0.2">
      <c r="B318" s="4" t="s">
        <v>64</v>
      </c>
      <c r="C318" s="4" t="s">
        <v>37</v>
      </c>
    </row>
    <row r="319" spans="2:43" s="4" customFormat="1" ht="11.25" x14ac:dyDescent="0.2">
      <c r="B319" s="4" t="s">
        <v>64</v>
      </c>
      <c r="C319" s="4" t="s">
        <v>38</v>
      </c>
    </row>
    <row r="320" spans="2:43" s="4" customFormat="1" ht="11.25" x14ac:dyDescent="0.2">
      <c r="B320" s="4" t="s">
        <v>64</v>
      </c>
      <c r="C320" s="4" t="s">
        <v>39</v>
      </c>
    </row>
    <row r="321" spans="2:43" s="4" customFormat="1" ht="11.25" x14ac:dyDescent="0.2">
      <c r="B321" s="4" t="s">
        <v>64</v>
      </c>
      <c r="C321" s="4" t="s">
        <v>40</v>
      </c>
    </row>
    <row r="322" spans="2:43" s="4" customFormat="1" ht="11.25" x14ac:dyDescent="0.2">
      <c r="B322" s="4" t="s">
        <v>64</v>
      </c>
      <c r="C322" s="4" t="s">
        <v>41</v>
      </c>
    </row>
    <row r="323" spans="2:43" s="4" customFormat="1" ht="11.25" x14ac:dyDescent="0.2">
      <c r="B323" s="4" t="s">
        <v>64</v>
      </c>
      <c r="C323" s="4" t="s">
        <v>42</v>
      </c>
    </row>
    <row r="324" spans="2:43" s="4" customFormat="1" ht="11.25" x14ac:dyDescent="0.2">
      <c r="B324" s="4" t="s">
        <v>64</v>
      </c>
      <c r="C324" s="4" t="s">
        <v>43</v>
      </c>
    </row>
    <row r="325" spans="2:43" s="4" customFormat="1" ht="11.25" x14ac:dyDescent="0.2">
      <c r="B325" s="4" t="s">
        <v>64</v>
      </c>
      <c r="C325" s="4" t="s">
        <v>44</v>
      </c>
    </row>
    <row r="326" spans="2:43" s="4" customFormat="1" ht="11.25" x14ac:dyDescent="0.2">
      <c r="B326" s="4" t="s">
        <v>64</v>
      </c>
      <c r="C326" s="4" t="s">
        <v>45</v>
      </c>
    </row>
    <row r="327" spans="2:43" s="4" customFormat="1" ht="11.25" x14ac:dyDescent="0.2">
      <c r="B327" s="4" t="s">
        <v>64</v>
      </c>
      <c r="C327" s="4" t="s">
        <v>46</v>
      </c>
    </row>
    <row r="328" spans="2:43" s="4" customFormat="1" ht="11.25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65</v>
      </c>
      <c r="C329" s="4" t="s">
        <v>36</v>
      </c>
    </row>
    <row r="330" spans="2:43" s="4" customFormat="1" ht="11.25" x14ac:dyDescent="0.2">
      <c r="B330" s="4" t="s">
        <v>65</v>
      </c>
      <c r="C330" s="4" t="s">
        <v>37</v>
      </c>
    </row>
    <row r="331" spans="2:43" s="4" customFormat="1" ht="11.25" x14ac:dyDescent="0.2">
      <c r="B331" s="4" t="s">
        <v>65</v>
      </c>
      <c r="C331" s="4" t="s">
        <v>38</v>
      </c>
    </row>
    <row r="332" spans="2:43" s="4" customFormat="1" ht="11.25" x14ac:dyDescent="0.2">
      <c r="B332" s="4" t="s">
        <v>65</v>
      </c>
      <c r="C332" s="4" t="s">
        <v>39</v>
      </c>
    </row>
    <row r="333" spans="2:43" s="4" customFormat="1" ht="11.25" x14ac:dyDescent="0.2">
      <c r="B333" s="4" t="s">
        <v>65</v>
      </c>
      <c r="C333" s="4" t="s">
        <v>40</v>
      </c>
    </row>
    <row r="334" spans="2:43" s="4" customFormat="1" ht="11.25" x14ac:dyDescent="0.2">
      <c r="B334" s="4" t="s">
        <v>65</v>
      </c>
      <c r="C334" s="4" t="s">
        <v>41</v>
      </c>
    </row>
    <row r="335" spans="2:43" s="4" customFormat="1" ht="11.25" x14ac:dyDescent="0.2">
      <c r="B335" s="4" t="s">
        <v>65</v>
      </c>
      <c r="C335" s="4" t="s">
        <v>42</v>
      </c>
    </row>
    <row r="336" spans="2:43" s="4" customFormat="1" ht="11.25" x14ac:dyDescent="0.2">
      <c r="B336" s="4" t="s">
        <v>65</v>
      </c>
      <c r="C336" s="4" t="s">
        <v>43</v>
      </c>
    </row>
    <row r="337" spans="2:43" s="4" customFormat="1" ht="11.25" x14ac:dyDescent="0.2">
      <c r="B337" s="4" t="s">
        <v>65</v>
      </c>
      <c r="C337" s="4" t="s">
        <v>44</v>
      </c>
    </row>
    <row r="338" spans="2:43" s="4" customFormat="1" ht="11.25" x14ac:dyDescent="0.2">
      <c r="B338" s="4" t="s">
        <v>65</v>
      </c>
      <c r="C338" s="4" t="s">
        <v>45</v>
      </c>
    </row>
    <row r="339" spans="2:43" s="4" customFormat="1" ht="11.25" x14ac:dyDescent="0.2">
      <c r="B339" s="4" t="s">
        <v>65</v>
      </c>
      <c r="C339" s="4" t="s">
        <v>46</v>
      </c>
    </row>
    <row r="340" spans="2:43" s="4" customFormat="1" ht="11.25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66</v>
      </c>
      <c r="C341" s="4" t="s">
        <v>36</v>
      </c>
    </row>
    <row r="342" spans="2:43" s="33" customFormat="1" x14ac:dyDescent="0.25">
      <c r="B342" s="4" t="s">
        <v>66</v>
      </c>
      <c r="C342" s="4" t="s">
        <v>37</v>
      </c>
    </row>
    <row r="343" spans="2:43" s="33" customFormat="1" x14ac:dyDescent="0.25">
      <c r="B343" s="4" t="s">
        <v>66</v>
      </c>
      <c r="C343" s="4" t="s">
        <v>38</v>
      </c>
    </row>
    <row r="344" spans="2:43" s="33" customFormat="1" x14ac:dyDescent="0.25">
      <c r="B344" s="4" t="s">
        <v>66</v>
      </c>
      <c r="C344" s="4" t="s">
        <v>39</v>
      </c>
    </row>
    <row r="345" spans="2:43" s="33" customFormat="1" x14ac:dyDescent="0.25">
      <c r="B345" s="4" t="s">
        <v>66</v>
      </c>
      <c r="C345" s="4" t="s">
        <v>40</v>
      </c>
    </row>
    <row r="346" spans="2:43" s="33" customFormat="1" x14ac:dyDescent="0.25">
      <c r="B346" s="4" t="s">
        <v>66</v>
      </c>
      <c r="C346" s="4" t="s">
        <v>41</v>
      </c>
    </row>
    <row r="347" spans="2:43" s="33" customFormat="1" x14ac:dyDescent="0.25">
      <c r="B347" s="4" t="s">
        <v>66</v>
      </c>
      <c r="C347" s="4" t="s">
        <v>42</v>
      </c>
    </row>
    <row r="348" spans="2:43" s="33" customFormat="1" x14ac:dyDescent="0.25">
      <c r="B348" s="4" t="s">
        <v>66</v>
      </c>
      <c r="C348" s="4" t="s">
        <v>43</v>
      </c>
    </row>
    <row r="349" spans="2:43" s="33" customFormat="1" x14ac:dyDescent="0.25">
      <c r="B349" s="4" t="s">
        <v>66</v>
      </c>
      <c r="C349" s="4" t="s">
        <v>44</v>
      </c>
    </row>
    <row r="350" spans="2:43" s="33" customFormat="1" x14ac:dyDescent="0.25">
      <c r="B350" s="4" t="s">
        <v>66</v>
      </c>
      <c r="C350" s="4" t="s">
        <v>45</v>
      </c>
    </row>
    <row r="351" spans="2:43" s="33" customFormat="1" x14ac:dyDescent="0.25">
      <c r="B351" s="4" t="s">
        <v>66</v>
      </c>
      <c r="C351" s="4" t="s">
        <v>46</v>
      </c>
    </row>
    <row r="352" spans="2:43" s="33" customFormat="1" x14ac:dyDescent="0.25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67</v>
      </c>
      <c r="C353" s="4" t="s">
        <v>36</v>
      </c>
    </row>
    <row r="354" spans="2:43" s="33" customFormat="1" x14ac:dyDescent="0.25">
      <c r="B354" s="4" t="s">
        <v>67</v>
      </c>
      <c r="C354" s="33" t="s">
        <v>37</v>
      </c>
    </row>
    <row r="355" spans="2:43" s="33" customFormat="1" x14ac:dyDescent="0.25">
      <c r="B355" s="4" t="s">
        <v>67</v>
      </c>
      <c r="C355" s="33" t="s">
        <v>38</v>
      </c>
    </row>
    <row r="356" spans="2:43" s="33" customFormat="1" x14ac:dyDescent="0.25">
      <c r="B356" s="4" t="s">
        <v>67</v>
      </c>
      <c r="C356" s="33" t="s">
        <v>39</v>
      </c>
    </row>
    <row r="357" spans="2:43" s="33" customFormat="1" x14ac:dyDescent="0.25">
      <c r="B357" s="4" t="s">
        <v>67</v>
      </c>
      <c r="C357" s="33" t="s">
        <v>40</v>
      </c>
    </row>
    <row r="358" spans="2:43" s="33" customFormat="1" x14ac:dyDescent="0.25">
      <c r="B358" s="4" t="s">
        <v>67</v>
      </c>
      <c r="C358" s="33" t="s">
        <v>41</v>
      </c>
    </row>
    <row r="359" spans="2:43" s="33" customFormat="1" x14ac:dyDescent="0.25">
      <c r="B359" s="4" t="s">
        <v>67</v>
      </c>
      <c r="C359" s="33" t="s">
        <v>42</v>
      </c>
    </row>
    <row r="360" spans="2:43" s="33" customFormat="1" x14ac:dyDescent="0.25">
      <c r="B360" s="4" t="s">
        <v>67</v>
      </c>
      <c r="C360" s="33" t="s">
        <v>43</v>
      </c>
    </row>
    <row r="361" spans="2:43" s="33" customFormat="1" x14ac:dyDescent="0.25">
      <c r="B361" s="4" t="s">
        <v>67</v>
      </c>
      <c r="C361" s="33" t="s">
        <v>44</v>
      </c>
    </row>
    <row r="362" spans="2:43" s="33" customFormat="1" x14ac:dyDescent="0.25">
      <c r="B362" s="4" t="s">
        <v>67</v>
      </c>
      <c r="C362" s="33" t="s">
        <v>45</v>
      </c>
    </row>
    <row r="363" spans="2:43" s="33" customFormat="1" x14ac:dyDescent="0.25">
      <c r="B363" s="4" t="s">
        <v>67</v>
      </c>
      <c r="C363" s="33" t="s">
        <v>46</v>
      </c>
    </row>
    <row r="364" spans="2:43" s="33" customFormat="1" x14ac:dyDescent="0.25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1616.7006409999999</v>
      </c>
      <c r="S365" s="33">
        <v>4760.3999999999996</v>
      </c>
      <c r="T365" s="33">
        <v>4760.3999999999996</v>
      </c>
      <c r="U365" s="33">
        <v>4760.3999999999996</v>
      </c>
      <c r="V365" s="33">
        <v>4760.3999999999996</v>
      </c>
      <c r="W365" s="33">
        <v>4719</v>
      </c>
      <c r="X365" s="33">
        <v>4719</v>
      </c>
      <c r="Y365" s="33">
        <v>4719</v>
      </c>
      <c r="Z365" s="33">
        <v>4719</v>
      </c>
      <c r="AA365" s="33">
        <v>4719</v>
      </c>
      <c r="AB365" s="33">
        <v>4719</v>
      </c>
      <c r="AC365" s="33">
        <v>4719</v>
      </c>
      <c r="AD365" s="33">
        <v>4719</v>
      </c>
      <c r="AE365" s="33">
        <v>4719</v>
      </c>
      <c r="AF365" s="33">
        <v>4719</v>
      </c>
      <c r="AG365" s="33">
        <v>4719</v>
      </c>
      <c r="AH365" s="33">
        <v>4719</v>
      </c>
      <c r="AI365" s="33">
        <v>4719</v>
      </c>
      <c r="AJ365" s="33">
        <v>4719</v>
      </c>
      <c r="AK365" s="33">
        <v>4719</v>
      </c>
      <c r="AL365" s="33">
        <v>4500</v>
      </c>
      <c r="AM365" s="33">
        <v>4500</v>
      </c>
      <c r="AN365" s="33">
        <v>4500</v>
      </c>
      <c r="AO365" s="33">
        <v>4500</v>
      </c>
      <c r="AP365" s="33">
        <v>4500</v>
      </c>
    </row>
    <row r="366" spans="2:43" s="33" customFormat="1" x14ac:dyDescent="0.25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676.56153719999998</v>
      </c>
      <c r="S366" s="33">
        <v>712</v>
      </c>
      <c r="T366" s="33">
        <v>712</v>
      </c>
      <c r="U366" s="33">
        <v>712</v>
      </c>
      <c r="V366" s="33">
        <v>712</v>
      </c>
      <c r="W366" s="33">
        <v>708</v>
      </c>
      <c r="X366" s="33">
        <v>708</v>
      </c>
      <c r="Y366" s="33">
        <v>708</v>
      </c>
      <c r="Z366" s="33">
        <v>708</v>
      </c>
      <c r="AA366" s="33">
        <v>708</v>
      </c>
      <c r="AB366" s="33">
        <v>700</v>
      </c>
      <c r="AC366" s="33">
        <v>700</v>
      </c>
      <c r="AD366" s="33">
        <v>700</v>
      </c>
      <c r="AE366" s="33">
        <v>700</v>
      </c>
      <c r="AF366" s="33">
        <v>700</v>
      </c>
      <c r="AG366" s="33">
        <v>700</v>
      </c>
      <c r="AH366" s="33">
        <v>700</v>
      </c>
      <c r="AI366" s="33">
        <v>700</v>
      </c>
      <c r="AJ366" s="33">
        <v>700</v>
      </c>
      <c r="AK366" s="33">
        <v>700</v>
      </c>
      <c r="AL366" s="33">
        <v>700</v>
      </c>
      <c r="AM366" s="33">
        <v>700</v>
      </c>
      <c r="AN366" s="33">
        <v>700</v>
      </c>
      <c r="AO366" s="33">
        <v>700</v>
      </c>
      <c r="AP366" s="33">
        <v>700</v>
      </c>
    </row>
    <row r="367" spans="2:43" s="33" customFormat="1" x14ac:dyDescent="0.25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1341.2298330000001</v>
      </c>
      <c r="T368" s="33">
        <v>4209.8658770000002</v>
      </c>
      <c r="U368" s="33">
        <v>5654.8</v>
      </c>
      <c r="V368" s="33">
        <v>5654.8</v>
      </c>
      <c r="W368" s="33">
        <v>5400</v>
      </c>
      <c r="X368" s="33">
        <v>5400</v>
      </c>
      <c r="Y368" s="33">
        <v>5400</v>
      </c>
      <c r="Z368" s="33">
        <v>5400</v>
      </c>
      <c r="AA368" s="33">
        <v>5400</v>
      </c>
      <c r="AB368" s="33">
        <v>5400</v>
      </c>
      <c r="AC368" s="33">
        <v>5400</v>
      </c>
      <c r="AD368" s="33">
        <v>5400</v>
      </c>
      <c r="AE368" s="33">
        <v>5400</v>
      </c>
      <c r="AF368" s="33">
        <v>5400</v>
      </c>
      <c r="AG368" s="33">
        <v>5400</v>
      </c>
      <c r="AH368" s="33">
        <v>5400</v>
      </c>
      <c r="AI368" s="33">
        <v>5400</v>
      </c>
      <c r="AJ368" s="33">
        <v>5400</v>
      </c>
      <c r="AK368" s="33">
        <v>5400</v>
      </c>
      <c r="AL368" s="33">
        <v>5400</v>
      </c>
      <c r="AM368" s="33">
        <v>5400</v>
      </c>
      <c r="AN368" s="33">
        <v>5400</v>
      </c>
      <c r="AO368" s="33">
        <v>5400</v>
      </c>
      <c r="AP368" s="33">
        <v>5400</v>
      </c>
    </row>
    <row r="369" spans="2:43" s="33" customFormat="1" x14ac:dyDescent="0.25">
      <c r="B369" s="33" t="s">
        <v>27</v>
      </c>
      <c r="C369" s="33" t="s">
        <v>40</v>
      </c>
    </row>
    <row r="370" spans="2:43" s="33" customFormat="1" x14ac:dyDescent="0.25">
      <c r="B370" s="33" t="s">
        <v>27</v>
      </c>
      <c r="C370" s="33" t="s">
        <v>41</v>
      </c>
    </row>
    <row r="371" spans="2:43" s="33" customFormat="1" x14ac:dyDescent="0.25">
      <c r="B371" s="33" t="s">
        <v>27</v>
      </c>
      <c r="C371" s="33" t="s">
        <v>42</v>
      </c>
    </row>
    <row r="372" spans="2:43" s="33" customFormat="1" x14ac:dyDescent="0.25">
      <c r="B372" s="33" t="s">
        <v>27</v>
      </c>
      <c r="C372" s="33" t="s">
        <v>43</v>
      </c>
    </row>
    <row r="373" spans="2:43" s="33" customFormat="1" x14ac:dyDescent="0.25">
      <c r="B373" s="33" t="s">
        <v>27</v>
      </c>
      <c r="C373" s="33" t="s">
        <v>44</v>
      </c>
    </row>
    <row r="374" spans="2:43" s="33" customFormat="1" x14ac:dyDescent="0.25">
      <c r="B374" s="33" t="s">
        <v>27</v>
      </c>
      <c r="C374" s="33" t="s">
        <v>45</v>
      </c>
    </row>
    <row r="375" spans="2:43" s="33" customFormat="1" x14ac:dyDescent="0.25">
      <c r="B375" s="33" t="s">
        <v>27</v>
      </c>
      <c r="C375" s="33" t="s">
        <v>46</v>
      </c>
    </row>
    <row r="376" spans="2:43" s="33" customFormat="1" x14ac:dyDescent="0.25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2714.8621779999999</v>
      </c>
      <c r="S376" s="34">
        <v>6980.4298330000001</v>
      </c>
      <c r="T376" s="34">
        <v>9849.0658770000009</v>
      </c>
      <c r="U376" s="34">
        <v>11294</v>
      </c>
      <c r="V376" s="34">
        <v>11294</v>
      </c>
      <c r="W376" s="34">
        <v>10993.8</v>
      </c>
      <c r="X376" s="34">
        <v>10993.8</v>
      </c>
      <c r="Y376" s="34">
        <v>10993.8</v>
      </c>
      <c r="Z376" s="34">
        <v>10993.8</v>
      </c>
      <c r="AA376" s="34">
        <v>10993.8</v>
      </c>
      <c r="AB376" s="34">
        <v>10985.8</v>
      </c>
      <c r="AC376" s="34">
        <v>10985.8</v>
      </c>
      <c r="AD376" s="34">
        <v>10985.8</v>
      </c>
      <c r="AE376" s="34">
        <v>10985.8</v>
      </c>
      <c r="AF376" s="34">
        <v>10985.8</v>
      </c>
      <c r="AG376" s="34">
        <v>10985.8</v>
      </c>
      <c r="AH376" s="34">
        <v>10985.8</v>
      </c>
      <c r="AI376" s="34">
        <v>10985.8</v>
      </c>
      <c r="AJ376" s="34">
        <v>10985.8</v>
      </c>
      <c r="AK376" s="34">
        <v>10985.8</v>
      </c>
      <c r="AL376" s="34">
        <v>10600</v>
      </c>
      <c r="AM376" s="34">
        <v>10600</v>
      </c>
      <c r="AN376" s="34">
        <v>10600</v>
      </c>
      <c r="AO376" s="34">
        <v>10600</v>
      </c>
      <c r="AP376" s="34">
        <v>10600</v>
      </c>
      <c r="AQ376" s="5">
        <v>11191</v>
      </c>
    </row>
    <row r="377" spans="2:43" s="33" customFormat="1" x14ac:dyDescent="0.25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28</v>
      </c>
      <c r="C379" s="33" t="s">
        <v>38</v>
      </c>
    </row>
    <row r="380" spans="2:43" s="33" customFormat="1" x14ac:dyDescent="0.25">
      <c r="B380" s="33" t="s">
        <v>28</v>
      </c>
      <c r="C380" s="33" t="s">
        <v>39</v>
      </c>
    </row>
    <row r="381" spans="2:43" s="33" customFormat="1" x14ac:dyDescent="0.25">
      <c r="B381" s="33" t="s">
        <v>28</v>
      </c>
      <c r="C381" s="33" t="s">
        <v>40</v>
      </c>
    </row>
    <row r="382" spans="2:43" s="33" customFormat="1" x14ac:dyDescent="0.25">
      <c r="B382" s="33" t="s">
        <v>28</v>
      </c>
      <c r="C382" s="33" t="s">
        <v>41</v>
      </c>
    </row>
    <row r="383" spans="2:43" s="33" customFormat="1" x14ac:dyDescent="0.25">
      <c r="B383" s="33" t="s">
        <v>28</v>
      </c>
      <c r="C383" s="33" t="s">
        <v>42</v>
      </c>
    </row>
    <row r="384" spans="2:43" s="33" customFormat="1" x14ac:dyDescent="0.25">
      <c r="B384" s="33" t="s">
        <v>28</v>
      </c>
      <c r="C384" s="33" t="s">
        <v>43</v>
      </c>
    </row>
    <row r="385" spans="2:43" s="33" customFormat="1" x14ac:dyDescent="0.25">
      <c r="B385" s="33" t="s">
        <v>28</v>
      </c>
      <c r="C385" s="33" t="s">
        <v>44</v>
      </c>
    </row>
    <row r="386" spans="2:43" s="33" customFormat="1" x14ac:dyDescent="0.25">
      <c r="B386" s="33" t="s">
        <v>28</v>
      </c>
      <c r="C386" s="33" t="s">
        <v>45</v>
      </c>
    </row>
    <row r="387" spans="2:43" s="33" customFormat="1" x14ac:dyDescent="0.25">
      <c r="B387" s="33" t="s">
        <v>28</v>
      </c>
      <c r="C387" s="33" t="s">
        <v>46</v>
      </c>
    </row>
    <row r="388" spans="2:43" s="33" customFormat="1" x14ac:dyDescent="0.25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29</v>
      </c>
      <c r="C389" s="33" t="s">
        <v>36</v>
      </c>
    </row>
    <row r="390" spans="2:43" s="33" customFormat="1" x14ac:dyDescent="0.25">
      <c r="B390" s="33" t="s">
        <v>29</v>
      </c>
      <c r="C390" s="33" t="s">
        <v>37</v>
      </c>
    </row>
    <row r="391" spans="2:43" s="33" customFormat="1" x14ac:dyDescent="0.25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29</v>
      </c>
      <c r="C393" s="33" t="s">
        <v>40</v>
      </c>
    </row>
    <row r="394" spans="2:43" s="33" customFormat="1" x14ac:dyDescent="0.25">
      <c r="B394" s="33" t="s">
        <v>29</v>
      </c>
      <c r="C394" s="33" t="s">
        <v>41</v>
      </c>
    </row>
    <row r="395" spans="2:43" s="33" customFormat="1" x14ac:dyDescent="0.25">
      <c r="B395" s="33" t="s">
        <v>29</v>
      </c>
      <c r="C395" s="33" t="s">
        <v>42</v>
      </c>
    </row>
    <row r="396" spans="2:43" s="33" customFormat="1" x14ac:dyDescent="0.25">
      <c r="B396" s="33" t="s">
        <v>29</v>
      </c>
      <c r="C396" s="33" t="s">
        <v>43</v>
      </c>
    </row>
    <row r="397" spans="2:43" s="33" customFormat="1" x14ac:dyDescent="0.25">
      <c r="B397" s="33" t="s">
        <v>29</v>
      </c>
      <c r="C397" s="33" t="s">
        <v>44</v>
      </c>
    </row>
    <row r="398" spans="2:43" s="33" customFormat="1" x14ac:dyDescent="0.25">
      <c r="B398" s="33" t="s">
        <v>29</v>
      </c>
      <c r="C398" s="33" t="s">
        <v>45</v>
      </c>
    </row>
    <row r="399" spans="2:43" s="33" customFormat="1" x14ac:dyDescent="0.25">
      <c r="B399" s="33" t="s">
        <v>29</v>
      </c>
      <c r="C399" s="33" t="s">
        <v>46</v>
      </c>
    </row>
    <row r="400" spans="2:43" s="33" customFormat="1" x14ac:dyDescent="0.25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30</v>
      </c>
      <c r="C401" s="33" t="s">
        <v>36</v>
      </c>
    </row>
    <row r="402" spans="2:43" s="33" customFormat="1" x14ac:dyDescent="0.25">
      <c r="B402" s="33" t="s">
        <v>30</v>
      </c>
      <c r="C402" s="33" t="s">
        <v>37</v>
      </c>
      <c r="N402" s="33">
        <v>239.4922018</v>
      </c>
      <c r="O402" s="33">
        <v>239.4922018</v>
      </c>
      <c r="P402" s="33">
        <v>239.4922018</v>
      </c>
      <c r="Q402" s="33">
        <v>940.48970229999998</v>
      </c>
      <c r="R402" s="33">
        <v>940.48970229999998</v>
      </c>
      <c r="S402" s="33">
        <v>940.48970229999998</v>
      </c>
      <c r="T402" s="33">
        <v>940.48970229999998</v>
      </c>
      <c r="U402" s="33">
        <v>940.48970229999998</v>
      </c>
      <c r="V402" s="33">
        <v>940.48970229999998</v>
      </c>
      <c r="W402" s="33">
        <v>940.48970229999998</v>
      </c>
      <c r="X402" s="33">
        <v>940.48970229999998</v>
      </c>
      <c r="Y402" s="33">
        <v>940.48970229999998</v>
      </c>
      <c r="Z402" s="33">
        <v>940.48970229999998</v>
      </c>
      <c r="AA402" s="33">
        <v>940.48970229999998</v>
      </c>
      <c r="AB402" s="33">
        <v>940.48970229999998</v>
      </c>
      <c r="AC402" s="33">
        <v>940.48970229999998</v>
      </c>
      <c r="AD402" s="33">
        <v>940.48970229999998</v>
      </c>
      <c r="AE402" s="33">
        <v>940.48970229999998</v>
      </c>
      <c r="AF402" s="33">
        <v>940.48970229999998</v>
      </c>
      <c r="AG402" s="33">
        <v>940.48970229999998</v>
      </c>
      <c r="AH402" s="33">
        <v>940.48970229999998</v>
      </c>
      <c r="AI402" s="33">
        <v>940.48970229999998</v>
      </c>
      <c r="AJ402" s="33">
        <v>940.48970229999998</v>
      </c>
      <c r="AK402" s="33">
        <v>940.48970229999998</v>
      </c>
      <c r="AL402" s="33">
        <v>940.48970229999998</v>
      </c>
      <c r="AM402" s="33">
        <v>940.48970229999998</v>
      </c>
      <c r="AN402" s="33">
        <v>940.48970229999998</v>
      </c>
      <c r="AO402" s="33">
        <v>940.48970229999998</v>
      </c>
      <c r="AP402" s="33">
        <v>940.48970229999998</v>
      </c>
    </row>
    <row r="403" spans="2:43" s="33" customFormat="1" x14ac:dyDescent="0.25">
      <c r="B403" s="33" t="s">
        <v>30</v>
      </c>
      <c r="C403" s="33" t="s">
        <v>38</v>
      </c>
    </row>
    <row r="404" spans="2:43" s="33" customFormat="1" x14ac:dyDescent="0.25">
      <c r="B404" s="33" t="s">
        <v>30</v>
      </c>
      <c r="C404" s="33" t="s">
        <v>39</v>
      </c>
    </row>
    <row r="405" spans="2:43" s="33" customFormat="1" x14ac:dyDescent="0.25">
      <c r="B405" s="33" t="s">
        <v>30</v>
      </c>
      <c r="C405" s="33" t="s">
        <v>40</v>
      </c>
    </row>
    <row r="406" spans="2:43" s="33" customFormat="1" x14ac:dyDescent="0.25">
      <c r="B406" s="33" t="s">
        <v>30</v>
      </c>
      <c r="C406" s="33" t="s">
        <v>41</v>
      </c>
    </row>
    <row r="407" spans="2:43" s="33" customFormat="1" x14ac:dyDescent="0.25">
      <c r="B407" s="33" t="s">
        <v>30</v>
      </c>
      <c r="C407" s="33" t="s">
        <v>42</v>
      </c>
    </row>
    <row r="408" spans="2:43" s="33" customFormat="1" x14ac:dyDescent="0.25">
      <c r="B408" s="33" t="s">
        <v>30</v>
      </c>
      <c r="C408" s="33" t="s">
        <v>43</v>
      </c>
    </row>
    <row r="409" spans="2:43" s="33" customFormat="1" x14ac:dyDescent="0.25">
      <c r="B409" s="33" t="s">
        <v>30</v>
      </c>
      <c r="C409" s="33" t="s">
        <v>44</v>
      </c>
    </row>
    <row r="410" spans="2:43" s="33" customFormat="1" x14ac:dyDescent="0.25">
      <c r="B410" s="33" t="s">
        <v>30</v>
      </c>
      <c r="C410" s="33" t="s">
        <v>45</v>
      </c>
    </row>
    <row r="411" spans="2:43" s="33" customFormat="1" x14ac:dyDescent="0.25">
      <c r="B411" s="33" t="s">
        <v>30</v>
      </c>
      <c r="C411" s="33" t="s">
        <v>46</v>
      </c>
    </row>
    <row r="412" spans="2:43" s="33" customFormat="1" x14ac:dyDescent="0.25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239.4922018</v>
      </c>
      <c r="O412" s="34">
        <v>239.4922018</v>
      </c>
      <c r="P412" s="34">
        <v>239.4922018</v>
      </c>
      <c r="Q412" s="34">
        <v>940.48970229999998</v>
      </c>
      <c r="R412" s="34">
        <v>940.48970229999998</v>
      </c>
      <c r="S412" s="34">
        <v>940.48970229999998</v>
      </c>
      <c r="T412" s="34">
        <v>940.48970229999998</v>
      </c>
      <c r="U412" s="34">
        <v>940.48970229999998</v>
      </c>
      <c r="V412" s="34">
        <v>940.48970229999998</v>
      </c>
      <c r="W412" s="34">
        <v>940.48970229999998</v>
      </c>
      <c r="X412" s="34">
        <v>940.48970229999998</v>
      </c>
      <c r="Y412" s="34">
        <v>940.48970229999998</v>
      </c>
      <c r="Z412" s="34">
        <v>940.48970229999998</v>
      </c>
      <c r="AA412" s="34">
        <v>940.48970229999998</v>
      </c>
      <c r="AB412" s="34">
        <v>940.48970229999998</v>
      </c>
      <c r="AC412" s="34">
        <v>940.48970229999998</v>
      </c>
      <c r="AD412" s="34">
        <v>940.48970229999998</v>
      </c>
      <c r="AE412" s="34">
        <v>940.48970229999998</v>
      </c>
      <c r="AF412" s="34">
        <v>940.48970229999998</v>
      </c>
      <c r="AG412" s="34">
        <v>940.48970229999998</v>
      </c>
      <c r="AH412" s="34">
        <v>940.48970229999998</v>
      </c>
      <c r="AI412" s="34">
        <v>940.48970229999998</v>
      </c>
      <c r="AJ412" s="34">
        <v>940.48970229999998</v>
      </c>
      <c r="AK412" s="34">
        <v>940.48970229999998</v>
      </c>
      <c r="AL412" s="34">
        <v>940.48970229999998</v>
      </c>
      <c r="AM412" s="34">
        <v>940.48970229999998</v>
      </c>
      <c r="AN412" s="34">
        <v>940.48970229999998</v>
      </c>
      <c r="AO412" s="34">
        <v>940.48970229999998</v>
      </c>
      <c r="AP412" s="34">
        <v>940.48970229999998</v>
      </c>
      <c r="AQ412" s="5">
        <v>0</v>
      </c>
    </row>
    <row r="413" spans="2:43" s="33" customFormat="1" x14ac:dyDescent="0.25">
      <c r="B413" s="33" t="s">
        <v>31</v>
      </c>
      <c r="C413" s="33" t="s">
        <v>36</v>
      </c>
    </row>
    <row r="414" spans="2:43" s="33" customFormat="1" x14ac:dyDescent="0.25">
      <c r="B414" s="33" t="s">
        <v>31</v>
      </c>
      <c r="C414" s="33" t="s">
        <v>37</v>
      </c>
    </row>
    <row r="415" spans="2:43" s="33" customFormat="1" x14ac:dyDescent="0.25">
      <c r="B415" s="33" t="s">
        <v>31</v>
      </c>
      <c r="C415" s="33" t="s">
        <v>38</v>
      </c>
      <c r="L415" s="33">
        <v>681.72763780000002</v>
      </c>
      <c r="M415" s="33">
        <v>4532.9183949999997</v>
      </c>
      <c r="N415" s="33">
        <v>7653.6188249999996</v>
      </c>
      <c r="O415" s="33">
        <v>17573.480520000001</v>
      </c>
      <c r="P415" s="33">
        <v>25866.93102</v>
      </c>
      <c r="Q415" s="33">
        <v>32575.111209999999</v>
      </c>
      <c r="R415" s="33">
        <v>32575.111209999999</v>
      </c>
      <c r="S415" s="33">
        <v>32575.111209999999</v>
      </c>
      <c r="T415" s="33">
        <v>32575.111209999999</v>
      </c>
      <c r="U415" s="33">
        <v>32575.111209999999</v>
      </c>
      <c r="V415" s="33">
        <v>32575.111209999999</v>
      </c>
      <c r="W415" s="33">
        <v>32575.111209999999</v>
      </c>
      <c r="X415" s="33">
        <v>32575.111209999999</v>
      </c>
      <c r="Y415" s="33">
        <v>32575.111209999999</v>
      </c>
      <c r="Z415" s="33">
        <v>32575.111209999999</v>
      </c>
      <c r="AA415" s="33">
        <v>32575.111209999999</v>
      </c>
      <c r="AB415" s="33">
        <v>32575.111209999999</v>
      </c>
      <c r="AC415" s="33">
        <v>32575.111209999999</v>
      </c>
      <c r="AD415" s="33">
        <v>32575.111209999999</v>
      </c>
      <c r="AE415" s="33">
        <v>32575.111209999999</v>
      </c>
      <c r="AF415" s="33">
        <v>32575.111209999999</v>
      </c>
      <c r="AG415" s="33">
        <v>32575.111209999999</v>
      </c>
      <c r="AH415" s="33">
        <v>32575.111209999999</v>
      </c>
      <c r="AI415" s="33">
        <v>32575.111209999999</v>
      </c>
      <c r="AJ415" s="33">
        <v>32575.111209999999</v>
      </c>
      <c r="AK415" s="33">
        <v>32575.111209999999</v>
      </c>
      <c r="AL415" s="33">
        <v>32575.111209999999</v>
      </c>
      <c r="AM415" s="33">
        <v>32575.111209999999</v>
      </c>
      <c r="AN415" s="33">
        <v>32575.111209999999</v>
      </c>
      <c r="AO415" s="33">
        <v>32575.111209999999</v>
      </c>
      <c r="AP415" s="33">
        <v>32575.111209999999</v>
      </c>
    </row>
    <row r="416" spans="2:43" s="33" customFormat="1" x14ac:dyDescent="0.25">
      <c r="B416" s="33" t="s">
        <v>31</v>
      </c>
      <c r="C416" s="33" t="s">
        <v>39</v>
      </c>
    </row>
    <row r="417" spans="2:43" s="33" customFormat="1" x14ac:dyDescent="0.25">
      <c r="B417" s="33" t="s">
        <v>31</v>
      </c>
      <c r="C417" s="33" t="s">
        <v>40</v>
      </c>
    </row>
    <row r="418" spans="2:43" s="33" customFormat="1" x14ac:dyDescent="0.25">
      <c r="B418" s="33" t="s">
        <v>31</v>
      </c>
      <c r="C418" s="33" t="s">
        <v>41</v>
      </c>
    </row>
    <row r="419" spans="2:43" s="33" customFormat="1" x14ac:dyDescent="0.25">
      <c r="B419" s="33" t="s">
        <v>31</v>
      </c>
      <c r="C419" s="33" t="s">
        <v>42</v>
      </c>
    </row>
    <row r="420" spans="2:43" s="33" customFormat="1" x14ac:dyDescent="0.25">
      <c r="B420" s="33" t="s">
        <v>31</v>
      </c>
      <c r="C420" s="33" t="s">
        <v>43</v>
      </c>
    </row>
    <row r="421" spans="2:43" s="33" customFormat="1" x14ac:dyDescent="0.25">
      <c r="B421" s="33" t="s">
        <v>31</v>
      </c>
      <c r="C421" s="33" t="s">
        <v>44</v>
      </c>
    </row>
    <row r="422" spans="2:43" s="33" customFormat="1" x14ac:dyDescent="0.25">
      <c r="B422" s="33" t="s">
        <v>31</v>
      </c>
      <c r="C422" s="33" t="s">
        <v>45</v>
      </c>
    </row>
    <row r="423" spans="2:43" s="33" customFormat="1" x14ac:dyDescent="0.25">
      <c r="B423" s="33" t="s">
        <v>31</v>
      </c>
      <c r="C423" s="33" t="s">
        <v>46</v>
      </c>
    </row>
    <row r="424" spans="2:43" s="33" customFormat="1" x14ac:dyDescent="0.25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681.72763780000002</v>
      </c>
      <c r="M424" s="34">
        <v>4532.9183949999997</v>
      </c>
      <c r="N424" s="34">
        <v>7653.6188249999996</v>
      </c>
      <c r="O424" s="34">
        <v>17573.480520000001</v>
      </c>
      <c r="P424" s="34">
        <v>25866.93102</v>
      </c>
      <c r="Q424" s="34">
        <v>32575.111209999999</v>
      </c>
      <c r="R424" s="34">
        <v>32575.111209999999</v>
      </c>
      <c r="S424" s="34">
        <v>32575.111209999999</v>
      </c>
      <c r="T424" s="34">
        <v>32575.111209999999</v>
      </c>
      <c r="U424" s="34">
        <v>32575.111209999999</v>
      </c>
      <c r="V424" s="34">
        <v>32575.111209999999</v>
      </c>
      <c r="W424" s="34">
        <v>32575.111209999999</v>
      </c>
      <c r="X424" s="34">
        <v>32575.111209999999</v>
      </c>
      <c r="Y424" s="34">
        <v>32575.111209999999</v>
      </c>
      <c r="Z424" s="34">
        <v>32575.111209999999</v>
      </c>
      <c r="AA424" s="34">
        <v>32575.111209999999</v>
      </c>
      <c r="AB424" s="34">
        <v>32575.111209999999</v>
      </c>
      <c r="AC424" s="34">
        <v>32575.111209999999</v>
      </c>
      <c r="AD424" s="34">
        <v>32575.111209999999</v>
      </c>
      <c r="AE424" s="34">
        <v>32575.111209999999</v>
      </c>
      <c r="AF424" s="34">
        <v>32575.111209999999</v>
      </c>
      <c r="AG424" s="34">
        <v>32575.111209999999</v>
      </c>
      <c r="AH424" s="34">
        <v>32575.111209999999</v>
      </c>
      <c r="AI424" s="34">
        <v>32575.111209999999</v>
      </c>
      <c r="AJ424" s="34">
        <v>32575.111209999999</v>
      </c>
      <c r="AK424" s="34">
        <v>32575.111209999999</v>
      </c>
      <c r="AL424" s="34">
        <v>32575.111209999999</v>
      </c>
      <c r="AM424" s="34">
        <v>32575.111209999999</v>
      </c>
      <c r="AN424" s="34">
        <v>32575.111209999999</v>
      </c>
      <c r="AO424" s="34">
        <v>32575.111209999999</v>
      </c>
      <c r="AP424" s="34">
        <v>32575.111209999999</v>
      </c>
      <c r="AQ424" s="5">
        <v>0</v>
      </c>
    </row>
    <row r="425" spans="2:43" s="33" customFormat="1" x14ac:dyDescent="0.25">
      <c r="B425" s="33" t="s">
        <v>32</v>
      </c>
      <c r="C425" s="33" t="s">
        <v>36</v>
      </c>
    </row>
    <row r="426" spans="2:43" s="33" customFormat="1" x14ac:dyDescent="0.25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>
        <v>1061.5649410000001</v>
      </c>
      <c r="Y426" s="34">
        <v>2964.7867350000001</v>
      </c>
      <c r="Z426" s="34">
        <v>4043.703618</v>
      </c>
      <c r="AA426" s="34">
        <v>5979.5659660000001</v>
      </c>
      <c r="AB426" s="34">
        <v>8521.8551800000005</v>
      </c>
      <c r="AC426" s="34">
        <v>10851.04369</v>
      </c>
      <c r="AD426" s="34">
        <v>12931.86868</v>
      </c>
      <c r="AE426" s="34">
        <v>22878.11046</v>
      </c>
      <c r="AF426" s="34">
        <v>22878.11046</v>
      </c>
      <c r="AG426" s="34">
        <v>22878.11046</v>
      </c>
      <c r="AH426" s="34">
        <v>22878.11046</v>
      </c>
      <c r="AI426" s="34">
        <v>22878.11046</v>
      </c>
      <c r="AJ426" s="34">
        <v>22878.11046</v>
      </c>
      <c r="AK426" s="34">
        <v>22878.11046</v>
      </c>
      <c r="AL426" s="34">
        <v>22878.11046</v>
      </c>
      <c r="AM426" s="34">
        <v>22878.11046</v>
      </c>
      <c r="AN426" s="34">
        <v>22878.11046</v>
      </c>
      <c r="AO426" s="34">
        <v>22878.11046</v>
      </c>
      <c r="AP426" s="34">
        <v>22878.11046</v>
      </c>
    </row>
    <row r="427" spans="2:43" s="33" customFormat="1" x14ac:dyDescent="0.25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1061.5649410000001</v>
      </c>
      <c r="Y436" s="34">
        <v>2964.7867350000001</v>
      </c>
      <c r="Z436" s="34">
        <v>4043.703618</v>
      </c>
      <c r="AA436" s="34">
        <v>5979.5659660000001</v>
      </c>
      <c r="AB436" s="34">
        <v>8521.8551800000005</v>
      </c>
      <c r="AC436" s="34">
        <v>10851.04369</v>
      </c>
      <c r="AD436" s="34">
        <v>12931.86868</v>
      </c>
      <c r="AE436" s="34">
        <v>22878.11046</v>
      </c>
      <c r="AF436" s="34">
        <v>22878.11046</v>
      </c>
      <c r="AG436" s="34">
        <v>22878.11046</v>
      </c>
      <c r="AH436" s="34">
        <v>22878.11046</v>
      </c>
      <c r="AI436" s="34">
        <v>22878.11046</v>
      </c>
      <c r="AJ436" s="34">
        <v>22878.11046</v>
      </c>
      <c r="AK436" s="34">
        <v>22878.11046</v>
      </c>
      <c r="AL436" s="34">
        <v>22878.11046</v>
      </c>
      <c r="AM436" s="34">
        <v>22878.11046</v>
      </c>
      <c r="AN436" s="34">
        <v>22878.11046</v>
      </c>
      <c r="AO436" s="34">
        <v>22878.11046</v>
      </c>
      <c r="AP436" s="34">
        <v>22878.11046</v>
      </c>
    </row>
    <row r="437" spans="2:42" s="33" customFormat="1" x14ac:dyDescent="0.25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6239.6223099999997</v>
      </c>
      <c r="W439" s="34">
        <v>13202.272129999999</v>
      </c>
      <c r="X439" s="34">
        <v>18330.794999999998</v>
      </c>
      <c r="Y439" s="34">
        <v>23974.74192</v>
      </c>
      <c r="Z439" s="34">
        <v>30286.449359999999</v>
      </c>
      <c r="AA439" s="34">
        <v>36039.136109999999</v>
      </c>
      <c r="AB439" s="34">
        <v>40339.759960000003</v>
      </c>
      <c r="AC439" s="34">
        <v>46496.951179999996</v>
      </c>
      <c r="AD439" s="34">
        <v>53887.422709999999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6239.6223099999997</v>
      </c>
      <c r="W448" s="34">
        <v>13202.272129999999</v>
      </c>
      <c r="X448" s="34">
        <v>18330.794999999998</v>
      </c>
      <c r="Y448" s="34">
        <v>23974.74192</v>
      </c>
      <c r="Z448" s="34">
        <v>30286.449359999999</v>
      </c>
      <c r="AA448" s="34">
        <v>36039.136109999999</v>
      </c>
      <c r="AB448" s="34">
        <v>40339.759960000003</v>
      </c>
      <c r="AC448" s="34">
        <v>46496.951179999996</v>
      </c>
      <c r="AD448" s="34">
        <v>53887.422709999999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>
        <v>1926.212043</v>
      </c>
      <c r="AK450" s="34">
        <v>4787.3161609999997</v>
      </c>
      <c r="AL450" s="34">
        <v>5810.1482249999999</v>
      </c>
      <c r="AM450" s="34">
        <v>5810.1482249999999</v>
      </c>
      <c r="AN450" s="34">
        <v>5810.1482249999999</v>
      </c>
      <c r="AO450" s="34">
        <v>5810.1482249999999</v>
      </c>
      <c r="AP450" s="34">
        <v>5810.1482249999999</v>
      </c>
    </row>
    <row r="451" spans="2:42" s="33" customFormat="1" x14ac:dyDescent="0.25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1926.212043</v>
      </c>
      <c r="AK460" s="34">
        <v>4787.3161609999997</v>
      </c>
      <c r="AL460" s="34">
        <v>5810.1482249999999</v>
      </c>
      <c r="AM460" s="34">
        <v>5810.1482249999999</v>
      </c>
      <c r="AN460" s="34">
        <v>5810.1482249999999</v>
      </c>
      <c r="AO460" s="34">
        <v>5810.1482249999999</v>
      </c>
      <c r="AP460" s="34">
        <v>5810.1482249999999</v>
      </c>
    </row>
    <row r="461" spans="2:42" s="33" customFormat="1" x14ac:dyDescent="0.25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7949.8567380000004</v>
      </c>
      <c r="AG463" s="34">
        <v>14342.40503</v>
      </c>
      <c r="AH463" s="34">
        <v>20549.25491</v>
      </c>
      <c r="AI463" s="34">
        <v>26804.09132</v>
      </c>
      <c r="AJ463" s="34">
        <v>31250.811610000001</v>
      </c>
      <c r="AK463" s="34">
        <v>36618.46097</v>
      </c>
      <c r="AL463" s="34">
        <v>43122.313750000001</v>
      </c>
      <c r="AM463" s="34">
        <v>49671.165809999999</v>
      </c>
      <c r="AN463" s="34">
        <v>56827.924140000003</v>
      </c>
      <c r="AO463" s="34">
        <v>63732.320549999997</v>
      </c>
      <c r="AP463" s="34">
        <v>70466.410910000006</v>
      </c>
    </row>
    <row r="464" spans="2:42" s="33" customFormat="1" x14ac:dyDescent="0.25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7949.8567380000004</v>
      </c>
      <c r="AG472" s="34">
        <v>14342.40503</v>
      </c>
      <c r="AH472" s="34">
        <v>20549.25491</v>
      </c>
      <c r="AI472" s="34">
        <v>26804.09132</v>
      </c>
      <c r="AJ472" s="34">
        <v>31250.811610000001</v>
      </c>
      <c r="AK472" s="34">
        <v>36618.46097</v>
      </c>
      <c r="AL472" s="34">
        <v>43122.313750000001</v>
      </c>
      <c r="AM472" s="34">
        <v>49671.165809999999</v>
      </c>
      <c r="AN472" s="34">
        <v>56827.924140000003</v>
      </c>
      <c r="AO472" s="34">
        <v>63732.320549999997</v>
      </c>
      <c r="AP472" s="34">
        <v>70466.410910000006</v>
      </c>
    </row>
    <row r="473" spans="2:42" s="33" customFormat="1" x14ac:dyDescent="0.25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766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766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766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766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766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766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766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766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766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766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766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766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2495.3164280000001</v>
      </c>
      <c r="X641" s="34">
        <v>4838.6323220000004</v>
      </c>
      <c r="Y641" s="34">
        <v>5478.2683779999998</v>
      </c>
      <c r="Z641" s="34">
        <v>6792.6490899999999</v>
      </c>
      <c r="AA641" s="34">
        <v>8496.9952859999994</v>
      </c>
      <c r="AB641" s="34">
        <v>11389.10144</v>
      </c>
      <c r="AC641" s="34">
        <v>14076.36154</v>
      </c>
      <c r="AD641" s="34">
        <v>16717.691409999999</v>
      </c>
      <c r="AE641" s="34">
        <v>19752.135910000001</v>
      </c>
      <c r="AF641" s="34">
        <v>22341.310099999999</v>
      </c>
      <c r="AG641" s="34">
        <v>24672.701209999999</v>
      </c>
      <c r="AH641" s="34">
        <v>26648.95175</v>
      </c>
      <c r="AI641" s="34">
        <v>28790.45004</v>
      </c>
      <c r="AJ641" s="34">
        <v>31403.175660000001</v>
      </c>
      <c r="AK641" s="34">
        <v>35435.885649999997</v>
      </c>
      <c r="AL641" s="34">
        <v>38691.112630000003</v>
      </c>
      <c r="AM641" s="34">
        <v>40889.343869999997</v>
      </c>
      <c r="AN641" s="34">
        <v>40952.250619999999</v>
      </c>
      <c r="AO641" s="34">
        <v>43317.480790000001</v>
      </c>
      <c r="AP641" s="34">
        <v>45584.395219999999</v>
      </c>
    </row>
    <row r="642" spans="2:42" s="33" customFormat="1" x14ac:dyDescent="0.25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1819.1147619999999</v>
      </c>
      <c r="X642" s="34">
        <v>1819.1147619999999</v>
      </c>
      <c r="Y642" s="34">
        <v>3668.0885320000002</v>
      </c>
      <c r="Z642" s="34">
        <v>4782.7543649999998</v>
      </c>
      <c r="AA642" s="34">
        <v>5667.5796469999996</v>
      </c>
      <c r="AB642" s="34">
        <v>5667.5796469999996</v>
      </c>
      <c r="AC642" s="34">
        <v>5667.5796469999996</v>
      </c>
      <c r="AD642" s="34">
        <v>6229.1540070000001</v>
      </c>
      <c r="AE642" s="34">
        <v>8003.014451</v>
      </c>
      <c r="AF642" s="34">
        <v>8003.014451</v>
      </c>
      <c r="AG642" s="34">
        <v>8003.014451</v>
      </c>
      <c r="AH642" s="34">
        <v>8003.014451</v>
      </c>
      <c r="AI642" s="34">
        <v>8950.8344230000002</v>
      </c>
      <c r="AJ642" s="34">
        <v>9848.2451000000001</v>
      </c>
      <c r="AK642" s="34">
        <v>9848.2451000000001</v>
      </c>
      <c r="AL642" s="34">
        <v>10047.98429</v>
      </c>
      <c r="AM642" s="34">
        <v>11046.57936</v>
      </c>
      <c r="AN642" s="34">
        <v>14143.37376</v>
      </c>
      <c r="AO642" s="34">
        <v>15209.67057</v>
      </c>
      <c r="AP642" s="34">
        <v>15631.684370000001</v>
      </c>
    </row>
    <row r="643" spans="2:42" s="33" customFormat="1" x14ac:dyDescent="0.25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>
        <v>358.3387851</v>
      </c>
      <c r="AO644" s="34">
        <v>393.05829590000002</v>
      </c>
      <c r="AP644" s="34">
        <v>393.05829590000002</v>
      </c>
    </row>
    <row r="645" spans="2:42" s="33" customFormat="1" x14ac:dyDescent="0.25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>
        <v>1072.9792190000001</v>
      </c>
      <c r="AI646" s="34">
        <v>1072.9792190000001</v>
      </c>
      <c r="AJ646" s="34">
        <v>1173.4904710000001</v>
      </c>
      <c r="AK646" s="34">
        <v>1174.3434360000001</v>
      </c>
      <c r="AL646" s="34">
        <v>1188.725332</v>
      </c>
      <c r="AM646" s="34">
        <v>1275.8728610000001</v>
      </c>
      <c r="AN646" s="34">
        <v>1381.185039</v>
      </c>
      <c r="AO646" s="34">
        <v>1418.484502</v>
      </c>
      <c r="AP646" s="34">
        <v>1456.1383080000001</v>
      </c>
    </row>
    <row r="647" spans="2:42" s="33" customFormat="1" x14ac:dyDescent="0.25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4314.4311900000002</v>
      </c>
      <c r="X652" s="34">
        <v>6657.7470839999996</v>
      </c>
      <c r="Y652" s="34">
        <v>9146.3569100000004</v>
      </c>
      <c r="Z652" s="34">
        <v>11575.40346</v>
      </c>
      <c r="AA652" s="34">
        <v>14164.574930000001</v>
      </c>
      <c r="AB652" s="34">
        <v>17056.681079999998</v>
      </c>
      <c r="AC652" s="34">
        <v>19743.941190000001</v>
      </c>
      <c r="AD652" s="34">
        <v>22946.845420000001</v>
      </c>
      <c r="AE652" s="34">
        <v>27755.15036</v>
      </c>
      <c r="AF652" s="34">
        <v>30344.324550000001</v>
      </c>
      <c r="AG652" s="34">
        <v>32675.715660000002</v>
      </c>
      <c r="AH652" s="34">
        <v>35724.945419999996</v>
      </c>
      <c r="AI652" s="34">
        <v>38814.263679999996</v>
      </c>
      <c r="AJ652" s="34">
        <v>42424.911229999998</v>
      </c>
      <c r="AK652" s="34">
        <v>46458.474179999997</v>
      </c>
      <c r="AL652" s="34">
        <v>49927.822260000001</v>
      </c>
      <c r="AM652" s="34">
        <v>53211.796090000003</v>
      </c>
      <c r="AN652" s="34">
        <v>56835.148200000003</v>
      </c>
      <c r="AO652" s="34">
        <v>60338.694159999999</v>
      </c>
      <c r="AP652" s="34">
        <v>63065.276189999997</v>
      </c>
    </row>
    <row r="653" spans="2:42" s="33" customFormat="1" x14ac:dyDescent="0.25">
      <c r="B653" s="33" t="s">
        <v>767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767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767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767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767</v>
      </c>
      <c r="C657" s="33" t="s">
        <v>40</v>
      </c>
    </row>
    <row r="658" spans="1:42" x14ac:dyDescent="0.25">
      <c r="A658" s="33"/>
      <c r="B658" s="33" t="s">
        <v>767</v>
      </c>
      <c r="C658" s="33" t="s">
        <v>41</v>
      </c>
    </row>
    <row r="659" spans="1:42" x14ac:dyDescent="0.25">
      <c r="A659" s="33"/>
      <c r="B659" s="33" t="s">
        <v>767</v>
      </c>
      <c r="C659" s="33" t="s">
        <v>42</v>
      </c>
    </row>
    <row r="660" spans="1:42" x14ac:dyDescent="0.25">
      <c r="A660" s="33"/>
      <c r="B660" s="33" t="s">
        <v>767</v>
      </c>
      <c r="C660" s="33" t="s">
        <v>43</v>
      </c>
    </row>
    <row r="661" spans="1:42" x14ac:dyDescent="0.25">
      <c r="A661" s="33"/>
      <c r="B661" s="33" t="s">
        <v>767</v>
      </c>
      <c r="C661" s="33" t="s">
        <v>44</v>
      </c>
    </row>
    <row r="662" spans="1:42" x14ac:dyDescent="0.25">
      <c r="A662" s="33"/>
      <c r="B662" s="33" t="s">
        <v>767</v>
      </c>
      <c r="C662" s="33" t="s">
        <v>45</v>
      </c>
    </row>
    <row r="663" spans="1:42" x14ac:dyDescent="0.25">
      <c r="A663" s="33"/>
      <c r="B663" s="33" t="s">
        <v>767</v>
      </c>
      <c r="C663" s="33" t="s">
        <v>46</v>
      </c>
    </row>
    <row r="664" spans="1:42" x14ac:dyDescent="0.25">
      <c r="A664" s="4">
        <v>4</v>
      </c>
      <c r="B664" s="33" t="s">
        <v>767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768</v>
      </c>
      <c r="C665" s="33" t="s">
        <v>36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768</v>
      </c>
      <c r="C666" s="33" t="s">
        <v>37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768</v>
      </c>
      <c r="C667" s="33" t="s">
        <v>38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768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768</v>
      </c>
      <c r="C669" s="33" t="s">
        <v>40</v>
      </c>
    </row>
    <row r="670" spans="1:42" x14ac:dyDescent="0.25">
      <c r="A670" s="33"/>
      <c r="B670" s="33" t="s">
        <v>768</v>
      </c>
      <c r="C670" s="33" t="s">
        <v>41</v>
      </c>
    </row>
    <row r="671" spans="1:42" x14ac:dyDescent="0.25">
      <c r="A671" s="33"/>
      <c r="B671" s="33" t="s">
        <v>768</v>
      </c>
      <c r="C671" s="33" t="s">
        <v>42</v>
      </c>
    </row>
    <row r="672" spans="1:42" x14ac:dyDescent="0.25">
      <c r="A672" s="33"/>
      <c r="B672" s="33" t="s">
        <v>768</v>
      </c>
      <c r="C672" s="33" t="s">
        <v>43</v>
      </c>
    </row>
    <row r="673" spans="1:42" x14ac:dyDescent="0.25">
      <c r="A673" s="33"/>
      <c r="B673" s="33" t="s">
        <v>768</v>
      </c>
      <c r="C673" s="33" t="s">
        <v>44</v>
      </c>
    </row>
    <row r="674" spans="1:42" x14ac:dyDescent="0.25">
      <c r="A674" s="33"/>
      <c r="B674" s="33" t="s">
        <v>768</v>
      </c>
      <c r="C674" s="33" t="s">
        <v>45</v>
      </c>
    </row>
    <row r="675" spans="1:42" x14ac:dyDescent="0.25">
      <c r="A675" s="33"/>
      <c r="B675" s="33" t="s">
        <v>768</v>
      </c>
      <c r="C675" s="33" t="s">
        <v>46</v>
      </c>
    </row>
    <row r="676" spans="1:42" x14ac:dyDescent="0.25">
      <c r="A676" s="4">
        <v>8</v>
      </c>
      <c r="B676" s="33" t="s">
        <v>768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769</v>
      </c>
      <c r="C677" s="33" t="s">
        <v>36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769</v>
      </c>
      <c r="C678" s="33" t="s">
        <v>37</v>
      </c>
    </row>
    <row r="679" spans="1:42" x14ac:dyDescent="0.25">
      <c r="A679" s="33"/>
      <c r="B679" s="33" t="s">
        <v>769</v>
      </c>
      <c r="C679" s="33" t="s">
        <v>38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769</v>
      </c>
      <c r="C680" s="33" t="s">
        <v>39</v>
      </c>
    </row>
    <row r="681" spans="1:42" x14ac:dyDescent="0.25">
      <c r="A681" s="33"/>
      <c r="B681" s="33" t="s">
        <v>769</v>
      </c>
      <c r="C681" s="33" t="s">
        <v>40</v>
      </c>
    </row>
    <row r="682" spans="1:42" x14ac:dyDescent="0.25">
      <c r="A682" s="33"/>
      <c r="B682" s="33" t="s">
        <v>769</v>
      </c>
      <c r="C682" s="33" t="s">
        <v>41</v>
      </c>
    </row>
    <row r="683" spans="1:42" x14ac:dyDescent="0.25">
      <c r="A683" s="33"/>
      <c r="B683" s="33" t="s">
        <v>769</v>
      </c>
      <c r="C683" s="33" t="s">
        <v>42</v>
      </c>
    </row>
    <row r="684" spans="1:42" x14ac:dyDescent="0.25">
      <c r="A684" s="33"/>
      <c r="B684" s="33" t="s">
        <v>769</v>
      </c>
      <c r="C684" s="33" t="s">
        <v>43</v>
      </c>
    </row>
    <row r="685" spans="1:42" x14ac:dyDescent="0.25">
      <c r="A685" s="33"/>
      <c r="B685" s="33" t="s">
        <v>769</v>
      </c>
      <c r="C685" s="33" t="s">
        <v>44</v>
      </c>
    </row>
    <row r="686" spans="1:42" x14ac:dyDescent="0.25">
      <c r="A686" s="33"/>
      <c r="B686" s="33" t="s">
        <v>769</v>
      </c>
      <c r="C686" s="33" t="s">
        <v>45</v>
      </c>
    </row>
    <row r="687" spans="1:42" x14ac:dyDescent="0.25">
      <c r="A687" s="33"/>
      <c r="B687" s="33" t="s">
        <v>769</v>
      </c>
      <c r="C687" s="33" t="s">
        <v>46</v>
      </c>
    </row>
    <row r="688" spans="1:42" x14ac:dyDescent="0.25">
      <c r="A688" s="4">
        <v>10</v>
      </c>
      <c r="B688" s="33" t="s">
        <v>769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770</v>
      </c>
      <c r="C713" s="33" t="s">
        <v>36</v>
      </c>
    </row>
    <row r="714" spans="2:42" x14ac:dyDescent="0.25">
      <c r="B714" s="33" t="s">
        <v>770</v>
      </c>
      <c r="C714" s="33" t="s">
        <v>37</v>
      </c>
    </row>
    <row r="715" spans="2:42" x14ac:dyDescent="0.25">
      <c r="B715" s="33" t="s">
        <v>770</v>
      </c>
      <c r="C715" s="33" t="s">
        <v>38</v>
      </c>
    </row>
    <row r="716" spans="2:42" x14ac:dyDescent="0.25">
      <c r="B716" s="33" t="s">
        <v>770</v>
      </c>
      <c r="C716" s="33" t="s">
        <v>39</v>
      </c>
    </row>
    <row r="717" spans="2:42" x14ac:dyDescent="0.25">
      <c r="B717" s="33" t="s">
        <v>770</v>
      </c>
      <c r="C717" s="33" t="s">
        <v>40</v>
      </c>
    </row>
    <row r="718" spans="2:42" x14ac:dyDescent="0.25">
      <c r="B718" s="33" t="s">
        <v>770</v>
      </c>
      <c r="C718" s="33" t="s">
        <v>41</v>
      </c>
    </row>
    <row r="719" spans="2:42" x14ac:dyDescent="0.25">
      <c r="B719" s="33" t="s">
        <v>770</v>
      </c>
      <c r="C719" s="33" t="s">
        <v>42</v>
      </c>
    </row>
    <row r="720" spans="2:42" x14ac:dyDescent="0.25">
      <c r="B720" s="33" t="s">
        <v>770</v>
      </c>
      <c r="C720" s="33" t="s">
        <v>43</v>
      </c>
    </row>
    <row r="721" spans="1:42" x14ac:dyDescent="0.25">
      <c r="B721" s="33" t="s">
        <v>770</v>
      </c>
      <c r="C721" s="33" t="s">
        <v>44</v>
      </c>
    </row>
    <row r="722" spans="1:42" x14ac:dyDescent="0.25">
      <c r="B722" s="33" t="s">
        <v>770</v>
      </c>
      <c r="C722" s="33" t="s">
        <v>45</v>
      </c>
    </row>
    <row r="723" spans="1:42" x14ac:dyDescent="0.25">
      <c r="B723" s="33" t="s">
        <v>770</v>
      </c>
      <c r="C723" s="33" t="s">
        <v>46</v>
      </c>
    </row>
    <row r="724" spans="1:42" x14ac:dyDescent="0.25">
      <c r="A724" s="4">
        <v>6</v>
      </c>
      <c r="B724" s="33" t="s">
        <v>770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  <c r="P742" s="277"/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772</v>
      </c>
      <c r="C749" s="33" t="s">
        <v>36</v>
      </c>
    </row>
    <row r="750" spans="2:42" x14ac:dyDescent="0.25">
      <c r="B750" s="33" t="s">
        <v>772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1975.330862</v>
      </c>
      <c r="AG750" s="34">
        <v>1975.330862</v>
      </c>
      <c r="AH750" s="34">
        <v>1975.330862</v>
      </c>
      <c r="AI750" s="34">
        <v>1975.330862</v>
      </c>
      <c r="AJ750" s="34">
        <v>1975.330862</v>
      </c>
      <c r="AK750" s="34">
        <v>1975.330862</v>
      </c>
      <c r="AL750" s="34">
        <v>1975.330862</v>
      </c>
      <c r="AM750" s="34">
        <v>1975.330862</v>
      </c>
      <c r="AN750" s="34">
        <v>1975.330862</v>
      </c>
      <c r="AO750" s="34">
        <v>1975.330862</v>
      </c>
      <c r="AP750" s="34">
        <v>1975.330862</v>
      </c>
    </row>
    <row r="751" spans="2:42" x14ac:dyDescent="0.25">
      <c r="B751" s="33" t="s">
        <v>772</v>
      </c>
      <c r="C751" s="33" t="s">
        <v>38</v>
      </c>
    </row>
    <row r="752" spans="2:42" x14ac:dyDescent="0.25">
      <c r="B752" s="33" t="s">
        <v>772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772</v>
      </c>
      <c r="C753" s="33" t="s">
        <v>40</v>
      </c>
    </row>
    <row r="754" spans="2:43" x14ac:dyDescent="0.25">
      <c r="B754" s="33" t="s">
        <v>772</v>
      </c>
      <c r="C754" s="33" t="s">
        <v>41</v>
      </c>
    </row>
    <row r="755" spans="2:43" x14ac:dyDescent="0.25">
      <c r="B755" s="33" t="s">
        <v>772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772</v>
      </c>
      <c r="C756" s="33" t="s">
        <v>43</v>
      </c>
    </row>
    <row r="757" spans="2:43" x14ac:dyDescent="0.25">
      <c r="B757" s="33" t="s">
        <v>772</v>
      </c>
      <c r="C757" s="33" t="s">
        <v>44</v>
      </c>
    </row>
    <row r="758" spans="2:43" x14ac:dyDescent="0.25">
      <c r="B758" s="33" t="s">
        <v>772</v>
      </c>
      <c r="C758" s="33" t="s">
        <v>45</v>
      </c>
    </row>
    <row r="759" spans="2:43" x14ac:dyDescent="0.25">
      <c r="B759" s="33" t="s">
        <v>772</v>
      </c>
      <c r="C759" s="33" t="s">
        <v>46</v>
      </c>
    </row>
    <row r="760" spans="2:43" x14ac:dyDescent="0.25">
      <c r="B760" s="33" t="s">
        <v>772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4204.3308619999998</v>
      </c>
      <c r="AG760" s="34">
        <v>4204.3308619999998</v>
      </c>
      <c r="AH760" s="34">
        <v>4204.3308619999998</v>
      </c>
      <c r="AI760" s="34">
        <v>4204.3308619999998</v>
      </c>
      <c r="AJ760" s="34">
        <v>4204.3308619999998</v>
      </c>
      <c r="AK760" s="34">
        <v>4204.3308619999998</v>
      </c>
      <c r="AL760" s="34">
        <v>4204.3308619999998</v>
      </c>
      <c r="AM760" s="34">
        <v>4204.3308619999998</v>
      </c>
      <c r="AN760" s="34">
        <v>4204.3308619999998</v>
      </c>
      <c r="AO760" s="34">
        <v>4204.3308619999998</v>
      </c>
      <c r="AP760" s="34">
        <v>4204.3308619999998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161619.25399999999</v>
      </c>
      <c r="K761" s="34">
        <v>170610.76550000001</v>
      </c>
      <c r="L761" s="34">
        <v>176762.12729999999</v>
      </c>
      <c r="M761" s="34">
        <v>186190.39490000001</v>
      </c>
      <c r="N761" s="34">
        <v>192237.1556</v>
      </c>
      <c r="O761" s="34">
        <v>202221.8173</v>
      </c>
      <c r="P761" s="34">
        <v>211182.12049999999</v>
      </c>
      <c r="Q761" s="34">
        <v>219599.16740000001</v>
      </c>
      <c r="R761" s="34">
        <v>223282.16899999999</v>
      </c>
      <c r="S761" s="34">
        <v>225421.33660000001</v>
      </c>
      <c r="T761" s="34">
        <v>229495.33369999999</v>
      </c>
      <c r="U761" s="34">
        <v>236672.29629999999</v>
      </c>
      <c r="V761" s="34">
        <v>246837.94190000001</v>
      </c>
      <c r="W761" s="34">
        <v>259874.5355</v>
      </c>
      <c r="X761" s="34">
        <v>272750.00209999998</v>
      </c>
      <c r="Y761" s="34">
        <v>285744.35269999999</v>
      </c>
      <c r="Z761" s="34">
        <v>299022.33779999998</v>
      </c>
      <c r="AA761" s="34">
        <v>312841.16879999998</v>
      </c>
      <c r="AB761" s="34">
        <v>327491.41200000001</v>
      </c>
      <c r="AC761" s="34">
        <v>341003.3947</v>
      </c>
      <c r="AD761" s="34">
        <v>353630.97619999998</v>
      </c>
      <c r="AE761" s="34">
        <v>368639.62829999998</v>
      </c>
      <c r="AF761" s="34">
        <v>382578.11070000002</v>
      </c>
      <c r="AG761" s="34">
        <v>395317.45030000003</v>
      </c>
      <c r="AH761" s="34">
        <v>408730.06069999997</v>
      </c>
      <c r="AI761" s="34">
        <v>422217.43849999999</v>
      </c>
      <c r="AJ761" s="34">
        <v>436410.64889999997</v>
      </c>
      <c r="AK761" s="34">
        <v>452240.58689999999</v>
      </c>
      <c r="AL761" s="34">
        <v>467515.04119999998</v>
      </c>
      <c r="AM761" s="34">
        <v>481575.68800000002</v>
      </c>
      <c r="AN761" s="34">
        <v>497048.94870000001</v>
      </c>
      <c r="AO761" s="34">
        <v>511933.24320000003</v>
      </c>
      <c r="AP761" s="34">
        <v>525914.42660000001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708.60000000000582</v>
      </c>
      <c r="K1" s="1">
        <f t="shared" si="0"/>
        <v>257</v>
      </c>
      <c r="L1" s="1">
        <f t="shared" si="0"/>
        <v>93.19999999999709</v>
      </c>
      <c r="M1" s="1">
        <f t="shared" si="0"/>
        <v>356.66060000000289</v>
      </c>
      <c r="N1" s="1">
        <f t="shared" si="0"/>
        <v>463.43939999998838</v>
      </c>
      <c r="O1" s="1">
        <f t="shared" ref="O1:Z1" si="1">O4-N4</f>
        <v>150</v>
      </c>
      <c r="P1" s="1">
        <f t="shared" si="1"/>
        <v>1422.9100000000035</v>
      </c>
      <c r="Q1" s="1">
        <f t="shared" si="1"/>
        <v>4896.6389000000054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109826.47100000001</v>
      </c>
      <c r="K4" s="1">
        <f>Planel_Pot_Resultado!O244+Planel_Pot_Resultado!O748</f>
        <v>110083.47100000001</v>
      </c>
      <c r="L4" s="1">
        <f>Planel_Pot_Resultado!P244+Planel_Pot_Resultado!P748</f>
        <v>110176.671</v>
      </c>
      <c r="M4" s="1">
        <f>Planel_Pot_Resultado!Q244+Planel_Pot_Resultado!Q748</f>
        <v>110533.3316</v>
      </c>
      <c r="N4" s="1">
        <f>Planel_Pot_Resultado!R244+Planel_Pot_Resultado!R748</f>
        <v>110996.77099999999</v>
      </c>
      <c r="O4" s="1">
        <f>Planel_Pot_Resultado!S244+Planel_Pot_Resultado!S748</f>
        <v>111146.77099999999</v>
      </c>
      <c r="P4" s="1">
        <f>Planel_Pot_Resultado!T244+Planel_Pot_Resultado!T748</f>
        <v>112569.681</v>
      </c>
      <c r="Q4" s="1">
        <f>Planel_Pot_Resultado!U244+Planel_Pot_Resultado!U748</f>
        <v>117466.3199</v>
      </c>
      <c r="R4" s="1">
        <f>Planel_Pot_Resultado!V244+Planel_Pot_Resultado!V748</f>
        <v>117466.3199</v>
      </c>
      <c r="S4" s="1">
        <f>Planel_Pot_Resultado!W244+Planel_Pot_Resultado!W748</f>
        <v>117466.3199</v>
      </c>
      <c r="T4" s="1">
        <f>Planel_Pot_Resultado!X244+Planel_Pot_Resultado!X748</f>
        <v>117466.3199</v>
      </c>
      <c r="U4" s="1">
        <f>Planel_Pot_Resultado!Y244+Planel_Pot_Resultado!Y748</f>
        <v>117466.3199</v>
      </c>
      <c r="V4" s="1">
        <f>Planel_Pot_Resultado!Z244+Planel_Pot_Resultado!Z748</f>
        <v>117466.3199</v>
      </c>
      <c r="W4" s="1">
        <f>Planel_Pot_Resultado!AA244+Planel_Pot_Resultado!AA748</f>
        <v>117466.3199</v>
      </c>
      <c r="X4" s="1">
        <f>Planel_Pot_Resultado!AB244+Planel_Pot_Resultado!AB748</f>
        <v>117466.3199</v>
      </c>
      <c r="Y4" s="1">
        <f>Planel_Pot_Resultado!AC244+Planel_Pot_Resultado!AC748</f>
        <v>117466.3199</v>
      </c>
      <c r="Z4" s="1">
        <f>Planel_Pot_Resultado!AD244+Planel_Pot_Resultado!AD748</f>
        <v>117466.3199</v>
      </c>
      <c r="AA4" s="1">
        <f>Planel_Pot_Resultado!AE244+Planel_Pot_Resultado!AE748</f>
        <v>117466.3199</v>
      </c>
      <c r="AB4" s="1">
        <f>Planel_Pot_Resultado!AF244+Planel_Pot_Resultado!AF748</f>
        <v>117466.3199</v>
      </c>
      <c r="AC4" s="1">
        <f>Planel_Pot_Resultado!AG244+Planel_Pot_Resultado!AG748</f>
        <v>117466.3199</v>
      </c>
      <c r="AD4" s="1">
        <f>Planel_Pot_Resultado!AH244+Planel_Pot_Resultado!AH748</f>
        <v>117466.3199</v>
      </c>
      <c r="AE4" s="1">
        <f>Planel_Pot_Resultado!AI244+Planel_Pot_Resultado!AI748</f>
        <v>117466.3199</v>
      </c>
      <c r="AF4" s="1">
        <f>Planel_Pot_Resultado!AJ244+Planel_Pot_Resultado!AJ748</f>
        <v>117466.3199</v>
      </c>
      <c r="AG4" s="1">
        <f>Planel_Pot_Resultado!AK244+Planel_Pot_Resultado!AK748</f>
        <v>117466.3199</v>
      </c>
      <c r="AH4" s="1">
        <f>Planel_Pot_Resultado!AL244+Planel_Pot_Resultado!AL748</f>
        <v>117466.3199</v>
      </c>
      <c r="AI4" s="1">
        <f>Planel_Pot_Resultado!AM244+Planel_Pot_Resultado!AM748</f>
        <v>117466.3199</v>
      </c>
      <c r="AJ4" s="1">
        <f>Planel_Pot_Resultado!AN244+Planel_Pot_Resultado!AN748</f>
        <v>117466.3199</v>
      </c>
      <c r="AK4" s="1">
        <f>Planel_Pot_Resultado!AO244+Planel_Pot_Resultado!AO748</f>
        <v>117466.3199</v>
      </c>
      <c r="AL4" s="1">
        <f>Planel_Pot_Resultado!AP244+Planel_Pot_Resultado!AP748</f>
        <v>117620.599</v>
      </c>
      <c r="AM4" s="1">
        <f>AL4-C4</f>
        <v>27884.107000000004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11201.325999999999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11201.325999999999</v>
      </c>
      <c r="N5" s="1">
        <f>Planel_Pot_Resultado!R256</f>
        <v>11201.325999999999</v>
      </c>
      <c r="O5" s="1">
        <f>Planel_Pot_Resultado!S256</f>
        <v>11201.325999999999</v>
      </c>
      <c r="P5" s="1">
        <f>Planel_Pot_Resultado!T256</f>
        <v>11201.325999999999</v>
      </c>
      <c r="Q5" s="1">
        <f>Planel_Pot_Resultado!U256</f>
        <v>13398.357620000001</v>
      </c>
      <c r="R5" s="1">
        <f>Planel_Pot_Resultado!V256</f>
        <v>13398.357620000001</v>
      </c>
      <c r="S5" s="1">
        <f>Planel_Pot_Resultado!W256</f>
        <v>13398.357620000001</v>
      </c>
      <c r="T5" s="1">
        <f>Planel_Pot_Resultado!X256</f>
        <v>13398.357620000001</v>
      </c>
      <c r="U5" s="1">
        <f>Planel_Pot_Resultado!Y256</f>
        <v>13398.357620000001</v>
      </c>
      <c r="V5" s="1">
        <f>Planel_Pot_Resultado!Z256</f>
        <v>13398.357620000001</v>
      </c>
      <c r="W5" s="1">
        <f>Planel_Pot_Resultado!AA256</f>
        <v>13398.357620000001</v>
      </c>
      <c r="X5" s="1">
        <f>Planel_Pot_Resultado!AB256</f>
        <v>13398.357620000001</v>
      </c>
      <c r="Y5" s="1">
        <f>Planel_Pot_Resultado!AC256</f>
        <v>13398.357620000001</v>
      </c>
      <c r="Z5" s="1">
        <f>Planel_Pot_Resultado!AD256</f>
        <v>13398.357620000001</v>
      </c>
      <c r="AA5" s="1">
        <f>Planel_Pot_Resultado!AE256</f>
        <v>13398.357620000001</v>
      </c>
      <c r="AB5" s="1">
        <f>Planel_Pot_Resultado!AF256</f>
        <v>13398.357620000001</v>
      </c>
      <c r="AC5" s="1">
        <f>Planel_Pot_Resultado!AG256</f>
        <v>13398.357620000001</v>
      </c>
      <c r="AD5" s="1">
        <f>Planel_Pot_Resultado!AH256</f>
        <v>13398.357620000001</v>
      </c>
      <c r="AE5" s="1">
        <f>Planel_Pot_Resultado!AI256</f>
        <v>13398.357620000001</v>
      </c>
      <c r="AF5" s="1">
        <f>Planel_Pot_Resultado!AJ256</f>
        <v>13398.357620000001</v>
      </c>
      <c r="AG5" s="1">
        <f>Planel_Pot_Resultado!AK256</f>
        <v>13398.357620000001</v>
      </c>
      <c r="AH5" s="1">
        <f>Planel_Pot_Resultado!AL256</f>
        <v>13398.357620000001</v>
      </c>
      <c r="AI5" s="1">
        <f>Planel_Pot_Resultado!AM256</f>
        <v>13398.357620000001</v>
      </c>
      <c r="AJ5" s="1">
        <f>Planel_Pot_Resultado!AN256</f>
        <v>13398.357620000001</v>
      </c>
      <c r="AK5" s="1">
        <f>Planel_Pot_Resultado!AO256</f>
        <v>13398.357620000001</v>
      </c>
      <c r="AL5" s="1">
        <f>Planel_Pot_Resultado!AP256</f>
        <v>13398.357620000001</v>
      </c>
      <c r="AM5" s="1">
        <f t="shared" ref="AM5:AM24" si="2">AL5-C5</f>
        <v>7898.3316200000008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14058.73286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15880.06374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17093.763740000002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18097.340559999997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20075.30863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20075.208630000001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21632.081920000001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23749.82675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23750.126749999999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23750.126749999999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23749.926749999999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23749.926749999999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23749.926749999999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23287.360270199999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23487.360270199999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23687.360270199999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23887.560270200003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24087.560270200003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24429.865734400002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25159.94672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26141.001537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26341.001537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26516.332398999999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26510.632398999998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26510.632398999998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26510.632398999998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26510.632398999998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26147.432401999999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26147.432401999999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26147.432401999999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26147.432401999999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26147.432401999999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26147.432401999999</v>
      </c>
      <c r="AM7" s="1">
        <f t="shared" si="2"/>
        <v>14905.232401999998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2714.8621779999999</v>
      </c>
      <c r="O15" s="24">
        <f>Planel_Pot_Resultado!S376</f>
        <v>6980.4298330000001</v>
      </c>
      <c r="P15" s="24">
        <f>Planel_Pot_Resultado!T376</f>
        <v>9849.0658770000009</v>
      </c>
      <c r="Q15" s="24">
        <f>Planel_Pot_Resultado!U376</f>
        <v>11294</v>
      </c>
      <c r="R15" s="24">
        <f>Planel_Pot_Resultado!V376</f>
        <v>11294</v>
      </c>
      <c r="S15" s="24">
        <f>Planel_Pot_Resultado!W376</f>
        <v>10993.8</v>
      </c>
      <c r="T15" s="24">
        <f>Planel_Pot_Resultado!X376</f>
        <v>10993.8</v>
      </c>
      <c r="U15" s="24">
        <f>Planel_Pot_Resultado!Y376</f>
        <v>10993.8</v>
      </c>
      <c r="V15" s="24">
        <f>Planel_Pot_Resultado!Z376</f>
        <v>10993.8</v>
      </c>
      <c r="W15" s="24">
        <f>Planel_Pot_Resultado!AA376</f>
        <v>10993.8</v>
      </c>
      <c r="X15" s="24">
        <f>Planel_Pot_Resultado!AB376</f>
        <v>10985.8</v>
      </c>
      <c r="Y15" s="24">
        <f>Planel_Pot_Resultado!AC376</f>
        <v>10985.8</v>
      </c>
      <c r="Z15" s="24">
        <f>Planel_Pot_Resultado!AD376</f>
        <v>10985.8</v>
      </c>
      <c r="AA15" s="24">
        <f>Planel_Pot_Resultado!AE376</f>
        <v>10985.8</v>
      </c>
      <c r="AB15" s="24">
        <f>Planel_Pot_Resultado!AF376</f>
        <v>10985.8</v>
      </c>
      <c r="AC15" s="24">
        <f>Planel_Pot_Resultado!AG376</f>
        <v>10985.8</v>
      </c>
      <c r="AD15" s="24">
        <f>Planel_Pot_Resultado!AH376</f>
        <v>10985.8</v>
      </c>
      <c r="AE15" s="24">
        <f>Planel_Pot_Resultado!AI376</f>
        <v>10985.8</v>
      </c>
      <c r="AF15" s="24">
        <f>Planel_Pot_Resultado!AJ376</f>
        <v>10985.8</v>
      </c>
      <c r="AG15" s="24">
        <f>Planel_Pot_Resultado!AK376</f>
        <v>10985.8</v>
      </c>
      <c r="AH15" s="24">
        <f>Planel_Pot_Resultado!AL376</f>
        <v>10600</v>
      </c>
      <c r="AI15" s="24">
        <f>Planel_Pot_Resultado!AM376</f>
        <v>10600</v>
      </c>
      <c r="AJ15" s="24">
        <f>Planel_Pot_Resultado!AN376</f>
        <v>10600</v>
      </c>
      <c r="AK15" s="24">
        <f>Planel_Pot_Resultado!AO376</f>
        <v>10600</v>
      </c>
      <c r="AL15" s="24">
        <f>Planel_Pot_Resultado!AP376</f>
        <v>10600</v>
      </c>
      <c r="AM15" s="1">
        <f t="shared" si="2"/>
        <v>10269.799999999999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17179.396637799997</v>
      </c>
      <c r="I17" s="30">
        <f>Planel_Pot_Resultado!M388+Planel_Pot_Resultado!M400+Planel_Pot_Resultado!M412+Planel_Pot_Resultado!M424+Planel_Pot_Resultado!M436+Planel_Pot_Resultado!M448+Planel_Pot_Resultado!M460+Planel_Pot_Resultado!M472</f>
        <v>21030.587394999999</v>
      </c>
      <c r="J17" s="30">
        <f>Planel_Pot_Resultado!N388+Planel_Pot_Resultado!N400+Planel_Pot_Resultado!N412+Planel_Pot_Resultado!N424+Planel_Pot_Resultado!N436+Planel_Pot_Resultado!N448+Planel_Pot_Resultado!N460+Planel_Pot_Resultado!N472</f>
        <v>24390.780026799999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34310.641721799999</v>
      </c>
      <c r="L17" s="30">
        <f>Planel_Pot_Resultado!P388+Planel_Pot_Resultado!P400+Planel_Pot_Resultado!P412+Planel_Pot_Resultado!P424+Planel_Pot_Resultado!P436+Planel_Pot_Resultado!P448+Planel_Pot_Resultado!P460+Planel_Pot_Resultado!P472</f>
        <v>42604.092221799998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50008.469912300003</v>
      </c>
      <c r="N17" s="30">
        <f>Planel_Pot_Resultado!R388+Planel_Pot_Resultado!R400+Planel_Pot_Resultado!R412+Planel_Pot_Resultado!R424+Planel_Pot_Resultado!R436+Planel_Pot_Resultado!R448+Planel_Pot_Resultado!R460+Planel_Pot_Resultado!R472</f>
        <v>50008.469912300003</v>
      </c>
      <c r="O17" s="30">
        <f>Planel_Pot_Resultado!S388+Planel_Pot_Resultado!S400+Planel_Pot_Resultado!S412+Planel_Pot_Resultado!S424+Planel_Pot_Resultado!S436+Planel_Pot_Resultado!S448+Planel_Pot_Resultado!S460+Planel_Pot_Resultado!S472</f>
        <v>49800.1699123</v>
      </c>
      <c r="P17" s="30">
        <f>Planel_Pot_Resultado!T388+Planel_Pot_Resultado!T400+Planel_Pot_Resultado!T412+Planel_Pot_Resultado!T424+Planel_Pot_Resultado!T436+Planel_Pot_Resultado!T448+Planel_Pot_Resultado!T460+Planel_Pot_Resultado!T472</f>
        <v>49783.620912300001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49685.420912300004</v>
      </c>
      <c r="R17" s="30">
        <f>Planel_Pot_Resultado!V388+Planel_Pot_Resultado!V400+Planel_Pot_Resultado!V412+Planel_Pot_Resultado!V424+Planel_Pot_Resultado!V436+Planel_Pot_Resultado!V448+Planel_Pot_Resultado!V460+Planel_Pot_Resultado!V472</f>
        <v>55668.313222299999</v>
      </c>
      <c r="S17" s="30">
        <f>Planel_Pot_Resultado!W388+Planel_Pot_Resultado!W400+Planel_Pot_Resultado!W412+Planel_Pot_Resultado!W424+Planel_Pot_Resultado!W436+Planel_Pot_Resultado!W448+Planel_Pot_Resultado!W460+Planel_Pot_Resultado!W472</f>
        <v>62321.443042300001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68090.530853299992</v>
      </c>
      <c r="U17" s="30">
        <f>Planel_Pot_Resultado!Y388+Planel_Pot_Resultado!Y400+Planel_Pot_Resultado!Y412+Planel_Pot_Resultado!Y424+Planel_Pot_Resultado!Y436+Planel_Pot_Resultado!Y448+Planel_Pot_Resultado!Y460+Planel_Pot_Resultado!Y472</f>
        <v>73843.009567300003</v>
      </c>
      <c r="V17" s="30">
        <f>Planel_Pot_Resultado!Z388+Planel_Pot_Resultado!Z400+Planel_Pot_Resultado!Z412+Planel_Pot_Resultado!Z424+Planel_Pot_Resultado!Z436+Planel_Pot_Resultado!Z448+Planel_Pot_Resultado!Z460+Planel_Pot_Resultado!Z472</f>
        <v>79814.945890300005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86031.911988300009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92336.225052299997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97408.599782299993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106791.8923023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117746.71137229999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124458.5681103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130736.11640229999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136942.96628229998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143197.8026923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149570.7350253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157799.4885033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165326.17334729998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171875.02540729998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179031.78373729999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185936.18014729998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192670.27050729998</v>
      </c>
      <c r="AM17" s="1">
        <f t="shared" si="2"/>
        <v>186114.11050729998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2242.20874224</v>
      </c>
      <c r="N20" s="26">
        <f>Planel_Pot_Resultado!R280+Planel_Pot_Resultado!R292+Planel_Pot_Resultado!R304+Planel_Pot_Resultado!R316+Planel_Pot_Resultado!R328+Planel_Pot_Resultado!R340+Planel_Pot_Resultado!R352+Planel_Pot_Resultado!R364</f>
        <v>2242.20874224</v>
      </c>
      <c r="O20" s="26">
        <f>Planel_Pot_Resultado!S280+Planel_Pot_Resultado!S292+Planel_Pot_Resultado!S304+Planel_Pot_Resultado!S316+Planel_Pot_Resultado!S328+Planel_Pot_Resultado!S340+Planel_Pot_Resultado!S352+Planel_Pot_Resultado!S364</f>
        <v>2242.20874224</v>
      </c>
      <c r="P20" s="26">
        <f>Planel_Pot_Resultado!T280+Planel_Pot_Resultado!T292+Planel_Pot_Resultado!T304+Planel_Pot_Resultado!T316+Planel_Pot_Resultado!T328+Planel_Pot_Resultado!T340+Planel_Pot_Resultado!T352+Planel_Pot_Resultado!T364</f>
        <v>2242.20874224</v>
      </c>
      <c r="Q20" s="26">
        <f>Planel_Pot_Resultado!U280+Planel_Pot_Resultado!U292+Planel_Pot_Resultado!U304+Planel_Pot_Resultado!U316+Planel_Pot_Resultado!U328+Planel_Pot_Resultado!U340+Planel_Pot_Resultado!U352+Planel_Pot_Resultado!U364</f>
        <v>2241.1267422400001</v>
      </c>
      <c r="R20" s="26">
        <f>Planel_Pot_Resultado!V280+Planel_Pot_Resultado!V292+Planel_Pot_Resultado!V304+Planel_Pot_Resultado!V316+Planel_Pot_Resultado!V328+Planel_Pot_Resultado!V340+Planel_Pot_Resultado!V352+Planel_Pot_Resultado!V364</f>
        <v>6423.880002240001</v>
      </c>
      <c r="S20" s="26">
        <f>Planel_Pot_Resultado!W280+Planel_Pot_Resultado!W292+Planel_Pot_Resultado!W304+Planel_Pot_Resultado!W316+Planel_Pot_Resultado!W328+Planel_Pot_Resultado!W340+Planel_Pot_Resultado!W352+Planel_Pot_Resultado!W364</f>
        <v>10866.98507024</v>
      </c>
      <c r="T20" s="26">
        <f>Planel_Pot_Resultado!X280+Planel_Pot_Resultado!X292+Planel_Pot_Resultado!X304+Planel_Pot_Resultado!X316+Planel_Pot_Resultado!X328+Planel_Pot_Resultado!X340+Planel_Pot_Resultado!X352+Planel_Pot_Resultado!X364</f>
        <v>15430.047992239999</v>
      </c>
      <c r="U20" s="26">
        <f>Planel_Pot_Resultado!Y280+Planel_Pot_Resultado!Y292+Planel_Pot_Resultado!Y304+Planel_Pot_Resultado!Y316+Planel_Pot_Resultado!Y328+Planel_Pot_Resultado!Y340+Planel_Pot_Resultado!Y352+Planel_Pot_Resultado!Y364</f>
        <v>19983.310002240003</v>
      </c>
      <c r="V20" s="26">
        <f>Planel_Pot_Resultado!Z280+Planel_Pot_Resultado!Z292+Planel_Pot_Resultado!Z304+Planel_Pot_Resultado!Z316+Planel_Pot_Resultado!Z328+Planel_Pot_Resultado!Z340+Planel_Pot_Resultado!Z352+Planel_Pot_Resultado!Z364</f>
        <v>24660.112222240001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29472.80567224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34584.162542240003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39606.429442239998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38666.75944224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37712.287442239998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42174.408120239998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46310.508247239995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50467.039062240001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54610.26217224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58819.892682239995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63090.714262239999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67368.935692239989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71596.756542240008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76289.906782239996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80766.258942240005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85132.490842239989</v>
      </c>
      <c r="AM20" s="1">
        <f t="shared" si="2"/>
        <v>85111.787842239995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0</v>
      </c>
      <c r="P23" s="32">
        <f>Planel_Pot_Resultado!T100+Planel_Pot_Resultado!T652</f>
        <v>0</v>
      </c>
      <c r="Q23" s="32">
        <f>Planel_Pot_Resultado!U100+Planel_Pot_Resultado!U652</f>
        <v>0</v>
      </c>
      <c r="R23" s="32">
        <f>Planel_Pot_Resultado!V100+Planel_Pot_Resultado!V652</f>
        <v>0</v>
      </c>
      <c r="S23" s="32">
        <f>Planel_Pot_Resultado!W100+Planel_Pot_Resultado!W652</f>
        <v>4314.4311900000002</v>
      </c>
      <c r="T23" s="32">
        <f>Planel_Pot_Resultado!X100+Planel_Pot_Resultado!X652</f>
        <v>6657.7470839999996</v>
      </c>
      <c r="U23" s="32">
        <f>Planel_Pot_Resultado!Y100+Planel_Pot_Resultado!Y652</f>
        <v>9146.3569100000004</v>
      </c>
      <c r="V23" s="32">
        <f>Planel_Pot_Resultado!Z100+Planel_Pot_Resultado!Z652</f>
        <v>11575.40346</v>
      </c>
      <c r="W23" s="32">
        <f>Planel_Pot_Resultado!AA100+Planel_Pot_Resultado!AA652</f>
        <v>14164.574930000001</v>
      </c>
      <c r="X23" s="32">
        <f>Planel_Pot_Resultado!AB100+Planel_Pot_Resultado!AB652</f>
        <v>17056.681079999998</v>
      </c>
      <c r="Y23" s="32">
        <f>Planel_Pot_Resultado!AC100+Planel_Pot_Resultado!AC652</f>
        <v>19743.941190000001</v>
      </c>
      <c r="Z23" s="32">
        <f>Planel_Pot_Resultado!AD100+Planel_Pot_Resultado!AD652</f>
        <v>22946.845420000001</v>
      </c>
      <c r="AA23" s="32">
        <f>Planel_Pot_Resultado!AE100+Planel_Pot_Resultado!AE652</f>
        <v>27755.15036</v>
      </c>
      <c r="AB23" s="32">
        <f>Planel_Pot_Resultado!AF100+Planel_Pot_Resultado!AF652</f>
        <v>30344.324550000001</v>
      </c>
      <c r="AC23" s="32">
        <f>Planel_Pot_Resultado!AG100+Planel_Pot_Resultado!AG652</f>
        <v>32675.715660000002</v>
      </c>
      <c r="AD23" s="32">
        <f>Planel_Pot_Resultado!AH100+Planel_Pot_Resultado!AH652</f>
        <v>35724.945419999996</v>
      </c>
      <c r="AE23" s="32">
        <f>Planel_Pot_Resultado!AI100+Planel_Pot_Resultado!AI652</f>
        <v>38814.263679999996</v>
      </c>
      <c r="AF23" s="32">
        <f>Planel_Pot_Resultado!AJ100+Planel_Pot_Resultado!AJ652</f>
        <v>42424.911229999998</v>
      </c>
      <c r="AG23" s="32">
        <f>Planel_Pot_Resultado!AK100+Planel_Pot_Resultado!AK652</f>
        <v>46458.474179999997</v>
      </c>
      <c r="AH23" s="32">
        <f>Planel_Pot_Resultado!AL100+Planel_Pot_Resultado!AL652</f>
        <v>49927.822260000001</v>
      </c>
      <c r="AI23" s="32">
        <f>Planel_Pot_Resultado!AM100+Planel_Pot_Resultado!AM652</f>
        <v>53211.796090000003</v>
      </c>
      <c r="AJ23" s="32">
        <f>Planel_Pot_Resultado!AN100+Planel_Pot_Resultado!AN652</f>
        <v>56835.148200000003</v>
      </c>
      <c r="AK23" s="32">
        <f>Planel_Pot_Resultado!AO100+Planel_Pot_Resultado!AO652</f>
        <v>60338.694159999999</v>
      </c>
      <c r="AL23" s="32">
        <f>Planel_Pot_Resultado!AP100+Planel_Pot_Resultado!AP652</f>
        <v>63065.276189999997</v>
      </c>
      <c r="AM23" s="1">
        <f t="shared" si="2"/>
        <v>63065.276189999997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161619.25400999998</v>
      </c>
      <c r="G24" s="28">
        <f t="shared" si="4"/>
        <v>168620.76548999996</v>
      </c>
      <c r="H24" s="28">
        <f t="shared" si="4"/>
        <v>176762.12732779997</v>
      </c>
      <c r="I24" s="28">
        <f t="shared" si="4"/>
        <v>186190.39490499996</v>
      </c>
      <c r="J24" s="28">
        <f t="shared" si="4"/>
        <v>192237.15560679996</v>
      </c>
      <c r="K24" s="28">
        <f t="shared" si="4"/>
        <v>202221.81730179998</v>
      </c>
      <c r="L24" s="28">
        <f t="shared" si="4"/>
        <v>211182.12052279999</v>
      </c>
      <c r="M24" s="28">
        <f t="shared" si="4"/>
        <v>219599.16738554</v>
      </c>
      <c r="N24" s="28">
        <f t="shared" si="4"/>
        <v>223282.16896354</v>
      </c>
      <c r="O24" s="28">
        <f t="shared" si="4"/>
        <v>225421.33661853996</v>
      </c>
      <c r="P24" s="28">
        <f t="shared" si="4"/>
        <v>229495.33366253998</v>
      </c>
      <c r="Q24" s="28">
        <f t="shared" si="4"/>
        <v>236672.29630554002</v>
      </c>
      <c r="R24" s="28">
        <f t="shared" si="4"/>
        <v>246837.94187554001</v>
      </c>
      <c r="S24" s="28">
        <f t="shared" si="4"/>
        <v>259874.53547574001</v>
      </c>
      <c r="T24" s="28">
        <f t="shared" si="4"/>
        <v>272750.00210273993</v>
      </c>
      <c r="U24" s="28">
        <f t="shared" si="4"/>
        <v>285744.35265273997</v>
      </c>
      <c r="V24" s="28">
        <f t="shared" si="4"/>
        <v>299022.33774573996</v>
      </c>
      <c r="W24" s="28">
        <f t="shared" si="4"/>
        <v>312841.16876373999</v>
      </c>
      <c r="X24" s="28">
        <f t="shared" si="4"/>
        <v>327491.41192893998</v>
      </c>
      <c r="Y24" s="28">
        <f t="shared" si="4"/>
        <v>341003.39465453994</v>
      </c>
      <c r="Z24" s="28">
        <f t="shared" si="4"/>
        <v>353630.97622154001</v>
      </c>
      <c r="AA24" s="28">
        <f t="shared" si="4"/>
        <v>368639.62823153997</v>
      </c>
      <c r="AB24" s="28">
        <f t="shared" si="4"/>
        <v>382578.11069954</v>
      </c>
      <c r="AC24" s="28">
        <f t="shared" si="4"/>
        <v>395317.45022853994</v>
      </c>
      <c r="AD24" s="28">
        <f t="shared" si="4"/>
        <v>408730.06068353995</v>
      </c>
      <c r="AE24" s="28">
        <f t="shared" si="4"/>
        <v>422217.43846353999</v>
      </c>
      <c r="AF24" s="28">
        <f t="shared" si="4"/>
        <v>436410.64885653998</v>
      </c>
      <c r="AG24" s="28">
        <f t="shared" si="4"/>
        <v>452240.58686754003</v>
      </c>
      <c r="AH24" s="28">
        <f t="shared" si="4"/>
        <v>467515.04122154001</v>
      </c>
      <c r="AI24" s="28">
        <f t="shared" si="4"/>
        <v>481575.68796154001</v>
      </c>
      <c r="AJ24" s="28">
        <f t="shared" si="4"/>
        <v>497048.94864153996</v>
      </c>
      <c r="AK24" s="28">
        <f t="shared" si="4"/>
        <v>511933.24317154003</v>
      </c>
      <c r="AL24" s="28">
        <f t="shared" si="4"/>
        <v>525914.42656153988</v>
      </c>
      <c r="AM24" s="1">
        <f t="shared" si="2"/>
        <v>390021.61814153986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708.60000000000582</v>
      </c>
      <c r="K29" s="1">
        <f t="shared" si="5"/>
        <v>257</v>
      </c>
      <c r="L29" s="1">
        <f t="shared" si="5"/>
        <v>93.19999999999709</v>
      </c>
      <c r="M29" s="1">
        <f t="shared" si="5"/>
        <v>356.66060000000289</v>
      </c>
      <c r="N29" s="1">
        <f t="shared" si="5"/>
        <v>463.43939999998838</v>
      </c>
      <c r="O29" s="1">
        <f t="shared" si="5"/>
        <v>150</v>
      </c>
      <c r="P29" s="1">
        <f t="shared" si="5"/>
        <v>1422.9100000000035</v>
      </c>
      <c r="Q29" s="1">
        <f t="shared" si="5"/>
        <v>4896.6389000000054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154.27909999999974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4568.4999999999991</v>
      </c>
      <c r="J30" s="1">
        <f t="shared" si="6"/>
        <v>0</v>
      </c>
      <c r="K30" s="1">
        <f t="shared" si="6"/>
        <v>0</v>
      </c>
      <c r="L30" s="1">
        <f t="shared" si="6"/>
        <v>0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2197.0316200000016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1706.9328600000008</v>
      </c>
      <c r="G32" s="18">
        <f t="shared" si="7"/>
        <v>1821.3308799999995</v>
      </c>
      <c r="H32" s="18">
        <f t="shared" si="7"/>
        <v>1213.7000000000025</v>
      </c>
      <c r="I32" s="18">
        <f t="shared" si="7"/>
        <v>1003.5768199999948</v>
      </c>
      <c r="J32" s="18">
        <f t="shared" si="7"/>
        <v>1977.9680700000026</v>
      </c>
      <c r="K32" s="18">
        <f t="shared" si="7"/>
        <v>-9.9999999998544808E-2</v>
      </c>
      <c r="L32" s="18">
        <f t="shared" si="7"/>
        <v>1556.8732899999995</v>
      </c>
      <c r="M32" s="18">
        <f t="shared" si="7"/>
        <v>2117.7448299999996</v>
      </c>
      <c r="N32" s="18">
        <f t="shared" si="7"/>
        <v>0.2999999999992724</v>
      </c>
      <c r="O32" s="18">
        <f t="shared" si="7"/>
        <v>0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-462.5664797999998</v>
      </c>
      <c r="T32" s="18">
        <f t="shared" si="7"/>
        <v>200</v>
      </c>
      <c r="U32" s="18">
        <f t="shared" si="7"/>
        <v>200</v>
      </c>
      <c r="V32" s="18">
        <f t="shared" si="7"/>
        <v>200.20000000000437</v>
      </c>
      <c r="W32" s="18">
        <f t="shared" si="7"/>
        <v>200</v>
      </c>
      <c r="X32" s="18">
        <f t="shared" si="7"/>
        <v>342.30546419999882</v>
      </c>
      <c r="Y32" s="18">
        <f t="shared" si="7"/>
        <v>730.0809855999978</v>
      </c>
      <c r="Z32" s="18">
        <f t="shared" si="7"/>
        <v>981.05481700000018</v>
      </c>
      <c r="AA32" s="18">
        <f t="shared" si="7"/>
        <v>200</v>
      </c>
      <c r="AB32" s="18">
        <f t="shared" si="7"/>
        <v>175.33086199999889</v>
      </c>
      <c r="AC32" s="18">
        <f t="shared" si="7"/>
        <v>-5.7000000000007276</v>
      </c>
      <c r="AD32" s="18">
        <f t="shared" si="7"/>
        <v>0</v>
      </c>
      <c r="AE32" s="18">
        <f t="shared" si="7"/>
        <v>0</v>
      </c>
      <c r="AF32" s="18">
        <f t="shared" si="7"/>
        <v>0</v>
      </c>
      <c r="AG32" s="18">
        <f t="shared" si="7"/>
        <v>-363.19999699999971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2020.8621779999999</v>
      </c>
      <c r="O40" s="24">
        <f t="shared" si="11"/>
        <v>4265.5676550000007</v>
      </c>
      <c r="P40" s="24">
        <f t="shared" si="11"/>
        <v>2868.6360440000008</v>
      </c>
      <c r="Q40" s="24">
        <f t="shared" si="11"/>
        <v>1444.9341229999991</v>
      </c>
      <c r="R40" s="24">
        <f t="shared" si="11"/>
        <v>0</v>
      </c>
      <c r="S40" s="24">
        <f t="shared" si="11"/>
        <v>-300.20000000000073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-385.79999999999927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784.22763779999877</v>
      </c>
      <c r="I42" s="30">
        <f t="shared" si="12"/>
        <v>3851.1907572000018</v>
      </c>
      <c r="J42" s="30">
        <f t="shared" si="12"/>
        <v>3360.1926318000005</v>
      </c>
      <c r="K42" s="30">
        <f t="shared" si="12"/>
        <v>9919.8616949999996</v>
      </c>
      <c r="L42" s="30">
        <f t="shared" si="12"/>
        <v>8293.450499999999</v>
      </c>
      <c r="M42" s="30">
        <f t="shared" si="12"/>
        <v>7404.377690500005</v>
      </c>
      <c r="N42" s="30">
        <f t="shared" si="12"/>
        <v>0</v>
      </c>
      <c r="O42" s="30">
        <f t="shared" si="12"/>
        <v>-208.30000000000291</v>
      </c>
      <c r="P42" s="30">
        <f t="shared" si="12"/>
        <v>-16.548999999999069</v>
      </c>
      <c r="Q42" s="30">
        <f t="shared" si="12"/>
        <v>-98.19999999999709</v>
      </c>
      <c r="R42" s="30">
        <f t="shared" si="12"/>
        <v>5982.8923099999956</v>
      </c>
      <c r="S42" s="30">
        <f t="shared" si="12"/>
        <v>6653.1298200000019</v>
      </c>
      <c r="T42" s="30">
        <f t="shared" si="12"/>
        <v>5769.0878109999903</v>
      </c>
      <c r="U42" s="30">
        <f t="shared" si="12"/>
        <v>5752.4787140000117</v>
      </c>
      <c r="V42" s="30">
        <f t="shared" si="12"/>
        <v>5971.9363230000017</v>
      </c>
      <c r="W42" s="30">
        <f t="shared" si="12"/>
        <v>6216.9660980000044</v>
      </c>
      <c r="X42" s="30">
        <f t="shared" si="12"/>
        <v>6304.3130639999872</v>
      </c>
      <c r="Y42" s="30">
        <f t="shared" si="12"/>
        <v>5072.3747299999959</v>
      </c>
      <c r="Z42" s="30">
        <f t="shared" si="12"/>
        <v>9383.2925200000027</v>
      </c>
      <c r="AA42" s="30">
        <f t="shared" si="12"/>
        <v>10954.819069999998</v>
      </c>
      <c r="AB42" s="30">
        <f t="shared" si="12"/>
        <v>6711.8567380000022</v>
      </c>
      <c r="AC42" s="30">
        <f t="shared" si="12"/>
        <v>6277.5482919999922</v>
      </c>
      <c r="AD42" s="30">
        <f t="shared" si="12"/>
        <v>6206.8498799999943</v>
      </c>
      <c r="AE42" s="30">
        <f t="shared" si="12"/>
        <v>6254.8364100000181</v>
      </c>
      <c r="AF42" s="30">
        <f t="shared" si="12"/>
        <v>6372.9323330000043</v>
      </c>
      <c r="AG42" s="30">
        <f t="shared" si="12"/>
        <v>8228.7534779999987</v>
      </c>
      <c r="AH42" s="30">
        <f t="shared" si="12"/>
        <v>7526.684843999974</v>
      </c>
      <c r="AI42" s="30">
        <f t="shared" si="12"/>
        <v>6548.8520600000047</v>
      </c>
      <c r="AJ42" s="30">
        <f t="shared" si="12"/>
        <v>7156.7583300000115</v>
      </c>
      <c r="AK42" s="30">
        <f t="shared" si="12"/>
        <v>6904.3964099999866</v>
      </c>
      <c r="AL42" s="30">
        <f t="shared" si="12"/>
        <v>6734.090360000002</v>
      </c>
    </row>
    <row r="43" spans="2:38" x14ac:dyDescent="0.25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70.863742240000192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4182.7532600000013</v>
      </c>
      <c r="S45" s="26">
        <f t="shared" si="14"/>
        <v>4443.1050679999989</v>
      </c>
      <c r="T45" s="26">
        <f t="shared" ref="E45:AL49" si="15">T20-S20</f>
        <v>4563.0629219999992</v>
      </c>
      <c r="U45" s="26">
        <f t="shared" si="15"/>
        <v>4553.262010000004</v>
      </c>
      <c r="V45" s="26">
        <f t="shared" si="15"/>
        <v>4676.8022199999978</v>
      </c>
      <c r="W45" s="26">
        <f t="shared" si="15"/>
        <v>4812.6934499999988</v>
      </c>
      <c r="X45" s="26">
        <f t="shared" si="15"/>
        <v>5111.3568700000033</v>
      </c>
      <c r="Y45" s="26">
        <f t="shared" si="15"/>
        <v>5022.2668999999951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4136.1001269999979</v>
      </c>
      <c r="AD45" s="26">
        <f t="shared" si="15"/>
        <v>4156.5308150000055</v>
      </c>
      <c r="AE45" s="26">
        <f t="shared" si="15"/>
        <v>4143.223109999999</v>
      </c>
      <c r="AF45" s="26">
        <f t="shared" si="15"/>
        <v>4209.6305099999954</v>
      </c>
      <c r="AG45" s="26">
        <f t="shared" si="15"/>
        <v>4270.8215800000035</v>
      </c>
      <c r="AH45" s="26">
        <f t="shared" si="15"/>
        <v>4278.2214299999905</v>
      </c>
      <c r="AI45" s="26">
        <f t="shared" si="15"/>
        <v>4227.8208500000183</v>
      </c>
      <c r="AJ45" s="26">
        <f t="shared" si="15"/>
        <v>4693.1502399999881</v>
      </c>
      <c r="AK45" s="26">
        <f t="shared" si="15"/>
        <v>4476.3521600000095</v>
      </c>
      <c r="AL45" s="26">
        <f t="shared" si="15"/>
        <v>4366.2318999999843</v>
      </c>
    </row>
    <row r="46" spans="2:38" x14ac:dyDescent="0.25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0</v>
      </c>
      <c r="P48" s="32">
        <f t="shared" si="15"/>
        <v>0</v>
      </c>
      <c r="Q48" s="32">
        <f t="shared" si="15"/>
        <v>0</v>
      </c>
      <c r="R48" s="32">
        <f t="shared" si="15"/>
        <v>0</v>
      </c>
      <c r="S48" s="32">
        <f t="shared" si="15"/>
        <v>4314.4311900000002</v>
      </c>
      <c r="T48" s="32">
        <f t="shared" si="15"/>
        <v>2343.3158939999994</v>
      </c>
      <c r="U48" s="32">
        <f t="shared" si="15"/>
        <v>2488.6098260000008</v>
      </c>
      <c r="V48" s="32">
        <f t="shared" si="15"/>
        <v>2429.0465499999991</v>
      </c>
      <c r="W48" s="32">
        <f t="shared" si="15"/>
        <v>2589.1714700000011</v>
      </c>
      <c r="X48" s="32">
        <f t="shared" si="15"/>
        <v>2892.1061499999978</v>
      </c>
      <c r="Y48" s="32">
        <f t="shared" si="15"/>
        <v>2687.2601100000029</v>
      </c>
      <c r="Z48" s="32">
        <f t="shared" si="15"/>
        <v>3202.9042300000001</v>
      </c>
      <c r="AA48" s="32">
        <f t="shared" si="15"/>
        <v>4808.3049399999982</v>
      </c>
      <c r="AB48" s="32">
        <f t="shared" si="15"/>
        <v>2589.1741900000015</v>
      </c>
      <c r="AC48" s="32">
        <f t="shared" si="15"/>
        <v>2331.3911100000005</v>
      </c>
      <c r="AD48" s="32">
        <f t="shared" si="15"/>
        <v>3049.2297599999947</v>
      </c>
      <c r="AE48" s="32">
        <f t="shared" si="15"/>
        <v>3089.31826</v>
      </c>
      <c r="AF48" s="32">
        <f t="shared" si="15"/>
        <v>3610.6475500000015</v>
      </c>
      <c r="AG48" s="32">
        <f t="shared" si="15"/>
        <v>4033.5629499999995</v>
      </c>
      <c r="AH48" s="32">
        <f t="shared" si="15"/>
        <v>3469.3480800000034</v>
      </c>
      <c r="AI48" s="32">
        <f t="shared" si="15"/>
        <v>3283.9738300000026</v>
      </c>
      <c r="AJ48" s="32">
        <f t="shared" si="15"/>
        <v>3623.3521099999998</v>
      </c>
      <c r="AK48" s="32">
        <f t="shared" si="15"/>
        <v>3503.5459599999958</v>
      </c>
      <c r="AL48" s="32">
        <f t="shared" si="15"/>
        <v>2726.5820299999978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18707.793589999957</v>
      </c>
      <c r="G49" s="28">
        <f t="shared" si="14"/>
        <v>7001.5114799999865</v>
      </c>
      <c r="H49" s="28">
        <f t="shared" si="14"/>
        <v>8141.3618378000101</v>
      </c>
      <c r="I49" s="28">
        <f t="shared" si="14"/>
        <v>9428.267577199993</v>
      </c>
      <c r="J49" s="28">
        <f t="shared" si="14"/>
        <v>6046.7607017999981</v>
      </c>
      <c r="K49" s="28">
        <f t="shared" si="14"/>
        <v>9984.6616950000171</v>
      </c>
      <c r="L49" s="28">
        <f t="shared" si="14"/>
        <v>8960.3032210000092</v>
      </c>
      <c r="M49" s="28">
        <f t="shared" si="14"/>
        <v>8417.0468627400114</v>
      </c>
      <c r="N49" s="28">
        <f t="shared" si="14"/>
        <v>3683.0015779999958</v>
      </c>
      <c r="O49" s="28">
        <f t="shared" si="14"/>
        <v>2139.1676549999684</v>
      </c>
      <c r="P49" s="28">
        <f t="shared" si="14"/>
        <v>4073.9970440000179</v>
      </c>
      <c r="Q49" s="28">
        <f t="shared" si="14"/>
        <v>7176.9626430000353</v>
      </c>
      <c r="R49" s="28">
        <f t="shared" si="14"/>
        <v>10165.645569999993</v>
      </c>
      <c r="S49" s="28">
        <f t="shared" si="14"/>
        <v>13036.593600199994</v>
      </c>
      <c r="T49" s="28">
        <f t="shared" si="15"/>
        <v>12875.466626999929</v>
      </c>
      <c r="U49" s="28">
        <f t="shared" si="15"/>
        <v>12994.350550000032</v>
      </c>
      <c r="V49" s="28">
        <f t="shared" si="15"/>
        <v>13277.985092999996</v>
      </c>
      <c r="W49" s="28">
        <f t="shared" si="15"/>
        <v>13818.831018000026</v>
      </c>
      <c r="X49" s="28">
        <f t="shared" si="15"/>
        <v>14650.243165199994</v>
      </c>
      <c r="Y49" s="28">
        <f t="shared" si="15"/>
        <v>13511.982725599955</v>
      </c>
      <c r="Z49" s="28">
        <f t="shared" si="15"/>
        <v>12627.581567000074</v>
      </c>
      <c r="AA49" s="28">
        <f t="shared" si="15"/>
        <v>15008.652009999962</v>
      </c>
      <c r="AB49" s="28">
        <f t="shared" si="15"/>
        <v>13938.482468000031</v>
      </c>
      <c r="AC49" s="28">
        <f t="shared" si="15"/>
        <v>12739.339528999932</v>
      </c>
      <c r="AD49" s="28">
        <f t="shared" si="15"/>
        <v>13412.610455000016</v>
      </c>
      <c r="AE49" s="28">
        <f t="shared" si="15"/>
        <v>13487.377780000039</v>
      </c>
      <c r="AF49" s="28">
        <f t="shared" si="15"/>
        <v>14193.210392999987</v>
      </c>
      <c r="AG49" s="28">
        <f t="shared" si="15"/>
        <v>15829.938011000049</v>
      </c>
      <c r="AH49" s="28">
        <f t="shared" si="15"/>
        <v>15274.454353999987</v>
      </c>
      <c r="AI49" s="28">
        <f t="shared" si="15"/>
        <v>14060.646739999996</v>
      </c>
      <c r="AJ49" s="28">
        <f t="shared" si="15"/>
        <v>15473.260679999948</v>
      </c>
      <c r="AK49" s="28">
        <f t="shared" si="15"/>
        <v>14884.294530000072</v>
      </c>
      <c r="AL49" s="28">
        <f t="shared" si="15"/>
        <v>13981.183389999846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9514.3328600000004</v>
      </c>
      <c r="G4" s="58">
        <f>Planel_Pot_Resultado!K112+Planel_Pot_Resultado!K676</f>
        <v>11335.66374</v>
      </c>
      <c r="H4" s="58">
        <f>Planel_Pot_Resultado!L112+Planel_Pot_Resultado!L676</f>
        <v>12549.363740000001</v>
      </c>
      <c r="I4" s="58">
        <f>Planel_Pot_Resultado!M112+Planel_Pot_Resultado!M676</f>
        <v>13552.940559999999</v>
      </c>
      <c r="J4" s="58">
        <f>Planel_Pot_Resultado!N112+Planel_Pot_Resultado!N676</f>
        <v>15530.90863</v>
      </c>
      <c r="K4" s="58">
        <f>Planel_Pot_Resultado!O112+Planel_Pot_Resultado!O676</f>
        <v>15530.80863</v>
      </c>
      <c r="L4" s="58">
        <f>Planel_Pot_Resultado!P112+Planel_Pot_Resultado!P676</f>
        <v>17087.581920000001</v>
      </c>
      <c r="M4" s="58">
        <f>Planel_Pot_Resultado!Q112+Planel_Pot_Resultado!Q676</f>
        <v>19205.126749999999</v>
      </c>
      <c r="N4" s="58">
        <f>Planel_Pot_Resultado!R112+Planel_Pot_Resultado!R676</f>
        <v>19205.126749999999</v>
      </c>
      <c r="O4" s="58">
        <f>Planel_Pot_Resultado!S112+Planel_Pot_Resultado!S676</f>
        <v>19205.126749999999</v>
      </c>
      <c r="P4" s="58">
        <f>Planel_Pot_Resultado!T112+Planel_Pot_Resultado!T676</f>
        <v>19204.926749999999</v>
      </c>
      <c r="Q4" s="58">
        <f>Planel_Pot_Resultado!U112+Planel_Pot_Resultado!U676</f>
        <v>19204.926749999999</v>
      </c>
      <c r="R4" s="58">
        <f>Planel_Pot_Resultado!V112+Planel_Pot_Resultado!V676</f>
        <v>19204.926749999999</v>
      </c>
      <c r="S4" s="58">
        <f>Planel_Pot_Resultado!W112+Planel_Pot_Resultado!W676</f>
        <v>17880.32675</v>
      </c>
      <c r="T4" s="58">
        <f>Planel_Pot_Resultado!X112+Planel_Pot_Resultado!X676</f>
        <v>17880.32675</v>
      </c>
      <c r="U4" s="58">
        <f>Planel_Pot_Resultado!Y112+Planel_Pot_Resultado!Y676</f>
        <v>17880.32675</v>
      </c>
      <c r="V4" s="58">
        <f>Planel_Pot_Resultado!Z112+Planel_Pot_Resultado!Z676</f>
        <v>16831.526750000001</v>
      </c>
      <c r="W4" s="58">
        <f>Planel_Pot_Resultado!AA112+Planel_Pot_Resultado!AA676</f>
        <v>16831.526750000001</v>
      </c>
      <c r="X4" s="58">
        <f>Planel_Pot_Resultado!AB112+Planel_Pot_Resultado!AB676</f>
        <v>16831.526750000001</v>
      </c>
      <c r="Y4" s="58">
        <f>Planel_Pot_Resultado!AC112+Planel_Pot_Resultado!AC676</f>
        <v>16240.72675</v>
      </c>
      <c r="Z4" s="58">
        <f>Planel_Pot_Resultado!AD112+Planel_Pot_Resultado!AD676</f>
        <v>16240.72675</v>
      </c>
      <c r="AA4" s="58">
        <f>Planel_Pot_Resultado!AE112+Planel_Pot_Resultado!AE676</f>
        <v>16212.72675</v>
      </c>
      <c r="AB4" s="58">
        <f>Planel_Pot_Resultado!AF112+Planel_Pot_Resultado!AF676</f>
        <v>16212.72675</v>
      </c>
      <c r="AC4" s="58">
        <f>Planel_Pot_Resultado!AG112+Planel_Pot_Resultado!AG676</f>
        <v>14999.026750000001</v>
      </c>
      <c r="AD4" s="58">
        <f>Planel_Pot_Resultado!AH112+Planel_Pot_Resultado!AH676</f>
        <v>14999.026750000001</v>
      </c>
      <c r="AE4" s="58">
        <f>Planel_Pot_Resultado!AI112+Planel_Pot_Resultado!AI676</f>
        <v>14999.026750000001</v>
      </c>
      <c r="AF4" s="58">
        <f>Planel_Pot_Resultado!AJ112+Planel_Pot_Resultado!AJ676</f>
        <v>14999.026750000001</v>
      </c>
      <c r="AG4" s="58">
        <f>Planel_Pot_Resultado!AK112+Planel_Pot_Resultado!AK676</f>
        <v>14635.826752999999</v>
      </c>
      <c r="AH4" s="58">
        <f>Planel_Pot_Resultado!AL112+Planel_Pot_Resultado!AL676</f>
        <v>14635.826752999999</v>
      </c>
      <c r="AI4" s="58">
        <f>Planel_Pot_Resultado!AM112+Planel_Pot_Resultado!AM676</f>
        <v>14635.826752999999</v>
      </c>
      <c r="AJ4" s="58">
        <f>Planel_Pot_Resultado!AN112+Planel_Pot_Resultado!AN676</f>
        <v>14635.826752999999</v>
      </c>
      <c r="AK4" s="58">
        <f>Planel_Pot_Resultado!AO112+Planel_Pot_Resultado!AO676</f>
        <v>14635.826752999999</v>
      </c>
      <c r="AL4" s="58">
        <f>Planel_Pot_Resultado!AP112+Planel_Pot_Resultado!AP676</f>
        <v>14635.826752999999</v>
      </c>
    </row>
    <row r="5" spans="2:38" x14ac:dyDescent="0.25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1897.0335202000001</v>
      </c>
      <c r="T5" s="58">
        <f>Planel_Pot_Resultado!X124+Planel_Pot_Resultado!X136+Planel_Pot_Resultado!X664</f>
        <v>1897.0335202000001</v>
      </c>
      <c r="U5" s="58">
        <f>Planel_Pot_Resultado!Y124+Planel_Pot_Resultado!Y136+Planel_Pot_Resultado!Y664</f>
        <v>1897.0335202000001</v>
      </c>
      <c r="V5" s="58">
        <f>Planel_Pot_Resultado!Z124+Planel_Pot_Resultado!Z136+Planel_Pot_Resultado!Z664</f>
        <v>2427.0335202000001</v>
      </c>
      <c r="W5" s="58">
        <f>Planel_Pot_Resultado!AA124+Planel_Pot_Resultado!AA136+Planel_Pot_Resultado!AA664</f>
        <v>2427.0335202000001</v>
      </c>
      <c r="X5" s="58">
        <f>Planel_Pot_Resultado!AB124+Planel_Pot_Resultado!AB136+Planel_Pot_Resultado!AB664</f>
        <v>2569.3389843999998</v>
      </c>
      <c r="Y5" s="58">
        <f>Planel_Pot_Resultado!AC124+Planel_Pot_Resultado!AC136+Planel_Pot_Resultado!AC664</f>
        <v>3099.2199700000001</v>
      </c>
      <c r="Z5" s="58">
        <f>Planel_Pot_Resultado!AD124+Planel_Pot_Resultado!AD136+Planel_Pot_Resultado!AD664</f>
        <v>3880.2747870000003</v>
      </c>
      <c r="AA5" s="58">
        <f>Planel_Pot_Resultado!AE124+Planel_Pot_Resultado!AE136+Planel_Pot_Resultado!AE664</f>
        <v>3908.2747870000003</v>
      </c>
      <c r="AB5" s="58">
        <f>Planel_Pot_Resultado!AF124+Planel_Pot_Resultado!AF136+Planel_Pot_Resultado!AF664</f>
        <v>3908.2747870000003</v>
      </c>
      <c r="AC5" s="58">
        <f>Planel_Pot_Resultado!AG124+Planel_Pot_Resultado!AG136+Planel_Pot_Resultado!AG664</f>
        <v>5116.2747870000003</v>
      </c>
      <c r="AD5" s="58">
        <f>Planel_Pot_Resultado!AH124+Planel_Pot_Resultado!AH136+Planel_Pot_Resultado!AH664</f>
        <v>5116.2747870000003</v>
      </c>
      <c r="AE5" s="58">
        <f>Planel_Pot_Resultado!AI124+Planel_Pot_Resultado!AI136+Planel_Pot_Resultado!AI664</f>
        <v>5116.2747870000003</v>
      </c>
      <c r="AF5" s="58">
        <f>Planel_Pot_Resultado!AJ124+Planel_Pot_Resultado!AJ136+Planel_Pot_Resultado!AJ664</f>
        <v>5116.2747870000003</v>
      </c>
      <c r="AG5" s="58">
        <f>Planel_Pot_Resultado!AK124+Planel_Pot_Resultado!AK136+Planel_Pot_Resultado!AK664</f>
        <v>5116.2747870000003</v>
      </c>
      <c r="AH5" s="58">
        <f>Planel_Pot_Resultado!AL124+Planel_Pot_Resultado!AL136+Planel_Pot_Resultado!AL664</f>
        <v>5116.2747870000003</v>
      </c>
      <c r="AI5" s="58">
        <f>Planel_Pot_Resultado!AM124+Planel_Pot_Resultado!AM136+Planel_Pot_Resultado!AM664</f>
        <v>5116.2747870000003</v>
      </c>
      <c r="AJ5" s="58">
        <f>Planel_Pot_Resultado!AN124+Planel_Pot_Resultado!AN136+Planel_Pot_Resultado!AN664</f>
        <v>5116.2747870000003</v>
      </c>
      <c r="AK5" s="58">
        <f>Planel_Pot_Resultado!AO124+Planel_Pot_Resultado!AO136+Planel_Pot_Resultado!AO664</f>
        <v>5116.2747870000003</v>
      </c>
      <c r="AL5" s="58">
        <f>Planel_Pot_Resultado!AP124+Planel_Pot_Resultado!AP136+Planel_Pot_Resultado!AP664</f>
        <v>5116.2747870000003</v>
      </c>
    </row>
    <row r="6" spans="2:38" x14ac:dyDescent="0.25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4204.3308619999998</v>
      </c>
      <c r="AC6" s="58">
        <f>Planel_Pot_Resultado!AG724+Planel_Pot_Resultado!AG760</f>
        <v>4204.3308619999998</v>
      </c>
      <c r="AD6" s="58">
        <f>Planel_Pot_Resultado!AH724+Planel_Pot_Resultado!AH760</f>
        <v>4204.3308619999998</v>
      </c>
      <c r="AE6" s="58">
        <f>Planel_Pot_Resultado!AI724+Planel_Pot_Resultado!AI760</f>
        <v>4204.3308619999998</v>
      </c>
      <c r="AF6" s="58">
        <f>Planel_Pot_Resultado!AJ724+Planel_Pot_Resultado!AJ760</f>
        <v>4204.3308619999998</v>
      </c>
      <c r="AG6" s="58">
        <f>Planel_Pot_Resultado!AK724+Planel_Pot_Resultado!AK760</f>
        <v>4204.3308619999998</v>
      </c>
      <c r="AH6" s="58">
        <f>Planel_Pot_Resultado!AL724+Planel_Pot_Resultado!AL760</f>
        <v>4204.3308619999998</v>
      </c>
      <c r="AI6" s="58">
        <f>Planel_Pot_Resultado!AM724+Planel_Pot_Resultado!AM760</f>
        <v>4204.3308619999998</v>
      </c>
      <c r="AJ6" s="58">
        <f>Planel_Pot_Resultado!AN724+Planel_Pot_Resultado!AN760</f>
        <v>4204.3308619999998</v>
      </c>
      <c r="AK6" s="58">
        <f>Planel_Pot_Resultado!AO724+Planel_Pot_Resultado!AO760</f>
        <v>4204.3308619999998</v>
      </c>
      <c r="AL6" s="58">
        <f>Planel_Pot_Resultado!AP724+Planel_Pot_Resultado!AP760</f>
        <v>4204.3308619999998</v>
      </c>
    </row>
    <row r="7" spans="2:38" x14ac:dyDescent="0.25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14058.73286</v>
      </c>
      <c r="G7" s="279">
        <f t="shared" si="0"/>
        <v>15880.06374</v>
      </c>
      <c r="H7" s="279">
        <f t="shared" si="0"/>
        <v>17093.763740000002</v>
      </c>
      <c r="I7" s="279">
        <f t="shared" si="0"/>
        <v>18097.340559999997</v>
      </c>
      <c r="J7" s="279">
        <f t="shared" si="0"/>
        <v>20075.30863</v>
      </c>
      <c r="K7" s="279">
        <f t="shared" si="0"/>
        <v>20075.208630000001</v>
      </c>
      <c r="L7" s="279">
        <f t="shared" si="0"/>
        <v>21632.081920000001</v>
      </c>
      <c r="M7" s="279">
        <f t="shared" si="0"/>
        <v>23749.82675</v>
      </c>
      <c r="N7" s="279">
        <f t="shared" si="0"/>
        <v>23750.126749999999</v>
      </c>
      <c r="O7" s="279">
        <f t="shared" si="0"/>
        <v>23750.126749999999</v>
      </c>
      <c r="P7" s="279">
        <f t="shared" si="0"/>
        <v>23749.926749999999</v>
      </c>
      <c r="Q7" s="279">
        <f t="shared" si="0"/>
        <v>23749.926749999999</v>
      </c>
      <c r="R7" s="279">
        <f t="shared" si="0"/>
        <v>23749.926749999999</v>
      </c>
      <c r="S7" s="279">
        <f t="shared" si="0"/>
        <v>23287.360270199999</v>
      </c>
      <c r="T7" s="279">
        <f t="shared" si="0"/>
        <v>23487.360270199999</v>
      </c>
      <c r="U7" s="279">
        <f t="shared" si="0"/>
        <v>23687.360270199999</v>
      </c>
      <c r="V7" s="279">
        <f t="shared" si="0"/>
        <v>23887.5602702</v>
      </c>
      <c r="W7" s="279">
        <f t="shared" si="0"/>
        <v>24087.5602702</v>
      </c>
      <c r="X7" s="279">
        <f t="shared" si="0"/>
        <v>24429.865734400002</v>
      </c>
      <c r="Y7" s="279">
        <f t="shared" si="0"/>
        <v>25159.94672</v>
      </c>
      <c r="Z7" s="279">
        <f t="shared" si="0"/>
        <v>26141.001537000004</v>
      </c>
      <c r="AA7" s="279">
        <f t="shared" si="0"/>
        <v>26341.001537000004</v>
      </c>
      <c r="AB7" s="279">
        <f t="shared" si="0"/>
        <v>26516.332399000003</v>
      </c>
      <c r="AC7" s="279">
        <f t="shared" si="0"/>
        <v>26510.632398999998</v>
      </c>
      <c r="AD7" s="279">
        <f t="shared" si="0"/>
        <v>26510.632398999998</v>
      </c>
      <c r="AE7" s="279">
        <f t="shared" si="0"/>
        <v>26510.632398999998</v>
      </c>
      <c r="AF7" s="279">
        <f t="shared" si="0"/>
        <v>26510.632398999998</v>
      </c>
      <c r="AG7" s="279">
        <f t="shared" si="0"/>
        <v>26147.432402000002</v>
      </c>
      <c r="AH7" s="279">
        <f t="shared" si="0"/>
        <v>26147.432402000002</v>
      </c>
      <c r="AI7" s="279">
        <f t="shared" si="0"/>
        <v>26147.432402000002</v>
      </c>
      <c r="AJ7" s="279">
        <f t="shared" si="0"/>
        <v>26147.432402000002</v>
      </c>
      <c r="AK7" s="279">
        <f t="shared" si="0"/>
        <v>26147.432402000002</v>
      </c>
      <c r="AL7" s="279">
        <f t="shared" si="0"/>
        <v>26147.432402000002</v>
      </c>
    </row>
    <row r="9" spans="2:38" x14ac:dyDescent="0.25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697</v>
      </c>
      <c r="C11" s="58">
        <f>PLANEL_GerMed_Resultado!G148+PLANEL_GerMed_Resultado!G688</f>
        <v>1646.778949</v>
      </c>
      <c r="D11" s="58">
        <f>PLANEL_GerMed_Resultado!H148+PLANEL_GerMed_Resultado!H688</f>
        <v>77.36237199</v>
      </c>
      <c r="E11" s="58">
        <f>PLANEL_GerMed_Resultado!I148+PLANEL_GerMed_Resultado!I688</f>
        <v>165.01327749999999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123.8839025</v>
      </c>
      <c r="J11" s="58">
        <f>PLANEL_GerMed_Resultado!N148+PLANEL_GerMed_Resultado!N688</f>
        <v>165.01327749999999</v>
      </c>
      <c r="K11" s="58">
        <f>PLANEL_GerMed_Resultado!O148+PLANEL_GerMed_Resultado!O688</f>
        <v>165.01327749999999</v>
      </c>
      <c r="L11" s="58">
        <f>PLANEL_GerMed_Resultado!P148+PLANEL_GerMed_Resultado!P688</f>
        <v>165.01327749999999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698</v>
      </c>
      <c r="C12" s="58">
        <f>PLANEL_GerMed_Resultado!G112+PLANEL_GerMed_Resultado!G676</f>
        <v>5057.2064140000002</v>
      </c>
      <c r="D12" s="58">
        <f>PLANEL_GerMed_Resultado!H112+PLANEL_GerMed_Resultado!H676</f>
        <v>4262.4503869999999</v>
      </c>
      <c r="E12" s="58">
        <f>PLANEL_GerMed_Resultado!I112+PLANEL_GerMed_Resultado!I676</f>
        <v>4352.3888070000003</v>
      </c>
      <c r="F12" s="58">
        <f>PLANEL_GerMed_Resultado!J112+PLANEL_GerMed_Resultado!J676</f>
        <v>3986.4836449999998</v>
      </c>
      <c r="G12" s="58">
        <f>PLANEL_GerMed_Resultado!K112+PLANEL_GerMed_Resultado!K676</f>
        <v>4144.3820969999997</v>
      </c>
      <c r="H12" s="58">
        <f>PLANEL_GerMed_Resultado!L112+PLANEL_GerMed_Resultado!L676</f>
        <v>4947.533015</v>
      </c>
      <c r="I12" s="58">
        <f>PLANEL_GerMed_Resultado!M112+PLANEL_GerMed_Resultado!M676</f>
        <v>5020.8739830000004</v>
      </c>
      <c r="J12" s="58">
        <f>PLANEL_GerMed_Resultado!N112+PLANEL_GerMed_Resultado!N676</f>
        <v>5000.87580961</v>
      </c>
      <c r="K12" s="58">
        <f>PLANEL_GerMed_Resultado!O112+PLANEL_GerMed_Resultado!O676</f>
        <v>4630.1386899999998</v>
      </c>
      <c r="L12" s="58">
        <f>PLANEL_GerMed_Resultado!P112+PLANEL_GerMed_Resultado!P676</f>
        <v>4415.5592130000005</v>
      </c>
      <c r="M12" s="58">
        <f>PLANEL_GerMed_Resultado!Q112+PLANEL_GerMed_Resultado!Q676</f>
        <v>3323.4214010000001</v>
      </c>
      <c r="N12" s="58">
        <f>PLANEL_GerMed_Resultado!R112+PLANEL_GerMed_Resultado!R676</f>
        <v>3207.48665243</v>
      </c>
      <c r="O12" s="58">
        <f>PLANEL_GerMed_Resultado!S112+PLANEL_GerMed_Resultado!S676</f>
        <v>2983.8048319999998</v>
      </c>
      <c r="P12" s="58">
        <f>PLANEL_GerMed_Resultado!T112+PLANEL_GerMed_Resultado!T676</f>
        <v>2864.189781</v>
      </c>
      <c r="Q12" s="58">
        <f>PLANEL_GerMed_Resultado!U112+PLANEL_GerMed_Resultado!U676</f>
        <v>3140.0309046100001</v>
      </c>
      <c r="R12" s="58">
        <f>PLANEL_GerMed_Resultado!V112+PLANEL_GerMed_Resultado!V676</f>
        <v>2688.6843290000002</v>
      </c>
      <c r="S12" s="58">
        <f>PLANEL_GerMed_Resultado!W112+PLANEL_GerMed_Resultado!W676</f>
        <v>1957.249288</v>
      </c>
      <c r="T12" s="58">
        <f>PLANEL_GerMed_Resultado!X112+PLANEL_GerMed_Resultado!X676</f>
        <v>1897.627553</v>
      </c>
      <c r="U12" s="58">
        <f>PLANEL_GerMed_Resultado!Y112+PLANEL_GerMed_Resultado!Y676</f>
        <v>1941.286711</v>
      </c>
      <c r="V12" s="58">
        <f>PLANEL_GerMed_Resultado!Z112+PLANEL_GerMed_Resultado!Z676</f>
        <v>1456.373118</v>
      </c>
      <c r="W12" s="58">
        <f>PLANEL_GerMed_Resultado!AA112+PLANEL_GerMed_Resultado!AA676</f>
        <v>1456.9033899999999</v>
      </c>
      <c r="X12" s="58">
        <f>PLANEL_GerMed_Resultado!AB112+PLANEL_GerMed_Resultado!AB676</f>
        <v>1436.368753</v>
      </c>
      <c r="Y12" s="58">
        <f>PLANEL_GerMed_Resultado!AC112+PLANEL_GerMed_Resultado!AC676</f>
        <v>1040.457269</v>
      </c>
      <c r="Z12" s="58">
        <f>PLANEL_GerMed_Resultado!AD112+PLANEL_GerMed_Resultado!AD676</f>
        <v>1040.457269</v>
      </c>
      <c r="AA12" s="58">
        <f>PLANEL_GerMed_Resultado!AE112+PLANEL_GerMed_Resultado!AE676</f>
        <v>1024.1612689999999</v>
      </c>
      <c r="AB12" s="58">
        <f>PLANEL_GerMed_Resultado!AF112+PLANEL_GerMed_Resultado!AF676</f>
        <v>1024.1612689999999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184.84183150000001</v>
      </c>
      <c r="AL12" s="58">
        <f>PLANEL_GerMed_Resultado!AP112+PLANEL_GerMed_Resultado!AP676</f>
        <v>370.39477201</v>
      </c>
    </row>
    <row r="13" spans="2:38" x14ac:dyDescent="0.25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449.3463271</v>
      </c>
      <c r="T13" s="58">
        <f>PLANEL_GerMed_Resultado!X124+PLANEL_GerMed_Resultado!X136+PLANEL_GerMed_Resultado!X664</f>
        <v>449.3463271</v>
      </c>
      <c r="U13" s="58">
        <f>PLANEL_GerMed_Resultado!Y124+PLANEL_GerMed_Resultado!Y136+PLANEL_GerMed_Resultado!Y664</f>
        <v>449.3463271</v>
      </c>
      <c r="V13" s="58">
        <f>PLANEL_GerMed_Resultado!Z124+PLANEL_GerMed_Resultado!Z136+PLANEL_GerMed_Resultado!Z664</f>
        <v>574.88630880000005</v>
      </c>
      <c r="W13" s="58">
        <f>PLANEL_GerMed_Resultado!AA124+PLANEL_GerMed_Resultado!AA136+PLANEL_GerMed_Resultado!AA664</f>
        <v>574.88630880000005</v>
      </c>
      <c r="X13" s="58">
        <f>PLANEL_GerMed_Resultado!AB124+PLANEL_GerMed_Resultado!AB136+PLANEL_GerMed_Resultado!AB664</f>
        <v>728.7884325</v>
      </c>
      <c r="Y13" s="58">
        <f>PLANEL_GerMed_Resultado!AC124+PLANEL_GerMed_Resultado!AC136+PLANEL_GerMed_Resultado!AC664</f>
        <v>1169.2370541999999</v>
      </c>
      <c r="Z13" s="58">
        <f>PLANEL_GerMed_Resultado!AD124+PLANEL_GerMed_Resultado!AD136+PLANEL_GerMed_Resultado!AD664</f>
        <v>1589.2154432</v>
      </c>
      <c r="AA13" s="58">
        <f>PLANEL_GerMed_Resultado!AE124+PLANEL_GerMed_Resultado!AE136+PLANEL_GerMed_Resultado!AE664</f>
        <v>1757.7418149</v>
      </c>
      <c r="AB13" s="58">
        <f>PLANEL_GerMed_Resultado!AF124+PLANEL_GerMed_Resultado!AF136+PLANEL_GerMed_Resultado!AF664</f>
        <v>1802.4225354999999</v>
      </c>
      <c r="AC13" s="58">
        <f>PLANEL_GerMed_Resultado!AG124+PLANEL_GerMed_Resultado!AG136+PLANEL_GerMed_Resultado!AG664</f>
        <v>2376.7198901000002</v>
      </c>
      <c r="AD13" s="58">
        <f>PLANEL_GerMed_Resultado!AH124+PLANEL_GerMed_Resultado!AH136+PLANEL_GerMed_Resultado!AH664</f>
        <v>2379.1793091</v>
      </c>
      <c r="AE13" s="58">
        <f>PLANEL_GerMed_Resultado!AI124+PLANEL_GerMed_Resultado!AI136+PLANEL_GerMed_Resultado!AI664</f>
        <v>2268.1087140999998</v>
      </c>
      <c r="AF13" s="58">
        <f>PLANEL_GerMed_Resultado!AJ124+PLANEL_GerMed_Resultado!AJ136+PLANEL_GerMed_Resultado!AJ664</f>
        <v>2247.8760960999998</v>
      </c>
      <c r="AG13" s="58">
        <f>PLANEL_GerMed_Resultado!AK124+PLANEL_GerMed_Resultado!AK136+PLANEL_GerMed_Resultado!AK664</f>
        <v>1967.5089780999999</v>
      </c>
      <c r="AH13" s="58">
        <f>PLANEL_GerMed_Resultado!AL124+PLANEL_GerMed_Resultado!AL136+PLANEL_GerMed_Resultado!AL664</f>
        <v>1634.7916573</v>
      </c>
      <c r="AI13" s="58">
        <f>PLANEL_GerMed_Resultado!AM124+PLANEL_GerMed_Resultado!AM136+PLANEL_GerMed_Resultado!AM664</f>
        <v>1249.2619282999999</v>
      </c>
      <c r="AJ13" s="58">
        <f>PLANEL_GerMed_Resultado!AN124+PLANEL_GerMed_Resultado!AN136+PLANEL_GerMed_Resultado!AN664</f>
        <v>811.48537069999998</v>
      </c>
      <c r="AK13" s="58">
        <f>PLANEL_GerMed_Resultado!AO124+PLANEL_GerMed_Resultado!AO136+PLANEL_GerMed_Resultado!AO664</f>
        <v>384.431196</v>
      </c>
      <c r="AL13" s="58">
        <f>PLANEL_GerMed_Resultado!AP124+PLANEL_GerMed_Resultado!AP136+PLANEL_GerMed_Resultado!AP664</f>
        <v>195.3582456</v>
      </c>
    </row>
    <row r="14" spans="2:38" x14ac:dyDescent="0.25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56.595720960000001</v>
      </c>
      <c r="T14" s="58">
        <f>PLANEL_GerMed_Resultado!X724+PLANEL_GerMed_Resultado!X760</f>
        <v>0</v>
      </c>
      <c r="U14" s="58">
        <f>PLANEL_GerMed_Resultado!Y724+PLANEL_GerMed_Resultado!Y760</f>
        <v>0</v>
      </c>
      <c r="V14" s="58">
        <f>PLANEL_GerMed_Resultado!Z724+PLANEL_GerMed_Resultado!Z760</f>
        <v>0</v>
      </c>
      <c r="W14" s="58">
        <f>PLANEL_GerMed_Resultado!AA724+PLANEL_GerMed_Resultado!AA760</f>
        <v>37.819849789999999</v>
      </c>
      <c r="X14" s="58">
        <f>PLANEL_GerMed_Resultado!AB724+PLANEL_GerMed_Resultado!AB760</f>
        <v>0</v>
      </c>
      <c r="Y14" s="58">
        <f>PLANEL_GerMed_Resultado!AC724+PLANEL_GerMed_Resultado!AC760</f>
        <v>30.689789019999999</v>
      </c>
      <c r="Z14" s="58">
        <f>PLANEL_GerMed_Resultado!AD724+PLANEL_GerMed_Resultado!AD760</f>
        <v>30.573817770000002</v>
      </c>
      <c r="AA14" s="58">
        <f>PLANEL_GerMed_Resultado!AE724+PLANEL_GerMed_Resultado!AE760</f>
        <v>30.45732293</v>
      </c>
      <c r="AB14" s="58">
        <f>PLANEL_GerMed_Resultado!AF724+PLANEL_GerMed_Resultado!AF760</f>
        <v>30.340571560000001</v>
      </c>
      <c r="AC14" s="58">
        <f>PLANEL_GerMed_Resultado!AG724+PLANEL_GerMed_Resultado!AG760</f>
        <v>30.223840809999999</v>
      </c>
      <c r="AD14" s="58">
        <f>PLANEL_GerMed_Resultado!AH724+PLANEL_GerMed_Resultado!AH760</f>
        <v>30.107416529999998</v>
      </c>
      <c r="AE14" s="58">
        <f>PLANEL_GerMed_Resultado!AI724+PLANEL_GerMed_Resultado!AI760</f>
        <v>33.204535610000001</v>
      </c>
      <c r="AF14" s="58">
        <f>PLANEL_GerMed_Resultado!AJ724+PLANEL_GerMed_Resultado!AJ760</f>
        <v>29.876665209999999</v>
      </c>
      <c r="AG14" s="58">
        <f>PLANEL_GerMed_Resultado!AK724+PLANEL_GerMed_Resultado!AK760</f>
        <v>29.762939070000002</v>
      </c>
      <c r="AH14" s="58">
        <f>PLANEL_GerMed_Resultado!AL724+PLANEL_GerMed_Resultado!AL760</f>
        <v>115.1710664</v>
      </c>
      <c r="AI14" s="58">
        <f>PLANEL_GerMed_Resultado!AM724+PLANEL_GerMed_Resultado!AM760</f>
        <v>290.82092180000001</v>
      </c>
      <c r="AJ14" s="58">
        <f>PLANEL_GerMed_Resultado!AN724+PLANEL_GerMed_Resultado!AN760</f>
        <v>497.32445580000001</v>
      </c>
      <c r="AK14" s="58">
        <f>PLANEL_GerMed_Resultado!AO724+PLANEL_GerMed_Resultado!AO760</f>
        <v>536.32891910000001</v>
      </c>
      <c r="AL14" s="58">
        <f>PLANEL_GerMed_Resultado!AP724+PLANEL_GerMed_Resultado!AP760</f>
        <v>574.15061330000003</v>
      </c>
    </row>
    <row r="16" spans="2:38" x14ac:dyDescent="0.25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697</v>
      </c>
      <c r="C18" s="58">
        <f>PLANEL_GerCrit_Resultado!G148+PLANEL_GerCrit_Resultado!G688</f>
        <v>2332.6552069999998</v>
      </c>
      <c r="D18" s="58">
        <f>PLANEL_GerCrit_Resultado!H148+PLANEL_GerCrit_Resultado!H688</f>
        <v>2048.0576190000002</v>
      </c>
      <c r="E18" s="58">
        <f>PLANEL_GerCrit_Resultado!I148+PLANEL_GerCrit_Resultado!I688</f>
        <v>2117.3288170000001</v>
      </c>
      <c r="F18" s="58">
        <f>PLANEL_GerCrit_Resultado!J148+PLANEL_GerCrit_Resultado!J688</f>
        <v>1242.647485</v>
      </c>
      <c r="G18" s="58">
        <f>PLANEL_GerCrit_Resultado!K148+PLANEL_GerCrit_Resultado!K688</f>
        <v>1496.3541580000001</v>
      </c>
      <c r="H18" s="58">
        <f>PLANEL_GerCrit_Resultado!L148+PLANEL_GerCrit_Resultado!L688</f>
        <v>1496.3541580000001</v>
      </c>
      <c r="I18" s="58">
        <f>PLANEL_GerCrit_Resultado!M148+PLANEL_GerCrit_Resultado!M688</f>
        <v>1496.3541580000001</v>
      </c>
      <c r="J18" s="58">
        <f>PLANEL_GerCrit_Resultado!N148+PLANEL_GerCrit_Resultado!N688</f>
        <v>1496.3541580000001</v>
      </c>
      <c r="K18" s="58">
        <f>PLANEL_GerCrit_Resultado!O148+PLANEL_GerCrit_Resultado!O688</f>
        <v>1501.7937143000001</v>
      </c>
      <c r="L18" s="58">
        <f>PLANEL_GerCrit_Resultado!P148+PLANEL_GerCrit_Resultado!P688</f>
        <v>1301.2585243999999</v>
      </c>
      <c r="M18" s="58">
        <f>PLANEL_GerCrit_Resultado!Q148+PLANEL_GerCrit_Resultado!Q688</f>
        <v>927.53052709999997</v>
      </c>
      <c r="N18" s="58">
        <f>PLANEL_GerCrit_Resultado!R148+PLANEL_GerCrit_Resultado!R688</f>
        <v>932.2544069999999</v>
      </c>
      <c r="O18" s="58">
        <f>PLANEL_GerCrit_Resultado!S148+PLANEL_GerCrit_Resultado!S688</f>
        <v>932.2544069999999</v>
      </c>
      <c r="P18" s="58">
        <f>PLANEL_GerCrit_Resultado!T148+PLANEL_GerCrit_Resultado!T688</f>
        <v>932.2544069999999</v>
      </c>
      <c r="Q18" s="58">
        <f>PLANEL_GerCrit_Resultado!U148+PLANEL_GerCrit_Resultado!U688</f>
        <v>932.2544069999999</v>
      </c>
      <c r="R18" s="58">
        <f>PLANEL_GerCrit_Resultado!V148+PLANEL_GerCrit_Resultado!V688</f>
        <v>932.2544069999999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518.97754699999996</v>
      </c>
      <c r="AC18" s="58">
        <f>PLANEL_GerCrit_Resultado!AG148+PLANEL_GerCrit_Resultado!AG688</f>
        <v>518.97754699999996</v>
      </c>
      <c r="AD18" s="58">
        <f>PLANEL_GerCrit_Resultado!AH148+PLANEL_GerCrit_Resultado!AH688</f>
        <v>518.97754699999996</v>
      </c>
      <c r="AE18" s="58">
        <f>PLANEL_GerCrit_Resultado!AI148+PLANEL_GerCrit_Resultado!AI688</f>
        <v>518.97754699999996</v>
      </c>
      <c r="AF18" s="58">
        <f>PLANEL_GerCrit_Resultado!AJ148+PLANEL_GerCrit_Resultado!AJ688</f>
        <v>518.97754699999996</v>
      </c>
      <c r="AG18" s="58">
        <f>PLANEL_GerCrit_Resultado!AK148+PLANEL_GerCrit_Resultado!AK688</f>
        <v>518.97754699999996</v>
      </c>
      <c r="AH18" s="58">
        <f>PLANEL_GerCrit_Resultado!AL148+PLANEL_GerCrit_Resultado!AL688</f>
        <v>518.97754699999996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698</v>
      </c>
      <c r="C19" s="58">
        <f>PLANEL_GerCrit_Resultado!G112+PLANEL_GerCrit_Resultado!G676</f>
        <v>5802.7249730000003</v>
      </c>
      <c r="D19" s="58">
        <f>PLANEL_GerCrit_Resultado!H112+PLANEL_GerCrit_Resultado!H676</f>
        <v>6870.3759849999997</v>
      </c>
      <c r="E19" s="58">
        <f>PLANEL_GerCrit_Resultado!I112+PLANEL_GerCrit_Resultado!I676</f>
        <v>6949.5645219999997</v>
      </c>
      <c r="F19" s="58">
        <f>PLANEL_GerCrit_Resultado!J112+PLANEL_GerCrit_Resultado!J676</f>
        <v>6844.6496100000004</v>
      </c>
      <c r="G19" s="58">
        <f>PLANEL_GerCrit_Resultado!K112+PLANEL_GerCrit_Resultado!K676</f>
        <v>8502.9768110000005</v>
      </c>
      <c r="H19" s="58">
        <f>PLANEL_GerCrit_Resultado!L112+PLANEL_GerCrit_Resultado!L676</f>
        <v>10112.677890000001</v>
      </c>
      <c r="I19" s="58">
        <f>PLANEL_GerCrit_Resultado!M112+PLANEL_GerCrit_Resultado!M676</f>
        <v>11037.632180000001</v>
      </c>
      <c r="J19" s="58">
        <f>PLANEL_GerCrit_Resultado!N112+PLANEL_GerCrit_Resultado!N676</f>
        <v>12650.3000806</v>
      </c>
      <c r="K19" s="58">
        <f>PLANEL_GerCrit_Resultado!O112+PLANEL_GerCrit_Resultado!O676</f>
        <v>11474.0984417</v>
      </c>
      <c r="L19" s="58">
        <f>PLANEL_GerCrit_Resultado!P112+PLANEL_GerCrit_Resultado!P676</f>
        <v>12073.4195107</v>
      </c>
      <c r="M19" s="58">
        <f>PLANEL_GerCrit_Resultado!Q112+PLANEL_GerCrit_Resultado!Q676</f>
        <v>13766.488155999999</v>
      </c>
      <c r="N19" s="58">
        <f>PLANEL_GerCrit_Resultado!R112+PLANEL_GerCrit_Resultado!R676</f>
        <v>13308.186719000001</v>
      </c>
      <c r="O19" s="58">
        <f>PLANEL_GerCrit_Resultado!S112+PLANEL_GerCrit_Resultado!S676</f>
        <v>12174.154264000001</v>
      </c>
      <c r="P19" s="58">
        <f>PLANEL_GerCrit_Resultado!T112+PLANEL_GerCrit_Resultado!T676</f>
        <v>11773.611339999999</v>
      </c>
      <c r="Q19" s="58">
        <f>PLANEL_GerCrit_Resultado!U112+PLANEL_GerCrit_Resultado!U676</f>
        <v>11821.687714</v>
      </c>
      <c r="R19" s="58">
        <f>PLANEL_GerCrit_Resultado!V112+PLANEL_GerCrit_Resultado!V676</f>
        <v>11227.808937000002</v>
      </c>
      <c r="S19" s="58">
        <f>PLANEL_GerCrit_Resultado!W112+PLANEL_GerCrit_Resultado!W676</f>
        <v>9414.9540809999999</v>
      </c>
      <c r="T19" s="58">
        <f>PLANEL_GerCrit_Resultado!X112+PLANEL_GerCrit_Resultado!X676</f>
        <v>9028.5766700000004</v>
      </c>
      <c r="U19" s="58">
        <f>PLANEL_GerCrit_Resultado!Y112+PLANEL_GerCrit_Resultado!Y676</f>
        <v>8743.6838490000009</v>
      </c>
      <c r="V19" s="58">
        <f>PLANEL_GerCrit_Resultado!Z112+PLANEL_GerCrit_Resultado!Z676</f>
        <v>7481.5217759999996</v>
      </c>
      <c r="W19" s="58">
        <f>PLANEL_GerCrit_Resultado!AA112+PLANEL_GerCrit_Resultado!AA676</f>
        <v>7238.4740830000001</v>
      </c>
      <c r="X19" s="58">
        <f>PLANEL_GerCrit_Resultado!AB112+PLANEL_GerCrit_Resultado!AB676</f>
        <v>7081.0732859999998</v>
      </c>
      <c r="Y19" s="58">
        <f>PLANEL_GerCrit_Resultado!AC112+PLANEL_GerCrit_Resultado!AC676</f>
        <v>6426.2972040000004</v>
      </c>
      <c r="Z19" s="58">
        <f>PLANEL_GerCrit_Resultado!AD112+PLANEL_GerCrit_Resultado!AD676</f>
        <v>6166.1364229999999</v>
      </c>
      <c r="AA19" s="58">
        <f>PLANEL_GerCrit_Resultado!AE112+PLANEL_GerCrit_Resultado!AE676</f>
        <v>5970.9904260000003</v>
      </c>
      <c r="AB19" s="58">
        <f>PLANEL_GerCrit_Resultado!AF112+PLANEL_GerCrit_Resultado!AF676</f>
        <v>5755.3989950000005</v>
      </c>
      <c r="AC19" s="58">
        <f>PLANEL_GerCrit_Resultado!AG112+PLANEL_GerCrit_Resultado!AG676</f>
        <v>4526.8328499999998</v>
      </c>
      <c r="AD19" s="58">
        <f>PLANEL_GerCrit_Resultado!AH112+PLANEL_GerCrit_Resultado!AH676</f>
        <v>4327.3952900000004</v>
      </c>
      <c r="AE19" s="58">
        <f>PLANEL_GerCrit_Resultado!AI112+PLANEL_GerCrit_Resultado!AI676</f>
        <v>4126.4099479999995</v>
      </c>
      <c r="AF19" s="58">
        <f>PLANEL_GerCrit_Resultado!AJ112+PLANEL_GerCrit_Resultado!AJ676</f>
        <v>3953.889529</v>
      </c>
      <c r="AG19" s="58">
        <f>PLANEL_GerCrit_Resultado!AK112+PLANEL_GerCrit_Resultado!AK676</f>
        <v>3528.4330909999999</v>
      </c>
      <c r="AH19" s="58">
        <f>PLANEL_GerCrit_Resultado!AL112+PLANEL_GerCrit_Resultado!AL676</f>
        <v>3466.7574009999998</v>
      </c>
      <c r="AI19" s="58">
        <f>PLANEL_GerCrit_Resultado!AM112+PLANEL_GerCrit_Resultado!AM676</f>
        <v>3466.7574009999998</v>
      </c>
      <c r="AJ19" s="58">
        <f>PLANEL_GerCrit_Resultado!AN112+PLANEL_GerCrit_Resultado!AN676</f>
        <v>3466.7574009999998</v>
      </c>
      <c r="AK19" s="58">
        <f>PLANEL_GerCrit_Resultado!AO112+PLANEL_GerCrit_Resultado!AO676</f>
        <v>3485.1241989999999</v>
      </c>
      <c r="AL19" s="58">
        <f>PLANEL_GerCrit_Resultado!AP112+PLANEL_GerCrit_Resultado!AP676</f>
        <v>3646.4402479999999</v>
      </c>
    </row>
    <row r="20" spans="2:38" x14ac:dyDescent="0.25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1797.3853091999999</v>
      </c>
      <c r="T20" s="58">
        <f>PLANEL_GerCrit_Resultado!X124+PLANEL_GerCrit_Resultado!X136+PLANEL_GerCrit_Resultado!X664</f>
        <v>1797.3853091999999</v>
      </c>
      <c r="U20" s="58">
        <f>PLANEL_GerCrit_Resultado!Y124+PLANEL_GerCrit_Resultado!Y136+PLANEL_GerCrit_Resultado!Y664</f>
        <v>1797.3853091999999</v>
      </c>
      <c r="V20" s="58">
        <f>PLANEL_GerCrit_Resultado!Z124+PLANEL_GerCrit_Resultado!Z136+PLANEL_GerCrit_Resultado!Z664</f>
        <v>2299.5452352000002</v>
      </c>
      <c r="W20" s="58">
        <f>PLANEL_GerCrit_Resultado!AA124+PLANEL_GerCrit_Resultado!AA136+PLANEL_GerCrit_Resultado!AA664</f>
        <v>2299.5452352000002</v>
      </c>
      <c r="X20" s="58">
        <f>PLANEL_GerCrit_Resultado!AB124+PLANEL_GerCrit_Resultado!AB136+PLANEL_GerCrit_Resultado!AB664</f>
        <v>2434.3756152999999</v>
      </c>
      <c r="Y20" s="58">
        <f>PLANEL_GerCrit_Resultado!AC124+PLANEL_GerCrit_Resultado!AC136+PLANEL_GerCrit_Resultado!AC664</f>
        <v>2936.422779</v>
      </c>
      <c r="Z20" s="58">
        <f>PLANEL_GerCrit_Resultado!AD124+PLANEL_GerCrit_Resultado!AD136+PLANEL_GerCrit_Resultado!AD664</f>
        <v>3676.4500050000001</v>
      </c>
      <c r="AA20" s="58">
        <f>PLANEL_GerCrit_Resultado!AE124+PLANEL_GerCrit_Resultado!AE136+PLANEL_GerCrit_Resultado!AE664</f>
        <v>3696.346908</v>
      </c>
      <c r="AB20" s="58">
        <f>PLANEL_GerCrit_Resultado!AF124+PLANEL_GerCrit_Resultado!AF136+PLANEL_GerCrit_Resultado!AF664</f>
        <v>3696.346908</v>
      </c>
      <c r="AC20" s="58">
        <f>PLANEL_GerCrit_Resultado!AG124+PLANEL_GerCrit_Resultado!AG136+PLANEL_GerCrit_Resultado!AG664</f>
        <v>4554.7561420000002</v>
      </c>
      <c r="AD20" s="58">
        <f>PLANEL_GerCrit_Resultado!AH124+PLANEL_GerCrit_Resultado!AH136+PLANEL_GerCrit_Resultado!AH664</f>
        <v>4206.7400289999996</v>
      </c>
      <c r="AE20" s="58">
        <f>PLANEL_GerCrit_Resultado!AI124+PLANEL_GerCrit_Resultado!AI136+PLANEL_GerCrit_Resultado!AI664</f>
        <v>3821.942994</v>
      </c>
      <c r="AF20" s="58">
        <f>PLANEL_GerCrit_Resultado!AJ124+PLANEL_GerCrit_Resultado!AJ136+PLANEL_GerCrit_Resultado!AJ664</f>
        <v>3635.6436409999997</v>
      </c>
      <c r="AG20" s="58">
        <f>PLANEL_GerCrit_Resultado!AK124+PLANEL_GerCrit_Resultado!AK136+PLANEL_GerCrit_Resultado!AK664</f>
        <v>3635.6436409999997</v>
      </c>
      <c r="AH20" s="58">
        <f>PLANEL_GerCrit_Resultado!AL124+PLANEL_GerCrit_Resultado!AL136+PLANEL_GerCrit_Resultado!AL664</f>
        <v>3635.6436409999997</v>
      </c>
      <c r="AI20" s="58">
        <f>PLANEL_GerCrit_Resultado!AM124+PLANEL_GerCrit_Resultado!AM136+PLANEL_GerCrit_Resultado!AM664</f>
        <v>3635.6436409999997</v>
      </c>
      <c r="AJ20" s="58">
        <f>PLANEL_GerCrit_Resultado!AN124+PLANEL_GerCrit_Resultado!AN136+PLANEL_GerCrit_Resultado!AN664</f>
        <v>3516.2594799999997</v>
      </c>
      <c r="AK20" s="58">
        <f>PLANEL_GerCrit_Resultado!AO124+PLANEL_GerCrit_Resultado!AO136+PLANEL_GerCrit_Resultado!AO664</f>
        <v>3137.1674860000003</v>
      </c>
      <c r="AL20" s="58">
        <f>PLANEL_GerCrit_Resultado!AP124+PLANEL_GerCrit_Resultado!AP136+PLANEL_GerCrit_Resultado!AP664</f>
        <v>2774.0637310000002</v>
      </c>
    </row>
    <row r="21" spans="2:38" x14ac:dyDescent="0.25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1732.4517470000001</v>
      </c>
      <c r="W21" s="58">
        <f>PLANEL_GerCrit_Resultado!AA724+PLANEL_GerCrit_Resultado!AA760</f>
        <v>1791.1745880000001</v>
      </c>
      <c r="X21" s="58">
        <f>PLANEL_GerCrit_Resultado!AB724+PLANEL_GerCrit_Resultado!AB760</f>
        <v>1806.1765559999999</v>
      </c>
      <c r="Y21" s="58">
        <f>PLANEL_GerCrit_Resultado!AC724+PLANEL_GerCrit_Resultado!AC760</f>
        <v>2278.3381610000001</v>
      </c>
      <c r="Z21" s="58">
        <f>PLANEL_GerCrit_Resultado!AD724+PLANEL_GerCrit_Resultado!AD760</f>
        <v>2199.0826809999999</v>
      </c>
      <c r="AA21" s="58">
        <f>PLANEL_GerCrit_Resultado!AE724+PLANEL_GerCrit_Resultado!AE760</f>
        <v>2242.0238129999998</v>
      </c>
      <c r="AB21" s="58">
        <f>PLANEL_GerCrit_Resultado!AF724+PLANEL_GerCrit_Resultado!AF760</f>
        <v>2170.0776000000001</v>
      </c>
      <c r="AC21" s="58">
        <f>PLANEL_GerCrit_Resultado!AG724+PLANEL_GerCrit_Resultado!AG760</f>
        <v>2046.8690409999999</v>
      </c>
      <c r="AD21" s="58">
        <f>PLANEL_GerCrit_Resultado!AH724+PLANEL_GerCrit_Resultado!AH760</f>
        <v>2046.322298</v>
      </c>
      <c r="AE21" s="58">
        <f>PLANEL_GerCrit_Resultado!AI724+PLANEL_GerCrit_Resultado!AI760</f>
        <v>2045.7783710000001</v>
      </c>
      <c r="AF21" s="58">
        <f>PLANEL_GerCrit_Resultado!AJ724+PLANEL_GerCrit_Resultado!AJ760</f>
        <v>2045.238662</v>
      </c>
      <c r="AG21" s="58">
        <f>PLANEL_GerCrit_Resultado!AK724+PLANEL_GerCrit_Resultado!AK760</f>
        <v>2044.7045900000001</v>
      </c>
      <c r="AH21" s="58">
        <f>PLANEL_GerCrit_Resultado!AL724+PLANEL_GerCrit_Resultado!AL760</f>
        <v>1857.1788839999999</v>
      </c>
      <c r="AI21" s="58">
        <f>PLANEL_GerCrit_Resultado!AM724+PLANEL_GerCrit_Resultado!AM760</f>
        <v>1791.1022849999999</v>
      </c>
      <c r="AJ21" s="58">
        <f>PLANEL_GerCrit_Resultado!AN724+PLANEL_GerCrit_Resultado!AN760</f>
        <v>1738.0559659999999</v>
      </c>
      <c r="AK21" s="58">
        <f>PLANEL_GerCrit_Resultado!AO724+PLANEL_GerCrit_Resultado!AO760</f>
        <v>1694.414464</v>
      </c>
      <c r="AL21" s="58">
        <f>PLANEL_GerCrit_Resultado!AP724+PLANEL_GerCrit_Resultado!AP760</f>
        <v>1781.405258</v>
      </c>
    </row>
    <row r="23" spans="2:38" x14ac:dyDescent="0.25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697</v>
      </c>
      <c r="C25" s="35">
        <f t="shared" ref="C25:AL25" si="1">IF(C3&lt;&gt;0,C11/C3,0)</f>
        <v>0.36237543988205267</v>
      </c>
      <c r="D25" s="35">
        <f t="shared" si="1"/>
        <v>1.7023671329548455E-2</v>
      </c>
      <c r="E25" s="35">
        <f t="shared" si="1"/>
        <v>3.6311345282105445E-2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2.726078305166799E-2</v>
      </c>
      <c r="J25" s="35">
        <f t="shared" si="1"/>
        <v>3.6311345282105445E-2</v>
      </c>
      <c r="K25" s="35">
        <f t="shared" si="1"/>
        <v>3.6311345282105445E-2</v>
      </c>
      <c r="L25" s="35">
        <f t="shared" si="1"/>
        <v>3.6310546264715589E-2</v>
      </c>
      <c r="M25" s="35">
        <f t="shared" si="1"/>
        <v>2.2734001144189938E-2</v>
      </c>
      <c r="N25" s="35">
        <f t="shared" si="1"/>
        <v>2.2732500550055004E-2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698</v>
      </c>
      <c r="C26" s="35">
        <f t="shared" ref="C26:AL26" si="2">IF(C4&lt;&gt;0,C12/C4,0)</f>
        <v>0.75505485592284038</v>
      </c>
      <c r="D26" s="35">
        <f t="shared" si="2"/>
        <v>0.54595004572584982</v>
      </c>
      <c r="E26" s="35">
        <f t="shared" si="2"/>
        <v>0.55746968350539239</v>
      </c>
      <c r="F26" s="35">
        <f t="shared" si="2"/>
        <v>0.41899770626692157</v>
      </c>
      <c r="G26" s="35">
        <f t="shared" si="2"/>
        <v>0.36560559593663455</v>
      </c>
      <c r="H26" s="35">
        <f t="shared" si="2"/>
        <v>0.39424572571995586</v>
      </c>
      <c r="I26" s="35">
        <f t="shared" si="2"/>
        <v>0.37046380899939552</v>
      </c>
      <c r="J26" s="35">
        <f t="shared" si="2"/>
        <v>0.32199505700201908</v>
      </c>
      <c r="K26" s="35">
        <f t="shared" si="2"/>
        <v>0.29812605385248381</v>
      </c>
      <c r="L26" s="35">
        <f t="shared" si="2"/>
        <v>0.2584074934459773</v>
      </c>
      <c r="M26" s="35">
        <f t="shared" si="2"/>
        <v>0.17304865748933421</v>
      </c>
      <c r="N26" s="35">
        <f t="shared" si="2"/>
        <v>0.16701200123191065</v>
      </c>
      <c r="O26" s="35">
        <f t="shared" si="2"/>
        <v>0.15536501637511974</v>
      </c>
      <c r="P26" s="35">
        <f t="shared" si="2"/>
        <v>0.14913828197756601</v>
      </c>
      <c r="Q26" s="35">
        <f t="shared" si="2"/>
        <v>0.16350132158718075</v>
      </c>
      <c r="R26" s="35">
        <f t="shared" si="2"/>
        <v>0.13999971798903113</v>
      </c>
      <c r="S26" s="35">
        <f t="shared" si="2"/>
        <v>0.10946384343899085</v>
      </c>
      <c r="T26" s="35">
        <f t="shared" si="2"/>
        <v>0.10612935543809343</v>
      </c>
      <c r="U26" s="35">
        <f t="shared" si="2"/>
        <v>0.1085710981763798</v>
      </c>
      <c r="V26" s="35">
        <f t="shared" si="2"/>
        <v>8.6526501108997733E-2</v>
      </c>
      <c r="W26" s="35">
        <f t="shared" si="2"/>
        <v>8.6558005797067683E-2</v>
      </c>
      <c r="X26" s="35">
        <f t="shared" si="2"/>
        <v>8.5337995437639064E-2</v>
      </c>
      <c r="Y26" s="35">
        <f t="shared" si="2"/>
        <v>6.4064698890399105E-2</v>
      </c>
      <c r="Z26" s="35">
        <f t="shared" si="2"/>
        <v>6.4064698890399105E-2</v>
      </c>
      <c r="AA26" s="35">
        <f t="shared" si="2"/>
        <v>6.3170204789888287E-2</v>
      </c>
      <c r="AB26" s="35">
        <f t="shared" si="2"/>
        <v>6.3170204789888287E-2</v>
      </c>
      <c r="AC26" s="35">
        <f t="shared" si="2"/>
        <v>9.5906660943850894E-3</v>
      </c>
      <c r="AD26" s="35">
        <f t="shared" si="2"/>
        <v>9.5906660943850894E-3</v>
      </c>
      <c r="AE26" s="35">
        <f t="shared" si="2"/>
        <v>9.5906660943850894E-3</v>
      </c>
      <c r="AF26" s="35">
        <f t="shared" si="2"/>
        <v>9.5906660943850894E-3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1.2629408274603401E-2</v>
      </c>
      <c r="AL26" s="35">
        <f t="shared" si="2"/>
        <v>2.5307403419084461E-2</v>
      </c>
    </row>
    <row r="27" spans="2:38" x14ac:dyDescent="0.25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0.23686788995306018</v>
      </c>
      <c r="T27" s="35">
        <f t="shared" si="3"/>
        <v>0.23686788995306018</v>
      </c>
      <c r="U27" s="35">
        <f t="shared" si="3"/>
        <v>0.23686788995306018</v>
      </c>
      <c r="V27" s="35">
        <f t="shared" si="3"/>
        <v>0.23686788996331062</v>
      </c>
      <c r="W27" s="35">
        <f t="shared" si="3"/>
        <v>0.23686788996331062</v>
      </c>
      <c r="X27" s="35">
        <f t="shared" si="3"/>
        <v>0.28364822116696642</v>
      </c>
      <c r="Y27" s="35">
        <f t="shared" si="3"/>
        <v>0.37726817248147759</v>
      </c>
      <c r="Z27" s="35">
        <f t="shared" si="3"/>
        <v>0.4095626032785909</v>
      </c>
      <c r="AA27" s="35">
        <f t="shared" si="3"/>
        <v>0.44974877937107544</v>
      </c>
      <c r="AB27" s="35">
        <f t="shared" si="3"/>
        <v>0.46118111794374189</v>
      </c>
      <c r="AC27" s="35">
        <f t="shared" si="3"/>
        <v>0.46454109465328841</v>
      </c>
      <c r="AD27" s="35">
        <f t="shared" si="3"/>
        <v>0.46502179967840729</v>
      </c>
      <c r="AE27" s="35">
        <f t="shared" si="3"/>
        <v>0.44331252884678174</v>
      </c>
      <c r="AF27" s="35">
        <f t="shared" si="3"/>
        <v>0.43935796838192764</v>
      </c>
      <c r="AG27" s="35">
        <f t="shared" si="3"/>
        <v>0.38455889490127965</v>
      </c>
      <c r="AH27" s="35">
        <f t="shared" si="3"/>
        <v>0.31952772776275823</v>
      </c>
      <c r="AI27" s="35">
        <f t="shared" si="3"/>
        <v>0.24417412674437727</v>
      </c>
      <c r="AJ27" s="35">
        <f t="shared" si="3"/>
        <v>0.15860863704230901</v>
      </c>
      <c r="AK27" s="35">
        <f t="shared" si="3"/>
        <v>7.5138887570465426E-2</v>
      </c>
      <c r="AL27" s="35">
        <f t="shared" si="3"/>
        <v>3.8183689057590876E-2</v>
      </c>
    </row>
    <row r="28" spans="2:38" x14ac:dyDescent="0.25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4.2908052282031844E-2</v>
      </c>
      <c r="T28" s="35">
        <f t="shared" si="4"/>
        <v>0</v>
      </c>
      <c r="U28" s="35">
        <f t="shared" si="4"/>
        <v>0</v>
      </c>
      <c r="V28" s="35">
        <f t="shared" si="4"/>
        <v>0</v>
      </c>
      <c r="W28" s="35">
        <f t="shared" si="4"/>
        <v>1.4336561709628506E-2</v>
      </c>
      <c r="X28" s="35">
        <f t="shared" si="4"/>
        <v>0</v>
      </c>
      <c r="Y28" s="35">
        <f t="shared" si="4"/>
        <v>8.4568170349958657E-3</v>
      </c>
      <c r="Z28" s="35">
        <f t="shared" si="4"/>
        <v>7.9848048498302425E-3</v>
      </c>
      <c r="AA28" s="35">
        <f t="shared" si="4"/>
        <v>7.5595241821792012E-3</v>
      </c>
      <c r="AB28" s="35">
        <f t="shared" si="4"/>
        <v>7.2165042561771631E-3</v>
      </c>
      <c r="AC28" s="35">
        <f t="shared" si="4"/>
        <v>7.1887398499419046E-3</v>
      </c>
      <c r="AD28" s="35">
        <f t="shared" si="4"/>
        <v>7.1610483375891838E-3</v>
      </c>
      <c r="AE28" s="35">
        <f t="shared" si="4"/>
        <v>7.89769804039747E-3</v>
      </c>
      <c r="AF28" s="35">
        <f t="shared" si="4"/>
        <v>7.10616414137009E-3</v>
      </c>
      <c r="AG28" s="35">
        <f t="shared" si="4"/>
        <v>7.0791143815550645E-3</v>
      </c>
      <c r="AH28" s="35">
        <f t="shared" si="4"/>
        <v>2.7393435526435504E-2</v>
      </c>
      <c r="AI28" s="35">
        <f t="shared" si="4"/>
        <v>6.9171749642381028E-2</v>
      </c>
      <c r="AJ28" s="35">
        <f t="shared" si="4"/>
        <v>0.11828861051230939</v>
      </c>
      <c r="AK28" s="35">
        <f t="shared" si="4"/>
        <v>0.12756582122199309</v>
      </c>
      <c r="AL28" s="35">
        <f t="shared" si="4"/>
        <v>0.13656171032811548</v>
      </c>
    </row>
    <row r="30" spans="2:38" x14ac:dyDescent="0.25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697</v>
      </c>
      <c r="C32" s="35">
        <f t="shared" ref="C32:AL32" si="5">IF(C3&lt;&gt;0,C18/C3,0)</f>
        <v>0.51330323188979843</v>
      </c>
      <c r="D32" s="35">
        <f t="shared" si="5"/>
        <v>0.45067723329812526</v>
      </c>
      <c r="E32" s="35">
        <f t="shared" si="5"/>
        <v>0.46592043328052113</v>
      </c>
      <c r="F32" s="35">
        <f t="shared" si="5"/>
        <v>0.27344588614558579</v>
      </c>
      <c r="G32" s="35">
        <f t="shared" si="5"/>
        <v>0.32927430639908462</v>
      </c>
      <c r="H32" s="35">
        <f t="shared" si="5"/>
        <v>0.32927430639908462</v>
      </c>
      <c r="I32" s="35">
        <f t="shared" si="5"/>
        <v>0.32927430639908462</v>
      </c>
      <c r="J32" s="35">
        <f t="shared" si="5"/>
        <v>0.32927430639908462</v>
      </c>
      <c r="K32" s="35">
        <f t="shared" si="5"/>
        <v>0.33047128648446444</v>
      </c>
      <c r="L32" s="35">
        <f t="shared" si="5"/>
        <v>0.28633700613928925</v>
      </c>
      <c r="M32" s="35">
        <f t="shared" si="5"/>
        <v>0.20409059500077012</v>
      </c>
      <c r="N32" s="35">
        <f t="shared" si="5"/>
        <v>0.20511648118811879</v>
      </c>
      <c r="O32" s="35">
        <f t="shared" si="5"/>
        <v>0.20511648118811879</v>
      </c>
      <c r="P32" s="35">
        <f t="shared" si="5"/>
        <v>0.20511648118811879</v>
      </c>
      <c r="Q32" s="35">
        <f t="shared" si="5"/>
        <v>0.20511648118811879</v>
      </c>
      <c r="R32" s="35">
        <f t="shared" si="5"/>
        <v>0.20511648118811879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0.2368678900045641</v>
      </c>
      <c r="AC32" s="35">
        <f t="shared" si="5"/>
        <v>0.2368678900045641</v>
      </c>
      <c r="AD32" s="35">
        <f t="shared" si="5"/>
        <v>0.2368678900045641</v>
      </c>
      <c r="AE32" s="35">
        <f t="shared" si="5"/>
        <v>0.2368678900045641</v>
      </c>
      <c r="AF32" s="35">
        <f t="shared" si="5"/>
        <v>0.2368678900045641</v>
      </c>
      <c r="AG32" s="35">
        <f t="shared" si="5"/>
        <v>0.2368678900045641</v>
      </c>
      <c r="AH32" s="35">
        <f t="shared" si="5"/>
        <v>0.2368678900045641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698</v>
      </c>
      <c r="C33" s="35">
        <f t="shared" ref="C33:AL33" si="6">IF(C4&lt;&gt;0,C19/C4,0)</f>
        <v>0.86636283152676996</v>
      </c>
      <c r="D33" s="35">
        <f t="shared" si="6"/>
        <v>0.87998257870738017</v>
      </c>
      <c r="E33" s="35">
        <f t="shared" si="6"/>
        <v>0.89012533263314286</v>
      </c>
      <c r="F33" s="35">
        <f t="shared" si="6"/>
        <v>0.71940405183595812</v>
      </c>
      <c r="G33" s="35">
        <f t="shared" si="6"/>
        <v>0.75010841941223638</v>
      </c>
      <c r="H33" s="35">
        <f t="shared" si="6"/>
        <v>0.805831921005423</v>
      </c>
      <c r="I33" s="35">
        <f t="shared" si="6"/>
        <v>0.81440866143664403</v>
      </c>
      <c r="J33" s="35">
        <f t="shared" si="6"/>
        <v>0.81452414549424856</v>
      </c>
      <c r="K33" s="35">
        <f t="shared" si="6"/>
        <v>0.7387959452115147</v>
      </c>
      <c r="L33" s="35">
        <f t="shared" si="6"/>
        <v>0.70656103170272322</v>
      </c>
      <c r="M33" s="35">
        <f t="shared" si="6"/>
        <v>0.71681318926989113</v>
      </c>
      <c r="N33" s="35">
        <f t="shared" si="6"/>
        <v>0.69294969474752366</v>
      </c>
      <c r="O33" s="35">
        <f t="shared" si="6"/>
        <v>0.63390127138838082</v>
      </c>
      <c r="P33" s="35">
        <f t="shared" si="6"/>
        <v>0.61305161395629904</v>
      </c>
      <c r="Q33" s="35">
        <f t="shared" si="6"/>
        <v>0.61555494940901034</v>
      </c>
      <c r="R33" s="35">
        <f t="shared" si="6"/>
        <v>0.58463169806154047</v>
      </c>
      <c r="S33" s="35">
        <f t="shared" si="6"/>
        <v>0.52655380478435609</v>
      </c>
      <c r="T33" s="35">
        <f t="shared" si="6"/>
        <v>0.50494472479368979</v>
      </c>
      <c r="U33" s="35">
        <f t="shared" si="6"/>
        <v>0.48901141300451911</v>
      </c>
      <c r="V33" s="35">
        <f t="shared" si="6"/>
        <v>0.44449454212464706</v>
      </c>
      <c r="W33" s="35">
        <f t="shared" si="6"/>
        <v>0.43005451558338281</v>
      </c>
      <c r="X33" s="35">
        <f t="shared" si="6"/>
        <v>0.42070296956275816</v>
      </c>
      <c r="Y33" s="35">
        <f t="shared" si="6"/>
        <v>0.39569024852905677</v>
      </c>
      <c r="Z33" s="35">
        <f t="shared" si="6"/>
        <v>0.37967121286613603</v>
      </c>
      <c r="AA33" s="35">
        <f t="shared" si="6"/>
        <v>0.36829032636351566</v>
      </c>
      <c r="AB33" s="35">
        <f t="shared" si="6"/>
        <v>0.3549926600101368</v>
      </c>
      <c r="AC33" s="35">
        <f t="shared" si="6"/>
        <v>0.30180843900421733</v>
      </c>
      <c r="AD33" s="35">
        <f t="shared" si="6"/>
        <v>0.28851173893666132</v>
      </c>
      <c r="AE33" s="35">
        <f t="shared" si="6"/>
        <v>0.27511184670698713</v>
      </c>
      <c r="AF33" s="35">
        <f t="shared" si="6"/>
        <v>0.26360973914524155</v>
      </c>
      <c r="AG33" s="35">
        <f t="shared" si="6"/>
        <v>0.24108191156859343</v>
      </c>
      <c r="AH33" s="35">
        <f t="shared" si="6"/>
        <v>0.23686788997344455</v>
      </c>
      <c r="AI33" s="35">
        <f t="shared" si="6"/>
        <v>0.23686788997344455</v>
      </c>
      <c r="AJ33" s="35">
        <f t="shared" si="6"/>
        <v>0.23686788997344455</v>
      </c>
      <c r="AK33" s="35">
        <f t="shared" si="6"/>
        <v>0.23812281040328873</v>
      </c>
      <c r="AL33" s="35">
        <f t="shared" si="6"/>
        <v>0.24914480811632767</v>
      </c>
    </row>
    <row r="34" spans="2:38" x14ac:dyDescent="0.25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0.94747156023395174</v>
      </c>
      <c r="T34" s="35">
        <f t="shared" si="7"/>
        <v>0.94747156023395174</v>
      </c>
      <c r="U34" s="35">
        <f t="shared" si="7"/>
        <v>0.94747156023395174</v>
      </c>
      <c r="V34" s="35">
        <f t="shared" si="7"/>
        <v>0.9474715598532425</v>
      </c>
      <c r="W34" s="35">
        <f t="shared" si="7"/>
        <v>0.9474715598532425</v>
      </c>
      <c r="X34" s="35">
        <f t="shared" si="7"/>
        <v>0.94747155983720188</v>
      </c>
      <c r="Y34" s="35">
        <f t="shared" si="7"/>
        <v>0.94747155975508246</v>
      </c>
      <c r="Z34" s="35">
        <f t="shared" si="7"/>
        <v>0.94747155982796116</v>
      </c>
      <c r="AA34" s="35">
        <f t="shared" si="7"/>
        <v>0.94577457048185787</v>
      </c>
      <c r="AB34" s="35">
        <f t="shared" si="7"/>
        <v>0.94577457048185787</v>
      </c>
      <c r="AC34" s="35">
        <f t="shared" si="7"/>
        <v>0.89024853660581926</v>
      </c>
      <c r="AD34" s="35">
        <f t="shared" si="7"/>
        <v>0.8222271484887701</v>
      </c>
      <c r="AE34" s="35">
        <f t="shared" si="7"/>
        <v>0.74701675596299433</v>
      </c>
      <c r="AF34" s="35">
        <f t="shared" si="7"/>
        <v>0.71060367012300574</v>
      </c>
      <c r="AG34" s="35">
        <f t="shared" si="7"/>
        <v>0.71060367012300574</v>
      </c>
      <c r="AH34" s="35">
        <f t="shared" si="7"/>
        <v>0.71060367012300574</v>
      </c>
      <c r="AI34" s="35">
        <f t="shared" si="7"/>
        <v>0.71060367012300574</v>
      </c>
      <c r="AJ34" s="35">
        <f t="shared" si="7"/>
        <v>0.68726947366754076</v>
      </c>
      <c r="AK34" s="35">
        <f t="shared" si="7"/>
        <v>0.61317415827063548</v>
      </c>
      <c r="AL34" s="35">
        <f t="shared" si="7"/>
        <v>0.54220381947596907</v>
      </c>
    </row>
    <row r="35" spans="2:38" x14ac:dyDescent="0.25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0.71060366981132084</v>
      </c>
      <c r="W35" s="35">
        <f t="shared" si="8"/>
        <v>0.6789896087945414</v>
      </c>
      <c r="X35" s="35">
        <f t="shared" si="8"/>
        <v>0.63642584778012679</v>
      </c>
      <c r="Y35" s="35">
        <f t="shared" si="8"/>
        <v>0.62781431826949574</v>
      </c>
      <c r="Z35" s="35">
        <f t="shared" si="8"/>
        <v>0.57432297753982764</v>
      </c>
      <c r="AA35" s="35">
        <f t="shared" si="8"/>
        <v>0.55647153462397614</v>
      </c>
      <c r="AB35" s="35">
        <f t="shared" si="8"/>
        <v>0.51615290785361601</v>
      </c>
      <c r="AC35" s="35">
        <f t="shared" si="8"/>
        <v>0.48684775489489057</v>
      </c>
      <c r="AD35" s="35">
        <f t="shared" si="8"/>
        <v>0.48671771208476317</v>
      </c>
      <c r="AE35" s="35">
        <f t="shared" si="8"/>
        <v>0.48658833906017174</v>
      </c>
      <c r="AF35" s="35">
        <f t="shared" si="8"/>
        <v>0.48645996928678448</v>
      </c>
      <c r="AG35" s="35">
        <f t="shared" si="8"/>
        <v>0.48633294027371915</v>
      </c>
      <c r="AH35" s="35">
        <f t="shared" si="8"/>
        <v>0.44172995536239507</v>
      </c>
      <c r="AI35" s="35">
        <f t="shared" si="8"/>
        <v>0.42601363779157303</v>
      </c>
      <c r="AJ35" s="35">
        <f t="shared" si="8"/>
        <v>0.4133965720226897</v>
      </c>
      <c r="AK35" s="35">
        <f t="shared" si="8"/>
        <v>0.40301644176356927</v>
      </c>
      <c r="AL35" s="35">
        <f t="shared" si="8"/>
        <v>0.42370720013994945</v>
      </c>
    </row>
    <row r="37" spans="2:38" x14ac:dyDescent="0.25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312</v>
      </c>
      <c r="C39" s="1">
        <f>Planel_ConsumoMed_Combustível!G40/365</f>
        <v>34.133259013698634</v>
      </c>
      <c r="D39" s="1">
        <f>Planel_ConsumoMed_Combustível!H40/365</f>
        <v>21.219829958904111</v>
      </c>
      <c r="E39" s="1">
        <f>Planel_ConsumoMed_Combustível!I40/365</f>
        <v>22.048271219178083</v>
      </c>
      <c r="F39" s="1">
        <f>Planel_ConsumoMed_Combustível!J40/365</f>
        <v>19.668502449315071</v>
      </c>
      <c r="G39" s="1">
        <f>Planel_ConsumoMed_Combustível!K40/365</f>
        <v>20.450506476712327</v>
      </c>
      <c r="H39" s="1">
        <f>Planel_ConsumoMed_Combustível!L40/365</f>
        <v>23.741991824657532</v>
      </c>
      <c r="I39" s="1">
        <f>Planel_ConsumoMed_Combustível!M40/365</f>
        <v>24.523002550684929</v>
      </c>
      <c r="J39" s="1">
        <f>Planel_ConsumoMed_Combustível!N40/365</f>
        <v>24.15561711780822</v>
      </c>
      <c r="K39" s="1">
        <f>Planel_ConsumoMed_Combustível!O40/365</f>
        <v>22.464525791780822</v>
      </c>
      <c r="L39" s="1">
        <f>Planel_ConsumoMed_Combustível!P40/365</f>
        <v>21.238414120547944</v>
      </c>
      <c r="M39" s="1">
        <f>Planel_ConsumoMed_Combustível!Q40/365</f>
        <v>15.664973413698631</v>
      </c>
      <c r="N39" s="1">
        <f>Planel_ConsumoMed_Combustível!R40/365</f>
        <v>15.033167473972604</v>
      </c>
      <c r="O39" s="1">
        <f>Planel_ConsumoMed_Combustível!S40/365</f>
        <v>14.07905195890411</v>
      </c>
      <c r="P39" s="1">
        <f>Planel_ConsumoMed_Combustível!T40/365</f>
        <v>13.438152901369865</v>
      </c>
      <c r="Q39" s="1">
        <f>Planel_ConsumoMed_Combustível!U40/365</f>
        <v>14.593356597260273</v>
      </c>
      <c r="R39" s="1">
        <f>Planel_ConsumoMed_Combustível!V40/365</f>
        <v>12.684785660273972</v>
      </c>
      <c r="S39" s="1">
        <f>Planel_ConsumoMed_Combustível!W40/365</f>
        <v>10.421497202739726</v>
      </c>
      <c r="T39" s="1">
        <f>Planel_ConsumoMed_Combustível!X40/365</f>
        <v>9.9296144493150695</v>
      </c>
      <c r="U39" s="1">
        <f>Planel_ConsumoMed_Combustível!Y40/365</f>
        <v>10.105949473972602</v>
      </c>
      <c r="V39" s="1">
        <f>Planel_ConsumoMed_Combustível!Z40/365</f>
        <v>8.5479353424657543</v>
      </c>
      <c r="W39" s="1">
        <f>Planel_ConsumoMed_Combustível!AA40/365</f>
        <v>8.7115790876712342</v>
      </c>
      <c r="X39" s="1">
        <f>Planel_ConsumoMed_Combustível!AB40/365</f>
        <v>9.1167953561643831</v>
      </c>
      <c r="Y39" s="1">
        <f>Planel_ConsumoMed_Combustível!AC40/365</f>
        <v>9.3924829753424657</v>
      </c>
      <c r="Z39" s="1">
        <f>Planel_ConsumoMed_Combustível!AD40/365</f>
        <v>11.18341451780822</v>
      </c>
      <c r="AA39" s="1">
        <f>Planel_ConsumoMed_Combustível!AE40/365</f>
        <v>11.831966736986301</v>
      </c>
      <c r="AB39" s="1">
        <f>Planel_ConsumoMed_Combustível!AF40/365</f>
        <v>12.022055238356163</v>
      </c>
      <c r="AC39" s="1">
        <f>Planel_ConsumoMed_Combustível!AG40/365</f>
        <v>10.881396630136987</v>
      </c>
      <c r="AD39" s="1">
        <f>Planel_ConsumoMed_Combustível!AH40/365</f>
        <v>10.891390723287671</v>
      </c>
      <c r="AE39" s="1">
        <f>Planel_ConsumoMed_Combustível!AI40/365</f>
        <v>10.430827698630138</v>
      </c>
      <c r="AF39" s="1">
        <f>Planel_ConsumoMed_Combustível!AJ40/365</f>
        <v>10.330329967123289</v>
      </c>
      <c r="AG39" s="1">
        <f>Planel_ConsumoMed_Combustível!AK40/365</f>
        <v>8.5194033095890411</v>
      </c>
      <c r="AH39" s="1">
        <f>Planel_ConsumoMed_Combustível!AL40/365</f>
        <v>7.4645009972602736</v>
      </c>
      <c r="AI39" s="1">
        <f>Planel_ConsumoMed_Combustível!AM40/365</f>
        <v>6.5692541999999996</v>
      </c>
      <c r="AJ39" s="1">
        <f>Planel_ConsumoMed_Combustível!AN40/365</f>
        <v>5.5827544904109585</v>
      </c>
      <c r="AK39" s="1">
        <f>Planel_ConsumoMed_Combustível!AO40/365</f>
        <v>4.7159672136986304</v>
      </c>
      <c r="AL39" s="1">
        <f>Planel_ConsumoMed_Combustível!AP40/365</f>
        <v>4.8622817369863007</v>
      </c>
    </row>
    <row r="40" spans="2:38" x14ac:dyDescent="0.25">
      <c r="B40" s="16" t="s">
        <v>313</v>
      </c>
      <c r="C40" s="1">
        <f>Planel_ConsumoCrit_Combustível!G40/365</f>
        <v>41.676745890410956</v>
      </c>
      <c r="D40" s="1">
        <f>Planel_ConsumoCrit_Combustível!H40/365</f>
        <v>44.662365534246575</v>
      </c>
      <c r="E40" s="1">
        <f>Planel_ConsumoCrit_Combustível!I40/365</f>
        <v>45.493680575342466</v>
      </c>
      <c r="F40" s="1">
        <f>Planel_ConsumoCrit_Combustível!J40/365</f>
        <v>39.367867698630143</v>
      </c>
      <c r="G40" s="1">
        <f>Planel_ConsumoCrit_Combustível!K40/365</f>
        <v>47.842155726027393</v>
      </c>
      <c r="H40" s="1">
        <f>Planel_ConsumoCrit_Combustível!L40/365</f>
        <v>54.490179972602746</v>
      </c>
      <c r="I40" s="1">
        <f>Planel_ConsumoCrit_Combustível!M40/365</f>
        <v>58.415940273972609</v>
      </c>
      <c r="J40" s="1">
        <f>Planel_ConsumoCrit_Combustível!N40/365</f>
        <v>64.542684684931501</v>
      </c>
      <c r="K40" s="1">
        <f>Planel_ConsumoCrit_Combustível!O40/365</f>
        <v>59.649425342465747</v>
      </c>
      <c r="L40" s="1">
        <f>Planel_ConsumoCrit_Combustível!P40/365</f>
        <v>60.64483416438356</v>
      </c>
      <c r="M40" s="1">
        <f>Planel_ConsumoCrit_Combustível!Q40/365</f>
        <v>65.00093736986301</v>
      </c>
      <c r="N40" s="1">
        <f>Planel_ConsumoCrit_Combustível!R40/365</f>
        <v>63.087609287671235</v>
      </c>
      <c r="O40" s="1">
        <f>Planel_ConsumoCrit_Combustível!S40/365</f>
        <v>58.248399287671234</v>
      </c>
      <c r="P40" s="1">
        <f>Planel_ConsumoCrit_Combustível!T40/365</f>
        <v>56.338879123287668</v>
      </c>
      <c r="Q40" s="1">
        <f>Planel_ConsumoCrit_Combustível!U40/365</f>
        <v>56.543949835616431</v>
      </c>
      <c r="R40" s="1">
        <f>Planel_ConsumoCrit_Combustível!V40/365</f>
        <v>54.010748054794526</v>
      </c>
      <c r="S40" s="1">
        <f>Planel_ConsumoCrit_Combustível!W40/365</f>
        <v>55.20929112328767</v>
      </c>
      <c r="T40" s="1">
        <f>Planel_ConsumoCrit_Combustível!X40/365</f>
        <v>54.182155726027403</v>
      </c>
      <c r="U40" s="1">
        <f>Planel_ConsumoCrit_Combustível!Y40/365</f>
        <v>53.573158520547949</v>
      </c>
      <c r="V40" s="1">
        <f>Planel_ConsumoCrit_Combustível!Z40/365</f>
        <v>52.459751041095892</v>
      </c>
      <c r="W40" s="1">
        <f>Planel_ConsumoCrit_Combustível!AA40/365</f>
        <v>51.673509698630141</v>
      </c>
      <c r="X40" s="1">
        <f>Planel_ConsumoCrit_Combustível!AB40/365</f>
        <v>51.641226328767125</v>
      </c>
      <c r="Y40" s="1">
        <f>Planel_ConsumoCrit_Combustível!AC40/365</f>
        <v>52.944135479452058</v>
      </c>
      <c r="Z40" s="1">
        <f>Planel_ConsumoCrit_Combustível!AD40/365</f>
        <v>54.652949561643837</v>
      </c>
      <c r="AA40" s="1">
        <f>Planel_ConsumoCrit_Combustível!AE40/365</f>
        <v>54.088177726027396</v>
      </c>
      <c r="AB40" s="1">
        <f>Planel_ConsumoCrit_Combustível!AF40/365</f>
        <v>52.861680136986301</v>
      </c>
      <c r="AC40" s="1">
        <f>Planel_ConsumoCrit_Combustível!AG40/365</f>
        <v>50.948511232876719</v>
      </c>
      <c r="AD40" s="1">
        <f>Planel_ConsumoCrit_Combustível!AH40/365</f>
        <v>48.611004493150688</v>
      </c>
      <c r="AE40" s="1">
        <f>Planel_ConsumoCrit_Combustível!AI40/365</f>
        <v>46.110017917808221</v>
      </c>
      <c r="AF40" s="1">
        <f>Planel_ConsumoCrit_Combustível!AJ40/365</f>
        <v>44.577162876712329</v>
      </c>
      <c r="AG40" s="1">
        <f>Planel_ConsumoCrit_Combustível!AK40/365</f>
        <v>42.758926630136983</v>
      </c>
      <c r="AH40" s="1">
        <f>Planel_ConsumoCrit_Combustível!AL40/365</f>
        <v>41.69595309589041</v>
      </c>
      <c r="AI40" s="1">
        <f>Planel_ConsumoCrit_Combustível!AM40/365</f>
        <v>41.414102054794519</v>
      </c>
      <c r="AJ40" s="1">
        <f>Planel_ConsumoCrit_Combustível!AN40/365</f>
        <v>40.67859638356164</v>
      </c>
      <c r="AK40" s="1">
        <f>Planel_ConsumoCrit_Combustível!AO40/365</f>
        <v>38.953762164383562</v>
      </c>
      <c r="AL40" s="1">
        <f>Planel_ConsumoCrit_Combustível!AP40/365</f>
        <v>38.464093616438355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109826.47100000001</v>
      </c>
      <c r="AF4" s="1">
        <f>HLOOKUP(AF$2,PLANEL_Pot_anual!$C$3:$AL$23,2,TRUE)</f>
        <v>109826.47100000001</v>
      </c>
      <c r="AG4" s="1">
        <f>HLOOKUP(AG$2,PLANEL_Pot_anual!$C$3:$AL$23,2,TRUE)</f>
        <v>109826.47100000001</v>
      </c>
      <c r="AH4" s="1">
        <f>HLOOKUP(AH$2,PLANEL_Pot_anual!$C$3:$AL$23,2,TRUE)</f>
        <v>109826.47100000001</v>
      </c>
      <c r="AI4" s="1">
        <f>HLOOKUP(AI$2,PLANEL_Pot_anual!$C$3:$AL$23,2,TRUE)</f>
        <v>110083.47100000001</v>
      </c>
      <c r="AJ4" s="1">
        <f>HLOOKUP(AJ$2,PLANEL_Pot_anual!$C$3:$AL$23,2,TRUE)</f>
        <v>110083.47100000001</v>
      </c>
      <c r="AK4" s="1">
        <f>HLOOKUP(AK$2,PLANEL_Pot_anual!$C$3:$AL$23,2,TRUE)</f>
        <v>110083.47100000001</v>
      </c>
      <c r="AL4" s="1">
        <f>HLOOKUP(AL$2,PLANEL_Pot_anual!$C$3:$AL$23,2,TRUE)</f>
        <v>110083.47100000001</v>
      </c>
      <c r="AM4" s="1">
        <f>HLOOKUP(AM$2,PLANEL_Pot_anual!$C$3:$AL$23,2,TRUE)</f>
        <v>110176.671</v>
      </c>
      <c r="AN4" s="1">
        <f>HLOOKUP(AN$2,PLANEL_Pot_anual!$C$3:$AL$23,2,TRUE)</f>
        <v>110176.671</v>
      </c>
      <c r="AO4" s="1">
        <f>HLOOKUP(AO$2,PLANEL_Pot_anual!$C$3:$AL$23,2,TRUE)</f>
        <v>110176.671</v>
      </c>
      <c r="AP4" s="1">
        <f>HLOOKUP(AP$2,PLANEL_Pot_anual!$C$3:$AL$23,2,TRUE)</f>
        <v>110176.671</v>
      </c>
      <c r="AQ4" s="1">
        <f>HLOOKUP(AQ$2,PLANEL_Pot_anual!$C$3:$AL$23,2,TRUE)</f>
        <v>110533.3316</v>
      </c>
      <c r="AR4" s="1">
        <f>HLOOKUP(AR$2,PLANEL_Pot_anual!$C$3:$AL$23,2,TRUE)</f>
        <v>110533.3316</v>
      </c>
      <c r="AS4" s="1">
        <f>HLOOKUP(AS$2,PLANEL_Pot_anual!$C$3:$AL$23,2,TRUE)</f>
        <v>110533.3316</v>
      </c>
      <c r="AT4" s="1">
        <f>HLOOKUP(AT$2,PLANEL_Pot_anual!$C$3:$AL$23,2,TRUE)</f>
        <v>110533.3316</v>
      </c>
      <c r="AU4" s="1">
        <f>HLOOKUP(AU$2,PLANEL_Pot_anual!$C$3:$AL$23,2,TRUE)</f>
        <v>110996.77099999999</v>
      </c>
      <c r="AV4" s="1">
        <f>HLOOKUP(AV$2,PLANEL_Pot_anual!$C$3:$AL$23,2,TRUE)</f>
        <v>110996.77099999999</v>
      </c>
      <c r="AW4" s="1">
        <f>HLOOKUP(AW$2,PLANEL_Pot_anual!$C$3:$AL$23,2,TRUE)</f>
        <v>110996.77099999999</v>
      </c>
      <c r="AX4" s="1">
        <f>HLOOKUP(AX$2,PLANEL_Pot_anual!$C$3:$AL$23,2,TRUE)</f>
        <v>110996.77099999999</v>
      </c>
      <c r="AY4" s="1">
        <f>HLOOKUP(AY$2,PLANEL_Pot_anual!$C$3:$AL$23,2,TRUE)</f>
        <v>111146.77099999999</v>
      </c>
      <c r="AZ4" s="1">
        <f>HLOOKUP(AZ$2,PLANEL_Pot_anual!$C$3:$AL$23,2,TRUE)</f>
        <v>111146.77099999999</v>
      </c>
      <c r="BA4" s="1">
        <f>HLOOKUP(BA$2,PLANEL_Pot_anual!$C$3:$AL$23,2,TRUE)</f>
        <v>111146.77099999999</v>
      </c>
      <c r="BB4" s="1">
        <f>HLOOKUP(BB$2,PLANEL_Pot_anual!$C$3:$AL$23,2,TRUE)</f>
        <v>111146.77099999999</v>
      </c>
      <c r="BC4" s="1">
        <f>HLOOKUP(BC$2,PLANEL_Pot_anual!$C$3:$AL$23,2,TRUE)</f>
        <v>112569.681</v>
      </c>
      <c r="BD4" s="1">
        <f>HLOOKUP(BD$2,PLANEL_Pot_anual!$C$3:$AL$23,2,TRUE)</f>
        <v>112569.681</v>
      </c>
      <c r="BE4" s="1">
        <f>HLOOKUP(BE$2,PLANEL_Pot_anual!$C$3:$AL$23,2,TRUE)</f>
        <v>112569.681</v>
      </c>
      <c r="BF4" s="1">
        <f>HLOOKUP(BF$2,PLANEL_Pot_anual!$C$3:$AL$23,2,TRUE)</f>
        <v>112569.681</v>
      </c>
      <c r="BG4" s="1">
        <f>HLOOKUP(BG$2,PLANEL_Pot_anual!$C$3:$AL$23,2,TRUE)</f>
        <v>117466.3199</v>
      </c>
      <c r="BH4" s="1">
        <f>HLOOKUP(BH$2,PLANEL_Pot_anual!$C$3:$AL$23,2,TRUE)</f>
        <v>117466.3199</v>
      </c>
      <c r="BI4" s="1">
        <f>HLOOKUP(BI$2,PLANEL_Pot_anual!$C$3:$AL$23,2,TRUE)</f>
        <v>117466.3199</v>
      </c>
      <c r="BJ4" s="1">
        <f>HLOOKUP(BJ$2,PLANEL_Pot_anual!$C$3:$AL$23,2,TRUE)</f>
        <v>117466.3199</v>
      </c>
      <c r="BK4" s="1">
        <f>HLOOKUP(BK$2,PLANEL_Pot_anual!$C$3:$AL$23,2,TRUE)</f>
        <v>117466.3199</v>
      </c>
      <c r="BL4" s="1">
        <f>HLOOKUP(BL$2,PLANEL_Pot_anual!$C$3:$AL$23,2,TRUE)</f>
        <v>117466.3199</v>
      </c>
      <c r="BM4" s="1">
        <f>HLOOKUP(BM$2,PLANEL_Pot_anual!$C$3:$AL$23,2,TRUE)</f>
        <v>117466.3199</v>
      </c>
      <c r="BN4" s="1">
        <f>HLOOKUP(BN$2,PLANEL_Pot_anual!$C$3:$AL$23,2,TRUE)</f>
        <v>117466.3199</v>
      </c>
      <c r="BO4" s="1">
        <f>HLOOKUP(BO$2,PLANEL_Pot_anual!$C$3:$AL$23,2,TRUE)</f>
        <v>117466.3199</v>
      </c>
      <c r="BP4" s="1">
        <f>HLOOKUP(BP$2,PLANEL_Pot_anual!$C$3:$AL$23,2,TRUE)</f>
        <v>117466.3199</v>
      </c>
      <c r="BQ4" s="1">
        <f>HLOOKUP(BQ$2,PLANEL_Pot_anual!$C$3:$AL$23,2,TRUE)</f>
        <v>117466.3199</v>
      </c>
      <c r="BR4" s="1">
        <f>HLOOKUP(BR$2,PLANEL_Pot_anual!$C$3:$AL$23,2,TRUE)</f>
        <v>117466.3199</v>
      </c>
      <c r="BS4" s="1">
        <f>HLOOKUP(BS$2,PLANEL_Pot_anual!$C$3:$AL$23,2,TRUE)</f>
        <v>117466.3199</v>
      </c>
      <c r="BT4" s="1">
        <f>HLOOKUP(BT$2,PLANEL_Pot_anual!$C$3:$AL$23,2,TRUE)</f>
        <v>117466.3199</v>
      </c>
      <c r="BU4" s="1">
        <f>HLOOKUP(BU$2,PLANEL_Pot_anual!$C$3:$AL$23,2,TRUE)</f>
        <v>117466.3199</v>
      </c>
      <c r="BV4" s="1">
        <f>HLOOKUP(BV$2,PLANEL_Pot_anual!$C$3:$AL$23,2,TRUE)</f>
        <v>117466.3199</v>
      </c>
      <c r="BW4" s="1">
        <f>HLOOKUP(BW$2,PLANEL_Pot_anual!$C$3:$AL$23,2,TRUE)</f>
        <v>117466.3199</v>
      </c>
      <c r="BX4" s="1">
        <f>HLOOKUP(BX$2,PLANEL_Pot_anual!$C$3:$AL$23,2,TRUE)</f>
        <v>117466.3199</v>
      </c>
      <c r="BY4" s="1">
        <f>HLOOKUP(BY$2,PLANEL_Pot_anual!$C$3:$AL$23,2,TRUE)</f>
        <v>117466.3199</v>
      </c>
      <c r="BZ4" s="1">
        <f>HLOOKUP(BZ$2,PLANEL_Pot_anual!$C$3:$AL$23,2,TRUE)</f>
        <v>117466.3199</v>
      </c>
      <c r="CA4" s="1">
        <f>HLOOKUP(CA$2,PLANEL_Pot_anual!$C$3:$AL$23,2,TRUE)</f>
        <v>117466.3199</v>
      </c>
      <c r="CB4" s="1">
        <f>HLOOKUP(CB$2,PLANEL_Pot_anual!$C$3:$AL$23,2,TRUE)</f>
        <v>117466.3199</v>
      </c>
      <c r="CC4" s="1">
        <f>HLOOKUP(CC$2,PLANEL_Pot_anual!$C$3:$AL$23,2,TRUE)</f>
        <v>117466.3199</v>
      </c>
      <c r="CD4" s="1">
        <f>HLOOKUP(CD$2,PLANEL_Pot_anual!$C$3:$AL$23,2,TRUE)</f>
        <v>117466.3199</v>
      </c>
      <c r="CE4" s="1">
        <f>HLOOKUP(CE$2,PLANEL_Pot_anual!$C$3:$AL$23,2,TRUE)</f>
        <v>117466.3199</v>
      </c>
      <c r="CF4" s="1">
        <f>HLOOKUP(CF$2,PLANEL_Pot_anual!$C$3:$AL$23,2,TRUE)</f>
        <v>117466.3199</v>
      </c>
      <c r="CG4" s="1">
        <f>HLOOKUP(CG$2,PLANEL_Pot_anual!$C$3:$AL$23,2,TRUE)</f>
        <v>117466.3199</v>
      </c>
      <c r="CH4" s="1">
        <f>HLOOKUP(CH$2,PLANEL_Pot_anual!$C$3:$AL$23,2,TRUE)</f>
        <v>117466.3199</v>
      </c>
      <c r="CI4" s="1">
        <f>HLOOKUP(CI$2,PLANEL_Pot_anual!$C$3:$AL$23,2,TRUE)</f>
        <v>117466.3199</v>
      </c>
      <c r="CJ4" s="1">
        <f>HLOOKUP(CJ$2,PLANEL_Pot_anual!$C$3:$AL$23,2,TRUE)</f>
        <v>117466.3199</v>
      </c>
      <c r="CK4" s="1">
        <f>HLOOKUP(CK$2,PLANEL_Pot_anual!$C$3:$AL$23,2,TRUE)</f>
        <v>117466.3199</v>
      </c>
      <c r="CL4" s="1">
        <f>HLOOKUP(CL$2,PLANEL_Pot_anual!$C$3:$AL$23,2,TRUE)</f>
        <v>117466.3199</v>
      </c>
      <c r="CM4" s="1">
        <f>HLOOKUP(CM$2,PLANEL_Pot_anual!$C$3:$AL$23,2,TRUE)</f>
        <v>117466.3199</v>
      </c>
      <c r="CN4" s="1">
        <f>HLOOKUP(CN$2,PLANEL_Pot_anual!$C$3:$AL$23,2,TRUE)</f>
        <v>117466.3199</v>
      </c>
      <c r="CO4" s="1">
        <f>HLOOKUP(CO$2,PLANEL_Pot_anual!$C$3:$AL$23,2,TRUE)</f>
        <v>117466.3199</v>
      </c>
      <c r="CP4" s="1">
        <f>HLOOKUP(CP$2,PLANEL_Pot_anual!$C$3:$AL$23,2,TRUE)</f>
        <v>117466.3199</v>
      </c>
      <c r="CQ4" s="1">
        <f>HLOOKUP(CQ$2,PLANEL_Pot_anual!$C$3:$AL$23,2,TRUE)</f>
        <v>117466.3199</v>
      </c>
      <c r="CR4" s="1">
        <f>HLOOKUP(CR$2,PLANEL_Pot_anual!$C$3:$AL$23,2,TRUE)</f>
        <v>117466.3199</v>
      </c>
      <c r="CS4" s="1">
        <f>HLOOKUP(CS$2,PLANEL_Pot_anual!$C$3:$AL$23,2,TRUE)</f>
        <v>117466.3199</v>
      </c>
      <c r="CT4" s="1">
        <f>HLOOKUP(CT$2,PLANEL_Pot_anual!$C$3:$AL$23,2,TRUE)</f>
        <v>117466.3199</v>
      </c>
      <c r="CU4" s="1">
        <f>HLOOKUP(CU$2,PLANEL_Pot_anual!$C$3:$AL$23,2,TRUE)</f>
        <v>117466.3199</v>
      </c>
      <c r="CV4" s="1">
        <f>HLOOKUP(CV$2,PLANEL_Pot_anual!$C$3:$AL$23,2,TRUE)</f>
        <v>117466.3199</v>
      </c>
      <c r="CW4" s="1">
        <f>HLOOKUP(CW$2,PLANEL_Pot_anual!$C$3:$AL$23,2,TRUE)</f>
        <v>117466.3199</v>
      </c>
      <c r="CX4" s="1">
        <f>HLOOKUP(CX$2,PLANEL_Pot_anual!$C$3:$AL$23,2,TRUE)</f>
        <v>117466.3199</v>
      </c>
      <c r="CY4" s="1">
        <f>HLOOKUP(CY$2,PLANEL_Pot_anual!$C$3:$AL$23,2,TRUE)</f>
        <v>117466.3199</v>
      </c>
      <c r="CZ4" s="1">
        <f>HLOOKUP(CZ$2,PLANEL_Pot_anual!$C$3:$AL$23,2,TRUE)</f>
        <v>117466.3199</v>
      </c>
      <c r="DA4" s="1">
        <f>HLOOKUP(DA$2,PLANEL_Pot_anual!$C$3:$AL$23,2,TRUE)</f>
        <v>117466.3199</v>
      </c>
      <c r="DB4" s="1">
        <f>HLOOKUP(DB$2,PLANEL_Pot_anual!$C$3:$AL$23,2,TRUE)</f>
        <v>117466.3199</v>
      </c>
      <c r="DC4" s="1">
        <f>HLOOKUP(DC$2,PLANEL_Pot_anual!$C$3:$AL$23,2,TRUE)</f>
        <v>117466.3199</v>
      </c>
      <c r="DD4" s="1">
        <f>HLOOKUP(DD$2,PLANEL_Pot_anual!$C$3:$AL$23,2,TRUE)</f>
        <v>117466.3199</v>
      </c>
      <c r="DE4" s="1">
        <f>HLOOKUP(DE$2,PLANEL_Pot_anual!$C$3:$AL$23,2,TRUE)</f>
        <v>117466.3199</v>
      </c>
      <c r="DF4" s="1">
        <f>HLOOKUP(DF$2,PLANEL_Pot_anual!$C$3:$AL$23,2,TRUE)</f>
        <v>117466.3199</v>
      </c>
      <c r="DG4" s="1">
        <f>HLOOKUP(DG$2,PLANEL_Pot_anual!$C$3:$AL$23,2,TRUE)</f>
        <v>117466.3199</v>
      </c>
      <c r="DH4" s="1">
        <f>HLOOKUP(DH$2,PLANEL_Pot_anual!$C$3:$AL$23,2,TRUE)</f>
        <v>117466.3199</v>
      </c>
      <c r="DI4" s="1">
        <f>HLOOKUP(DI$2,PLANEL_Pot_anual!$C$3:$AL$23,2,TRUE)</f>
        <v>117466.3199</v>
      </c>
      <c r="DJ4" s="1">
        <f>HLOOKUP(DJ$2,PLANEL_Pot_anual!$C$3:$AL$23,2,TRUE)</f>
        <v>117466.3199</v>
      </c>
      <c r="DK4" s="1">
        <f>HLOOKUP(DK$2,PLANEL_Pot_anual!$C$3:$AL$23,2,TRUE)</f>
        <v>117466.3199</v>
      </c>
      <c r="DL4" s="1">
        <f>HLOOKUP(DL$2,PLANEL_Pot_anual!$C$3:$AL$23,2,TRUE)</f>
        <v>117466.3199</v>
      </c>
      <c r="DM4" s="1">
        <f>HLOOKUP(DM$2,PLANEL_Pot_anual!$C$3:$AL$23,2,TRUE)</f>
        <v>117466.3199</v>
      </c>
      <c r="DN4" s="1">
        <f>HLOOKUP(DN$2,PLANEL_Pot_anual!$C$3:$AL$23,2,TRUE)</f>
        <v>117466.3199</v>
      </c>
      <c r="DO4" s="1">
        <f>HLOOKUP(DO$2,PLANEL_Pot_anual!$C$3:$AL$23,2,TRUE)</f>
        <v>117466.3199</v>
      </c>
      <c r="DP4" s="1">
        <f>HLOOKUP(DP$2,PLANEL_Pot_anual!$C$3:$AL$23,2,TRUE)</f>
        <v>117466.3199</v>
      </c>
      <c r="DQ4" s="1">
        <f>HLOOKUP(DQ$2,PLANEL_Pot_anual!$C$3:$AL$23,2,TRUE)</f>
        <v>117466.3199</v>
      </c>
      <c r="DR4" s="1">
        <f>HLOOKUP(DR$2,PLANEL_Pot_anual!$C$3:$AL$23,2,TRUE)</f>
        <v>117466.3199</v>
      </c>
      <c r="DS4" s="1">
        <f>HLOOKUP(DS$2,PLANEL_Pot_anual!$C$3:$AL$23,2,TRUE)</f>
        <v>117466.3199</v>
      </c>
      <c r="DT4" s="1">
        <f>HLOOKUP(DT$2,PLANEL_Pot_anual!$C$3:$AL$23,2,TRUE)</f>
        <v>117466.3199</v>
      </c>
      <c r="DU4" s="1">
        <f>HLOOKUP(DU$2,PLANEL_Pot_anual!$C$3:$AL$23,2,TRUE)</f>
        <v>117466.3199</v>
      </c>
      <c r="DV4" s="1">
        <f>HLOOKUP(DV$2,PLANEL_Pot_anual!$C$3:$AL$23,2,TRUE)</f>
        <v>117466.3199</v>
      </c>
      <c r="DW4" s="1">
        <f>HLOOKUP(DW$2,PLANEL_Pot_anual!$C$3:$AL$23,2,TRUE)</f>
        <v>117466.3199</v>
      </c>
      <c r="DX4" s="1">
        <f>HLOOKUP(DX$2,PLANEL_Pot_anual!$C$3:$AL$23,2,TRUE)</f>
        <v>117466.3199</v>
      </c>
      <c r="DY4" s="1">
        <f>HLOOKUP(DY$2,PLANEL_Pot_anual!$C$3:$AL$23,2,TRUE)</f>
        <v>117466.3199</v>
      </c>
      <c r="DZ4" s="1">
        <f>HLOOKUP(DZ$2,PLANEL_Pot_anual!$C$3:$AL$23,2,TRUE)</f>
        <v>117466.3199</v>
      </c>
      <c r="EA4" s="1">
        <f>HLOOKUP(EA$2,PLANEL_Pot_anual!$C$3:$AL$23,2,TRUE)</f>
        <v>117466.3199</v>
      </c>
      <c r="EB4" s="1">
        <f>HLOOKUP(EB$2,PLANEL_Pot_anual!$C$3:$AL$23,2,TRUE)</f>
        <v>117466.3199</v>
      </c>
      <c r="EC4" s="1">
        <f>HLOOKUP(EC$2,PLANEL_Pot_anual!$C$3:$AL$23,2,TRUE)</f>
        <v>117466.3199</v>
      </c>
      <c r="ED4" s="1">
        <f>HLOOKUP(ED$2,PLANEL_Pot_anual!$C$3:$AL$23,2,TRUE)</f>
        <v>117466.3199</v>
      </c>
      <c r="EE4" s="1">
        <f>HLOOKUP(EE$2,PLANEL_Pot_anual!$C$3:$AL$23,2,TRUE)</f>
        <v>117466.3199</v>
      </c>
      <c r="EF4" s="1">
        <f>HLOOKUP(EF$2,PLANEL_Pot_anual!$C$3:$AL$23,2,TRUE)</f>
        <v>117466.3199</v>
      </c>
      <c r="EG4" s="1">
        <f>HLOOKUP(EG$2,PLANEL_Pot_anual!$C$3:$AL$23,2,TRUE)</f>
        <v>117466.3199</v>
      </c>
      <c r="EH4" s="1">
        <f>HLOOKUP(EH$2,PLANEL_Pot_anual!$C$3:$AL$23,2,TRUE)</f>
        <v>117466.3199</v>
      </c>
      <c r="EI4" s="1">
        <f>HLOOKUP(EI$2,PLANEL_Pot_anual!$C$3:$AL$23,2,TRUE)</f>
        <v>117466.3199</v>
      </c>
      <c r="EJ4" s="1">
        <f>HLOOKUP(EJ$2,PLANEL_Pot_anual!$C$3:$AL$23,2,TRUE)</f>
        <v>117466.3199</v>
      </c>
      <c r="EK4" s="1">
        <f>HLOOKUP(EK$2,PLANEL_Pot_anual!$C$3:$AL$23,2,TRUE)</f>
        <v>117466.3199</v>
      </c>
      <c r="EL4" s="1">
        <f>HLOOKUP(EL$2,PLANEL_Pot_anual!$C$3:$AL$23,2,TRUE)</f>
        <v>117466.3199</v>
      </c>
      <c r="EM4" s="1">
        <f>HLOOKUP(EM$2,PLANEL_Pot_anual!$C$3:$AL$23,2,TRUE)</f>
        <v>117620.599</v>
      </c>
      <c r="EN4" s="1">
        <f>HLOOKUP(EN$2,PLANEL_Pot_anual!$C$3:$AL$23,2,TRUE)</f>
        <v>117620.599</v>
      </c>
      <c r="EO4" s="1">
        <f>HLOOKUP(EO$2,PLANEL_Pot_anual!$C$3:$AL$23,2,TRUE)</f>
        <v>117620.599</v>
      </c>
      <c r="EP4" s="1">
        <f>HLOOKUP(EP$2,PLANEL_Pot_anual!$C$3:$AL$23,2,TRUE)</f>
        <v>117620.599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11201.325999999999</v>
      </c>
      <c r="AB5" s="1">
        <f>HLOOKUP(AB$2,PLANEL_Pot_anual!$C$3:$AL$23,3,TRUE)</f>
        <v>11201.325999999999</v>
      </c>
      <c r="AC5" s="1">
        <f>HLOOKUP(AC$2,PLANEL_Pot_anual!$C$3:$AL$23,3,TRUE)</f>
        <v>11201.325999999999</v>
      </c>
      <c r="AD5" s="1">
        <f>HLOOKUP(AD$2,PLANEL_Pot_anual!$C$3:$AL$23,3,TRUE)</f>
        <v>11201.325999999999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11201.325999999999</v>
      </c>
      <c r="AR5" s="1">
        <f>HLOOKUP(AR$2,PLANEL_Pot_anual!$C$3:$AL$23,3,TRUE)</f>
        <v>11201.325999999999</v>
      </c>
      <c r="AS5" s="1">
        <f>HLOOKUP(AS$2,PLANEL_Pot_anual!$C$3:$AL$23,3,TRUE)</f>
        <v>11201.325999999999</v>
      </c>
      <c r="AT5" s="1">
        <f>HLOOKUP(AT$2,PLANEL_Pot_anual!$C$3:$AL$23,3,TRUE)</f>
        <v>11201.325999999999</v>
      </c>
      <c r="AU5" s="1">
        <f>HLOOKUP(AU$2,PLANEL_Pot_anual!$C$3:$AL$23,3,TRUE)</f>
        <v>11201.325999999999</v>
      </c>
      <c r="AV5" s="1">
        <f>HLOOKUP(AV$2,PLANEL_Pot_anual!$C$3:$AL$23,3,TRUE)</f>
        <v>11201.325999999999</v>
      </c>
      <c r="AW5" s="1">
        <f>HLOOKUP(AW$2,PLANEL_Pot_anual!$C$3:$AL$23,3,TRUE)</f>
        <v>11201.325999999999</v>
      </c>
      <c r="AX5" s="1">
        <f>HLOOKUP(AX$2,PLANEL_Pot_anual!$C$3:$AL$23,3,TRUE)</f>
        <v>11201.325999999999</v>
      </c>
      <c r="AY5" s="1">
        <f>HLOOKUP(AY$2,PLANEL_Pot_anual!$C$3:$AL$23,3,TRUE)</f>
        <v>11201.325999999999</v>
      </c>
      <c r="AZ5" s="1">
        <f>HLOOKUP(AZ$2,PLANEL_Pot_anual!$C$3:$AL$23,3,TRUE)</f>
        <v>11201.325999999999</v>
      </c>
      <c r="BA5" s="1">
        <f>HLOOKUP(BA$2,PLANEL_Pot_anual!$C$3:$AL$23,3,TRUE)</f>
        <v>11201.325999999999</v>
      </c>
      <c r="BB5" s="1">
        <f>HLOOKUP(BB$2,PLANEL_Pot_anual!$C$3:$AL$23,3,TRUE)</f>
        <v>11201.325999999999</v>
      </c>
      <c r="BC5" s="1">
        <f>HLOOKUP(BC$2,PLANEL_Pot_anual!$C$3:$AL$23,3,TRUE)</f>
        <v>11201.325999999999</v>
      </c>
      <c r="BD5" s="1">
        <f>HLOOKUP(BD$2,PLANEL_Pot_anual!$C$3:$AL$23,3,TRUE)</f>
        <v>11201.325999999999</v>
      </c>
      <c r="BE5" s="1">
        <f>HLOOKUP(BE$2,PLANEL_Pot_anual!$C$3:$AL$23,3,TRUE)</f>
        <v>11201.325999999999</v>
      </c>
      <c r="BF5" s="1">
        <f>HLOOKUP(BF$2,PLANEL_Pot_anual!$C$3:$AL$23,3,TRUE)</f>
        <v>11201.325999999999</v>
      </c>
      <c r="BG5" s="1">
        <f>HLOOKUP(BG$2,PLANEL_Pot_anual!$C$3:$AL$23,3,TRUE)</f>
        <v>13398.357620000001</v>
      </c>
      <c r="BH5" s="1">
        <f>HLOOKUP(BH$2,PLANEL_Pot_anual!$C$3:$AL$23,3,TRUE)</f>
        <v>13398.357620000001</v>
      </c>
      <c r="BI5" s="1">
        <f>HLOOKUP(BI$2,PLANEL_Pot_anual!$C$3:$AL$23,3,TRUE)</f>
        <v>13398.357620000001</v>
      </c>
      <c r="BJ5" s="1">
        <f>HLOOKUP(BJ$2,PLANEL_Pot_anual!$C$3:$AL$23,3,TRUE)</f>
        <v>13398.357620000001</v>
      </c>
      <c r="BK5" s="1">
        <f>HLOOKUP(BK$2,PLANEL_Pot_anual!$C$3:$AL$23,3,TRUE)</f>
        <v>13398.357620000001</v>
      </c>
      <c r="BL5" s="1">
        <f>HLOOKUP(BL$2,PLANEL_Pot_anual!$C$3:$AL$23,3,TRUE)</f>
        <v>13398.357620000001</v>
      </c>
      <c r="BM5" s="1">
        <f>HLOOKUP(BM$2,PLANEL_Pot_anual!$C$3:$AL$23,3,TRUE)</f>
        <v>13398.357620000001</v>
      </c>
      <c r="BN5" s="1">
        <f>HLOOKUP(BN$2,PLANEL_Pot_anual!$C$3:$AL$23,3,TRUE)</f>
        <v>13398.357620000001</v>
      </c>
      <c r="BO5" s="1">
        <f>HLOOKUP(BO$2,PLANEL_Pot_anual!$C$3:$AL$23,3,TRUE)</f>
        <v>13398.357620000001</v>
      </c>
      <c r="BP5" s="1">
        <f>HLOOKUP(BP$2,PLANEL_Pot_anual!$C$3:$AL$23,3,TRUE)</f>
        <v>13398.357620000001</v>
      </c>
      <c r="BQ5" s="1">
        <f>HLOOKUP(BQ$2,PLANEL_Pot_anual!$C$3:$AL$23,3,TRUE)</f>
        <v>13398.357620000001</v>
      </c>
      <c r="BR5" s="1">
        <f>HLOOKUP(BR$2,PLANEL_Pot_anual!$C$3:$AL$23,3,TRUE)</f>
        <v>13398.357620000001</v>
      </c>
      <c r="BS5" s="1">
        <f>HLOOKUP(BS$2,PLANEL_Pot_anual!$C$3:$AL$23,3,TRUE)</f>
        <v>13398.357620000001</v>
      </c>
      <c r="BT5" s="1">
        <f>HLOOKUP(BT$2,PLANEL_Pot_anual!$C$3:$AL$23,3,TRUE)</f>
        <v>13398.357620000001</v>
      </c>
      <c r="BU5" s="1">
        <f>HLOOKUP(BU$2,PLANEL_Pot_anual!$C$3:$AL$23,3,TRUE)</f>
        <v>13398.357620000001</v>
      </c>
      <c r="BV5" s="1">
        <f>HLOOKUP(BV$2,PLANEL_Pot_anual!$C$3:$AL$23,3,TRUE)</f>
        <v>13398.357620000001</v>
      </c>
      <c r="BW5" s="1">
        <f>HLOOKUP(BW$2,PLANEL_Pot_anual!$C$3:$AL$23,3,TRUE)</f>
        <v>13398.357620000001</v>
      </c>
      <c r="BX5" s="1">
        <f>HLOOKUP(BX$2,PLANEL_Pot_anual!$C$3:$AL$23,3,TRUE)</f>
        <v>13398.357620000001</v>
      </c>
      <c r="BY5" s="1">
        <f>HLOOKUP(BY$2,PLANEL_Pot_anual!$C$3:$AL$23,3,TRUE)</f>
        <v>13398.357620000001</v>
      </c>
      <c r="BZ5" s="1">
        <f>HLOOKUP(BZ$2,PLANEL_Pot_anual!$C$3:$AL$23,3,TRUE)</f>
        <v>13398.357620000001</v>
      </c>
      <c r="CA5" s="1">
        <f>HLOOKUP(CA$2,PLANEL_Pot_anual!$C$3:$AL$23,3,TRUE)</f>
        <v>13398.357620000001</v>
      </c>
      <c r="CB5" s="1">
        <f>HLOOKUP(CB$2,PLANEL_Pot_anual!$C$3:$AL$23,3,TRUE)</f>
        <v>13398.357620000001</v>
      </c>
      <c r="CC5" s="1">
        <f>HLOOKUP(CC$2,PLANEL_Pot_anual!$C$3:$AL$23,3,TRUE)</f>
        <v>13398.357620000001</v>
      </c>
      <c r="CD5" s="1">
        <f>HLOOKUP(CD$2,PLANEL_Pot_anual!$C$3:$AL$23,3,TRUE)</f>
        <v>13398.357620000001</v>
      </c>
      <c r="CE5" s="1">
        <f>HLOOKUP(CE$2,PLANEL_Pot_anual!$C$3:$AL$23,3,TRUE)</f>
        <v>13398.357620000001</v>
      </c>
      <c r="CF5" s="1">
        <f>HLOOKUP(CF$2,PLANEL_Pot_anual!$C$3:$AL$23,3,TRUE)</f>
        <v>13398.357620000001</v>
      </c>
      <c r="CG5" s="1">
        <f>HLOOKUP(CG$2,PLANEL_Pot_anual!$C$3:$AL$23,3,TRUE)</f>
        <v>13398.357620000001</v>
      </c>
      <c r="CH5" s="1">
        <f>HLOOKUP(CH$2,PLANEL_Pot_anual!$C$3:$AL$23,3,TRUE)</f>
        <v>13398.357620000001</v>
      </c>
      <c r="CI5" s="1">
        <f>HLOOKUP(CI$2,PLANEL_Pot_anual!$C$3:$AL$23,3,TRUE)</f>
        <v>13398.357620000001</v>
      </c>
      <c r="CJ5" s="1">
        <f>HLOOKUP(CJ$2,PLANEL_Pot_anual!$C$3:$AL$23,3,TRUE)</f>
        <v>13398.357620000001</v>
      </c>
      <c r="CK5" s="1">
        <f>HLOOKUP(CK$2,PLANEL_Pot_anual!$C$3:$AL$23,3,TRUE)</f>
        <v>13398.357620000001</v>
      </c>
      <c r="CL5" s="1">
        <f>HLOOKUP(CL$2,PLANEL_Pot_anual!$C$3:$AL$23,3,TRUE)</f>
        <v>13398.357620000001</v>
      </c>
      <c r="CM5" s="1">
        <f>HLOOKUP(CM$2,PLANEL_Pot_anual!$C$3:$AL$23,3,TRUE)</f>
        <v>13398.357620000001</v>
      </c>
      <c r="CN5" s="1">
        <f>HLOOKUP(CN$2,PLANEL_Pot_anual!$C$3:$AL$23,3,TRUE)</f>
        <v>13398.357620000001</v>
      </c>
      <c r="CO5" s="1">
        <f>HLOOKUP(CO$2,PLANEL_Pot_anual!$C$3:$AL$23,3,TRUE)</f>
        <v>13398.357620000001</v>
      </c>
      <c r="CP5" s="1">
        <f>HLOOKUP(CP$2,PLANEL_Pot_anual!$C$3:$AL$23,3,TRUE)</f>
        <v>13398.357620000001</v>
      </c>
      <c r="CQ5" s="1">
        <f>HLOOKUP(CQ$2,PLANEL_Pot_anual!$C$3:$AL$23,3,TRUE)</f>
        <v>13398.357620000001</v>
      </c>
      <c r="CR5" s="1">
        <f>HLOOKUP(CR$2,PLANEL_Pot_anual!$C$3:$AL$23,3,TRUE)</f>
        <v>13398.357620000001</v>
      </c>
      <c r="CS5" s="1">
        <f>HLOOKUP(CS$2,PLANEL_Pot_anual!$C$3:$AL$23,3,TRUE)</f>
        <v>13398.357620000001</v>
      </c>
      <c r="CT5" s="1">
        <f>HLOOKUP(CT$2,PLANEL_Pot_anual!$C$3:$AL$23,3,TRUE)</f>
        <v>13398.357620000001</v>
      </c>
      <c r="CU5" s="1">
        <f>HLOOKUP(CU$2,PLANEL_Pot_anual!$C$3:$AL$23,3,TRUE)</f>
        <v>13398.357620000001</v>
      </c>
      <c r="CV5" s="1">
        <f>HLOOKUP(CV$2,PLANEL_Pot_anual!$C$3:$AL$23,3,TRUE)</f>
        <v>13398.357620000001</v>
      </c>
      <c r="CW5" s="1">
        <f>HLOOKUP(CW$2,PLANEL_Pot_anual!$C$3:$AL$23,3,TRUE)</f>
        <v>13398.357620000001</v>
      </c>
      <c r="CX5" s="1">
        <f>HLOOKUP(CX$2,PLANEL_Pot_anual!$C$3:$AL$23,3,TRUE)</f>
        <v>13398.357620000001</v>
      </c>
      <c r="CY5" s="1">
        <f>HLOOKUP(CY$2,PLANEL_Pot_anual!$C$3:$AL$23,3,TRUE)</f>
        <v>13398.357620000001</v>
      </c>
      <c r="CZ5" s="1">
        <f>HLOOKUP(CZ$2,PLANEL_Pot_anual!$C$3:$AL$23,3,TRUE)</f>
        <v>13398.357620000001</v>
      </c>
      <c r="DA5" s="1">
        <f>HLOOKUP(DA$2,PLANEL_Pot_anual!$C$3:$AL$23,3,TRUE)</f>
        <v>13398.357620000001</v>
      </c>
      <c r="DB5" s="1">
        <f>HLOOKUP(DB$2,PLANEL_Pot_anual!$C$3:$AL$23,3,TRUE)</f>
        <v>13398.357620000001</v>
      </c>
      <c r="DC5" s="1">
        <f>HLOOKUP(DC$2,PLANEL_Pot_anual!$C$3:$AL$23,3,TRUE)</f>
        <v>13398.357620000001</v>
      </c>
      <c r="DD5" s="1">
        <f>HLOOKUP(DD$2,PLANEL_Pot_anual!$C$3:$AL$23,3,TRUE)</f>
        <v>13398.357620000001</v>
      </c>
      <c r="DE5" s="1">
        <f>HLOOKUP(DE$2,PLANEL_Pot_anual!$C$3:$AL$23,3,TRUE)</f>
        <v>13398.357620000001</v>
      </c>
      <c r="DF5" s="1">
        <f>HLOOKUP(DF$2,PLANEL_Pot_anual!$C$3:$AL$23,3,TRUE)</f>
        <v>13398.357620000001</v>
      </c>
      <c r="DG5" s="1">
        <f>HLOOKUP(DG$2,PLANEL_Pot_anual!$C$3:$AL$23,3,TRUE)</f>
        <v>13398.357620000001</v>
      </c>
      <c r="DH5" s="1">
        <f>HLOOKUP(DH$2,PLANEL_Pot_anual!$C$3:$AL$23,3,TRUE)</f>
        <v>13398.357620000001</v>
      </c>
      <c r="DI5" s="1">
        <f>HLOOKUP(DI$2,PLANEL_Pot_anual!$C$3:$AL$23,3,TRUE)</f>
        <v>13398.357620000001</v>
      </c>
      <c r="DJ5" s="1">
        <f>HLOOKUP(DJ$2,PLANEL_Pot_anual!$C$3:$AL$23,3,TRUE)</f>
        <v>13398.357620000001</v>
      </c>
      <c r="DK5" s="1">
        <f>HLOOKUP(DK$2,PLANEL_Pot_anual!$C$3:$AL$23,3,TRUE)</f>
        <v>13398.357620000001</v>
      </c>
      <c r="DL5" s="1">
        <f>HLOOKUP(DL$2,PLANEL_Pot_anual!$C$3:$AL$23,3,TRUE)</f>
        <v>13398.357620000001</v>
      </c>
      <c r="DM5" s="1">
        <f>HLOOKUP(DM$2,PLANEL_Pot_anual!$C$3:$AL$23,3,TRUE)</f>
        <v>13398.357620000001</v>
      </c>
      <c r="DN5" s="1">
        <f>HLOOKUP(DN$2,PLANEL_Pot_anual!$C$3:$AL$23,3,TRUE)</f>
        <v>13398.357620000001</v>
      </c>
      <c r="DO5" s="1">
        <f>HLOOKUP(DO$2,PLANEL_Pot_anual!$C$3:$AL$23,3,TRUE)</f>
        <v>13398.357620000001</v>
      </c>
      <c r="DP5" s="1">
        <f>HLOOKUP(DP$2,PLANEL_Pot_anual!$C$3:$AL$23,3,TRUE)</f>
        <v>13398.357620000001</v>
      </c>
      <c r="DQ5" s="1">
        <f>HLOOKUP(DQ$2,PLANEL_Pot_anual!$C$3:$AL$23,3,TRUE)</f>
        <v>13398.357620000001</v>
      </c>
      <c r="DR5" s="1">
        <f>HLOOKUP(DR$2,PLANEL_Pot_anual!$C$3:$AL$23,3,TRUE)</f>
        <v>13398.357620000001</v>
      </c>
      <c r="DS5" s="1">
        <f>HLOOKUP(DS$2,PLANEL_Pot_anual!$C$3:$AL$23,3,TRUE)</f>
        <v>13398.357620000001</v>
      </c>
      <c r="DT5" s="1">
        <f>HLOOKUP(DT$2,PLANEL_Pot_anual!$C$3:$AL$23,3,TRUE)</f>
        <v>13398.357620000001</v>
      </c>
      <c r="DU5" s="1">
        <f>HLOOKUP(DU$2,PLANEL_Pot_anual!$C$3:$AL$23,3,TRUE)</f>
        <v>13398.357620000001</v>
      </c>
      <c r="DV5" s="1">
        <f>HLOOKUP(DV$2,PLANEL_Pot_anual!$C$3:$AL$23,3,TRUE)</f>
        <v>13398.357620000001</v>
      </c>
      <c r="DW5" s="1">
        <f>HLOOKUP(DW$2,PLANEL_Pot_anual!$C$3:$AL$23,3,TRUE)</f>
        <v>13398.357620000001</v>
      </c>
      <c r="DX5" s="1">
        <f>HLOOKUP(DX$2,PLANEL_Pot_anual!$C$3:$AL$23,3,TRUE)</f>
        <v>13398.357620000001</v>
      </c>
      <c r="DY5" s="1">
        <f>HLOOKUP(DY$2,PLANEL_Pot_anual!$C$3:$AL$23,3,TRUE)</f>
        <v>13398.357620000001</v>
      </c>
      <c r="DZ5" s="1">
        <f>HLOOKUP(DZ$2,PLANEL_Pot_anual!$C$3:$AL$23,3,TRUE)</f>
        <v>13398.357620000001</v>
      </c>
      <c r="EA5" s="1">
        <f>HLOOKUP(EA$2,PLANEL_Pot_anual!$C$3:$AL$23,3,TRUE)</f>
        <v>13398.357620000001</v>
      </c>
      <c r="EB5" s="1">
        <f>HLOOKUP(EB$2,PLANEL_Pot_anual!$C$3:$AL$23,3,TRUE)</f>
        <v>13398.357620000001</v>
      </c>
      <c r="EC5" s="1">
        <f>HLOOKUP(EC$2,PLANEL_Pot_anual!$C$3:$AL$23,3,TRUE)</f>
        <v>13398.357620000001</v>
      </c>
      <c r="ED5" s="1">
        <f>HLOOKUP(ED$2,PLANEL_Pot_anual!$C$3:$AL$23,3,TRUE)</f>
        <v>13398.357620000001</v>
      </c>
      <c r="EE5" s="1">
        <f>HLOOKUP(EE$2,PLANEL_Pot_anual!$C$3:$AL$23,3,TRUE)</f>
        <v>13398.357620000001</v>
      </c>
      <c r="EF5" s="1">
        <f>HLOOKUP(EF$2,PLANEL_Pot_anual!$C$3:$AL$23,3,TRUE)</f>
        <v>13398.357620000001</v>
      </c>
      <c r="EG5" s="1">
        <f>HLOOKUP(EG$2,PLANEL_Pot_anual!$C$3:$AL$23,3,TRUE)</f>
        <v>13398.357620000001</v>
      </c>
      <c r="EH5" s="1">
        <f>HLOOKUP(EH$2,PLANEL_Pot_anual!$C$3:$AL$23,3,TRUE)</f>
        <v>13398.357620000001</v>
      </c>
      <c r="EI5" s="1">
        <f>HLOOKUP(EI$2,PLANEL_Pot_anual!$C$3:$AL$23,3,TRUE)</f>
        <v>13398.357620000001</v>
      </c>
      <c r="EJ5" s="1">
        <f>HLOOKUP(EJ$2,PLANEL_Pot_anual!$C$3:$AL$23,3,TRUE)</f>
        <v>13398.357620000001</v>
      </c>
      <c r="EK5" s="1">
        <f>HLOOKUP(EK$2,PLANEL_Pot_anual!$C$3:$AL$23,3,TRUE)</f>
        <v>13398.357620000001</v>
      </c>
      <c r="EL5" s="1">
        <f>HLOOKUP(EL$2,PLANEL_Pot_anual!$C$3:$AL$23,3,TRUE)</f>
        <v>13398.357620000001</v>
      </c>
      <c r="EM5" s="1">
        <f>HLOOKUP(EM$2,PLANEL_Pot_anual!$C$3:$AL$23,3,TRUE)</f>
        <v>13398.357620000001</v>
      </c>
      <c r="EN5" s="1">
        <f>HLOOKUP(EN$2,PLANEL_Pot_anual!$C$3:$AL$23,3,TRUE)</f>
        <v>13398.357620000001</v>
      </c>
      <c r="EO5" s="1">
        <f>HLOOKUP(EO$2,PLANEL_Pot_anual!$C$3:$AL$23,3,TRUE)</f>
        <v>13398.357620000001</v>
      </c>
      <c r="EP5" s="1">
        <f>HLOOKUP(EP$2,PLANEL_Pot_anual!$C$3:$AL$23,3,TRUE)</f>
        <v>13398.357620000001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14058.73286</v>
      </c>
      <c r="P7" s="18">
        <f>HLOOKUP(P$2,PLANEL_Pot_anual!$C$3:$AL$23,5,TRUE)</f>
        <v>14058.73286</v>
      </c>
      <c r="Q7" s="18">
        <f>HLOOKUP(Q$2,PLANEL_Pot_anual!$C$3:$AL$23,5,TRUE)</f>
        <v>14058.73286</v>
      </c>
      <c r="R7" s="18">
        <f>HLOOKUP(R$2,PLANEL_Pot_anual!$C$3:$AL$23,5,TRUE)</f>
        <v>14058.73286</v>
      </c>
      <c r="S7" s="18">
        <f>HLOOKUP(S$2,PLANEL_Pot_anual!$C$3:$AL$23,5,TRUE)</f>
        <v>15880.06374</v>
      </c>
      <c r="T7" s="18">
        <f>HLOOKUP(T$2,PLANEL_Pot_anual!$C$3:$AL$23,5,TRUE)</f>
        <v>15880.06374</v>
      </c>
      <c r="U7" s="18">
        <f>HLOOKUP(U$2,PLANEL_Pot_anual!$C$3:$AL$23,5,TRUE)</f>
        <v>15880.06374</v>
      </c>
      <c r="V7" s="18">
        <f>HLOOKUP(V$2,PLANEL_Pot_anual!$C$3:$AL$23,5,TRUE)</f>
        <v>15880.06374</v>
      </c>
      <c r="W7" s="18">
        <f>HLOOKUP(W$2,PLANEL_Pot_anual!$C$3:$AL$23,5,TRUE)</f>
        <v>17093.763740000002</v>
      </c>
      <c r="X7" s="18">
        <f>HLOOKUP(X$2,PLANEL_Pot_anual!$C$3:$AL$23,5,TRUE)</f>
        <v>17093.763740000002</v>
      </c>
      <c r="Y7" s="18">
        <f>HLOOKUP(Y$2,PLANEL_Pot_anual!$C$3:$AL$23,5,TRUE)</f>
        <v>17093.763740000002</v>
      </c>
      <c r="Z7" s="18">
        <f>HLOOKUP(Z$2,PLANEL_Pot_anual!$C$3:$AL$23,5,TRUE)</f>
        <v>17093.763740000002</v>
      </c>
      <c r="AA7" s="18">
        <f>HLOOKUP(AA$2,PLANEL_Pot_anual!$C$3:$AL$23,5,TRUE)</f>
        <v>18097.340559999997</v>
      </c>
      <c r="AB7" s="18">
        <f>HLOOKUP(AB$2,PLANEL_Pot_anual!$C$3:$AL$23,5,TRUE)</f>
        <v>18097.340559999997</v>
      </c>
      <c r="AC7" s="18">
        <f>HLOOKUP(AC$2,PLANEL_Pot_anual!$C$3:$AL$23,5,TRUE)</f>
        <v>18097.340559999997</v>
      </c>
      <c r="AD7" s="18">
        <f>HLOOKUP(AD$2,PLANEL_Pot_anual!$C$3:$AL$23,5,TRUE)</f>
        <v>18097.340559999997</v>
      </c>
      <c r="AE7" s="18">
        <f>HLOOKUP(AE$2,PLANEL_Pot_anual!$C$3:$AL$23,5,TRUE)</f>
        <v>20075.30863</v>
      </c>
      <c r="AF7" s="18">
        <f>HLOOKUP(AF$2,PLANEL_Pot_anual!$C$3:$AL$23,5,TRUE)</f>
        <v>20075.30863</v>
      </c>
      <c r="AG7" s="18">
        <f>HLOOKUP(AG$2,PLANEL_Pot_anual!$C$3:$AL$23,5,TRUE)</f>
        <v>20075.30863</v>
      </c>
      <c r="AH7" s="18">
        <f>HLOOKUP(AH$2,PLANEL_Pot_anual!$C$3:$AL$23,5,TRUE)</f>
        <v>20075.30863</v>
      </c>
      <c r="AI7" s="18">
        <f>HLOOKUP(AI$2,PLANEL_Pot_anual!$C$3:$AL$23,5,TRUE)</f>
        <v>20075.208630000001</v>
      </c>
      <c r="AJ7" s="18">
        <f>HLOOKUP(AJ$2,PLANEL_Pot_anual!$C$3:$AL$23,5,TRUE)</f>
        <v>20075.208630000001</v>
      </c>
      <c r="AK7" s="18">
        <f>HLOOKUP(AK$2,PLANEL_Pot_anual!$C$3:$AL$23,5,TRUE)</f>
        <v>20075.208630000001</v>
      </c>
      <c r="AL7" s="18">
        <f>HLOOKUP(AL$2,PLANEL_Pot_anual!$C$3:$AL$23,5,TRUE)</f>
        <v>20075.208630000001</v>
      </c>
      <c r="AM7" s="18">
        <f>HLOOKUP(AM$2,PLANEL_Pot_anual!$C$3:$AL$23,5,TRUE)</f>
        <v>21632.081920000001</v>
      </c>
      <c r="AN7" s="18">
        <f>HLOOKUP(AN$2,PLANEL_Pot_anual!$C$3:$AL$23,5,TRUE)</f>
        <v>21632.081920000001</v>
      </c>
      <c r="AO7" s="18">
        <f>HLOOKUP(AO$2,PLANEL_Pot_anual!$C$3:$AL$23,5,TRUE)</f>
        <v>21632.081920000001</v>
      </c>
      <c r="AP7" s="18">
        <f>HLOOKUP(AP$2,PLANEL_Pot_anual!$C$3:$AL$23,5,TRUE)</f>
        <v>21632.081920000001</v>
      </c>
      <c r="AQ7" s="18">
        <f>HLOOKUP(AQ$2,PLANEL_Pot_anual!$C$3:$AL$23,5,TRUE)</f>
        <v>23749.82675</v>
      </c>
      <c r="AR7" s="18">
        <f>HLOOKUP(AR$2,PLANEL_Pot_anual!$C$3:$AL$23,5,TRUE)</f>
        <v>23749.82675</v>
      </c>
      <c r="AS7" s="18">
        <f>HLOOKUP(AS$2,PLANEL_Pot_anual!$C$3:$AL$23,5,TRUE)</f>
        <v>23749.82675</v>
      </c>
      <c r="AT7" s="18">
        <f>HLOOKUP(AT$2,PLANEL_Pot_anual!$C$3:$AL$23,5,TRUE)</f>
        <v>23749.82675</v>
      </c>
      <c r="AU7" s="18">
        <f>HLOOKUP(AU$2,PLANEL_Pot_anual!$C$3:$AL$23,5,TRUE)</f>
        <v>23750.126749999999</v>
      </c>
      <c r="AV7" s="18">
        <f>HLOOKUP(AV$2,PLANEL_Pot_anual!$C$3:$AL$23,5,TRUE)</f>
        <v>23750.126749999999</v>
      </c>
      <c r="AW7" s="18">
        <f>HLOOKUP(AW$2,PLANEL_Pot_anual!$C$3:$AL$23,5,TRUE)</f>
        <v>23750.126749999999</v>
      </c>
      <c r="AX7" s="18">
        <f>HLOOKUP(AX$2,PLANEL_Pot_anual!$C$3:$AL$23,5,TRUE)</f>
        <v>23750.126749999999</v>
      </c>
      <c r="AY7" s="18">
        <f>HLOOKUP(AY$2,PLANEL_Pot_anual!$C$3:$AL$23,5,TRUE)</f>
        <v>23750.126749999999</v>
      </c>
      <c r="AZ7" s="18">
        <f>HLOOKUP(AZ$2,PLANEL_Pot_anual!$C$3:$AL$23,5,TRUE)</f>
        <v>23750.126749999999</v>
      </c>
      <c r="BA7" s="18">
        <f>HLOOKUP(BA$2,PLANEL_Pot_anual!$C$3:$AL$23,5,TRUE)</f>
        <v>23750.126749999999</v>
      </c>
      <c r="BB7" s="18">
        <f>HLOOKUP(BB$2,PLANEL_Pot_anual!$C$3:$AL$23,5,TRUE)</f>
        <v>23750.126749999999</v>
      </c>
      <c r="BC7" s="18">
        <f>HLOOKUP(BC$2,PLANEL_Pot_anual!$C$3:$AL$23,5,TRUE)</f>
        <v>23749.926749999999</v>
      </c>
      <c r="BD7" s="18">
        <f>HLOOKUP(BD$2,PLANEL_Pot_anual!$C$3:$AL$23,5,TRUE)</f>
        <v>23749.926749999999</v>
      </c>
      <c r="BE7" s="18">
        <f>HLOOKUP(BE$2,PLANEL_Pot_anual!$C$3:$AL$23,5,TRUE)</f>
        <v>23749.926749999999</v>
      </c>
      <c r="BF7" s="18">
        <f>HLOOKUP(BF$2,PLANEL_Pot_anual!$C$3:$AL$23,5,TRUE)</f>
        <v>23749.926749999999</v>
      </c>
      <c r="BG7" s="18">
        <f>HLOOKUP(BG$2,PLANEL_Pot_anual!$C$3:$AL$23,5,TRUE)</f>
        <v>23749.926749999999</v>
      </c>
      <c r="BH7" s="18">
        <f>HLOOKUP(BH$2,PLANEL_Pot_anual!$C$3:$AL$23,5,TRUE)</f>
        <v>23749.926749999999</v>
      </c>
      <c r="BI7" s="18">
        <f>HLOOKUP(BI$2,PLANEL_Pot_anual!$C$3:$AL$23,5,TRUE)</f>
        <v>23749.926749999999</v>
      </c>
      <c r="BJ7" s="18">
        <f>HLOOKUP(BJ$2,PLANEL_Pot_anual!$C$3:$AL$23,5,TRUE)</f>
        <v>23749.926749999999</v>
      </c>
      <c r="BK7" s="18">
        <f>HLOOKUP(BK$2,PLANEL_Pot_anual!$C$3:$AL$23,5,TRUE)</f>
        <v>23749.926749999999</v>
      </c>
      <c r="BL7" s="18">
        <f>HLOOKUP(BL$2,PLANEL_Pot_anual!$C$3:$AL$23,5,TRUE)</f>
        <v>23749.926749999999</v>
      </c>
      <c r="BM7" s="18">
        <f>HLOOKUP(BM$2,PLANEL_Pot_anual!$C$3:$AL$23,5,TRUE)</f>
        <v>23749.926749999999</v>
      </c>
      <c r="BN7" s="18">
        <f>HLOOKUP(BN$2,PLANEL_Pot_anual!$C$3:$AL$23,5,TRUE)</f>
        <v>23749.926749999999</v>
      </c>
      <c r="BO7" s="18">
        <f>HLOOKUP(BO$2,PLANEL_Pot_anual!$C$3:$AL$23,5,TRUE)</f>
        <v>23287.360270199999</v>
      </c>
      <c r="BP7" s="18">
        <f>HLOOKUP(BP$2,PLANEL_Pot_anual!$C$3:$AL$23,5,TRUE)</f>
        <v>23287.360270199999</v>
      </c>
      <c r="BQ7" s="18">
        <f>HLOOKUP(BQ$2,PLANEL_Pot_anual!$C$3:$AL$23,5,TRUE)</f>
        <v>23287.360270199999</v>
      </c>
      <c r="BR7" s="18">
        <f>HLOOKUP(BR$2,PLANEL_Pot_anual!$C$3:$AL$23,5,TRUE)</f>
        <v>23287.360270199999</v>
      </c>
      <c r="BS7" s="18">
        <f>HLOOKUP(BS$2,PLANEL_Pot_anual!$C$3:$AL$23,5,TRUE)</f>
        <v>23487.360270199999</v>
      </c>
      <c r="BT7" s="18">
        <f>HLOOKUP(BT$2,PLANEL_Pot_anual!$C$3:$AL$23,5,TRUE)</f>
        <v>23487.360270199999</v>
      </c>
      <c r="BU7" s="18">
        <f>HLOOKUP(BU$2,PLANEL_Pot_anual!$C$3:$AL$23,5,TRUE)</f>
        <v>23487.360270199999</v>
      </c>
      <c r="BV7" s="18">
        <f>HLOOKUP(BV$2,PLANEL_Pot_anual!$C$3:$AL$23,5,TRUE)</f>
        <v>23487.360270199999</v>
      </c>
      <c r="BW7" s="18">
        <f>HLOOKUP(BW$2,PLANEL_Pot_anual!$C$3:$AL$23,5,TRUE)</f>
        <v>23687.360270199999</v>
      </c>
      <c r="BX7" s="18">
        <f>HLOOKUP(BX$2,PLANEL_Pot_anual!$C$3:$AL$23,5,TRUE)</f>
        <v>23687.360270199999</v>
      </c>
      <c r="BY7" s="18">
        <f>HLOOKUP(BY$2,PLANEL_Pot_anual!$C$3:$AL$23,5,TRUE)</f>
        <v>23687.360270199999</v>
      </c>
      <c r="BZ7" s="18">
        <f>HLOOKUP(BZ$2,PLANEL_Pot_anual!$C$3:$AL$23,5,TRUE)</f>
        <v>23687.360270199999</v>
      </c>
      <c r="CA7" s="18">
        <f>HLOOKUP(CA$2,PLANEL_Pot_anual!$C$3:$AL$23,5,TRUE)</f>
        <v>23887.560270200003</v>
      </c>
      <c r="CB7" s="18">
        <f>HLOOKUP(CB$2,PLANEL_Pot_anual!$C$3:$AL$23,5,TRUE)</f>
        <v>23887.560270200003</v>
      </c>
      <c r="CC7" s="18">
        <f>HLOOKUP(CC$2,PLANEL_Pot_anual!$C$3:$AL$23,5,TRUE)</f>
        <v>23887.560270200003</v>
      </c>
      <c r="CD7" s="18">
        <f>HLOOKUP(CD$2,PLANEL_Pot_anual!$C$3:$AL$23,5,TRUE)</f>
        <v>23887.560270200003</v>
      </c>
      <c r="CE7" s="18">
        <f>HLOOKUP(CE$2,PLANEL_Pot_anual!$C$3:$AL$23,5,TRUE)</f>
        <v>24087.560270200003</v>
      </c>
      <c r="CF7" s="18">
        <f>HLOOKUP(CF$2,PLANEL_Pot_anual!$C$3:$AL$23,5,TRUE)</f>
        <v>24087.560270200003</v>
      </c>
      <c r="CG7" s="18">
        <f>HLOOKUP(CG$2,PLANEL_Pot_anual!$C$3:$AL$23,5,TRUE)</f>
        <v>24087.560270200003</v>
      </c>
      <c r="CH7" s="18">
        <f>HLOOKUP(CH$2,PLANEL_Pot_anual!$C$3:$AL$23,5,TRUE)</f>
        <v>24087.560270200003</v>
      </c>
      <c r="CI7" s="18">
        <f>HLOOKUP(CI$2,PLANEL_Pot_anual!$C$3:$AL$23,5,TRUE)</f>
        <v>24429.865734400002</v>
      </c>
      <c r="CJ7" s="18">
        <f>HLOOKUP(CJ$2,PLANEL_Pot_anual!$C$3:$AL$23,5,TRUE)</f>
        <v>24429.865734400002</v>
      </c>
      <c r="CK7" s="18">
        <f>HLOOKUP(CK$2,PLANEL_Pot_anual!$C$3:$AL$23,5,TRUE)</f>
        <v>24429.865734400002</v>
      </c>
      <c r="CL7" s="18">
        <f>HLOOKUP(CL$2,PLANEL_Pot_anual!$C$3:$AL$23,5,TRUE)</f>
        <v>24429.865734400002</v>
      </c>
      <c r="CM7" s="18">
        <f>HLOOKUP(CM$2,PLANEL_Pot_anual!$C$3:$AL$23,5,TRUE)</f>
        <v>25159.94672</v>
      </c>
      <c r="CN7" s="18">
        <f>HLOOKUP(CN$2,PLANEL_Pot_anual!$C$3:$AL$23,5,TRUE)</f>
        <v>25159.94672</v>
      </c>
      <c r="CO7" s="18">
        <f>HLOOKUP(CO$2,PLANEL_Pot_anual!$C$3:$AL$23,5,TRUE)</f>
        <v>25159.94672</v>
      </c>
      <c r="CP7" s="18">
        <f>HLOOKUP(CP$2,PLANEL_Pot_anual!$C$3:$AL$23,5,TRUE)</f>
        <v>25159.94672</v>
      </c>
      <c r="CQ7" s="18">
        <f>HLOOKUP(CQ$2,PLANEL_Pot_anual!$C$3:$AL$23,5,TRUE)</f>
        <v>26141.001537</v>
      </c>
      <c r="CR7" s="18">
        <f>HLOOKUP(CR$2,PLANEL_Pot_anual!$C$3:$AL$23,5,TRUE)</f>
        <v>26141.001537</v>
      </c>
      <c r="CS7" s="18">
        <f>HLOOKUP(CS$2,PLANEL_Pot_anual!$C$3:$AL$23,5,TRUE)</f>
        <v>26141.001537</v>
      </c>
      <c r="CT7" s="18">
        <f>HLOOKUP(CT$2,PLANEL_Pot_anual!$C$3:$AL$23,5,TRUE)</f>
        <v>26141.001537</v>
      </c>
      <c r="CU7" s="18">
        <f>HLOOKUP(CU$2,PLANEL_Pot_anual!$C$3:$AL$23,5,TRUE)</f>
        <v>26341.001537</v>
      </c>
      <c r="CV7" s="18">
        <f>HLOOKUP(CV$2,PLANEL_Pot_anual!$C$3:$AL$23,5,TRUE)</f>
        <v>26341.001537</v>
      </c>
      <c r="CW7" s="18">
        <f>HLOOKUP(CW$2,PLANEL_Pot_anual!$C$3:$AL$23,5,TRUE)</f>
        <v>26341.001537</v>
      </c>
      <c r="CX7" s="18">
        <f>HLOOKUP(CX$2,PLANEL_Pot_anual!$C$3:$AL$23,5,TRUE)</f>
        <v>26341.001537</v>
      </c>
      <c r="CY7" s="18">
        <f>HLOOKUP(CY$2,PLANEL_Pot_anual!$C$3:$AL$23,5,TRUE)</f>
        <v>26516.332398999999</v>
      </c>
      <c r="CZ7" s="18">
        <f>HLOOKUP(CZ$2,PLANEL_Pot_anual!$C$3:$AL$23,5,TRUE)</f>
        <v>26516.332398999999</v>
      </c>
      <c r="DA7" s="18">
        <f>HLOOKUP(DA$2,PLANEL_Pot_anual!$C$3:$AL$23,5,TRUE)</f>
        <v>26516.332398999999</v>
      </c>
      <c r="DB7" s="18">
        <f>HLOOKUP(DB$2,PLANEL_Pot_anual!$C$3:$AL$23,5,TRUE)</f>
        <v>26516.332398999999</v>
      </c>
      <c r="DC7" s="18">
        <f>HLOOKUP(DC$2,PLANEL_Pot_anual!$C$3:$AL$23,5,TRUE)</f>
        <v>26510.632398999998</v>
      </c>
      <c r="DD7" s="18">
        <f>HLOOKUP(DD$2,PLANEL_Pot_anual!$C$3:$AL$23,5,TRUE)</f>
        <v>26510.632398999998</v>
      </c>
      <c r="DE7" s="18">
        <f>HLOOKUP(DE$2,PLANEL_Pot_anual!$C$3:$AL$23,5,TRUE)</f>
        <v>26510.632398999998</v>
      </c>
      <c r="DF7" s="18">
        <f>HLOOKUP(DF$2,PLANEL_Pot_anual!$C$3:$AL$23,5,TRUE)</f>
        <v>26510.632398999998</v>
      </c>
      <c r="DG7" s="18">
        <f>HLOOKUP(DG$2,PLANEL_Pot_anual!$C$3:$AL$23,5,TRUE)</f>
        <v>26510.632398999998</v>
      </c>
      <c r="DH7" s="18">
        <f>HLOOKUP(DH$2,PLANEL_Pot_anual!$C$3:$AL$23,5,TRUE)</f>
        <v>26510.632398999998</v>
      </c>
      <c r="DI7" s="18">
        <f>HLOOKUP(DI$2,PLANEL_Pot_anual!$C$3:$AL$23,5,TRUE)</f>
        <v>26510.632398999998</v>
      </c>
      <c r="DJ7" s="18">
        <f>HLOOKUP(DJ$2,PLANEL_Pot_anual!$C$3:$AL$23,5,TRUE)</f>
        <v>26510.632398999998</v>
      </c>
      <c r="DK7" s="18">
        <f>HLOOKUP(DK$2,PLANEL_Pot_anual!$C$3:$AL$23,5,TRUE)</f>
        <v>26510.632398999998</v>
      </c>
      <c r="DL7" s="18">
        <f>HLOOKUP(DL$2,PLANEL_Pot_anual!$C$3:$AL$23,5,TRUE)</f>
        <v>26510.632398999998</v>
      </c>
      <c r="DM7" s="18">
        <f>HLOOKUP(DM$2,PLANEL_Pot_anual!$C$3:$AL$23,5,TRUE)</f>
        <v>26510.632398999998</v>
      </c>
      <c r="DN7" s="18">
        <f>HLOOKUP(DN$2,PLANEL_Pot_anual!$C$3:$AL$23,5,TRUE)</f>
        <v>26510.632398999998</v>
      </c>
      <c r="DO7" s="18">
        <f>HLOOKUP(DO$2,PLANEL_Pot_anual!$C$3:$AL$23,5,TRUE)</f>
        <v>26510.632398999998</v>
      </c>
      <c r="DP7" s="18">
        <f>HLOOKUP(DP$2,PLANEL_Pot_anual!$C$3:$AL$23,5,TRUE)</f>
        <v>26510.632398999998</v>
      </c>
      <c r="DQ7" s="18">
        <f>HLOOKUP(DQ$2,PLANEL_Pot_anual!$C$3:$AL$23,5,TRUE)</f>
        <v>26510.632398999998</v>
      </c>
      <c r="DR7" s="18">
        <f>HLOOKUP(DR$2,PLANEL_Pot_anual!$C$3:$AL$23,5,TRUE)</f>
        <v>26510.632398999998</v>
      </c>
      <c r="DS7" s="18">
        <f>HLOOKUP(DS$2,PLANEL_Pot_anual!$C$3:$AL$23,5,TRUE)</f>
        <v>26147.432401999999</v>
      </c>
      <c r="DT7" s="18">
        <f>HLOOKUP(DT$2,PLANEL_Pot_anual!$C$3:$AL$23,5,TRUE)</f>
        <v>26147.432401999999</v>
      </c>
      <c r="DU7" s="18">
        <f>HLOOKUP(DU$2,PLANEL_Pot_anual!$C$3:$AL$23,5,TRUE)</f>
        <v>26147.432401999999</v>
      </c>
      <c r="DV7" s="18">
        <f>HLOOKUP(DV$2,PLANEL_Pot_anual!$C$3:$AL$23,5,TRUE)</f>
        <v>26147.432401999999</v>
      </c>
      <c r="DW7" s="18">
        <f>HLOOKUP(DW$2,PLANEL_Pot_anual!$C$3:$AL$23,5,TRUE)</f>
        <v>26147.432401999999</v>
      </c>
      <c r="DX7" s="18">
        <f>HLOOKUP(DX$2,PLANEL_Pot_anual!$C$3:$AL$23,5,TRUE)</f>
        <v>26147.432401999999</v>
      </c>
      <c r="DY7" s="18">
        <f>HLOOKUP(DY$2,PLANEL_Pot_anual!$C$3:$AL$23,5,TRUE)</f>
        <v>26147.432401999999</v>
      </c>
      <c r="DZ7" s="18">
        <f>HLOOKUP(DZ$2,PLANEL_Pot_anual!$C$3:$AL$23,5,TRUE)</f>
        <v>26147.432401999999</v>
      </c>
      <c r="EA7" s="18">
        <f>HLOOKUP(EA$2,PLANEL_Pot_anual!$C$3:$AL$23,5,TRUE)</f>
        <v>26147.432401999999</v>
      </c>
      <c r="EB7" s="18">
        <f>HLOOKUP(EB$2,PLANEL_Pot_anual!$C$3:$AL$23,5,TRUE)</f>
        <v>26147.432401999999</v>
      </c>
      <c r="EC7" s="18">
        <f>HLOOKUP(EC$2,PLANEL_Pot_anual!$C$3:$AL$23,5,TRUE)</f>
        <v>26147.432401999999</v>
      </c>
      <c r="ED7" s="18">
        <f>HLOOKUP(ED$2,PLANEL_Pot_anual!$C$3:$AL$23,5,TRUE)</f>
        <v>26147.432401999999</v>
      </c>
      <c r="EE7" s="18">
        <f>HLOOKUP(EE$2,PLANEL_Pot_anual!$C$3:$AL$23,5,TRUE)</f>
        <v>26147.432401999999</v>
      </c>
      <c r="EF7" s="18">
        <f>HLOOKUP(EF$2,PLANEL_Pot_anual!$C$3:$AL$23,5,TRUE)</f>
        <v>26147.432401999999</v>
      </c>
      <c r="EG7" s="18">
        <f>HLOOKUP(EG$2,PLANEL_Pot_anual!$C$3:$AL$23,5,TRUE)</f>
        <v>26147.432401999999</v>
      </c>
      <c r="EH7" s="18">
        <f>HLOOKUP(EH$2,PLANEL_Pot_anual!$C$3:$AL$23,5,TRUE)</f>
        <v>26147.432401999999</v>
      </c>
      <c r="EI7" s="18">
        <f>HLOOKUP(EI$2,PLANEL_Pot_anual!$C$3:$AL$23,5,TRUE)</f>
        <v>26147.432401999999</v>
      </c>
      <c r="EJ7" s="18">
        <f>HLOOKUP(EJ$2,PLANEL_Pot_anual!$C$3:$AL$23,5,TRUE)</f>
        <v>26147.432401999999</v>
      </c>
      <c r="EK7" s="18">
        <f>HLOOKUP(EK$2,PLANEL_Pot_anual!$C$3:$AL$23,5,TRUE)</f>
        <v>26147.432401999999</v>
      </c>
      <c r="EL7" s="18">
        <f>HLOOKUP(EL$2,PLANEL_Pot_anual!$C$3:$AL$23,5,TRUE)</f>
        <v>26147.432401999999</v>
      </c>
      <c r="EM7" s="18">
        <f>HLOOKUP(EM$2,PLANEL_Pot_anual!$C$3:$AL$23,5,TRUE)</f>
        <v>26147.432401999999</v>
      </c>
      <c r="EN7" s="18">
        <f>HLOOKUP(EN$2,PLANEL_Pot_anual!$C$3:$AL$23,5,TRUE)</f>
        <v>26147.432401999999</v>
      </c>
      <c r="EO7" s="18">
        <f>HLOOKUP(EO$2,PLANEL_Pot_anual!$C$3:$AL$23,5,TRUE)</f>
        <v>26147.432401999999</v>
      </c>
      <c r="EP7" s="18">
        <f>HLOOKUP(EP$2,PLANEL_Pot_anual!$C$3:$AL$23,5,TRUE)</f>
        <v>26147.432401999999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2714.8621779999999</v>
      </c>
      <c r="AV15" s="24">
        <f>HLOOKUP(AV$2,PLANEL_Pot_anual!$C$3:$AL$24,13,TRUE)</f>
        <v>2714.8621779999999</v>
      </c>
      <c r="AW15" s="24">
        <f>HLOOKUP(AW$2,PLANEL_Pot_anual!$C$3:$AL$24,13,TRUE)</f>
        <v>2714.8621779999999</v>
      </c>
      <c r="AX15" s="24">
        <f>HLOOKUP(AX$2,PLANEL_Pot_anual!$C$3:$AL$24,13,TRUE)</f>
        <v>2714.8621779999999</v>
      </c>
      <c r="AY15" s="24">
        <f>HLOOKUP(AY$2,PLANEL_Pot_anual!$C$3:$AL$24,13,TRUE)</f>
        <v>6980.4298330000001</v>
      </c>
      <c r="AZ15" s="24">
        <f>HLOOKUP(AZ$2,PLANEL_Pot_anual!$C$3:$AL$24,13,TRUE)</f>
        <v>6980.4298330000001</v>
      </c>
      <c r="BA15" s="24">
        <f>HLOOKUP(BA$2,PLANEL_Pot_anual!$C$3:$AL$24,13,TRUE)</f>
        <v>6980.4298330000001</v>
      </c>
      <c r="BB15" s="24">
        <f>HLOOKUP(BB$2,PLANEL_Pot_anual!$C$3:$AL$24,13,TRUE)</f>
        <v>6980.4298330000001</v>
      </c>
      <c r="BC15" s="24">
        <f>HLOOKUP(BC$2,PLANEL_Pot_anual!$C$3:$AL$24,13,TRUE)</f>
        <v>9849.0658770000009</v>
      </c>
      <c r="BD15" s="24">
        <f>HLOOKUP(BD$2,PLANEL_Pot_anual!$C$3:$AL$24,13,TRUE)</f>
        <v>9849.0658770000009</v>
      </c>
      <c r="BE15" s="24">
        <f>HLOOKUP(BE$2,PLANEL_Pot_anual!$C$3:$AL$24,13,TRUE)</f>
        <v>9849.0658770000009</v>
      </c>
      <c r="BF15" s="24">
        <f>HLOOKUP(BF$2,PLANEL_Pot_anual!$C$3:$AL$24,13,TRUE)</f>
        <v>9849.0658770000009</v>
      </c>
      <c r="BG15" s="24">
        <f>HLOOKUP(BG$2,PLANEL_Pot_anual!$C$3:$AL$24,13,TRUE)</f>
        <v>11294</v>
      </c>
      <c r="BH15" s="24">
        <f>HLOOKUP(BH$2,PLANEL_Pot_anual!$C$3:$AL$24,13,TRUE)</f>
        <v>11294</v>
      </c>
      <c r="BI15" s="24">
        <f>HLOOKUP(BI$2,PLANEL_Pot_anual!$C$3:$AL$24,13,TRUE)</f>
        <v>11294</v>
      </c>
      <c r="BJ15" s="24">
        <f>HLOOKUP(BJ$2,PLANEL_Pot_anual!$C$3:$AL$24,13,TRUE)</f>
        <v>11294</v>
      </c>
      <c r="BK15" s="24">
        <f>HLOOKUP(BK$2,PLANEL_Pot_anual!$C$3:$AL$24,13,TRUE)</f>
        <v>11294</v>
      </c>
      <c r="BL15" s="24">
        <f>HLOOKUP(BL$2,PLANEL_Pot_anual!$C$3:$AL$24,13,TRUE)</f>
        <v>11294</v>
      </c>
      <c r="BM15" s="24">
        <f>HLOOKUP(BM$2,PLANEL_Pot_anual!$C$3:$AL$24,13,TRUE)</f>
        <v>11294</v>
      </c>
      <c r="BN15" s="24">
        <f>HLOOKUP(BN$2,PLANEL_Pot_anual!$C$3:$AL$24,13,TRUE)</f>
        <v>11294</v>
      </c>
      <c r="BO15" s="24">
        <f>HLOOKUP(BO$2,PLANEL_Pot_anual!$C$3:$AL$24,13,TRUE)</f>
        <v>10993.8</v>
      </c>
      <c r="BP15" s="24">
        <f>HLOOKUP(BP$2,PLANEL_Pot_anual!$C$3:$AL$24,13,TRUE)</f>
        <v>10993.8</v>
      </c>
      <c r="BQ15" s="24">
        <f>HLOOKUP(BQ$2,PLANEL_Pot_anual!$C$3:$AL$24,13,TRUE)</f>
        <v>10993.8</v>
      </c>
      <c r="BR15" s="24">
        <f>HLOOKUP(BR$2,PLANEL_Pot_anual!$C$3:$AL$24,13,TRUE)</f>
        <v>10993.8</v>
      </c>
      <c r="BS15" s="24">
        <f>HLOOKUP(BS$2,PLANEL_Pot_anual!$C$3:$AL$24,13,TRUE)</f>
        <v>10993.8</v>
      </c>
      <c r="BT15" s="24">
        <f>HLOOKUP(BT$2,PLANEL_Pot_anual!$C$3:$AL$24,13,TRUE)</f>
        <v>10993.8</v>
      </c>
      <c r="BU15" s="24">
        <f>HLOOKUP(BU$2,PLANEL_Pot_anual!$C$3:$AL$24,13,TRUE)</f>
        <v>10993.8</v>
      </c>
      <c r="BV15" s="24">
        <f>HLOOKUP(BV$2,PLANEL_Pot_anual!$C$3:$AL$24,13,TRUE)</f>
        <v>10993.8</v>
      </c>
      <c r="BW15" s="24">
        <f>HLOOKUP(BW$2,PLANEL_Pot_anual!$C$3:$AL$24,13,TRUE)</f>
        <v>10993.8</v>
      </c>
      <c r="BX15" s="24">
        <f>HLOOKUP(BX$2,PLANEL_Pot_anual!$C$3:$AL$24,13,TRUE)</f>
        <v>10993.8</v>
      </c>
      <c r="BY15" s="24">
        <f>HLOOKUP(BY$2,PLANEL_Pot_anual!$C$3:$AL$24,13,TRUE)</f>
        <v>10993.8</v>
      </c>
      <c r="BZ15" s="24">
        <f>HLOOKUP(BZ$2,PLANEL_Pot_anual!$C$3:$AL$24,13,TRUE)</f>
        <v>10993.8</v>
      </c>
      <c r="CA15" s="24">
        <f>HLOOKUP(CA$2,PLANEL_Pot_anual!$C$3:$AL$24,13,TRUE)</f>
        <v>10993.8</v>
      </c>
      <c r="CB15" s="24">
        <f>HLOOKUP(CB$2,PLANEL_Pot_anual!$C$3:$AL$24,13,TRUE)</f>
        <v>10993.8</v>
      </c>
      <c r="CC15" s="24">
        <f>HLOOKUP(CC$2,PLANEL_Pot_anual!$C$3:$AL$24,13,TRUE)</f>
        <v>10993.8</v>
      </c>
      <c r="CD15" s="24">
        <f>HLOOKUP(CD$2,PLANEL_Pot_anual!$C$3:$AL$24,13,TRUE)</f>
        <v>10993.8</v>
      </c>
      <c r="CE15" s="24">
        <f>HLOOKUP(CE$2,PLANEL_Pot_anual!$C$3:$AL$24,13,TRUE)</f>
        <v>10993.8</v>
      </c>
      <c r="CF15" s="24">
        <f>HLOOKUP(CF$2,PLANEL_Pot_anual!$C$3:$AL$24,13,TRUE)</f>
        <v>10993.8</v>
      </c>
      <c r="CG15" s="24">
        <f>HLOOKUP(CG$2,PLANEL_Pot_anual!$C$3:$AL$24,13,TRUE)</f>
        <v>10993.8</v>
      </c>
      <c r="CH15" s="24">
        <f>HLOOKUP(CH$2,PLANEL_Pot_anual!$C$3:$AL$24,13,TRUE)</f>
        <v>10993.8</v>
      </c>
      <c r="CI15" s="24">
        <f>HLOOKUP(CI$2,PLANEL_Pot_anual!$C$3:$AL$24,13,TRUE)</f>
        <v>10985.8</v>
      </c>
      <c r="CJ15" s="24">
        <f>HLOOKUP(CJ$2,PLANEL_Pot_anual!$C$3:$AL$24,13,TRUE)</f>
        <v>10985.8</v>
      </c>
      <c r="CK15" s="24">
        <f>HLOOKUP(CK$2,PLANEL_Pot_anual!$C$3:$AL$24,13,TRUE)</f>
        <v>10985.8</v>
      </c>
      <c r="CL15" s="24">
        <f>HLOOKUP(CL$2,PLANEL_Pot_anual!$C$3:$AL$24,13,TRUE)</f>
        <v>10985.8</v>
      </c>
      <c r="CM15" s="24">
        <f>HLOOKUP(CM$2,PLANEL_Pot_anual!$C$3:$AL$24,13,TRUE)</f>
        <v>10985.8</v>
      </c>
      <c r="CN15" s="24">
        <f>HLOOKUP(CN$2,PLANEL_Pot_anual!$C$3:$AL$24,13,TRUE)</f>
        <v>10985.8</v>
      </c>
      <c r="CO15" s="24">
        <f>HLOOKUP(CO$2,PLANEL_Pot_anual!$C$3:$AL$24,13,TRUE)</f>
        <v>10985.8</v>
      </c>
      <c r="CP15" s="24">
        <f>HLOOKUP(CP$2,PLANEL_Pot_anual!$C$3:$AL$24,13,TRUE)</f>
        <v>10985.8</v>
      </c>
      <c r="CQ15" s="24">
        <f>HLOOKUP(CQ$2,PLANEL_Pot_anual!$C$3:$AL$24,13,TRUE)</f>
        <v>10985.8</v>
      </c>
      <c r="CR15" s="24">
        <f>HLOOKUP(CR$2,PLANEL_Pot_anual!$C$3:$AL$24,13,TRUE)</f>
        <v>10985.8</v>
      </c>
      <c r="CS15" s="24">
        <f>HLOOKUP(CS$2,PLANEL_Pot_anual!$C$3:$AL$24,13,TRUE)</f>
        <v>10985.8</v>
      </c>
      <c r="CT15" s="24">
        <f>HLOOKUP(CT$2,PLANEL_Pot_anual!$C$3:$AL$24,13,TRUE)</f>
        <v>10985.8</v>
      </c>
      <c r="CU15" s="24">
        <f>HLOOKUP(CU$2,PLANEL_Pot_anual!$C$3:$AL$24,13,TRUE)</f>
        <v>10985.8</v>
      </c>
      <c r="CV15" s="24">
        <f>HLOOKUP(CV$2,PLANEL_Pot_anual!$C$3:$AL$24,13,TRUE)</f>
        <v>10985.8</v>
      </c>
      <c r="CW15" s="24">
        <f>HLOOKUP(CW$2,PLANEL_Pot_anual!$C$3:$AL$24,13,TRUE)</f>
        <v>10985.8</v>
      </c>
      <c r="CX15" s="24">
        <f>HLOOKUP(CX$2,PLANEL_Pot_anual!$C$3:$AL$24,13,TRUE)</f>
        <v>10985.8</v>
      </c>
      <c r="CY15" s="24">
        <f>HLOOKUP(CY$2,PLANEL_Pot_anual!$C$3:$AL$24,13,TRUE)</f>
        <v>10985.8</v>
      </c>
      <c r="CZ15" s="24">
        <f>HLOOKUP(CZ$2,PLANEL_Pot_anual!$C$3:$AL$24,13,TRUE)</f>
        <v>10985.8</v>
      </c>
      <c r="DA15" s="24">
        <f>HLOOKUP(DA$2,PLANEL_Pot_anual!$C$3:$AL$24,13,TRUE)</f>
        <v>10985.8</v>
      </c>
      <c r="DB15" s="24">
        <f>HLOOKUP(DB$2,PLANEL_Pot_anual!$C$3:$AL$24,13,TRUE)</f>
        <v>10985.8</v>
      </c>
      <c r="DC15" s="24">
        <f>HLOOKUP(DC$2,PLANEL_Pot_anual!$C$3:$AL$24,13,TRUE)</f>
        <v>10985.8</v>
      </c>
      <c r="DD15" s="24">
        <f>HLOOKUP(DD$2,PLANEL_Pot_anual!$C$3:$AL$24,13,TRUE)</f>
        <v>10985.8</v>
      </c>
      <c r="DE15" s="24">
        <f>HLOOKUP(DE$2,PLANEL_Pot_anual!$C$3:$AL$24,13,TRUE)</f>
        <v>10985.8</v>
      </c>
      <c r="DF15" s="24">
        <f>HLOOKUP(DF$2,PLANEL_Pot_anual!$C$3:$AL$24,13,TRUE)</f>
        <v>10985.8</v>
      </c>
      <c r="DG15" s="24">
        <f>HLOOKUP(DG$2,PLANEL_Pot_anual!$C$3:$AL$24,13,TRUE)</f>
        <v>10985.8</v>
      </c>
      <c r="DH15" s="24">
        <f>HLOOKUP(DH$2,PLANEL_Pot_anual!$C$3:$AL$24,13,TRUE)</f>
        <v>10985.8</v>
      </c>
      <c r="DI15" s="24">
        <f>HLOOKUP(DI$2,PLANEL_Pot_anual!$C$3:$AL$24,13,TRUE)</f>
        <v>10985.8</v>
      </c>
      <c r="DJ15" s="24">
        <f>HLOOKUP(DJ$2,PLANEL_Pot_anual!$C$3:$AL$24,13,TRUE)</f>
        <v>10985.8</v>
      </c>
      <c r="DK15" s="24">
        <f>HLOOKUP(DK$2,PLANEL_Pot_anual!$C$3:$AL$24,13,TRUE)</f>
        <v>10985.8</v>
      </c>
      <c r="DL15" s="24">
        <f>HLOOKUP(DL$2,PLANEL_Pot_anual!$C$3:$AL$24,13,TRUE)</f>
        <v>10985.8</v>
      </c>
      <c r="DM15" s="24">
        <f>HLOOKUP(DM$2,PLANEL_Pot_anual!$C$3:$AL$24,13,TRUE)</f>
        <v>10985.8</v>
      </c>
      <c r="DN15" s="24">
        <f>HLOOKUP(DN$2,PLANEL_Pot_anual!$C$3:$AL$24,13,TRUE)</f>
        <v>10985.8</v>
      </c>
      <c r="DO15" s="24">
        <f>HLOOKUP(DO$2,PLANEL_Pot_anual!$C$3:$AL$24,13,TRUE)</f>
        <v>10985.8</v>
      </c>
      <c r="DP15" s="24">
        <f>HLOOKUP(DP$2,PLANEL_Pot_anual!$C$3:$AL$24,13,TRUE)</f>
        <v>10985.8</v>
      </c>
      <c r="DQ15" s="24">
        <f>HLOOKUP(DQ$2,PLANEL_Pot_anual!$C$3:$AL$24,13,TRUE)</f>
        <v>10985.8</v>
      </c>
      <c r="DR15" s="24">
        <f>HLOOKUP(DR$2,PLANEL_Pot_anual!$C$3:$AL$24,13,TRUE)</f>
        <v>10985.8</v>
      </c>
      <c r="DS15" s="24">
        <f>HLOOKUP(DS$2,PLANEL_Pot_anual!$C$3:$AL$24,13,TRUE)</f>
        <v>10985.8</v>
      </c>
      <c r="DT15" s="24">
        <f>HLOOKUP(DT$2,PLANEL_Pot_anual!$C$3:$AL$24,13,TRUE)</f>
        <v>10985.8</v>
      </c>
      <c r="DU15" s="24">
        <f>HLOOKUP(DU$2,PLANEL_Pot_anual!$C$3:$AL$24,13,TRUE)</f>
        <v>10985.8</v>
      </c>
      <c r="DV15" s="24">
        <f>HLOOKUP(DV$2,PLANEL_Pot_anual!$C$3:$AL$24,13,TRUE)</f>
        <v>10985.8</v>
      </c>
      <c r="DW15" s="24">
        <f>HLOOKUP(DW$2,PLANEL_Pot_anual!$C$3:$AL$24,13,TRUE)</f>
        <v>10600</v>
      </c>
      <c r="DX15" s="24">
        <f>HLOOKUP(DX$2,PLANEL_Pot_anual!$C$3:$AL$24,13,TRUE)</f>
        <v>10600</v>
      </c>
      <c r="DY15" s="24">
        <f>HLOOKUP(DY$2,PLANEL_Pot_anual!$C$3:$AL$24,13,TRUE)</f>
        <v>10600</v>
      </c>
      <c r="DZ15" s="24">
        <f>HLOOKUP(DZ$2,PLANEL_Pot_anual!$C$3:$AL$24,13,TRUE)</f>
        <v>10600</v>
      </c>
      <c r="EA15" s="24">
        <f>HLOOKUP(EA$2,PLANEL_Pot_anual!$C$3:$AL$24,13,TRUE)</f>
        <v>10600</v>
      </c>
      <c r="EB15" s="24">
        <f>HLOOKUP(EB$2,PLANEL_Pot_anual!$C$3:$AL$24,13,TRUE)</f>
        <v>10600</v>
      </c>
      <c r="EC15" s="24">
        <f>HLOOKUP(EC$2,PLANEL_Pot_anual!$C$3:$AL$24,13,TRUE)</f>
        <v>10600</v>
      </c>
      <c r="ED15" s="24">
        <f>HLOOKUP(ED$2,PLANEL_Pot_anual!$C$3:$AL$24,13,TRUE)</f>
        <v>10600</v>
      </c>
      <c r="EE15" s="24">
        <f>HLOOKUP(EE$2,PLANEL_Pot_anual!$C$3:$AL$24,13,TRUE)</f>
        <v>10600</v>
      </c>
      <c r="EF15" s="24">
        <f>HLOOKUP(EF$2,PLANEL_Pot_anual!$C$3:$AL$24,13,TRUE)</f>
        <v>10600</v>
      </c>
      <c r="EG15" s="24">
        <f>HLOOKUP(EG$2,PLANEL_Pot_anual!$C$3:$AL$24,13,TRUE)</f>
        <v>10600</v>
      </c>
      <c r="EH15" s="24">
        <f>HLOOKUP(EH$2,PLANEL_Pot_anual!$C$3:$AL$24,13,TRUE)</f>
        <v>10600</v>
      </c>
      <c r="EI15" s="24">
        <f>HLOOKUP(EI$2,PLANEL_Pot_anual!$C$3:$AL$24,13,TRUE)</f>
        <v>10600</v>
      </c>
      <c r="EJ15" s="24">
        <f>HLOOKUP(EJ$2,PLANEL_Pot_anual!$C$3:$AL$24,13,TRUE)</f>
        <v>10600</v>
      </c>
      <c r="EK15" s="24">
        <f>HLOOKUP(EK$2,PLANEL_Pot_anual!$C$3:$AL$24,13,TRUE)</f>
        <v>10600</v>
      </c>
      <c r="EL15" s="24">
        <f>HLOOKUP(EL$2,PLANEL_Pot_anual!$C$3:$AL$24,13,TRUE)</f>
        <v>10600</v>
      </c>
      <c r="EM15" s="24">
        <f>HLOOKUP(EM$2,PLANEL_Pot_anual!$C$3:$AL$24,13,TRUE)</f>
        <v>10600</v>
      </c>
      <c r="EN15" s="24">
        <f>HLOOKUP(EN$2,PLANEL_Pot_anual!$C$3:$AL$24,13,TRUE)</f>
        <v>10600</v>
      </c>
      <c r="EO15" s="24">
        <f>HLOOKUP(EO$2,PLANEL_Pot_anual!$C$3:$AL$24,13,TRUE)</f>
        <v>10600</v>
      </c>
      <c r="EP15" s="24">
        <f>HLOOKUP(EP$2,PLANEL_Pot_anual!$C$3:$AL$24,13,TRUE)</f>
        <v>10600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17179.396637799997</v>
      </c>
      <c r="X17" s="30">
        <f>HLOOKUP(X$2,PLANEL_Pot_anual!$C$3:$AL$24,15,TRUE)</f>
        <v>17179.396637799997</v>
      </c>
      <c r="Y17" s="30">
        <f>HLOOKUP(Y$2,PLANEL_Pot_anual!$C$3:$AL$24,15,TRUE)</f>
        <v>17179.396637799997</v>
      </c>
      <c r="Z17" s="30">
        <f>HLOOKUP(Z$2,PLANEL_Pot_anual!$C$3:$AL$24,15,TRUE)</f>
        <v>17179.396637799997</v>
      </c>
      <c r="AA17" s="30">
        <f>HLOOKUP(AA$2,PLANEL_Pot_anual!$C$3:$AL$24,15,TRUE)</f>
        <v>21030.587394999999</v>
      </c>
      <c r="AB17" s="30">
        <f>HLOOKUP(AB$2,PLANEL_Pot_anual!$C$3:$AL$24,15,TRUE)</f>
        <v>21030.587394999999</v>
      </c>
      <c r="AC17" s="30">
        <f>HLOOKUP(AC$2,PLANEL_Pot_anual!$C$3:$AL$24,15,TRUE)</f>
        <v>21030.587394999999</v>
      </c>
      <c r="AD17" s="30">
        <f>HLOOKUP(AD$2,PLANEL_Pot_anual!$C$3:$AL$24,15,TRUE)</f>
        <v>21030.587394999999</v>
      </c>
      <c r="AE17" s="30">
        <f>HLOOKUP(AE$2,PLANEL_Pot_anual!$C$3:$AL$24,15,TRUE)</f>
        <v>24390.780026799999</v>
      </c>
      <c r="AF17" s="30">
        <f>HLOOKUP(AF$2,PLANEL_Pot_anual!$C$3:$AL$24,15,TRUE)</f>
        <v>24390.780026799999</v>
      </c>
      <c r="AG17" s="30">
        <f>HLOOKUP(AG$2,PLANEL_Pot_anual!$C$3:$AL$24,15,TRUE)</f>
        <v>24390.780026799999</v>
      </c>
      <c r="AH17" s="30">
        <f>HLOOKUP(AH$2,PLANEL_Pot_anual!$C$3:$AL$24,15,TRUE)</f>
        <v>24390.780026799999</v>
      </c>
      <c r="AI17" s="30">
        <f>HLOOKUP(AI$2,PLANEL_Pot_anual!$C$3:$AL$24,15,TRUE)</f>
        <v>34310.641721799999</v>
      </c>
      <c r="AJ17" s="30">
        <f>HLOOKUP(AJ$2,PLANEL_Pot_anual!$C$3:$AL$24,15,TRUE)</f>
        <v>34310.641721799999</v>
      </c>
      <c r="AK17" s="30">
        <f>HLOOKUP(AK$2,PLANEL_Pot_anual!$C$3:$AL$24,15,TRUE)</f>
        <v>34310.641721799999</v>
      </c>
      <c r="AL17" s="30">
        <f>HLOOKUP(AL$2,PLANEL_Pot_anual!$C$3:$AL$24,15,TRUE)</f>
        <v>34310.641721799999</v>
      </c>
      <c r="AM17" s="30">
        <f>HLOOKUP(AM$2,PLANEL_Pot_anual!$C$3:$AL$24,15,TRUE)</f>
        <v>42604.092221799998</v>
      </c>
      <c r="AN17" s="30">
        <f>HLOOKUP(AN$2,PLANEL_Pot_anual!$C$3:$AL$24,15,TRUE)</f>
        <v>42604.092221799998</v>
      </c>
      <c r="AO17" s="30">
        <f>HLOOKUP(AO$2,PLANEL_Pot_anual!$C$3:$AL$24,15,TRUE)</f>
        <v>42604.092221799998</v>
      </c>
      <c r="AP17" s="30">
        <f>HLOOKUP(AP$2,PLANEL_Pot_anual!$C$3:$AL$24,15,TRUE)</f>
        <v>42604.092221799998</v>
      </c>
      <c r="AQ17" s="30">
        <f>HLOOKUP(AQ$2,PLANEL_Pot_anual!$C$3:$AL$24,15,TRUE)</f>
        <v>50008.469912300003</v>
      </c>
      <c r="AR17" s="30">
        <f>HLOOKUP(AR$2,PLANEL_Pot_anual!$C$3:$AL$24,15,TRUE)</f>
        <v>50008.469912300003</v>
      </c>
      <c r="AS17" s="30">
        <f>HLOOKUP(AS$2,PLANEL_Pot_anual!$C$3:$AL$24,15,TRUE)</f>
        <v>50008.469912300003</v>
      </c>
      <c r="AT17" s="30">
        <f>HLOOKUP(AT$2,PLANEL_Pot_anual!$C$3:$AL$24,15,TRUE)</f>
        <v>50008.469912300003</v>
      </c>
      <c r="AU17" s="30">
        <f>HLOOKUP(AU$2,PLANEL_Pot_anual!$C$3:$AL$24,15,TRUE)</f>
        <v>50008.469912300003</v>
      </c>
      <c r="AV17" s="30">
        <f>HLOOKUP(AV$2,PLANEL_Pot_anual!$C$3:$AL$24,15,TRUE)</f>
        <v>50008.469912300003</v>
      </c>
      <c r="AW17" s="30">
        <f>HLOOKUP(AW$2,PLANEL_Pot_anual!$C$3:$AL$24,15,TRUE)</f>
        <v>50008.469912300003</v>
      </c>
      <c r="AX17" s="30">
        <f>HLOOKUP(AX$2,PLANEL_Pot_anual!$C$3:$AL$24,15,TRUE)</f>
        <v>50008.469912300003</v>
      </c>
      <c r="AY17" s="30">
        <f>HLOOKUP(AY$2,PLANEL_Pot_anual!$C$3:$AL$24,15,TRUE)</f>
        <v>49800.1699123</v>
      </c>
      <c r="AZ17" s="30">
        <f>HLOOKUP(AZ$2,PLANEL_Pot_anual!$C$3:$AL$24,15,TRUE)</f>
        <v>49800.1699123</v>
      </c>
      <c r="BA17" s="30">
        <f>HLOOKUP(BA$2,PLANEL_Pot_anual!$C$3:$AL$24,15,TRUE)</f>
        <v>49800.1699123</v>
      </c>
      <c r="BB17" s="30">
        <f>HLOOKUP(BB$2,PLANEL_Pot_anual!$C$3:$AL$24,15,TRUE)</f>
        <v>49800.1699123</v>
      </c>
      <c r="BC17" s="30">
        <f>HLOOKUP(BC$2,PLANEL_Pot_anual!$C$3:$AL$24,15,TRUE)</f>
        <v>49783.620912300001</v>
      </c>
      <c r="BD17" s="30">
        <f>HLOOKUP(BD$2,PLANEL_Pot_anual!$C$3:$AL$24,15,TRUE)</f>
        <v>49783.620912300001</v>
      </c>
      <c r="BE17" s="30">
        <f>HLOOKUP(BE$2,PLANEL_Pot_anual!$C$3:$AL$24,15,TRUE)</f>
        <v>49783.620912300001</v>
      </c>
      <c r="BF17" s="30">
        <f>HLOOKUP(BF$2,PLANEL_Pot_anual!$C$3:$AL$24,15,TRUE)</f>
        <v>49783.620912300001</v>
      </c>
      <c r="BG17" s="30">
        <f>HLOOKUP(BG$2,PLANEL_Pot_anual!$C$3:$AL$24,15,TRUE)</f>
        <v>49685.420912300004</v>
      </c>
      <c r="BH17" s="30">
        <f>HLOOKUP(BH$2,PLANEL_Pot_anual!$C$3:$AL$24,15,TRUE)</f>
        <v>49685.420912300004</v>
      </c>
      <c r="BI17" s="30">
        <f>HLOOKUP(BI$2,PLANEL_Pot_anual!$C$3:$AL$24,15,TRUE)</f>
        <v>49685.420912300004</v>
      </c>
      <c r="BJ17" s="30">
        <f>HLOOKUP(BJ$2,PLANEL_Pot_anual!$C$3:$AL$24,15,TRUE)</f>
        <v>49685.420912300004</v>
      </c>
      <c r="BK17" s="30">
        <f>HLOOKUP(BK$2,PLANEL_Pot_anual!$C$3:$AL$24,15,TRUE)</f>
        <v>55668.313222299999</v>
      </c>
      <c r="BL17" s="30">
        <f>HLOOKUP(BL$2,PLANEL_Pot_anual!$C$3:$AL$24,15,TRUE)</f>
        <v>55668.313222299999</v>
      </c>
      <c r="BM17" s="30">
        <f>HLOOKUP(BM$2,PLANEL_Pot_anual!$C$3:$AL$24,15,TRUE)</f>
        <v>55668.313222299999</v>
      </c>
      <c r="BN17" s="30">
        <f>HLOOKUP(BN$2,PLANEL_Pot_anual!$C$3:$AL$24,15,TRUE)</f>
        <v>55668.313222299999</v>
      </c>
      <c r="BO17" s="30">
        <f>HLOOKUP(BO$2,PLANEL_Pot_anual!$C$3:$AL$24,15,TRUE)</f>
        <v>62321.443042300001</v>
      </c>
      <c r="BP17" s="30">
        <f>HLOOKUP(BP$2,PLANEL_Pot_anual!$C$3:$AL$24,15,TRUE)</f>
        <v>62321.443042300001</v>
      </c>
      <c r="BQ17" s="30">
        <f>HLOOKUP(BQ$2,PLANEL_Pot_anual!$C$3:$AL$24,15,TRUE)</f>
        <v>62321.443042300001</v>
      </c>
      <c r="BR17" s="30">
        <f>HLOOKUP(BR$2,PLANEL_Pot_anual!$C$3:$AL$24,15,TRUE)</f>
        <v>62321.443042300001</v>
      </c>
      <c r="BS17" s="30">
        <f>HLOOKUP(BS$2,PLANEL_Pot_anual!$C$3:$AL$24,15,TRUE)</f>
        <v>68090.530853299992</v>
      </c>
      <c r="BT17" s="30">
        <f>HLOOKUP(BT$2,PLANEL_Pot_anual!$C$3:$AL$24,15,TRUE)</f>
        <v>68090.530853299992</v>
      </c>
      <c r="BU17" s="30">
        <f>HLOOKUP(BU$2,PLANEL_Pot_anual!$C$3:$AL$24,15,TRUE)</f>
        <v>68090.530853299992</v>
      </c>
      <c r="BV17" s="30">
        <f>HLOOKUP(BV$2,PLANEL_Pot_anual!$C$3:$AL$24,15,TRUE)</f>
        <v>68090.530853299992</v>
      </c>
      <c r="BW17" s="30">
        <f>HLOOKUP(BW$2,PLANEL_Pot_anual!$C$3:$AL$24,15,TRUE)</f>
        <v>73843.009567300003</v>
      </c>
      <c r="BX17" s="30">
        <f>HLOOKUP(BX$2,PLANEL_Pot_anual!$C$3:$AL$24,15,TRUE)</f>
        <v>73843.009567300003</v>
      </c>
      <c r="BY17" s="30">
        <f>HLOOKUP(BY$2,PLANEL_Pot_anual!$C$3:$AL$24,15,TRUE)</f>
        <v>73843.009567300003</v>
      </c>
      <c r="BZ17" s="30">
        <f>HLOOKUP(BZ$2,PLANEL_Pot_anual!$C$3:$AL$24,15,TRUE)</f>
        <v>73843.009567300003</v>
      </c>
      <c r="CA17" s="30">
        <f>HLOOKUP(CA$2,PLANEL_Pot_anual!$C$3:$AL$24,15,TRUE)</f>
        <v>79814.945890300005</v>
      </c>
      <c r="CB17" s="30">
        <f>HLOOKUP(CB$2,PLANEL_Pot_anual!$C$3:$AL$24,15,TRUE)</f>
        <v>79814.945890300005</v>
      </c>
      <c r="CC17" s="30">
        <f>HLOOKUP(CC$2,PLANEL_Pot_anual!$C$3:$AL$24,15,TRUE)</f>
        <v>79814.945890300005</v>
      </c>
      <c r="CD17" s="30">
        <f>HLOOKUP(CD$2,PLANEL_Pot_anual!$C$3:$AL$24,15,TRUE)</f>
        <v>79814.945890300005</v>
      </c>
      <c r="CE17" s="30">
        <f>HLOOKUP(CE$2,PLANEL_Pot_anual!$C$3:$AL$24,15,TRUE)</f>
        <v>86031.911988300009</v>
      </c>
      <c r="CF17" s="30">
        <f>HLOOKUP(CF$2,PLANEL_Pot_anual!$C$3:$AL$24,15,TRUE)</f>
        <v>86031.911988300009</v>
      </c>
      <c r="CG17" s="30">
        <f>HLOOKUP(CG$2,PLANEL_Pot_anual!$C$3:$AL$24,15,TRUE)</f>
        <v>86031.911988300009</v>
      </c>
      <c r="CH17" s="30">
        <f>HLOOKUP(CH$2,PLANEL_Pot_anual!$C$3:$AL$24,15,TRUE)</f>
        <v>86031.911988300009</v>
      </c>
      <c r="CI17" s="30">
        <f>HLOOKUP(CI$2,PLANEL_Pot_anual!$C$3:$AL$24,15,TRUE)</f>
        <v>92336.225052299997</v>
      </c>
      <c r="CJ17" s="30">
        <f>HLOOKUP(CJ$2,PLANEL_Pot_anual!$C$3:$AL$24,15,TRUE)</f>
        <v>92336.225052299997</v>
      </c>
      <c r="CK17" s="30">
        <f>HLOOKUP(CK$2,PLANEL_Pot_anual!$C$3:$AL$24,15,TRUE)</f>
        <v>92336.225052299997</v>
      </c>
      <c r="CL17" s="30">
        <f>HLOOKUP(CL$2,PLANEL_Pot_anual!$C$3:$AL$24,15,TRUE)</f>
        <v>92336.225052299997</v>
      </c>
      <c r="CM17" s="30">
        <f>HLOOKUP(CM$2,PLANEL_Pot_anual!$C$3:$AL$24,15,TRUE)</f>
        <v>97408.599782299993</v>
      </c>
      <c r="CN17" s="30">
        <f>HLOOKUP(CN$2,PLANEL_Pot_anual!$C$3:$AL$24,15,TRUE)</f>
        <v>97408.599782299993</v>
      </c>
      <c r="CO17" s="30">
        <f>HLOOKUP(CO$2,PLANEL_Pot_anual!$C$3:$AL$24,15,TRUE)</f>
        <v>97408.599782299993</v>
      </c>
      <c r="CP17" s="30">
        <f>HLOOKUP(CP$2,PLANEL_Pot_anual!$C$3:$AL$24,15,TRUE)</f>
        <v>97408.599782299993</v>
      </c>
      <c r="CQ17" s="30">
        <f>HLOOKUP(CQ$2,PLANEL_Pot_anual!$C$3:$AL$24,15,TRUE)</f>
        <v>106791.8923023</v>
      </c>
      <c r="CR17" s="30">
        <f>HLOOKUP(CR$2,PLANEL_Pot_anual!$C$3:$AL$24,15,TRUE)</f>
        <v>106791.8923023</v>
      </c>
      <c r="CS17" s="30">
        <f>HLOOKUP(CS$2,PLANEL_Pot_anual!$C$3:$AL$24,15,TRUE)</f>
        <v>106791.8923023</v>
      </c>
      <c r="CT17" s="30">
        <f>HLOOKUP(CT$2,PLANEL_Pot_anual!$C$3:$AL$24,15,TRUE)</f>
        <v>106791.8923023</v>
      </c>
      <c r="CU17" s="30">
        <f>HLOOKUP(CU$2,PLANEL_Pot_anual!$C$3:$AL$24,15,TRUE)</f>
        <v>117746.71137229999</v>
      </c>
      <c r="CV17" s="30">
        <f>HLOOKUP(CV$2,PLANEL_Pot_anual!$C$3:$AL$24,15,TRUE)</f>
        <v>117746.71137229999</v>
      </c>
      <c r="CW17" s="30">
        <f>HLOOKUP(CW$2,PLANEL_Pot_anual!$C$3:$AL$24,15,TRUE)</f>
        <v>117746.71137229999</v>
      </c>
      <c r="CX17" s="30">
        <f>HLOOKUP(CX$2,PLANEL_Pot_anual!$C$3:$AL$24,15,TRUE)</f>
        <v>117746.71137229999</v>
      </c>
      <c r="CY17" s="30">
        <f>HLOOKUP(CY$2,PLANEL_Pot_anual!$C$3:$AL$24,15,TRUE)</f>
        <v>124458.5681103</v>
      </c>
      <c r="CZ17" s="30">
        <f>HLOOKUP(CZ$2,PLANEL_Pot_anual!$C$3:$AL$24,15,TRUE)</f>
        <v>124458.5681103</v>
      </c>
      <c r="DA17" s="30">
        <f>HLOOKUP(DA$2,PLANEL_Pot_anual!$C$3:$AL$24,15,TRUE)</f>
        <v>124458.5681103</v>
      </c>
      <c r="DB17" s="30">
        <f>HLOOKUP(DB$2,PLANEL_Pot_anual!$C$3:$AL$24,15,TRUE)</f>
        <v>124458.5681103</v>
      </c>
      <c r="DC17" s="30">
        <f>HLOOKUP(DC$2,PLANEL_Pot_anual!$C$3:$AL$24,15,TRUE)</f>
        <v>130736.11640229999</v>
      </c>
      <c r="DD17" s="30">
        <f>HLOOKUP(DD$2,PLANEL_Pot_anual!$C$3:$AL$24,15,TRUE)</f>
        <v>130736.11640229999</v>
      </c>
      <c r="DE17" s="30">
        <f>HLOOKUP(DE$2,PLANEL_Pot_anual!$C$3:$AL$24,15,TRUE)</f>
        <v>130736.11640229999</v>
      </c>
      <c r="DF17" s="30">
        <f>HLOOKUP(DF$2,PLANEL_Pot_anual!$C$3:$AL$24,15,TRUE)</f>
        <v>130736.11640229999</v>
      </c>
      <c r="DG17" s="30">
        <f>HLOOKUP(DG$2,PLANEL_Pot_anual!$C$3:$AL$24,15,TRUE)</f>
        <v>136942.96628229998</v>
      </c>
      <c r="DH17" s="30">
        <f>HLOOKUP(DH$2,PLANEL_Pot_anual!$C$3:$AL$24,15,TRUE)</f>
        <v>136942.96628229998</v>
      </c>
      <c r="DI17" s="30">
        <f>HLOOKUP(DI$2,PLANEL_Pot_anual!$C$3:$AL$24,15,TRUE)</f>
        <v>136942.96628229998</v>
      </c>
      <c r="DJ17" s="30">
        <f>HLOOKUP(DJ$2,PLANEL_Pot_anual!$C$3:$AL$24,15,TRUE)</f>
        <v>136942.96628229998</v>
      </c>
      <c r="DK17" s="30">
        <f>HLOOKUP(DK$2,PLANEL_Pot_anual!$C$3:$AL$24,15,TRUE)</f>
        <v>143197.8026923</v>
      </c>
      <c r="DL17" s="30">
        <f>HLOOKUP(DL$2,PLANEL_Pot_anual!$C$3:$AL$24,15,TRUE)</f>
        <v>143197.8026923</v>
      </c>
      <c r="DM17" s="30">
        <f>HLOOKUP(DM$2,PLANEL_Pot_anual!$C$3:$AL$24,15,TRUE)</f>
        <v>143197.8026923</v>
      </c>
      <c r="DN17" s="30">
        <f>HLOOKUP(DN$2,PLANEL_Pot_anual!$C$3:$AL$24,15,TRUE)</f>
        <v>143197.8026923</v>
      </c>
      <c r="DO17" s="30">
        <f>HLOOKUP(DO$2,PLANEL_Pot_anual!$C$3:$AL$24,15,TRUE)</f>
        <v>149570.7350253</v>
      </c>
      <c r="DP17" s="30">
        <f>HLOOKUP(DP$2,PLANEL_Pot_anual!$C$3:$AL$24,15,TRUE)</f>
        <v>149570.7350253</v>
      </c>
      <c r="DQ17" s="30">
        <f>HLOOKUP(DQ$2,PLANEL_Pot_anual!$C$3:$AL$24,15,TRUE)</f>
        <v>149570.7350253</v>
      </c>
      <c r="DR17" s="30">
        <f>HLOOKUP(DR$2,PLANEL_Pot_anual!$C$3:$AL$24,15,TRUE)</f>
        <v>149570.7350253</v>
      </c>
      <c r="DS17" s="30">
        <f>HLOOKUP(DS$2,PLANEL_Pot_anual!$C$3:$AL$24,15,TRUE)</f>
        <v>157799.4885033</v>
      </c>
      <c r="DT17" s="30">
        <f>HLOOKUP(DT$2,PLANEL_Pot_anual!$C$3:$AL$24,15,TRUE)</f>
        <v>157799.4885033</v>
      </c>
      <c r="DU17" s="30">
        <f>HLOOKUP(DU$2,PLANEL_Pot_anual!$C$3:$AL$24,15,TRUE)</f>
        <v>157799.4885033</v>
      </c>
      <c r="DV17" s="30">
        <f>HLOOKUP(DV$2,PLANEL_Pot_anual!$C$3:$AL$24,15,TRUE)</f>
        <v>157799.4885033</v>
      </c>
      <c r="DW17" s="30">
        <f>HLOOKUP(DW$2,PLANEL_Pot_anual!$C$3:$AL$24,15,TRUE)</f>
        <v>165326.17334729998</v>
      </c>
      <c r="DX17" s="30">
        <f>HLOOKUP(DX$2,PLANEL_Pot_anual!$C$3:$AL$24,15,TRUE)</f>
        <v>165326.17334729998</v>
      </c>
      <c r="DY17" s="30">
        <f>HLOOKUP(DY$2,PLANEL_Pot_anual!$C$3:$AL$24,15,TRUE)</f>
        <v>165326.17334729998</v>
      </c>
      <c r="DZ17" s="30">
        <f>HLOOKUP(DZ$2,PLANEL_Pot_anual!$C$3:$AL$24,15,TRUE)</f>
        <v>165326.17334729998</v>
      </c>
      <c r="EA17" s="30">
        <f>HLOOKUP(EA$2,PLANEL_Pot_anual!$C$3:$AL$24,15,TRUE)</f>
        <v>171875.02540729998</v>
      </c>
      <c r="EB17" s="30">
        <f>HLOOKUP(EB$2,PLANEL_Pot_anual!$C$3:$AL$24,15,TRUE)</f>
        <v>171875.02540729998</v>
      </c>
      <c r="EC17" s="30">
        <f>HLOOKUP(EC$2,PLANEL_Pot_anual!$C$3:$AL$24,15,TRUE)</f>
        <v>171875.02540729998</v>
      </c>
      <c r="ED17" s="30">
        <f>HLOOKUP(ED$2,PLANEL_Pot_anual!$C$3:$AL$24,15,TRUE)</f>
        <v>171875.02540729998</v>
      </c>
      <c r="EE17" s="30">
        <f>HLOOKUP(EE$2,PLANEL_Pot_anual!$C$3:$AL$24,15,TRUE)</f>
        <v>179031.78373729999</v>
      </c>
      <c r="EF17" s="30">
        <f>HLOOKUP(EF$2,PLANEL_Pot_anual!$C$3:$AL$24,15,TRUE)</f>
        <v>179031.78373729999</v>
      </c>
      <c r="EG17" s="30">
        <f>HLOOKUP(EG$2,PLANEL_Pot_anual!$C$3:$AL$24,15,TRUE)</f>
        <v>179031.78373729999</v>
      </c>
      <c r="EH17" s="30">
        <f>HLOOKUP(EH$2,PLANEL_Pot_anual!$C$3:$AL$24,15,TRUE)</f>
        <v>179031.78373729999</v>
      </c>
      <c r="EI17" s="30">
        <f>HLOOKUP(EI$2,PLANEL_Pot_anual!$C$3:$AL$24,15,TRUE)</f>
        <v>185936.18014729998</v>
      </c>
      <c r="EJ17" s="30">
        <f>HLOOKUP(EJ$2,PLANEL_Pot_anual!$C$3:$AL$24,15,TRUE)</f>
        <v>185936.18014729998</v>
      </c>
      <c r="EK17" s="30">
        <f>HLOOKUP(EK$2,PLANEL_Pot_anual!$C$3:$AL$24,15,TRUE)</f>
        <v>185936.18014729998</v>
      </c>
      <c r="EL17" s="30">
        <f>HLOOKUP(EL$2,PLANEL_Pot_anual!$C$3:$AL$24,15,TRUE)</f>
        <v>185936.18014729998</v>
      </c>
      <c r="EM17" s="30">
        <f>HLOOKUP(EM$2,PLANEL_Pot_anual!$C$3:$AL$24,15,TRUE)</f>
        <v>192670.27050729998</v>
      </c>
      <c r="EN17" s="30">
        <f>HLOOKUP(EN$2,PLANEL_Pot_anual!$C$3:$AL$24,15,TRUE)</f>
        <v>192670.27050729998</v>
      </c>
      <c r="EO17" s="30">
        <f>HLOOKUP(EO$2,PLANEL_Pot_anual!$C$3:$AL$24,15,TRUE)</f>
        <v>192670.27050729998</v>
      </c>
      <c r="EP17" s="30">
        <f>HLOOKUP(EP$2,PLANEL_Pot_anual!$C$3:$AL$24,15,TRUE)</f>
        <v>192670.27050729998</v>
      </c>
    </row>
    <row r="18" spans="2:146" x14ac:dyDescent="0.25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2242.20874224</v>
      </c>
      <c r="AR20" s="26">
        <f>HLOOKUP(AR$2,PLANEL_Pot_anual!$C$3:$AL$24,18,TRUE)</f>
        <v>2242.20874224</v>
      </c>
      <c r="AS20" s="26">
        <f>HLOOKUP(AS$2,PLANEL_Pot_anual!$C$3:$AL$24,18,TRUE)</f>
        <v>2242.20874224</v>
      </c>
      <c r="AT20" s="26">
        <f>HLOOKUP(AT$2,PLANEL_Pot_anual!$C$3:$AL$24,18,TRUE)</f>
        <v>2242.20874224</v>
      </c>
      <c r="AU20" s="26">
        <f>HLOOKUP(AU$2,PLANEL_Pot_anual!$C$3:$AL$24,18,TRUE)</f>
        <v>2242.20874224</v>
      </c>
      <c r="AV20" s="26">
        <f>HLOOKUP(AV$2,PLANEL_Pot_anual!$C$3:$AL$24,18,TRUE)</f>
        <v>2242.20874224</v>
      </c>
      <c r="AW20" s="26">
        <f>HLOOKUP(AW$2,PLANEL_Pot_anual!$C$3:$AL$24,18,TRUE)</f>
        <v>2242.20874224</v>
      </c>
      <c r="AX20" s="26">
        <f>HLOOKUP(AX$2,PLANEL_Pot_anual!$C$3:$AL$24,18,TRUE)</f>
        <v>2242.20874224</v>
      </c>
      <c r="AY20" s="26">
        <f>HLOOKUP(AY$2,PLANEL_Pot_anual!$C$3:$AL$24,18,TRUE)</f>
        <v>2242.20874224</v>
      </c>
      <c r="AZ20" s="26">
        <f>HLOOKUP(AZ$2,PLANEL_Pot_anual!$C$3:$AL$24,18,TRUE)</f>
        <v>2242.20874224</v>
      </c>
      <c r="BA20" s="26">
        <f>HLOOKUP(BA$2,PLANEL_Pot_anual!$C$3:$AL$24,18,TRUE)</f>
        <v>2242.20874224</v>
      </c>
      <c r="BB20" s="26">
        <f>HLOOKUP(BB$2,PLANEL_Pot_anual!$C$3:$AL$24,18,TRUE)</f>
        <v>2242.20874224</v>
      </c>
      <c r="BC20" s="26">
        <f>HLOOKUP(BC$2,PLANEL_Pot_anual!$C$3:$AL$24,18,TRUE)</f>
        <v>2242.20874224</v>
      </c>
      <c r="BD20" s="26">
        <f>HLOOKUP(BD$2,PLANEL_Pot_anual!$C$3:$AL$24,18,TRUE)</f>
        <v>2242.20874224</v>
      </c>
      <c r="BE20" s="26">
        <f>HLOOKUP(BE$2,PLANEL_Pot_anual!$C$3:$AL$24,18,TRUE)</f>
        <v>2242.20874224</v>
      </c>
      <c r="BF20" s="26">
        <f>HLOOKUP(BF$2,PLANEL_Pot_anual!$C$3:$AL$24,18,TRUE)</f>
        <v>2242.20874224</v>
      </c>
      <c r="BG20" s="26">
        <f>HLOOKUP(BG$2,PLANEL_Pot_anual!$C$3:$AL$24,18,TRUE)</f>
        <v>2241.1267422400001</v>
      </c>
      <c r="BH20" s="26">
        <f>HLOOKUP(BH$2,PLANEL_Pot_anual!$C$3:$AL$24,18,TRUE)</f>
        <v>2241.1267422400001</v>
      </c>
      <c r="BI20" s="26">
        <f>HLOOKUP(BI$2,PLANEL_Pot_anual!$C$3:$AL$24,18,TRUE)</f>
        <v>2241.1267422400001</v>
      </c>
      <c r="BJ20" s="26">
        <f>HLOOKUP(BJ$2,PLANEL_Pot_anual!$C$3:$AL$24,18,TRUE)</f>
        <v>2241.1267422400001</v>
      </c>
      <c r="BK20" s="26">
        <f>HLOOKUP(BK$2,PLANEL_Pot_anual!$C$3:$AL$24,18,TRUE)</f>
        <v>6423.880002240001</v>
      </c>
      <c r="BL20" s="26">
        <f>HLOOKUP(BL$2,PLANEL_Pot_anual!$C$3:$AL$24,18,TRUE)</f>
        <v>6423.880002240001</v>
      </c>
      <c r="BM20" s="26">
        <f>HLOOKUP(BM$2,PLANEL_Pot_anual!$C$3:$AL$24,18,TRUE)</f>
        <v>6423.880002240001</v>
      </c>
      <c r="BN20" s="26">
        <f>HLOOKUP(BN$2,PLANEL_Pot_anual!$C$3:$AL$24,18,TRUE)</f>
        <v>6423.880002240001</v>
      </c>
      <c r="BO20" s="26">
        <f>HLOOKUP(BO$2,PLANEL_Pot_anual!$C$3:$AL$24,18,TRUE)</f>
        <v>10866.98507024</v>
      </c>
      <c r="BP20" s="26">
        <f>HLOOKUP(BP$2,PLANEL_Pot_anual!$C$3:$AL$24,18,TRUE)</f>
        <v>10866.98507024</v>
      </c>
      <c r="BQ20" s="26">
        <f>HLOOKUP(BQ$2,PLANEL_Pot_anual!$C$3:$AL$24,18,TRUE)</f>
        <v>10866.98507024</v>
      </c>
      <c r="BR20" s="26">
        <f>HLOOKUP(BR$2,PLANEL_Pot_anual!$C$3:$AL$24,18,TRUE)</f>
        <v>10866.98507024</v>
      </c>
      <c r="BS20" s="26">
        <f>HLOOKUP(BS$2,PLANEL_Pot_anual!$C$3:$AL$24,18,TRUE)</f>
        <v>15430.047992239999</v>
      </c>
      <c r="BT20" s="26">
        <f>HLOOKUP(BT$2,PLANEL_Pot_anual!$C$3:$AL$24,18,TRUE)</f>
        <v>15430.047992239999</v>
      </c>
      <c r="BU20" s="26">
        <f>HLOOKUP(BU$2,PLANEL_Pot_anual!$C$3:$AL$24,18,TRUE)</f>
        <v>15430.047992239999</v>
      </c>
      <c r="BV20" s="26">
        <f>HLOOKUP(BV$2,PLANEL_Pot_anual!$C$3:$AL$24,18,TRUE)</f>
        <v>15430.047992239999</v>
      </c>
      <c r="BW20" s="26">
        <f>HLOOKUP(BW$2,PLANEL_Pot_anual!$C$3:$AL$24,18,TRUE)</f>
        <v>19983.310002240003</v>
      </c>
      <c r="BX20" s="26">
        <f>HLOOKUP(BX$2,PLANEL_Pot_anual!$C$3:$AL$24,18,TRUE)</f>
        <v>19983.310002240003</v>
      </c>
      <c r="BY20" s="26">
        <f>HLOOKUP(BY$2,PLANEL_Pot_anual!$C$3:$AL$24,18,TRUE)</f>
        <v>19983.310002240003</v>
      </c>
      <c r="BZ20" s="26">
        <f>HLOOKUP(BZ$2,PLANEL_Pot_anual!$C$3:$AL$24,18,TRUE)</f>
        <v>19983.310002240003</v>
      </c>
      <c r="CA20" s="26">
        <f>HLOOKUP(CA$2,PLANEL_Pot_anual!$C$3:$AL$24,18,TRUE)</f>
        <v>24660.112222240001</v>
      </c>
      <c r="CB20" s="26">
        <f>HLOOKUP(CB$2,PLANEL_Pot_anual!$C$3:$AL$24,18,TRUE)</f>
        <v>24660.112222240001</v>
      </c>
      <c r="CC20" s="26">
        <f>HLOOKUP(CC$2,PLANEL_Pot_anual!$C$3:$AL$24,18,TRUE)</f>
        <v>24660.112222240001</v>
      </c>
      <c r="CD20" s="26">
        <f>HLOOKUP(CD$2,PLANEL_Pot_anual!$C$3:$AL$24,18,TRUE)</f>
        <v>24660.112222240001</v>
      </c>
      <c r="CE20" s="26">
        <f>HLOOKUP(CE$2,PLANEL_Pot_anual!$C$3:$AL$24,18,TRUE)</f>
        <v>29472.80567224</v>
      </c>
      <c r="CF20" s="26">
        <f>HLOOKUP(CF$2,PLANEL_Pot_anual!$C$3:$AL$24,18,TRUE)</f>
        <v>29472.80567224</v>
      </c>
      <c r="CG20" s="26">
        <f>HLOOKUP(CG$2,PLANEL_Pot_anual!$C$3:$AL$24,18,TRUE)</f>
        <v>29472.80567224</v>
      </c>
      <c r="CH20" s="26">
        <f>HLOOKUP(CH$2,PLANEL_Pot_anual!$C$3:$AL$24,18,TRUE)</f>
        <v>29472.80567224</v>
      </c>
      <c r="CI20" s="26">
        <f>HLOOKUP(CI$2,PLANEL_Pot_anual!$C$3:$AL$24,18,TRUE)</f>
        <v>34584.162542240003</v>
      </c>
      <c r="CJ20" s="26">
        <f>HLOOKUP(CJ$2,PLANEL_Pot_anual!$C$3:$AL$24,18,TRUE)</f>
        <v>34584.162542240003</v>
      </c>
      <c r="CK20" s="26">
        <f>HLOOKUP(CK$2,PLANEL_Pot_anual!$C$3:$AL$24,18,TRUE)</f>
        <v>34584.162542240003</v>
      </c>
      <c r="CL20" s="26">
        <f>HLOOKUP(CL$2,PLANEL_Pot_anual!$C$3:$AL$24,18,TRUE)</f>
        <v>34584.162542240003</v>
      </c>
      <c r="CM20" s="26">
        <f>HLOOKUP(CM$2,PLANEL_Pot_anual!$C$3:$AL$24,18,TRUE)</f>
        <v>39606.429442239998</v>
      </c>
      <c r="CN20" s="26">
        <f>HLOOKUP(CN$2,PLANEL_Pot_anual!$C$3:$AL$24,18,TRUE)</f>
        <v>39606.429442239998</v>
      </c>
      <c r="CO20" s="26">
        <f>HLOOKUP(CO$2,PLANEL_Pot_anual!$C$3:$AL$24,18,TRUE)</f>
        <v>39606.429442239998</v>
      </c>
      <c r="CP20" s="26">
        <f>HLOOKUP(CP$2,PLANEL_Pot_anual!$C$3:$AL$24,18,TRUE)</f>
        <v>39606.429442239998</v>
      </c>
      <c r="CQ20" s="26">
        <f>HLOOKUP(CQ$2,PLANEL_Pot_anual!$C$3:$AL$24,18,TRUE)</f>
        <v>38666.75944224</v>
      </c>
      <c r="CR20" s="26">
        <f>HLOOKUP(CR$2,PLANEL_Pot_anual!$C$3:$AL$24,18,TRUE)</f>
        <v>38666.75944224</v>
      </c>
      <c r="CS20" s="26">
        <f>HLOOKUP(CS$2,PLANEL_Pot_anual!$C$3:$AL$24,18,TRUE)</f>
        <v>38666.75944224</v>
      </c>
      <c r="CT20" s="26">
        <f>HLOOKUP(CT$2,PLANEL_Pot_anual!$C$3:$AL$24,18,TRUE)</f>
        <v>38666.75944224</v>
      </c>
      <c r="CU20" s="26">
        <f>HLOOKUP(CU$2,PLANEL_Pot_anual!$C$3:$AL$24,18,TRUE)</f>
        <v>37712.287442239998</v>
      </c>
      <c r="CV20" s="26">
        <f>HLOOKUP(CV$2,PLANEL_Pot_anual!$C$3:$AL$24,18,TRUE)</f>
        <v>37712.287442239998</v>
      </c>
      <c r="CW20" s="26">
        <f>HLOOKUP(CW$2,PLANEL_Pot_anual!$C$3:$AL$24,18,TRUE)</f>
        <v>37712.287442239998</v>
      </c>
      <c r="CX20" s="26">
        <f>HLOOKUP(CX$2,PLANEL_Pot_anual!$C$3:$AL$24,18,TRUE)</f>
        <v>37712.287442239998</v>
      </c>
      <c r="CY20" s="26">
        <f>HLOOKUP(CY$2,PLANEL_Pot_anual!$C$3:$AL$24,18,TRUE)</f>
        <v>42174.408120239998</v>
      </c>
      <c r="CZ20" s="26">
        <f>HLOOKUP(CZ$2,PLANEL_Pot_anual!$C$3:$AL$24,18,TRUE)</f>
        <v>42174.408120239998</v>
      </c>
      <c r="DA20" s="26">
        <f>HLOOKUP(DA$2,PLANEL_Pot_anual!$C$3:$AL$24,18,TRUE)</f>
        <v>42174.408120239998</v>
      </c>
      <c r="DB20" s="26">
        <f>HLOOKUP(DB$2,PLANEL_Pot_anual!$C$3:$AL$24,18,TRUE)</f>
        <v>42174.408120239998</v>
      </c>
      <c r="DC20" s="26">
        <f>HLOOKUP(DC$2,PLANEL_Pot_anual!$C$3:$AL$24,18,TRUE)</f>
        <v>46310.508247239995</v>
      </c>
      <c r="DD20" s="26">
        <f>HLOOKUP(DD$2,PLANEL_Pot_anual!$C$3:$AL$24,18,TRUE)</f>
        <v>46310.508247239995</v>
      </c>
      <c r="DE20" s="26">
        <f>HLOOKUP(DE$2,PLANEL_Pot_anual!$C$3:$AL$24,18,TRUE)</f>
        <v>46310.508247239995</v>
      </c>
      <c r="DF20" s="26">
        <f>HLOOKUP(DF$2,PLANEL_Pot_anual!$C$3:$AL$24,18,TRUE)</f>
        <v>46310.508247239995</v>
      </c>
      <c r="DG20" s="26">
        <f>HLOOKUP(DG$2,PLANEL_Pot_anual!$C$3:$AL$24,18,TRUE)</f>
        <v>50467.039062240001</v>
      </c>
      <c r="DH20" s="26">
        <f>HLOOKUP(DH$2,PLANEL_Pot_anual!$C$3:$AL$24,18,TRUE)</f>
        <v>50467.039062240001</v>
      </c>
      <c r="DI20" s="26">
        <f>HLOOKUP(DI$2,PLANEL_Pot_anual!$C$3:$AL$24,18,TRUE)</f>
        <v>50467.039062240001</v>
      </c>
      <c r="DJ20" s="26">
        <f>HLOOKUP(DJ$2,PLANEL_Pot_anual!$C$3:$AL$24,18,TRUE)</f>
        <v>50467.039062240001</v>
      </c>
      <c r="DK20" s="26">
        <f>HLOOKUP(DK$2,PLANEL_Pot_anual!$C$3:$AL$24,18,TRUE)</f>
        <v>54610.26217224</v>
      </c>
      <c r="DL20" s="26">
        <f>HLOOKUP(DL$2,PLANEL_Pot_anual!$C$3:$AL$24,18,TRUE)</f>
        <v>54610.26217224</v>
      </c>
      <c r="DM20" s="26">
        <f>HLOOKUP(DM$2,PLANEL_Pot_anual!$C$3:$AL$24,18,TRUE)</f>
        <v>54610.26217224</v>
      </c>
      <c r="DN20" s="26">
        <f>HLOOKUP(DN$2,PLANEL_Pot_anual!$C$3:$AL$24,18,TRUE)</f>
        <v>54610.26217224</v>
      </c>
      <c r="DO20" s="26">
        <f>HLOOKUP(DO$2,PLANEL_Pot_anual!$C$3:$AL$24,18,TRUE)</f>
        <v>58819.892682239995</v>
      </c>
      <c r="DP20" s="26">
        <f>HLOOKUP(DP$2,PLANEL_Pot_anual!$C$3:$AL$24,18,TRUE)</f>
        <v>58819.892682239995</v>
      </c>
      <c r="DQ20" s="26">
        <f>HLOOKUP(DQ$2,PLANEL_Pot_anual!$C$3:$AL$24,18,TRUE)</f>
        <v>58819.892682239995</v>
      </c>
      <c r="DR20" s="26">
        <f>HLOOKUP(DR$2,PLANEL_Pot_anual!$C$3:$AL$24,18,TRUE)</f>
        <v>58819.892682239995</v>
      </c>
      <c r="DS20" s="26">
        <f>HLOOKUP(DS$2,PLANEL_Pot_anual!$C$3:$AL$24,18,TRUE)</f>
        <v>63090.714262239999</v>
      </c>
      <c r="DT20" s="26">
        <f>HLOOKUP(DT$2,PLANEL_Pot_anual!$C$3:$AL$24,18,TRUE)</f>
        <v>63090.714262239999</v>
      </c>
      <c r="DU20" s="26">
        <f>HLOOKUP(DU$2,PLANEL_Pot_anual!$C$3:$AL$24,18,TRUE)</f>
        <v>63090.714262239999</v>
      </c>
      <c r="DV20" s="26">
        <f>HLOOKUP(DV$2,PLANEL_Pot_anual!$C$3:$AL$24,18,TRUE)</f>
        <v>63090.714262239999</v>
      </c>
      <c r="DW20" s="26">
        <f>HLOOKUP(DW$2,PLANEL_Pot_anual!$C$3:$AL$24,18,TRUE)</f>
        <v>67368.935692239989</v>
      </c>
      <c r="DX20" s="26">
        <f>HLOOKUP(DX$2,PLANEL_Pot_anual!$C$3:$AL$24,18,TRUE)</f>
        <v>67368.935692239989</v>
      </c>
      <c r="DY20" s="26">
        <f>HLOOKUP(DY$2,PLANEL_Pot_anual!$C$3:$AL$24,18,TRUE)</f>
        <v>67368.935692239989</v>
      </c>
      <c r="DZ20" s="26">
        <f>HLOOKUP(DZ$2,PLANEL_Pot_anual!$C$3:$AL$24,18,TRUE)</f>
        <v>67368.935692239989</v>
      </c>
      <c r="EA20" s="26">
        <f>HLOOKUP(EA$2,PLANEL_Pot_anual!$C$3:$AL$24,18,TRUE)</f>
        <v>71596.756542240008</v>
      </c>
      <c r="EB20" s="26">
        <f>HLOOKUP(EB$2,PLANEL_Pot_anual!$C$3:$AL$24,18,TRUE)</f>
        <v>71596.756542240008</v>
      </c>
      <c r="EC20" s="26">
        <f>HLOOKUP(EC$2,PLANEL_Pot_anual!$C$3:$AL$24,18,TRUE)</f>
        <v>71596.756542240008</v>
      </c>
      <c r="ED20" s="26">
        <f>HLOOKUP(ED$2,PLANEL_Pot_anual!$C$3:$AL$24,18,TRUE)</f>
        <v>71596.756542240008</v>
      </c>
      <c r="EE20" s="26">
        <f>HLOOKUP(EE$2,PLANEL_Pot_anual!$C$3:$AL$24,18,TRUE)</f>
        <v>76289.906782239996</v>
      </c>
      <c r="EF20" s="26">
        <f>HLOOKUP(EF$2,PLANEL_Pot_anual!$C$3:$AL$24,18,TRUE)</f>
        <v>76289.906782239996</v>
      </c>
      <c r="EG20" s="26">
        <f>HLOOKUP(EG$2,PLANEL_Pot_anual!$C$3:$AL$24,18,TRUE)</f>
        <v>76289.906782239996</v>
      </c>
      <c r="EH20" s="26">
        <f>HLOOKUP(EH$2,PLANEL_Pot_anual!$C$3:$AL$24,18,TRUE)</f>
        <v>76289.906782239996</v>
      </c>
      <c r="EI20" s="26">
        <f>HLOOKUP(EI$2,PLANEL_Pot_anual!$C$3:$AL$24,18,TRUE)</f>
        <v>80766.258942240005</v>
      </c>
      <c r="EJ20" s="26">
        <f>HLOOKUP(EJ$2,PLANEL_Pot_anual!$C$3:$AL$24,18,TRUE)</f>
        <v>80766.258942240005</v>
      </c>
      <c r="EK20" s="26">
        <f>HLOOKUP(EK$2,PLANEL_Pot_anual!$C$3:$AL$24,18,TRUE)</f>
        <v>80766.258942240005</v>
      </c>
      <c r="EL20" s="26">
        <f>HLOOKUP(EL$2,PLANEL_Pot_anual!$C$3:$AL$24,18,TRUE)</f>
        <v>80766.258942240005</v>
      </c>
      <c r="EM20" s="26">
        <f>HLOOKUP(EM$2,PLANEL_Pot_anual!$C$3:$AL$24,18,TRUE)</f>
        <v>85132.490842239989</v>
      </c>
      <c r="EN20" s="26">
        <f>HLOOKUP(EN$2,PLANEL_Pot_anual!$C$3:$AL$24,18,TRUE)</f>
        <v>85132.490842239989</v>
      </c>
      <c r="EO20" s="26">
        <f>HLOOKUP(EO$2,PLANEL_Pot_anual!$C$3:$AL$24,18,TRUE)</f>
        <v>85132.490842239989</v>
      </c>
      <c r="EP20" s="26">
        <f>HLOOKUP(EP$2,PLANEL_Pot_anual!$C$3:$AL$24,18,TRUE)</f>
        <v>85132.490842239989</v>
      </c>
    </row>
    <row r="21" spans="2:146" x14ac:dyDescent="0.25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0</v>
      </c>
      <c r="AZ23" s="32">
        <f>HLOOKUP(AZ$2,PLANEL_Pot_anual!$C$3:$AL$24,21,TRUE)</f>
        <v>0</v>
      </c>
      <c r="BA23" s="32">
        <f>HLOOKUP(BA$2,PLANEL_Pot_anual!$C$3:$AL$24,21,TRUE)</f>
        <v>0</v>
      </c>
      <c r="BB23" s="32">
        <f>HLOOKUP(BB$2,PLANEL_Pot_anual!$C$3:$AL$24,21,TRUE)</f>
        <v>0</v>
      </c>
      <c r="BC23" s="32">
        <f>HLOOKUP(BC$2,PLANEL_Pot_anual!$C$3:$AL$24,21,TRUE)</f>
        <v>0</v>
      </c>
      <c r="BD23" s="32">
        <f>HLOOKUP(BD$2,PLANEL_Pot_anual!$C$3:$AL$24,21,TRUE)</f>
        <v>0</v>
      </c>
      <c r="BE23" s="32">
        <f>HLOOKUP(BE$2,PLANEL_Pot_anual!$C$3:$AL$24,21,TRUE)</f>
        <v>0</v>
      </c>
      <c r="BF23" s="32">
        <f>HLOOKUP(BF$2,PLANEL_Pot_anual!$C$3:$AL$24,21,TRUE)</f>
        <v>0</v>
      </c>
      <c r="BG23" s="32">
        <f>HLOOKUP(BG$2,PLANEL_Pot_anual!$C$3:$AL$24,21,TRUE)</f>
        <v>0</v>
      </c>
      <c r="BH23" s="32">
        <f>HLOOKUP(BH$2,PLANEL_Pot_anual!$C$3:$AL$24,21,TRUE)</f>
        <v>0</v>
      </c>
      <c r="BI23" s="32">
        <f>HLOOKUP(BI$2,PLANEL_Pot_anual!$C$3:$AL$24,21,TRUE)</f>
        <v>0</v>
      </c>
      <c r="BJ23" s="32">
        <f>HLOOKUP(BJ$2,PLANEL_Pot_anual!$C$3:$AL$24,21,TRUE)</f>
        <v>0</v>
      </c>
      <c r="BK23" s="32">
        <f>HLOOKUP(BK$2,PLANEL_Pot_anual!$C$3:$AL$24,21,TRUE)</f>
        <v>0</v>
      </c>
      <c r="BL23" s="32">
        <f>HLOOKUP(BL$2,PLANEL_Pot_anual!$C$3:$AL$24,21,TRUE)</f>
        <v>0</v>
      </c>
      <c r="BM23" s="32">
        <f>HLOOKUP(BM$2,PLANEL_Pot_anual!$C$3:$AL$24,21,TRUE)</f>
        <v>0</v>
      </c>
      <c r="BN23" s="32">
        <f>HLOOKUP(BN$2,PLANEL_Pot_anual!$C$3:$AL$24,21,TRUE)</f>
        <v>0</v>
      </c>
      <c r="BO23" s="32">
        <f>HLOOKUP(BO$2,PLANEL_Pot_anual!$C$3:$AL$24,21,TRUE)</f>
        <v>4314.4311900000002</v>
      </c>
      <c r="BP23" s="32">
        <f>HLOOKUP(BP$2,PLANEL_Pot_anual!$C$3:$AL$24,21,TRUE)</f>
        <v>4314.4311900000002</v>
      </c>
      <c r="BQ23" s="32">
        <f>HLOOKUP(BQ$2,PLANEL_Pot_anual!$C$3:$AL$24,21,TRUE)</f>
        <v>4314.4311900000002</v>
      </c>
      <c r="BR23" s="32">
        <f>HLOOKUP(BR$2,PLANEL_Pot_anual!$C$3:$AL$24,21,TRUE)</f>
        <v>4314.4311900000002</v>
      </c>
      <c r="BS23" s="32">
        <f>HLOOKUP(BS$2,PLANEL_Pot_anual!$C$3:$AL$24,21,TRUE)</f>
        <v>6657.7470839999996</v>
      </c>
      <c r="BT23" s="32">
        <f>HLOOKUP(BT$2,PLANEL_Pot_anual!$C$3:$AL$24,21,TRUE)</f>
        <v>6657.7470839999996</v>
      </c>
      <c r="BU23" s="32">
        <f>HLOOKUP(BU$2,PLANEL_Pot_anual!$C$3:$AL$24,21,TRUE)</f>
        <v>6657.7470839999996</v>
      </c>
      <c r="BV23" s="32">
        <f>HLOOKUP(BV$2,PLANEL_Pot_anual!$C$3:$AL$24,21,TRUE)</f>
        <v>6657.7470839999996</v>
      </c>
      <c r="BW23" s="32">
        <f>HLOOKUP(BW$2,PLANEL_Pot_anual!$C$3:$AL$24,21,TRUE)</f>
        <v>9146.3569100000004</v>
      </c>
      <c r="BX23" s="32">
        <f>HLOOKUP(BX$2,PLANEL_Pot_anual!$C$3:$AL$24,21,TRUE)</f>
        <v>9146.3569100000004</v>
      </c>
      <c r="BY23" s="32">
        <f>HLOOKUP(BY$2,PLANEL_Pot_anual!$C$3:$AL$24,21,TRUE)</f>
        <v>9146.3569100000004</v>
      </c>
      <c r="BZ23" s="32">
        <f>HLOOKUP(BZ$2,PLANEL_Pot_anual!$C$3:$AL$24,21,TRUE)</f>
        <v>9146.3569100000004</v>
      </c>
      <c r="CA23" s="32">
        <f>HLOOKUP(CA$2,PLANEL_Pot_anual!$C$3:$AL$24,21,TRUE)</f>
        <v>11575.40346</v>
      </c>
      <c r="CB23" s="32">
        <f>HLOOKUP(CB$2,PLANEL_Pot_anual!$C$3:$AL$24,21,TRUE)</f>
        <v>11575.40346</v>
      </c>
      <c r="CC23" s="32">
        <f>HLOOKUP(CC$2,PLANEL_Pot_anual!$C$3:$AL$24,21,TRUE)</f>
        <v>11575.40346</v>
      </c>
      <c r="CD23" s="32">
        <f>HLOOKUP(CD$2,PLANEL_Pot_anual!$C$3:$AL$24,21,TRUE)</f>
        <v>11575.40346</v>
      </c>
      <c r="CE23" s="32">
        <f>HLOOKUP(CE$2,PLANEL_Pot_anual!$C$3:$AL$24,21,TRUE)</f>
        <v>14164.574930000001</v>
      </c>
      <c r="CF23" s="32">
        <f>HLOOKUP(CF$2,PLANEL_Pot_anual!$C$3:$AL$24,21,TRUE)</f>
        <v>14164.574930000001</v>
      </c>
      <c r="CG23" s="32">
        <f>HLOOKUP(CG$2,PLANEL_Pot_anual!$C$3:$AL$24,21,TRUE)</f>
        <v>14164.574930000001</v>
      </c>
      <c r="CH23" s="32">
        <f>HLOOKUP(CH$2,PLANEL_Pot_anual!$C$3:$AL$24,21,TRUE)</f>
        <v>14164.574930000001</v>
      </c>
      <c r="CI23" s="32">
        <f>HLOOKUP(CI$2,PLANEL_Pot_anual!$C$3:$AL$24,21,TRUE)</f>
        <v>17056.681079999998</v>
      </c>
      <c r="CJ23" s="32">
        <f>HLOOKUP(CJ$2,PLANEL_Pot_anual!$C$3:$AL$24,21,TRUE)</f>
        <v>17056.681079999998</v>
      </c>
      <c r="CK23" s="32">
        <f>HLOOKUP(CK$2,PLANEL_Pot_anual!$C$3:$AL$24,21,TRUE)</f>
        <v>17056.681079999998</v>
      </c>
      <c r="CL23" s="32">
        <f>HLOOKUP(CL$2,PLANEL_Pot_anual!$C$3:$AL$24,21,TRUE)</f>
        <v>17056.681079999998</v>
      </c>
      <c r="CM23" s="32">
        <f>HLOOKUP(CM$2,PLANEL_Pot_anual!$C$3:$AL$24,21,TRUE)</f>
        <v>19743.941190000001</v>
      </c>
      <c r="CN23" s="32">
        <f>HLOOKUP(CN$2,PLANEL_Pot_anual!$C$3:$AL$24,21,TRUE)</f>
        <v>19743.941190000001</v>
      </c>
      <c r="CO23" s="32">
        <f>HLOOKUP(CO$2,PLANEL_Pot_anual!$C$3:$AL$24,21,TRUE)</f>
        <v>19743.941190000001</v>
      </c>
      <c r="CP23" s="32">
        <f>HLOOKUP(CP$2,PLANEL_Pot_anual!$C$3:$AL$24,21,TRUE)</f>
        <v>19743.941190000001</v>
      </c>
      <c r="CQ23" s="32">
        <f>HLOOKUP(CQ$2,PLANEL_Pot_anual!$C$3:$AL$24,21,TRUE)</f>
        <v>22946.845420000001</v>
      </c>
      <c r="CR23" s="32">
        <f>HLOOKUP(CR$2,PLANEL_Pot_anual!$C$3:$AL$24,21,TRUE)</f>
        <v>22946.845420000001</v>
      </c>
      <c r="CS23" s="32">
        <f>HLOOKUP(CS$2,PLANEL_Pot_anual!$C$3:$AL$24,21,TRUE)</f>
        <v>22946.845420000001</v>
      </c>
      <c r="CT23" s="32">
        <f>HLOOKUP(CT$2,PLANEL_Pot_anual!$C$3:$AL$24,21,TRUE)</f>
        <v>22946.845420000001</v>
      </c>
      <c r="CU23" s="32">
        <f>HLOOKUP(CU$2,PLANEL_Pot_anual!$C$3:$AL$24,21,TRUE)</f>
        <v>27755.15036</v>
      </c>
      <c r="CV23" s="32">
        <f>HLOOKUP(CV$2,PLANEL_Pot_anual!$C$3:$AL$24,21,TRUE)</f>
        <v>27755.15036</v>
      </c>
      <c r="CW23" s="32">
        <f>HLOOKUP(CW$2,PLANEL_Pot_anual!$C$3:$AL$24,21,TRUE)</f>
        <v>27755.15036</v>
      </c>
      <c r="CX23" s="32">
        <f>HLOOKUP(CX$2,PLANEL_Pot_anual!$C$3:$AL$24,21,TRUE)</f>
        <v>27755.15036</v>
      </c>
      <c r="CY23" s="32">
        <f>HLOOKUP(CY$2,PLANEL_Pot_anual!$C$3:$AL$24,21,TRUE)</f>
        <v>30344.324550000001</v>
      </c>
      <c r="CZ23" s="32">
        <f>HLOOKUP(CZ$2,PLANEL_Pot_anual!$C$3:$AL$24,21,TRUE)</f>
        <v>30344.324550000001</v>
      </c>
      <c r="DA23" s="32">
        <f>HLOOKUP(DA$2,PLANEL_Pot_anual!$C$3:$AL$24,21,TRUE)</f>
        <v>30344.324550000001</v>
      </c>
      <c r="DB23" s="32">
        <f>HLOOKUP(DB$2,PLANEL_Pot_anual!$C$3:$AL$24,21,TRUE)</f>
        <v>30344.324550000001</v>
      </c>
      <c r="DC23" s="32">
        <f>HLOOKUP(DC$2,PLANEL_Pot_anual!$C$3:$AL$24,21,TRUE)</f>
        <v>32675.715660000002</v>
      </c>
      <c r="DD23" s="32">
        <f>HLOOKUP(DD$2,PLANEL_Pot_anual!$C$3:$AL$24,21,TRUE)</f>
        <v>32675.715660000002</v>
      </c>
      <c r="DE23" s="32">
        <f>HLOOKUP(DE$2,PLANEL_Pot_anual!$C$3:$AL$24,21,TRUE)</f>
        <v>32675.715660000002</v>
      </c>
      <c r="DF23" s="32">
        <f>HLOOKUP(DF$2,PLANEL_Pot_anual!$C$3:$AL$24,21,TRUE)</f>
        <v>32675.715660000002</v>
      </c>
      <c r="DG23" s="32">
        <f>HLOOKUP(DG$2,PLANEL_Pot_anual!$C$3:$AL$24,21,TRUE)</f>
        <v>35724.945419999996</v>
      </c>
      <c r="DH23" s="32">
        <f>HLOOKUP(DH$2,PLANEL_Pot_anual!$C$3:$AL$24,21,TRUE)</f>
        <v>35724.945419999996</v>
      </c>
      <c r="DI23" s="32">
        <f>HLOOKUP(DI$2,PLANEL_Pot_anual!$C$3:$AL$24,21,TRUE)</f>
        <v>35724.945419999996</v>
      </c>
      <c r="DJ23" s="32">
        <f>HLOOKUP(DJ$2,PLANEL_Pot_anual!$C$3:$AL$24,21,TRUE)</f>
        <v>35724.945419999996</v>
      </c>
      <c r="DK23" s="32">
        <f>HLOOKUP(DK$2,PLANEL_Pot_anual!$C$3:$AL$24,21,TRUE)</f>
        <v>38814.263679999996</v>
      </c>
      <c r="DL23" s="32">
        <f>HLOOKUP(DL$2,PLANEL_Pot_anual!$C$3:$AL$24,21,TRUE)</f>
        <v>38814.263679999996</v>
      </c>
      <c r="DM23" s="32">
        <f>HLOOKUP(DM$2,PLANEL_Pot_anual!$C$3:$AL$24,21,TRUE)</f>
        <v>38814.263679999996</v>
      </c>
      <c r="DN23" s="32">
        <f>HLOOKUP(DN$2,PLANEL_Pot_anual!$C$3:$AL$24,21,TRUE)</f>
        <v>38814.263679999996</v>
      </c>
      <c r="DO23" s="32">
        <f>HLOOKUP(DO$2,PLANEL_Pot_anual!$C$3:$AL$24,21,TRUE)</f>
        <v>42424.911229999998</v>
      </c>
      <c r="DP23" s="32">
        <f>HLOOKUP(DP$2,PLANEL_Pot_anual!$C$3:$AL$24,21,TRUE)</f>
        <v>42424.911229999998</v>
      </c>
      <c r="DQ23" s="32">
        <f>HLOOKUP(DQ$2,PLANEL_Pot_anual!$C$3:$AL$24,21,TRUE)</f>
        <v>42424.911229999998</v>
      </c>
      <c r="DR23" s="32">
        <f>HLOOKUP(DR$2,PLANEL_Pot_anual!$C$3:$AL$24,21,TRUE)</f>
        <v>42424.911229999998</v>
      </c>
      <c r="DS23" s="32">
        <f>HLOOKUP(DS$2,PLANEL_Pot_anual!$C$3:$AL$24,21,TRUE)</f>
        <v>46458.474179999997</v>
      </c>
      <c r="DT23" s="32">
        <f>HLOOKUP(DT$2,PLANEL_Pot_anual!$C$3:$AL$24,21,TRUE)</f>
        <v>46458.474179999997</v>
      </c>
      <c r="DU23" s="32">
        <f>HLOOKUP(DU$2,PLANEL_Pot_anual!$C$3:$AL$24,21,TRUE)</f>
        <v>46458.474179999997</v>
      </c>
      <c r="DV23" s="32">
        <f>HLOOKUP(DV$2,PLANEL_Pot_anual!$C$3:$AL$24,21,TRUE)</f>
        <v>46458.474179999997</v>
      </c>
      <c r="DW23" s="32">
        <f>HLOOKUP(DW$2,PLANEL_Pot_anual!$C$3:$AL$24,21,TRUE)</f>
        <v>49927.822260000001</v>
      </c>
      <c r="DX23" s="32">
        <f>HLOOKUP(DX$2,PLANEL_Pot_anual!$C$3:$AL$24,21,TRUE)</f>
        <v>49927.822260000001</v>
      </c>
      <c r="DY23" s="32">
        <f>HLOOKUP(DY$2,PLANEL_Pot_anual!$C$3:$AL$24,21,TRUE)</f>
        <v>49927.822260000001</v>
      </c>
      <c r="DZ23" s="32">
        <f>HLOOKUP(DZ$2,PLANEL_Pot_anual!$C$3:$AL$24,21,TRUE)</f>
        <v>49927.822260000001</v>
      </c>
      <c r="EA23" s="32">
        <f>HLOOKUP(EA$2,PLANEL_Pot_anual!$C$3:$AL$24,21,TRUE)</f>
        <v>53211.796090000003</v>
      </c>
      <c r="EB23" s="32">
        <f>HLOOKUP(EB$2,PLANEL_Pot_anual!$C$3:$AL$24,21,TRUE)</f>
        <v>53211.796090000003</v>
      </c>
      <c r="EC23" s="32">
        <f>HLOOKUP(EC$2,PLANEL_Pot_anual!$C$3:$AL$24,21,TRUE)</f>
        <v>53211.796090000003</v>
      </c>
      <c r="ED23" s="32">
        <f>HLOOKUP(ED$2,PLANEL_Pot_anual!$C$3:$AL$24,21,TRUE)</f>
        <v>53211.796090000003</v>
      </c>
      <c r="EE23" s="32">
        <f>HLOOKUP(EE$2,PLANEL_Pot_anual!$C$3:$AL$24,21,TRUE)</f>
        <v>56835.148200000003</v>
      </c>
      <c r="EF23" s="32">
        <f>HLOOKUP(EF$2,PLANEL_Pot_anual!$C$3:$AL$24,21,TRUE)</f>
        <v>56835.148200000003</v>
      </c>
      <c r="EG23" s="32">
        <f>HLOOKUP(EG$2,PLANEL_Pot_anual!$C$3:$AL$24,21,TRUE)</f>
        <v>56835.148200000003</v>
      </c>
      <c r="EH23" s="32">
        <f>HLOOKUP(EH$2,PLANEL_Pot_anual!$C$3:$AL$24,21,TRUE)</f>
        <v>56835.148200000003</v>
      </c>
      <c r="EI23" s="32">
        <f>HLOOKUP(EI$2,PLANEL_Pot_anual!$C$3:$AL$24,21,TRUE)</f>
        <v>60338.694159999999</v>
      </c>
      <c r="EJ23" s="32">
        <f>HLOOKUP(EJ$2,PLANEL_Pot_anual!$C$3:$AL$24,21,TRUE)</f>
        <v>60338.694159999999</v>
      </c>
      <c r="EK23" s="32">
        <f>HLOOKUP(EK$2,PLANEL_Pot_anual!$C$3:$AL$24,21,TRUE)</f>
        <v>60338.694159999999</v>
      </c>
      <c r="EL23" s="32">
        <f>HLOOKUP(EL$2,PLANEL_Pot_anual!$C$3:$AL$24,21,TRUE)</f>
        <v>60338.694159999999</v>
      </c>
      <c r="EM23" s="32">
        <f>HLOOKUP(EM$2,PLANEL_Pot_anual!$C$3:$AL$24,21,TRUE)</f>
        <v>63065.276189999997</v>
      </c>
      <c r="EN23" s="32">
        <f>HLOOKUP(EN$2,PLANEL_Pot_anual!$C$3:$AL$24,21,TRUE)</f>
        <v>63065.276189999997</v>
      </c>
      <c r="EO23" s="32">
        <f>HLOOKUP(EO$2,PLANEL_Pot_anual!$C$3:$AL$24,21,TRUE)</f>
        <v>63065.276189999997</v>
      </c>
      <c r="EP23" s="32">
        <f>HLOOKUP(EP$2,PLANEL_Pot_anual!$C$3:$AL$24,21,TRUE)</f>
        <v>63065.276189999997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161619.25400999998</v>
      </c>
      <c r="P24" s="28">
        <f t="shared" si="0"/>
        <v>161619.25400999998</v>
      </c>
      <c r="Q24" s="28">
        <f t="shared" si="0"/>
        <v>161619.25400999998</v>
      </c>
      <c r="R24" s="28">
        <f t="shared" si="0"/>
        <v>161619.25400999998</v>
      </c>
      <c r="S24" s="28">
        <f t="shared" si="0"/>
        <v>168620.76548999996</v>
      </c>
      <c r="T24" s="28">
        <f t="shared" si="0"/>
        <v>168620.76548999996</v>
      </c>
      <c r="U24" s="28">
        <f t="shared" si="0"/>
        <v>168620.76548999996</v>
      </c>
      <c r="V24" s="28">
        <f t="shared" si="0"/>
        <v>168620.76548999996</v>
      </c>
      <c r="W24" s="28">
        <f t="shared" si="0"/>
        <v>176762.12732779997</v>
      </c>
      <c r="X24" s="28">
        <f t="shared" si="0"/>
        <v>176762.12732779997</v>
      </c>
      <c r="Y24" s="28">
        <f t="shared" si="0"/>
        <v>176762.12732779997</v>
      </c>
      <c r="Z24" s="28">
        <f t="shared" si="0"/>
        <v>176762.12732779997</v>
      </c>
      <c r="AA24" s="28">
        <f t="shared" si="0"/>
        <v>186190.39490499996</v>
      </c>
      <c r="AB24" s="28">
        <f t="shared" si="0"/>
        <v>186190.39490499996</v>
      </c>
      <c r="AC24" s="28">
        <f t="shared" si="0"/>
        <v>186190.39490499996</v>
      </c>
      <c r="AD24" s="28">
        <f t="shared" si="0"/>
        <v>186190.39490499996</v>
      </c>
      <c r="AE24" s="28">
        <f t="shared" si="0"/>
        <v>192237.15560679996</v>
      </c>
      <c r="AF24" s="28">
        <f t="shared" si="0"/>
        <v>192237.15560679996</v>
      </c>
      <c r="AG24" s="28">
        <f t="shared" si="0"/>
        <v>192237.15560679996</v>
      </c>
      <c r="AH24" s="28">
        <f t="shared" si="0"/>
        <v>192237.15560679996</v>
      </c>
      <c r="AI24" s="28">
        <f t="shared" ref="AI24:BN24" si="1">SUM(AI4:AI23)</f>
        <v>202221.81730179998</v>
      </c>
      <c r="AJ24" s="28">
        <f t="shared" si="1"/>
        <v>202221.81730179998</v>
      </c>
      <c r="AK24" s="28">
        <f t="shared" si="1"/>
        <v>202221.81730179998</v>
      </c>
      <c r="AL24" s="28">
        <f t="shared" si="1"/>
        <v>202221.81730179998</v>
      </c>
      <c r="AM24" s="28">
        <f t="shared" si="1"/>
        <v>211182.12052279999</v>
      </c>
      <c r="AN24" s="28">
        <f t="shared" si="1"/>
        <v>211182.12052279999</v>
      </c>
      <c r="AO24" s="28">
        <f t="shared" si="1"/>
        <v>211182.12052279999</v>
      </c>
      <c r="AP24" s="28">
        <f t="shared" si="1"/>
        <v>211182.12052279999</v>
      </c>
      <c r="AQ24" s="28">
        <f t="shared" si="1"/>
        <v>219599.16738554</v>
      </c>
      <c r="AR24" s="28">
        <f t="shared" si="1"/>
        <v>219599.16738554</v>
      </c>
      <c r="AS24" s="28">
        <f t="shared" si="1"/>
        <v>219599.16738554</v>
      </c>
      <c r="AT24" s="28">
        <f t="shared" si="1"/>
        <v>219599.16738554</v>
      </c>
      <c r="AU24" s="28">
        <f t="shared" si="1"/>
        <v>223282.16896354</v>
      </c>
      <c r="AV24" s="28">
        <f t="shared" si="1"/>
        <v>223282.16896354</v>
      </c>
      <c r="AW24" s="28">
        <f t="shared" si="1"/>
        <v>223282.16896354</v>
      </c>
      <c r="AX24" s="28">
        <f t="shared" si="1"/>
        <v>223282.16896354</v>
      </c>
      <c r="AY24" s="28">
        <f t="shared" si="1"/>
        <v>225421.33661853996</v>
      </c>
      <c r="AZ24" s="28">
        <f t="shared" si="1"/>
        <v>225421.33661853996</v>
      </c>
      <c r="BA24" s="28">
        <f t="shared" si="1"/>
        <v>225421.33661853996</v>
      </c>
      <c r="BB24" s="28">
        <f t="shared" si="1"/>
        <v>225421.33661853996</v>
      </c>
      <c r="BC24" s="28">
        <f t="shared" si="1"/>
        <v>229495.33366253998</v>
      </c>
      <c r="BD24" s="28">
        <f t="shared" si="1"/>
        <v>229495.33366253998</v>
      </c>
      <c r="BE24" s="28">
        <f t="shared" si="1"/>
        <v>229495.33366253998</v>
      </c>
      <c r="BF24" s="28">
        <f t="shared" si="1"/>
        <v>229495.33366253998</v>
      </c>
      <c r="BG24" s="28">
        <f t="shared" si="1"/>
        <v>236672.29630554002</v>
      </c>
      <c r="BH24" s="28">
        <f t="shared" si="1"/>
        <v>236672.29630554002</v>
      </c>
      <c r="BI24" s="28">
        <f t="shared" si="1"/>
        <v>236672.29630554002</v>
      </c>
      <c r="BJ24" s="28">
        <f t="shared" si="1"/>
        <v>236672.29630554002</v>
      </c>
      <c r="BK24" s="28">
        <f t="shared" si="1"/>
        <v>246837.94187554001</v>
      </c>
      <c r="BL24" s="28">
        <f t="shared" si="1"/>
        <v>246837.94187554001</v>
      </c>
      <c r="BM24" s="28">
        <f t="shared" si="1"/>
        <v>246837.94187554001</v>
      </c>
      <c r="BN24" s="28">
        <f t="shared" si="1"/>
        <v>246837.94187554001</v>
      </c>
      <c r="BO24" s="28">
        <f t="shared" ref="BO24:CT24" si="2">SUM(BO4:BO23)</f>
        <v>259874.53547574001</v>
      </c>
      <c r="BP24" s="28">
        <f t="shared" si="2"/>
        <v>259874.53547574001</v>
      </c>
      <c r="BQ24" s="28">
        <f t="shared" si="2"/>
        <v>259874.53547574001</v>
      </c>
      <c r="BR24" s="28">
        <f t="shared" si="2"/>
        <v>259874.53547574001</v>
      </c>
      <c r="BS24" s="28">
        <f t="shared" si="2"/>
        <v>272750.00210273993</v>
      </c>
      <c r="BT24" s="28">
        <f t="shared" si="2"/>
        <v>272750.00210273993</v>
      </c>
      <c r="BU24" s="28">
        <f t="shared" si="2"/>
        <v>272750.00210273993</v>
      </c>
      <c r="BV24" s="28">
        <f t="shared" si="2"/>
        <v>272750.00210273993</v>
      </c>
      <c r="BW24" s="28">
        <f t="shared" si="2"/>
        <v>285744.35265273997</v>
      </c>
      <c r="BX24" s="28">
        <f t="shared" si="2"/>
        <v>285744.35265273997</v>
      </c>
      <c r="BY24" s="28">
        <f t="shared" si="2"/>
        <v>285744.35265273997</v>
      </c>
      <c r="BZ24" s="28">
        <f t="shared" si="2"/>
        <v>285744.35265273997</v>
      </c>
      <c r="CA24" s="28">
        <f t="shared" si="2"/>
        <v>299022.33774573996</v>
      </c>
      <c r="CB24" s="28">
        <f t="shared" si="2"/>
        <v>299022.33774573996</v>
      </c>
      <c r="CC24" s="28">
        <f t="shared" si="2"/>
        <v>299022.33774573996</v>
      </c>
      <c r="CD24" s="28">
        <f t="shared" si="2"/>
        <v>299022.33774573996</v>
      </c>
      <c r="CE24" s="28">
        <f t="shared" si="2"/>
        <v>312841.16876373999</v>
      </c>
      <c r="CF24" s="28">
        <f t="shared" si="2"/>
        <v>312841.16876373999</v>
      </c>
      <c r="CG24" s="28">
        <f t="shared" si="2"/>
        <v>312841.16876373999</v>
      </c>
      <c r="CH24" s="28">
        <f t="shared" si="2"/>
        <v>312841.16876373999</v>
      </c>
      <c r="CI24" s="28">
        <f t="shared" si="2"/>
        <v>327491.41192893998</v>
      </c>
      <c r="CJ24" s="28">
        <f t="shared" si="2"/>
        <v>327491.41192893998</v>
      </c>
      <c r="CK24" s="28">
        <f t="shared" si="2"/>
        <v>327491.41192893998</v>
      </c>
      <c r="CL24" s="28">
        <f t="shared" si="2"/>
        <v>327491.41192893998</v>
      </c>
      <c r="CM24" s="28">
        <f t="shared" si="2"/>
        <v>341003.39465453994</v>
      </c>
      <c r="CN24" s="28">
        <f t="shared" si="2"/>
        <v>341003.39465453994</v>
      </c>
      <c r="CO24" s="28">
        <f t="shared" si="2"/>
        <v>341003.39465453994</v>
      </c>
      <c r="CP24" s="28">
        <f t="shared" si="2"/>
        <v>341003.39465453994</v>
      </c>
      <c r="CQ24" s="28">
        <f t="shared" si="2"/>
        <v>353630.97622154001</v>
      </c>
      <c r="CR24" s="28">
        <f t="shared" si="2"/>
        <v>353630.97622154001</v>
      </c>
      <c r="CS24" s="28">
        <f t="shared" si="2"/>
        <v>353630.97622154001</v>
      </c>
      <c r="CT24" s="28">
        <f t="shared" si="2"/>
        <v>353630.97622154001</v>
      </c>
      <c r="CU24" s="28">
        <f t="shared" ref="CU24:DZ24" si="3">SUM(CU4:CU23)</f>
        <v>368639.62823153997</v>
      </c>
      <c r="CV24" s="28">
        <f t="shared" si="3"/>
        <v>368639.62823153997</v>
      </c>
      <c r="CW24" s="28">
        <f t="shared" si="3"/>
        <v>368639.62823153997</v>
      </c>
      <c r="CX24" s="28">
        <f t="shared" si="3"/>
        <v>368639.62823153997</v>
      </c>
      <c r="CY24" s="28">
        <f t="shared" si="3"/>
        <v>382578.11069954</v>
      </c>
      <c r="CZ24" s="28">
        <f t="shared" si="3"/>
        <v>382578.11069954</v>
      </c>
      <c r="DA24" s="28">
        <f t="shared" si="3"/>
        <v>382578.11069954</v>
      </c>
      <c r="DB24" s="28">
        <f t="shared" si="3"/>
        <v>382578.11069954</v>
      </c>
      <c r="DC24" s="28">
        <f t="shared" si="3"/>
        <v>395317.45022853994</v>
      </c>
      <c r="DD24" s="28">
        <f t="shared" si="3"/>
        <v>395317.45022853994</v>
      </c>
      <c r="DE24" s="28">
        <f t="shared" si="3"/>
        <v>395317.45022853994</v>
      </c>
      <c r="DF24" s="28">
        <f t="shared" si="3"/>
        <v>395317.45022853994</v>
      </c>
      <c r="DG24" s="28">
        <f t="shared" si="3"/>
        <v>408730.06068353995</v>
      </c>
      <c r="DH24" s="28">
        <f t="shared" si="3"/>
        <v>408730.06068353995</v>
      </c>
      <c r="DI24" s="28">
        <f t="shared" si="3"/>
        <v>408730.06068353995</v>
      </c>
      <c r="DJ24" s="28">
        <f t="shared" si="3"/>
        <v>408730.06068353995</v>
      </c>
      <c r="DK24" s="28">
        <f t="shared" si="3"/>
        <v>422217.43846353999</v>
      </c>
      <c r="DL24" s="28">
        <f t="shared" si="3"/>
        <v>422217.43846353999</v>
      </c>
      <c r="DM24" s="28">
        <f t="shared" si="3"/>
        <v>422217.43846353999</v>
      </c>
      <c r="DN24" s="28">
        <f t="shared" si="3"/>
        <v>422217.43846353999</v>
      </c>
      <c r="DO24" s="28">
        <f t="shared" si="3"/>
        <v>436410.64885653998</v>
      </c>
      <c r="DP24" s="28">
        <f t="shared" si="3"/>
        <v>436410.64885653998</v>
      </c>
      <c r="DQ24" s="28">
        <f t="shared" si="3"/>
        <v>436410.64885653998</v>
      </c>
      <c r="DR24" s="28">
        <f t="shared" si="3"/>
        <v>436410.64885653998</v>
      </c>
      <c r="DS24" s="28">
        <f t="shared" si="3"/>
        <v>452240.58686754003</v>
      </c>
      <c r="DT24" s="28">
        <f t="shared" si="3"/>
        <v>452240.58686754003</v>
      </c>
      <c r="DU24" s="28">
        <f t="shared" si="3"/>
        <v>452240.58686754003</v>
      </c>
      <c r="DV24" s="28">
        <f t="shared" si="3"/>
        <v>452240.58686754003</v>
      </c>
      <c r="DW24" s="28">
        <f t="shared" si="3"/>
        <v>467515.04122154001</v>
      </c>
      <c r="DX24" s="28">
        <f t="shared" si="3"/>
        <v>467515.04122154001</v>
      </c>
      <c r="DY24" s="28">
        <f t="shared" si="3"/>
        <v>467515.04122154001</v>
      </c>
      <c r="DZ24" s="28">
        <f t="shared" si="3"/>
        <v>467515.04122154001</v>
      </c>
      <c r="EA24" s="28">
        <f t="shared" ref="EA24:EP24" si="4">SUM(EA4:EA23)</f>
        <v>481575.68796154001</v>
      </c>
      <c r="EB24" s="28">
        <f t="shared" si="4"/>
        <v>481575.68796154001</v>
      </c>
      <c r="EC24" s="28">
        <f t="shared" si="4"/>
        <v>481575.68796154001</v>
      </c>
      <c r="ED24" s="28">
        <f t="shared" si="4"/>
        <v>481575.68796154001</v>
      </c>
      <c r="EE24" s="28">
        <f t="shared" si="4"/>
        <v>497048.94864153996</v>
      </c>
      <c r="EF24" s="28">
        <f t="shared" si="4"/>
        <v>497048.94864153996</v>
      </c>
      <c r="EG24" s="28">
        <f t="shared" si="4"/>
        <v>497048.94864153996</v>
      </c>
      <c r="EH24" s="28">
        <f t="shared" si="4"/>
        <v>497048.94864153996</v>
      </c>
      <c r="EI24" s="28">
        <f t="shared" si="4"/>
        <v>511933.24317154003</v>
      </c>
      <c r="EJ24" s="28">
        <f t="shared" si="4"/>
        <v>511933.24317154003</v>
      </c>
      <c r="EK24" s="28">
        <f t="shared" si="4"/>
        <v>511933.24317154003</v>
      </c>
      <c r="EL24" s="28">
        <f t="shared" si="4"/>
        <v>511933.24317154003</v>
      </c>
      <c r="EM24" s="28">
        <f t="shared" si="4"/>
        <v>525914.42656153988</v>
      </c>
      <c r="EN24" s="28">
        <f t="shared" si="4"/>
        <v>525914.42656153988</v>
      </c>
      <c r="EO24" s="28">
        <f t="shared" si="4"/>
        <v>525914.42656153988</v>
      </c>
      <c r="EP24" s="28">
        <f t="shared" si="4"/>
        <v>525914.42656153988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20</v>
      </c>
      <c r="C28" s="254">
        <f>PLANEL_GerMED_Trim_Resultado!P149</f>
        <v>2332.6552069999998</v>
      </c>
      <c r="D28" s="33">
        <f>PLANEL_GerMED_Trim_Resultado!Q149</f>
        <v>1839.546632</v>
      </c>
      <c r="E28" s="33">
        <f>PLANEL_GerMED_Trim_Resultado!R149</f>
        <v>82.258750000000006</v>
      </c>
      <c r="F28" s="33">
        <f>PLANEL_GerMED_Trim_Resultado!S149</f>
        <v>2332.6552069999998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309.44948799999997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660.05310999999995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495.53561000000002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660.05310999999995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663</v>
      </c>
      <c r="C29" s="33">
        <f t="shared" ref="C29:AH29" si="10">C28/C7</f>
        <v>0.20749098993079643</v>
      </c>
      <c r="D29" s="33">
        <f t="shared" si="10"/>
        <v>0.16362870541353114</v>
      </c>
      <c r="E29" s="33">
        <f t="shared" si="10"/>
        <v>7.3169619825301097E-3</v>
      </c>
      <c r="F29" s="33">
        <f t="shared" si="10"/>
        <v>0.20749098993079643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2.505298725691802E-2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5.3437807445068736E-2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5.1800012485340319E-3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4.8122081977482623E-3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2.7381681212059819E-2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3.287885243336356E-2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3.2879016211748324E-2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3.0512694637576516E-2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1.7401257884965413E-2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1.7401038080775717E-2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1.7401038080775717E-2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1.7401184616285186E-2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1.7401184616285186E-2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1.7401184616285186E-2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6095.6920603000008</v>
      </c>
      <c r="X31" s="1">
        <f>PLANEL_GerMed_Trim!X17</f>
        <v>7232.9835953000002</v>
      </c>
      <c r="Y31" s="1">
        <f>PLANEL_GerMed_Trim!Y17</f>
        <v>9529.8374631999995</v>
      </c>
      <c r="Z31" s="1">
        <f>PLANEL_GerMed_Trim!Z17</f>
        <v>7929.4865873999997</v>
      </c>
      <c r="AA31" s="1">
        <f>PLANEL_GerMed_Trim!AA17</f>
        <v>7459.6118319000007</v>
      </c>
      <c r="AB31" s="1">
        <f>PLANEL_GerMed_Trim!AB17</f>
        <v>8889.5900141999991</v>
      </c>
      <c r="AC31" s="1">
        <f>PLANEL_GerMed_Trim!AC17</f>
        <v>11730.8410442</v>
      </c>
      <c r="AD31" s="1">
        <f>PLANEL_GerMed_Trim!AD17</f>
        <v>9738.2900614999999</v>
      </c>
      <c r="AE31" s="1">
        <f>PLANEL_GerMed_Trim!AE17</f>
        <v>8650.9509311000002</v>
      </c>
      <c r="AF31" s="1">
        <f>PLANEL_GerMed_Trim!AF17</f>
        <v>10317.16980306</v>
      </c>
      <c r="AG31" s="1">
        <f>PLANEL_GerMed_Trim!AG17</f>
        <v>13618.455475899998</v>
      </c>
      <c r="AH31" s="1">
        <f>PLANEL_GerMed_Trim!AH17</f>
        <v>11300.661173510001</v>
      </c>
      <c r="AI31" s="1">
        <f>PLANEL_GerMed_Trim!AI17</f>
        <v>12164.122922100001</v>
      </c>
      <c r="AJ31" s="1">
        <f>PLANEL_GerMed_Trim!AJ17</f>
        <v>14584.24136306</v>
      </c>
      <c r="AK31" s="1">
        <f>PLANEL_GerMed_Trim!AK17</f>
        <v>19287.7802299</v>
      </c>
      <c r="AL31" s="1">
        <f>PLANEL_GerMed_Trim!AL17</f>
        <v>15959.76050751</v>
      </c>
      <c r="AM31" s="1">
        <f>PLANEL_GerMed_Trim!AM17</f>
        <v>15101.292705100001</v>
      </c>
      <c r="AN31" s="1">
        <f>PLANEL_GerMed_Trim!AN17</f>
        <v>18151.70508906</v>
      </c>
      <c r="AO31" s="1">
        <f>PLANEL_GerMed_Trim!AO17</f>
        <v>24027.5906999</v>
      </c>
      <c r="AP31" s="1">
        <f>PLANEL_GerMed_Trim!AP17</f>
        <v>19854.977092510002</v>
      </c>
      <c r="AQ31" s="1">
        <f>PLANEL_GerMed_Trim!AQ17</f>
        <v>17727.397646100002</v>
      </c>
      <c r="AR31" s="1">
        <f>PLANEL_GerMed_Trim!AR17</f>
        <v>21284.923207899999</v>
      </c>
      <c r="AS31" s="1">
        <f>PLANEL_GerMed_Trim!AS17</f>
        <v>28164.001355</v>
      </c>
      <c r="AT31" s="1">
        <f>PLANEL_GerMed_Trim!AT17</f>
        <v>23286.621241599998</v>
      </c>
      <c r="AU31" s="1">
        <f>PLANEL_GerMed_Trim!AU17</f>
        <v>17727.397646100002</v>
      </c>
      <c r="AV31" s="1">
        <f>PLANEL_GerMed_Trim!AV17</f>
        <v>21284.923207899999</v>
      </c>
      <c r="AW31" s="1">
        <f>PLANEL_GerMed_Trim!AW17</f>
        <v>28164.001355</v>
      </c>
      <c r="AX31" s="1">
        <f>PLANEL_GerMed_Trim!AX17</f>
        <v>23286.621241599998</v>
      </c>
      <c r="AY31" s="1">
        <f>PLANEL_GerMed_Trim!AY17</f>
        <v>17652.758080899999</v>
      </c>
      <c r="AZ31" s="1">
        <f>PLANEL_GerMed_Trim!AZ17</f>
        <v>21207.153938900003</v>
      </c>
      <c r="BA31" s="1">
        <f>PLANEL_GerMed_Trim!BA17</f>
        <v>28066.716503600001</v>
      </c>
      <c r="BB31" s="1">
        <f>PLANEL_GerMed_Trim!BB17</f>
        <v>23199.293413799998</v>
      </c>
      <c r="BC31" s="1">
        <f>PLANEL_GerMed_Trim!BC17</f>
        <v>17646.885691900003</v>
      </c>
      <c r="BD31" s="1">
        <f>PLANEL_GerMed_Trim!BD17</f>
        <v>21200.191510600001</v>
      </c>
      <c r="BE31" s="1">
        <f>PLANEL_GerMed_Trim!BE17</f>
        <v>28057.545819100003</v>
      </c>
      <c r="BF31" s="1">
        <f>PLANEL_GerMed_Trim!BF17</f>
        <v>23191.659463700002</v>
      </c>
      <c r="BG31" s="1">
        <f>PLANEL_GerMed_Trim!BG17</f>
        <v>17612.107637900001</v>
      </c>
      <c r="BH31" s="1">
        <f>PLANEL_GerMed_Trim!BH17</f>
        <v>21157.950353600001</v>
      </c>
      <c r="BI31" s="1">
        <f>PLANEL_GerMed_Trim!BI17</f>
        <v>28001.423293100001</v>
      </c>
      <c r="BJ31" s="1">
        <f>PLANEL_GerMed_Trim!BJ17</f>
        <v>23145.537494700002</v>
      </c>
      <c r="BK31" s="1">
        <f>PLANEL_GerMed_Trim!BK17</f>
        <v>19730.980897900001</v>
      </c>
      <c r="BL31" s="1">
        <f>PLANEL_GerMed_Trim!BL17</f>
        <v>23731.517447600003</v>
      </c>
      <c r="BM31" s="1">
        <f>PLANEL_GerMed_Trim!BM17</f>
        <v>31420.720915100002</v>
      </c>
      <c r="BN31" s="1">
        <f>PLANEL_GerMed_Trim!BN17</f>
        <v>25955.545380699998</v>
      </c>
      <c r="BO31" s="1">
        <f>PLANEL_GerMed_Trim!BO17</f>
        <v>22087.023025300001</v>
      </c>
      <c r="BP31" s="1">
        <f>PLANEL_GerMed_Trim!BP17</f>
        <v>26596.104002799999</v>
      </c>
      <c r="BQ31" s="1">
        <f>PLANEL_GerMed_Trim!BQ17</f>
        <v>35228.059025200004</v>
      </c>
      <c r="BR31" s="1">
        <f>PLANEL_GerMed_Trim!BR17</f>
        <v>29082.755871000001</v>
      </c>
      <c r="BS31" s="1">
        <f>PLANEL_GerMed_Trim!BS17</f>
        <v>24134.398705399999</v>
      </c>
      <c r="BT31" s="1">
        <f>PLANEL_GerMed_Trim!BT17</f>
        <v>29020.212255899998</v>
      </c>
      <c r="BU31" s="1">
        <f>PLANEL_GerMed_Trim!BU17</f>
        <v>38419.429245699997</v>
      </c>
      <c r="BV31" s="1">
        <f>PLANEL_GerMed_Trim!BV17</f>
        <v>31741.301540400003</v>
      </c>
      <c r="BW31" s="1">
        <f>PLANEL_GerMed_Trim!BW17</f>
        <v>26180.994500400004</v>
      </c>
      <c r="BX31" s="1">
        <f>PLANEL_GerMed_Trim!BX17</f>
        <v>31367.706013799998</v>
      </c>
      <c r="BY31" s="1">
        <f>PLANEL_GerMed_Trim!BY17</f>
        <v>41473.537878600007</v>
      </c>
      <c r="BZ31" s="1">
        <f>PLANEL_GerMed_Trim!BZ17</f>
        <v>34330.365665400001</v>
      </c>
      <c r="CA31" s="1">
        <f>PLANEL_GerMed_Trim!CA17</f>
        <v>28300.544830300001</v>
      </c>
      <c r="CB31" s="1">
        <f>PLANEL_GerMed_Trim!CB17</f>
        <v>33874.512410800002</v>
      </c>
      <c r="CC31" s="1">
        <f>PLANEL_GerMed_Trim!CC17</f>
        <v>44772.455434700001</v>
      </c>
      <c r="CD31" s="1">
        <f>PLANEL_GerMed_Trim!CD17</f>
        <v>37080.137018100002</v>
      </c>
      <c r="CE31" s="1">
        <f>PLANEL_GerMed_Trim!CE17</f>
        <v>30509.7948908</v>
      </c>
      <c r="CF31" s="1">
        <f>PLANEL_GerMed_Trim!CF17</f>
        <v>36446.947157300005</v>
      </c>
      <c r="CG31" s="1">
        <f>PLANEL_GerMed_Trim!CG17</f>
        <v>48138.261399000003</v>
      </c>
      <c r="CH31" s="1">
        <f>PLANEL_GerMed_Trim!CH17</f>
        <v>39909.679639900001</v>
      </c>
      <c r="CI31" s="1">
        <f>PLANEL_GerMed_Trim!CI17</f>
        <v>32756.160244300001</v>
      </c>
      <c r="CJ31" s="1">
        <f>PLANEL_GerMed_Trim!CJ17</f>
        <v>38972.799263300003</v>
      </c>
      <c r="CK31" s="1">
        <f>PLANEL_GerMed_Trim!CK17</f>
        <v>51399.208767200005</v>
      </c>
      <c r="CL31" s="1">
        <f>PLANEL_GerMed_Trim!CL17</f>
        <v>42705.527457000004</v>
      </c>
      <c r="CM31" s="1">
        <f>PLANEL_GerMed_Trim!CM17</f>
        <v>34563.856647399996</v>
      </c>
      <c r="CN31" s="1">
        <f>PLANEL_GerMed_Trim!CN17</f>
        <v>41001.015445700003</v>
      </c>
      <c r="CO31" s="1">
        <f>PLANEL_GerMed_Trim!CO17</f>
        <v>54015.471522300002</v>
      </c>
      <c r="CP31" s="1">
        <f>PLANEL_GerMed_Trim!CP17</f>
        <v>44951.433517500001</v>
      </c>
      <c r="CQ31" s="1">
        <f>PLANEL_GerMed_Trim!CQ17</f>
        <v>37898.372467400004</v>
      </c>
      <c r="CR31" s="1">
        <f>PLANEL_GerMed_Trim!CR17</f>
        <v>44882.436223700002</v>
      </c>
      <c r="CS31" s="1">
        <f>PLANEL_GerMed_Trim!CS17</f>
        <v>59093.3525973</v>
      </c>
      <c r="CT31" s="1">
        <f>PLANEL_GerMed_Trim!CT17</f>
        <v>49221.0389565</v>
      </c>
      <c r="CU31" s="1">
        <f>PLANEL_GerMed_Trim!CU17</f>
        <v>41830.9045874</v>
      </c>
      <c r="CV31" s="1">
        <f>PLANEL_GerMed_Trim!CV17</f>
        <v>48875.474043599999</v>
      </c>
      <c r="CW31" s="1">
        <f>PLANEL_GerMed_Trim!CW17</f>
        <v>64031.369274500001</v>
      </c>
      <c r="CX31" s="1">
        <f>PLANEL_GerMed_Trim!CX17</f>
        <v>53727.648770699998</v>
      </c>
      <c r="CY31" s="1">
        <f>PLANEL_GerMed_Trim!CY17</f>
        <v>44207.846114200001</v>
      </c>
      <c r="CZ31" s="1">
        <f>PLANEL_GerMed_Trim!CZ17</f>
        <v>51763.947806799995</v>
      </c>
      <c r="DA31" s="1">
        <f>PLANEL_GerMed_Trim!DA17</f>
        <v>67869.742696100002</v>
      </c>
      <c r="DB31" s="1">
        <f>PLANEL_GerMed_Trim!DB17</f>
        <v>56881.221435699998</v>
      </c>
      <c r="DC31" s="1">
        <f>PLANEL_GerMed_Trim!DC17</f>
        <v>46431.073365100005</v>
      </c>
      <c r="DD31" s="1">
        <f>PLANEL_GerMed_Trim!DD17</f>
        <v>54464.2624507</v>
      </c>
      <c r="DE31" s="1">
        <f>PLANEL_GerMed_Trim!DE17</f>
        <v>71457.439890900001</v>
      </c>
      <c r="DF31" s="1">
        <f>PLANEL_GerMed_Trim!DF17</f>
        <v>59829.621523399997</v>
      </c>
      <c r="DG31" s="1">
        <f>PLANEL_GerMed_Trim!DG17</f>
        <v>48629.262393100005</v>
      </c>
      <c r="DH31" s="1">
        <f>PLANEL_GerMed_Trim!DH17</f>
        <v>57134.165861699999</v>
      </c>
      <c r="DI31" s="1">
        <f>PLANEL_GerMed_Trim!DI17</f>
        <v>75004.732050899998</v>
      </c>
      <c r="DJ31" s="1">
        <f>PLANEL_GerMed_Trim!DJ17</f>
        <v>62744.816414399989</v>
      </c>
      <c r="DK31" s="1">
        <f>PLANEL_GerMed_Trim!DK17</f>
        <v>50844.446110100005</v>
      </c>
      <c r="DL31" s="1">
        <f>PLANEL_GerMed_Trim!DL17</f>
        <v>59824.7108897</v>
      </c>
      <c r="DM31" s="1">
        <f>PLANEL_GerMed_Trim!DM17</f>
        <v>78579.4491309</v>
      </c>
      <c r="DN31" s="1">
        <f>PLANEL_GerMed_Trim!DN17</f>
        <v>65682.549323399988</v>
      </c>
      <c r="DO31" s="1">
        <f>PLANEL_GerMed_Trim!DO17</f>
        <v>53111.981760100003</v>
      </c>
      <c r="DP31" s="1">
        <f>PLANEL_GerMed_Trim!DP17</f>
        <v>62422.717592000001</v>
      </c>
      <c r="DQ31" s="1">
        <f>PLANEL_GerMed_Trim!DQ17</f>
        <v>81958.032555099999</v>
      </c>
      <c r="DR31" s="1">
        <f>PLANEL_GerMed_Trim!DR17</f>
        <v>68548.482777999991</v>
      </c>
      <c r="DS31" s="1">
        <f>PLANEL_GerMed_Trim!DS17</f>
        <v>56041.876002100005</v>
      </c>
      <c r="DT31" s="1">
        <f>PLANEL_GerMed_Trim!DT17</f>
        <v>65749.444440699997</v>
      </c>
      <c r="DU31" s="1">
        <f>PLANEL_GerMed_Trim!DU17</f>
        <v>86269.288915900004</v>
      </c>
      <c r="DV31" s="1">
        <f>PLANEL_GerMed_Trim!DV17</f>
        <v>72224.277935399994</v>
      </c>
      <c r="DW31" s="1">
        <f>PLANEL_GerMed_Trim!DW17</f>
        <v>58713.081877100005</v>
      </c>
      <c r="DX31" s="1">
        <f>PLANEL_GerMed_Trim!DX17</f>
        <v>68910.967218700011</v>
      </c>
      <c r="DY31" s="1">
        <f>PLANEL_GerMed_Trim!DY17</f>
        <v>90430.895502900006</v>
      </c>
      <c r="DZ31" s="1">
        <f>PLANEL_GerMed_Trim!DZ17</f>
        <v>75691.785609399987</v>
      </c>
      <c r="EA31" s="1">
        <f>PLANEL_GerMed_Trim!EA17</f>
        <v>61032.392807099997</v>
      </c>
      <c r="EB31" s="1">
        <f>PLANEL_GerMed_Trim!EB17</f>
        <v>71727.984358700007</v>
      </c>
      <c r="EC31" s="1">
        <f>PLANEL_GerMed_Trim!EC17</f>
        <v>94173.646182900004</v>
      </c>
      <c r="ED31" s="1">
        <f>PLANEL_GerMed_Trim!ED17</f>
        <v>78767.6099694</v>
      </c>
      <c r="EE31" s="1">
        <f>PLANEL_GerMed_Trim!EE17</f>
        <v>63566.996977100003</v>
      </c>
      <c r="EF31" s="1">
        <f>PLANEL_GerMed_Trim!EF17</f>
        <v>74806.495008700003</v>
      </c>
      <c r="EG31" s="1">
        <f>PLANEL_GerMed_Trim!EG17</f>
        <v>98263.8228829</v>
      </c>
      <c r="EH31" s="1">
        <f>PLANEL_GerMed_Trim!EH17</f>
        <v>82128.951989399997</v>
      </c>
      <c r="EI31" s="1">
        <f>PLANEL_GerMed_Trim!EI17</f>
        <v>66012.225847099995</v>
      </c>
      <c r="EJ31" s="1">
        <f>PLANEL_GerMed_Trim!EJ17</f>
        <v>77776.451088700007</v>
      </c>
      <c r="EK31" s="1">
        <f>PLANEL_GerMed_Trim!EK17</f>
        <v>102209.7716029</v>
      </c>
      <c r="EL31" s="1">
        <f>PLANEL_GerMed_Trim!EL17</f>
        <v>85371.766229400004</v>
      </c>
      <c r="EM31" s="1">
        <f>PLANEL_GerMed_Trim!EM17</f>
        <v>68397.139907100005</v>
      </c>
      <c r="EN31" s="1">
        <f>PLANEL_GerMed_Trim!EN17</f>
        <v>80673.149288700006</v>
      </c>
      <c r="EO31" s="1">
        <f>PLANEL_GerMed_Trim!EO17</f>
        <v>106058.38828290001</v>
      </c>
      <c r="EP31" s="1">
        <f>PLANEL_GerMed_Trim!EP17</f>
        <v>88534.592169399984</v>
      </c>
    </row>
    <row r="32" spans="2:146" x14ac:dyDescent="0.25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0.35482573624777886</v>
      </c>
      <c r="X32" s="33">
        <f t="shared" si="15"/>
        <v>0.42102663718615091</v>
      </c>
      <c r="Y32" s="33">
        <f t="shared" si="15"/>
        <v>0.55472480577294569</v>
      </c>
      <c r="Z32" s="33">
        <f t="shared" si="15"/>
        <v>0.46156956234147778</v>
      </c>
      <c r="AA32" s="33">
        <f t="shared" si="15"/>
        <v>0.35470297104842236</v>
      </c>
      <c r="AB32" s="33">
        <f t="shared" si="15"/>
        <v>0.42269813235523274</v>
      </c>
      <c r="AC32" s="33">
        <f t="shared" si="15"/>
        <v>0.55779902024938188</v>
      </c>
      <c r="AD32" s="33">
        <f t="shared" si="15"/>
        <v>0.46305364080393058</v>
      </c>
      <c r="AE32" s="33">
        <f t="shared" si="15"/>
        <v>0.35468119189277852</v>
      </c>
      <c r="AF32" s="33">
        <f t="shared" si="15"/>
        <v>0.42299466403795793</v>
      </c>
      <c r="AG32" s="33">
        <f t="shared" si="15"/>
        <v>0.55834440148844644</v>
      </c>
      <c r="AH32" s="33">
        <f t="shared" si="15"/>
        <v>0.46331692389883011</v>
      </c>
      <c r="AI32" s="33">
        <f t="shared" si="15"/>
        <v>0.35452915805918217</v>
      </c>
      <c r="AJ32" s="33">
        <f t="shared" si="15"/>
        <v>0.4250646630661411</v>
      </c>
      <c r="AK32" s="33">
        <f t="shared" si="15"/>
        <v>0.56215154430192704</v>
      </c>
      <c r="AL32" s="33">
        <f t="shared" si="15"/>
        <v>0.46515482388572249</v>
      </c>
      <c r="AM32" s="33">
        <f t="shared" si="15"/>
        <v>0.35445638945858943</v>
      </c>
      <c r="AN32" s="33">
        <f t="shared" si="15"/>
        <v>0.42605543604968521</v>
      </c>
      <c r="AO32" s="33">
        <f t="shared" si="15"/>
        <v>0.56397377450998409</v>
      </c>
      <c r="AP32" s="33">
        <f t="shared" si="15"/>
        <v>0.46603450647753625</v>
      </c>
      <c r="AQ32" s="33">
        <f t="shared" si="15"/>
        <v>0.35448790329295399</v>
      </c>
      <c r="AR32" s="33">
        <f t="shared" si="15"/>
        <v>0.42562636379852115</v>
      </c>
      <c r="AS32" s="33">
        <f t="shared" si="15"/>
        <v>0.56318462461241647</v>
      </c>
      <c r="AT32" s="33">
        <f t="shared" si="15"/>
        <v>0.46565354393841307</v>
      </c>
      <c r="AU32" s="33">
        <f t="shared" si="15"/>
        <v>0.35448790329295399</v>
      </c>
      <c r="AV32" s="33">
        <f t="shared" si="15"/>
        <v>0.42562636379852115</v>
      </c>
      <c r="AW32" s="33">
        <f t="shared" si="15"/>
        <v>0.56318462461241647</v>
      </c>
      <c r="AX32" s="33">
        <f t="shared" si="15"/>
        <v>0.46565354393841307</v>
      </c>
      <c r="AY32" s="33">
        <f t="shared" si="15"/>
        <v>0.35447184441312507</v>
      </c>
      <c r="AZ32" s="33">
        <f t="shared" si="15"/>
        <v>0.42584501169868716</v>
      </c>
      <c r="BA32" s="33">
        <f t="shared" si="15"/>
        <v>0.56358676191319346</v>
      </c>
      <c r="BB32" s="33">
        <f t="shared" si="15"/>
        <v>0.46584767591465731</v>
      </c>
      <c r="BC32" s="33">
        <f t="shared" si="15"/>
        <v>0.35447171918224213</v>
      </c>
      <c r="BD32" s="33">
        <f t="shared" si="15"/>
        <v>0.42584671669316215</v>
      </c>
      <c r="BE32" s="33">
        <f t="shared" si="15"/>
        <v>0.5635898977401993</v>
      </c>
      <c r="BF32" s="33">
        <f t="shared" si="15"/>
        <v>0.46584918972758077</v>
      </c>
      <c r="BG32" s="33">
        <f t="shared" si="15"/>
        <v>0.35447234449290915</v>
      </c>
      <c r="BH32" s="33">
        <f t="shared" si="15"/>
        <v>0.42583820293977204</v>
      </c>
      <c r="BI32" s="33">
        <f t="shared" si="15"/>
        <v>0.56357423926277006</v>
      </c>
      <c r="BJ32" s="33">
        <f t="shared" si="15"/>
        <v>0.4658416305973197</v>
      </c>
      <c r="BK32" s="33">
        <f t="shared" si="15"/>
        <v>0.35443827477057499</v>
      </c>
      <c r="BL32" s="33">
        <f t="shared" si="15"/>
        <v>0.42630207516496954</v>
      </c>
      <c r="BM32" s="33">
        <f t="shared" si="15"/>
        <v>0.56442739318555946</v>
      </c>
      <c r="BN32" s="33">
        <f t="shared" si="15"/>
        <v>0.46625349104888175</v>
      </c>
      <c r="BO32" s="33">
        <f t="shared" si="15"/>
        <v>0.35440487169574481</v>
      </c>
      <c r="BP32" s="33">
        <f t="shared" ref="BP32:EA32" si="16">BP31/BP17</f>
        <v>0.42675687058061512</v>
      </c>
      <c r="BQ32" s="33">
        <f t="shared" si="16"/>
        <v>0.56526385310573346</v>
      </c>
      <c r="BR32" s="33">
        <f t="shared" si="16"/>
        <v>0.46665729243882231</v>
      </c>
      <c r="BS32" s="33">
        <f t="shared" si="16"/>
        <v>0.3544457416171008</v>
      </c>
      <c r="BT32" s="33">
        <f t="shared" si="16"/>
        <v>0.4262004113086385</v>
      </c>
      <c r="BU32" s="33">
        <f t="shared" si="16"/>
        <v>0.56424041293603766</v>
      </c>
      <c r="BV32" s="33">
        <f t="shared" si="16"/>
        <v>0.4661632262610223</v>
      </c>
      <c r="BW32" s="33">
        <f t="shared" si="16"/>
        <v>0.35454939680564929</v>
      </c>
      <c r="BX32" s="33">
        <f t="shared" si="16"/>
        <v>0.42478910593712582</v>
      </c>
      <c r="BY32" s="33">
        <f t="shared" si="16"/>
        <v>0.56164473958501537</v>
      </c>
      <c r="BZ32" s="33">
        <f t="shared" si="16"/>
        <v>0.46491016369141275</v>
      </c>
      <c r="CA32" s="33">
        <f t="shared" si="16"/>
        <v>0.35457700953900412</v>
      </c>
      <c r="CB32" s="33">
        <f t="shared" si="16"/>
        <v>0.42441314759967541</v>
      </c>
      <c r="CC32" s="33">
        <f t="shared" si="16"/>
        <v>0.56095327679901674</v>
      </c>
      <c r="CD32" s="33">
        <f t="shared" si="16"/>
        <v>0.46457635978434447</v>
      </c>
      <c r="CE32" s="33">
        <f t="shared" si="16"/>
        <v>0.35463346316131167</v>
      </c>
      <c r="CF32" s="33">
        <f t="shared" si="16"/>
        <v>0.42364450951940535</v>
      </c>
      <c r="CG32" s="33">
        <f t="shared" si="16"/>
        <v>0.55953959741760251</v>
      </c>
      <c r="CH32" s="33">
        <f t="shared" si="16"/>
        <v>0.46389390538394121</v>
      </c>
      <c r="CI32" s="33">
        <f t="shared" si="16"/>
        <v>0.35474874812942203</v>
      </c>
      <c r="CJ32" s="33">
        <f t="shared" si="16"/>
        <v>0.42207486001540012</v>
      </c>
      <c r="CK32" s="33">
        <f t="shared" si="16"/>
        <v>0.55665269766104331</v>
      </c>
      <c r="CL32" s="33">
        <f t="shared" si="16"/>
        <v>0.46250025310013748</v>
      </c>
      <c r="CM32" s="33">
        <f t="shared" si="16"/>
        <v>0.35483372848647143</v>
      </c>
      <c r="CN32" s="33">
        <f t="shared" si="16"/>
        <v>0.42091781975445508</v>
      </c>
      <c r="CO32" s="33">
        <f t="shared" si="16"/>
        <v>0.55452466869475614</v>
      </c>
      <c r="CP32" s="33">
        <f t="shared" si="16"/>
        <v>0.4614729461049914</v>
      </c>
      <c r="CQ32" s="33">
        <f t="shared" si="16"/>
        <v>0.35488061546956762</v>
      </c>
      <c r="CR32" s="33">
        <f t="shared" si="16"/>
        <v>0.42027943560218534</v>
      </c>
      <c r="CS32" s="33">
        <f t="shared" si="16"/>
        <v>0.553350552399822</v>
      </c>
      <c r="CT32" s="33">
        <f t="shared" si="16"/>
        <v>0.46090614086290443</v>
      </c>
      <c r="CU32" s="33">
        <f t="shared" si="16"/>
        <v>0.35526176569922235</v>
      </c>
      <c r="CV32" s="33">
        <f t="shared" si="16"/>
        <v>0.41508992883089552</v>
      </c>
      <c r="CW32" s="33">
        <f t="shared" si="16"/>
        <v>0.54380600976651505</v>
      </c>
      <c r="CX32" s="33">
        <f t="shared" si="16"/>
        <v>0.45629850842135256</v>
      </c>
      <c r="CY32" s="33">
        <f t="shared" si="16"/>
        <v>0.35520130743446526</v>
      </c>
      <c r="CZ32" s="33">
        <f t="shared" si="16"/>
        <v>0.41591309134237175</v>
      </c>
      <c r="DA32" s="33">
        <f t="shared" si="16"/>
        <v>0.54531997054595083</v>
      </c>
      <c r="DB32" s="33">
        <f t="shared" si="16"/>
        <v>0.45702937370522906</v>
      </c>
      <c r="DC32" s="33">
        <f t="shared" si="16"/>
        <v>0.35515108328767186</v>
      </c>
      <c r="DD32" s="33">
        <f t="shared" si="16"/>
        <v>0.416596912540243</v>
      </c>
      <c r="DE32" s="33">
        <f t="shared" si="16"/>
        <v>0.54657765472405362</v>
      </c>
      <c r="DF32" s="33">
        <f t="shared" si="16"/>
        <v>0.45763652133655885</v>
      </c>
      <c r="DG32" s="33">
        <f t="shared" si="16"/>
        <v>0.35510595186651356</v>
      </c>
      <c r="DH32" s="33">
        <f t="shared" si="16"/>
        <v>0.4172113940041377</v>
      </c>
      <c r="DI32" s="33">
        <f t="shared" si="16"/>
        <v>0.54770780922243278</v>
      </c>
      <c r="DJ32" s="33">
        <f t="shared" si="16"/>
        <v>0.45818210396476433</v>
      </c>
      <c r="DK32" s="33">
        <f t="shared" si="16"/>
        <v>0.35506442944067607</v>
      </c>
      <c r="DL32" s="33">
        <f t="shared" si="16"/>
        <v>0.41777673794513387</v>
      </c>
      <c r="DM32" s="33">
        <f t="shared" si="16"/>
        <v>0.54874759007126406</v>
      </c>
      <c r="DN32" s="33">
        <f t="shared" si="16"/>
        <v>0.4586840586132252</v>
      </c>
      <c r="DO32" s="33">
        <f t="shared" si="16"/>
        <v>0.35509608046731916</v>
      </c>
      <c r="DP32" s="33">
        <f t="shared" si="16"/>
        <v>0.41734579683279055</v>
      </c>
      <c r="DQ32" s="33">
        <f t="shared" si="16"/>
        <v>0.54795500297057931</v>
      </c>
      <c r="DR32" s="33">
        <f t="shared" si="16"/>
        <v>0.45830143688472857</v>
      </c>
      <c r="DS32" s="33">
        <f t="shared" si="16"/>
        <v>0.355146119506769</v>
      </c>
      <c r="DT32" s="33">
        <f t="shared" si="16"/>
        <v>0.41666449659832072</v>
      </c>
      <c r="DU32" s="33">
        <f t="shared" si="16"/>
        <v>0.54670195533679367</v>
      </c>
      <c r="DV32" s="33">
        <f t="shared" si="16"/>
        <v>0.45769652753905848</v>
      </c>
      <c r="DW32" s="33">
        <f t="shared" si="16"/>
        <v>0.35513482643647531</v>
      </c>
      <c r="DX32" s="33">
        <f t="shared" si="16"/>
        <v>0.41681825583623133</v>
      </c>
      <c r="DY32" s="33">
        <f t="shared" si="16"/>
        <v>0.54698474943185316</v>
      </c>
      <c r="DZ32" s="33">
        <f t="shared" si="16"/>
        <v>0.45783304649769269</v>
      </c>
      <c r="EA32" s="33">
        <f t="shared" si="16"/>
        <v>0.35509750565836307</v>
      </c>
      <c r="EB32" s="33">
        <f t="shared" ref="EB32:EP32" si="17">EB31/EB17</f>
        <v>0.41732639275964017</v>
      </c>
      <c r="EC32" s="33">
        <f t="shared" si="17"/>
        <v>0.54791931497745228</v>
      </c>
      <c r="ED32" s="33">
        <f t="shared" si="17"/>
        <v>0.4582842084400619</v>
      </c>
      <c r="EE32" s="33">
        <f t="shared" si="17"/>
        <v>0.35505984272811708</v>
      </c>
      <c r="EF32" s="33">
        <f t="shared" si="17"/>
        <v>0.41783918724993746</v>
      </c>
      <c r="EG32" s="33">
        <f t="shared" si="17"/>
        <v>0.54886244683282703</v>
      </c>
      <c r="EH32" s="33">
        <f t="shared" si="17"/>
        <v>0.45873950577351602</v>
      </c>
      <c r="EI32" s="33">
        <f t="shared" si="17"/>
        <v>0.355026255755091</v>
      </c>
      <c r="EJ32" s="33">
        <f t="shared" si="17"/>
        <v>0.41829648768241307</v>
      </c>
      <c r="EK32" s="33">
        <f t="shared" si="17"/>
        <v>0.54970351397952077</v>
      </c>
      <c r="EL32" s="33">
        <f t="shared" si="17"/>
        <v>0.45914553134181779</v>
      </c>
      <c r="EM32" s="33">
        <f t="shared" si="17"/>
        <v>0.35499581604889346</v>
      </c>
      <c r="EN32" s="33">
        <f t="shared" si="17"/>
        <v>0.41871093592326392</v>
      </c>
      <c r="EO32" s="33">
        <f t="shared" si="17"/>
        <v>0.55046576725951923</v>
      </c>
      <c r="EP32" s="33">
        <f t="shared" si="17"/>
        <v>0.45951350945991193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38</v>
      </c>
      <c r="D31" s="41">
        <v>843.42315759999997</v>
      </c>
      <c r="E31" s="41">
        <v>928.64131359999999</v>
      </c>
      <c r="F31" s="41">
        <v>696.48098519999996</v>
      </c>
      <c r="G31" s="41">
        <v>899.45112770000003</v>
      </c>
      <c r="H31" s="41">
        <v>232.1603284</v>
      </c>
      <c r="I31" s="41">
        <v>232.1603284</v>
      </c>
      <c r="J31" s="41"/>
      <c r="K31" s="41">
        <v>36.317446060000002</v>
      </c>
      <c r="L31" s="41">
        <v>224.18221199999999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39</v>
      </c>
      <c r="D32" s="41"/>
      <c r="E32" s="41"/>
      <c r="F32" s="41"/>
      <c r="G32" s="41"/>
      <c r="H32" s="41">
        <v>78.183649849999995</v>
      </c>
      <c r="I32" s="41">
        <v>78.183649849999995</v>
      </c>
      <c r="J32" s="41"/>
      <c r="K32" s="41"/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843.42315759999997</v>
      </c>
      <c r="E40" s="41">
        <v>928.64131359999999</v>
      </c>
      <c r="F40" s="41">
        <v>696.48098519999996</v>
      </c>
      <c r="G40" s="41">
        <v>899.45112770000003</v>
      </c>
      <c r="H40" s="41">
        <v>310.3439783</v>
      </c>
      <c r="I40" s="41">
        <v>310.3439783</v>
      </c>
      <c r="J40" s="41">
        <v>0</v>
      </c>
      <c r="K40" s="41">
        <v>36.317446060000002</v>
      </c>
      <c r="L40" s="41">
        <v>302.3658618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761</v>
      </c>
      <c r="C54" s="42" t="s">
        <v>37</v>
      </c>
      <c r="D54" s="41">
        <v>984.29567750000001</v>
      </c>
      <c r="E54" s="41">
        <v>984.29927020000002</v>
      </c>
      <c r="F54" s="41">
        <v>975.08352209999998</v>
      </c>
      <c r="G54" s="41">
        <v>984.29927020000002</v>
      </c>
      <c r="H54" s="41">
        <v>792.17267409999999</v>
      </c>
      <c r="I54" s="41">
        <v>831.48948719999999</v>
      </c>
      <c r="J54" s="41">
        <v>783.63414739999996</v>
      </c>
      <c r="K54" s="41">
        <v>1000.62064</v>
      </c>
      <c r="L54" s="41">
        <v>1000.624233</v>
      </c>
      <c r="M54" s="41">
        <v>1000.624233</v>
      </c>
      <c r="N54" s="41">
        <v>1039.9410459999999</v>
      </c>
      <c r="O54" s="41">
        <v>1039.9410459999999</v>
      </c>
      <c r="P54" s="41">
        <v>1021.996611</v>
      </c>
      <c r="Q54" s="41">
        <v>1039.9410459999999</v>
      </c>
      <c r="R54" s="41">
        <v>1039.9410459999999</v>
      </c>
      <c r="S54" s="41">
        <v>1039.9410459999999</v>
      </c>
      <c r="T54" s="41">
        <v>1086.927539</v>
      </c>
      <c r="U54" s="41">
        <v>312.60167439999998</v>
      </c>
      <c r="V54" s="41">
        <v>274.15011559999999</v>
      </c>
      <c r="W54" s="41">
        <v>208.45155879999999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246.9031176</v>
      </c>
      <c r="AC54" s="41">
        <v>246.9031176</v>
      </c>
      <c r="AD54" s="41">
        <v>246.9031176</v>
      </c>
      <c r="AE54" s="41">
        <v>246.9031176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761</v>
      </c>
      <c r="C64" s="42" t="s">
        <v>15</v>
      </c>
      <c r="D64" s="41">
        <v>984.29567750000001</v>
      </c>
      <c r="E64" s="41">
        <v>984.29927020000002</v>
      </c>
      <c r="F64" s="41">
        <v>975.08352209999998</v>
      </c>
      <c r="G64" s="41">
        <v>984.29927020000002</v>
      </c>
      <c r="H64" s="41">
        <v>792.17267409999999</v>
      </c>
      <c r="I64" s="41">
        <v>831.48948719999999</v>
      </c>
      <c r="J64" s="41">
        <v>783.63414739999996</v>
      </c>
      <c r="K64" s="41">
        <v>1000.62064</v>
      </c>
      <c r="L64" s="41">
        <v>1000.624233</v>
      </c>
      <c r="M64" s="41">
        <v>1000.624233</v>
      </c>
      <c r="N64" s="41">
        <v>1039.9410459999999</v>
      </c>
      <c r="O64" s="41">
        <v>1039.9410459999999</v>
      </c>
      <c r="P64" s="41">
        <v>1021.996611</v>
      </c>
      <c r="Q64" s="41">
        <v>1039.9410459999999</v>
      </c>
      <c r="R64" s="41">
        <v>1039.9410459999999</v>
      </c>
      <c r="S64" s="41">
        <v>1039.9410459999999</v>
      </c>
      <c r="T64" s="41">
        <v>1086.927539</v>
      </c>
      <c r="U64" s="41">
        <v>312.60167439999998</v>
      </c>
      <c r="V64" s="41">
        <v>274.15011559999999</v>
      </c>
      <c r="W64" s="41">
        <v>208.45155879999999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246.9031176</v>
      </c>
      <c r="AC64" s="41">
        <v>246.9031176</v>
      </c>
      <c r="AD64" s="41">
        <v>246.9031176</v>
      </c>
      <c r="AE64" s="41">
        <v>246.9031176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771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771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771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771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771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771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771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771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771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771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771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771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762</v>
      </c>
      <c r="C101" s="42" t="s">
        <v>36</v>
      </c>
      <c r="D101" s="41">
        <v>2730.8724870000001</v>
      </c>
      <c r="E101" s="41">
        <v>2900.507697</v>
      </c>
      <c r="F101" s="41">
        <v>2692.267053</v>
      </c>
      <c r="G101" s="41">
        <v>2900.507697</v>
      </c>
      <c r="H101" s="41">
        <v>1880.3839889999999</v>
      </c>
      <c r="I101" s="41">
        <v>1918.137888</v>
      </c>
      <c r="J101" s="41">
        <v>1819.358168</v>
      </c>
      <c r="K101" s="41">
        <v>1819.360668</v>
      </c>
      <c r="L101" s="41">
        <v>1880.3839889999999</v>
      </c>
      <c r="M101" s="41">
        <v>1880.3839889999999</v>
      </c>
      <c r="N101" s="41">
        <v>1918.137888</v>
      </c>
      <c r="O101" s="41">
        <v>1852.4410150000001</v>
      </c>
      <c r="P101" s="41">
        <v>1689.0445239999999</v>
      </c>
      <c r="Q101" s="41">
        <v>485.3151704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244.0932861</v>
      </c>
      <c r="Y101" s="41">
        <v>244.0932861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762</v>
      </c>
      <c r="C102" s="42" t="s">
        <v>37</v>
      </c>
      <c r="D102" s="41">
        <v>117.5746876</v>
      </c>
      <c r="E102" s="41">
        <v>176.36203140000001</v>
      </c>
      <c r="F102" s="41">
        <v>117.5746876</v>
      </c>
      <c r="G102" s="41">
        <v>176.36203140000001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>
        <v>188.0804263</v>
      </c>
      <c r="O102" s="41"/>
      <c r="P102" s="41"/>
      <c r="Q102" s="41">
        <v>378.61131549999999</v>
      </c>
      <c r="R102" s="41">
        <v>340.23280519999997</v>
      </c>
      <c r="S102" s="41">
        <v>212.76991699999999</v>
      </c>
      <c r="T102" s="41">
        <v>145.3951477</v>
      </c>
      <c r="U102" s="41">
        <v>120.1836978</v>
      </c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>
        <v>184.84183150000001</v>
      </c>
      <c r="AP102" s="41">
        <v>311.41466739999998</v>
      </c>
    </row>
    <row r="103" spans="1:42" x14ac:dyDescent="0.25">
      <c r="B103" s="40" t="s">
        <v>762</v>
      </c>
      <c r="C103" s="42" t="s">
        <v>38</v>
      </c>
      <c r="D103" s="41">
        <v>1232.2068449999999</v>
      </c>
      <c r="E103" s="41">
        <v>1232.2068449999999</v>
      </c>
      <c r="F103" s="41">
        <v>1138.5364</v>
      </c>
      <c r="G103" s="41">
        <v>1232.2068449999999</v>
      </c>
      <c r="H103" s="41">
        <v>798.83289139999999</v>
      </c>
      <c r="I103" s="41">
        <v>834.77990820000002</v>
      </c>
      <c r="J103" s="41">
        <v>781.53334270000005</v>
      </c>
      <c r="K103" s="41">
        <v>815.12889140000004</v>
      </c>
      <c r="L103" s="41">
        <v>1546.637735</v>
      </c>
      <c r="M103" s="41">
        <v>1546.637735</v>
      </c>
      <c r="N103" s="41">
        <v>1331.49667</v>
      </c>
      <c r="O103" s="41">
        <v>1293.301352</v>
      </c>
      <c r="P103" s="41">
        <v>1090.151192</v>
      </c>
      <c r="Q103" s="41">
        <v>747.80484320000005</v>
      </c>
      <c r="R103" s="41">
        <v>747.80484320000005</v>
      </c>
      <c r="S103" s="41">
        <v>747.80484320000005</v>
      </c>
      <c r="T103" s="41">
        <v>747.80484320000005</v>
      </c>
      <c r="U103" s="41">
        <v>894.1066118</v>
      </c>
      <c r="V103" s="41">
        <v>747.80484320000005</v>
      </c>
      <c r="W103" s="41">
        <v>850.05184999999994</v>
      </c>
      <c r="X103" s="41">
        <v>850.95990329999995</v>
      </c>
      <c r="Y103" s="41">
        <v>894.1066118</v>
      </c>
      <c r="Z103" s="41">
        <v>894.1066118</v>
      </c>
      <c r="AA103" s="41">
        <v>894.1066118</v>
      </c>
      <c r="AB103" s="41">
        <v>894.1066118</v>
      </c>
      <c r="AC103" s="41">
        <v>894.1066118</v>
      </c>
      <c r="AD103" s="41">
        <v>894.1066118</v>
      </c>
      <c r="AE103" s="41">
        <v>877.81061179999995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762</v>
      </c>
      <c r="C104" s="42" t="s">
        <v>39</v>
      </c>
      <c r="D104" s="41">
        <v>434.34207500000002</v>
      </c>
      <c r="E104" s="41">
        <v>434.34207500000002</v>
      </c>
      <c r="F104" s="41">
        <v>434.34207500000002</v>
      </c>
      <c r="G104" s="41">
        <v>434.34207500000002</v>
      </c>
      <c r="H104" s="41">
        <v>835.43565000000001</v>
      </c>
      <c r="I104" s="41">
        <v>835.43565000000001</v>
      </c>
      <c r="J104" s="41">
        <v>684.81863720000001</v>
      </c>
      <c r="K104" s="41">
        <v>753.97592950000001</v>
      </c>
      <c r="L104" s="41">
        <v>756.47592950000001</v>
      </c>
      <c r="M104" s="41">
        <v>837.93565000000001</v>
      </c>
      <c r="N104" s="41">
        <v>837.93565000000001</v>
      </c>
      <c r="O104" s="41">
        <v>837.93565000000001</v>
      </c>
      <c r="P104" s="41">
        <v>981.78630729999998</v>
      </c>
      <c r="Q104" s="41">
        <v>981.78630729999998</v>
      </c>
      <c r="R104" s="41">
        <v>981.78630729999998</v>
      </c>
      <c r="S104" s="41">
        <v>981.78630729999998</v>
      </c>
      <c r="T104" s="41">
        <v>929.54602609999995</v>
      </c>
      <c r="U104" s="41">
        <v>962.05486189999999</v>
      </c>
      <c r="V104" s="41">
        <v>899.43572140000003</v>
      </c>
      <c r="W104" s="41">
        <v>459.44636000000003</v>
      </c>
      <c r="X104" s="41">
        <v>459.44636000000003</v>
      </c>
      <c r="Y104" s="41">
        <v>459.44636000000003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762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762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762</v>
      </c>
      <c r="C107" s="42" t="s">
        <v>42</v>
      </c>
      <c r="D107" s="41">
        <v>305.69230160000001</v>
      </c>
      <c r="E107" s="41">
        <v>289.45479649999999</v>
      </c>
      <c r="F107" s="41">
        <v>321.91129990000002</v>
      </c>
      <c r="G107" s="41">
        <v>313.78776640000001</v>
      </c>
      <c r="H107" s="41">
        <v>630.2231683</v>
      </c>
      <c r="I107" s="41">
        <v>646.46067349999998</v>
      </c>
      <c r="J107" s="41">
        <v>583.19880929999999</v>
      </c>
      <c r="K107" s="41">
        <v>638.34192089999999</v>
      </c>
      <c r="L107" s="41">
        <v>646.46067349999998</v>
      </c>
      <c r="M107" s="41">
        <v>638.34192089999999</v>
      </c>
      <c r="N107" s="41">
        <v>666.2450705</v>
      </c>
      <c r="O107" s="41">
        <v>646.46067349999998</v>
      </c>
      <c r="P107" s="41">
        <v>654.57718980000004</v>
      </c>
      <c r="Q107" s="41">
        <v>729.90376479999998</v>
      </c>
      <c r="R107" s="41">
        <v>730.19085229999996</v>
      </c>
      <c r="S107" s="41">
        <v>654.57942609999998</v>
      </c>
      <c r="T107" s="41">
        <v>654.57942609999998</v>
      </c>
      <c r="U107" s="41">
        <v>717.8412902</v>
      </c>
      <c r="V107" s="41">
        <v>654.57942609999998</v>
      </c>
      <c r="W107" s="41">
        <v>342.6344704</v>
      </c>
      <c r="X107" s="41">
        <v>343.12800370000002</v>
      </c>
      <c r="Y107" s="41">
        <v>343.64045329999999</v>
      </c>
      <c r="Z107" s="41">
        <v>415.91584929999999</v>
      </c>
      <c r="AA107" s="41">
        <v>416.44612130000002</v>
      </c>
      <c r="AB107" s="41">
        <v>395.91148340000001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762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762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762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762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762</v>
      </c>
      <c r="C112" s="42" t="s">
        <v>15</v>
      </c>
      <c r="D112" s="41">
        <v>4820.6883950000001</v>
      </c>
      <c r="E112" s="41">
        <v>5032.8734439999998</v>
      </c>
      <c r="F112" s="41">
        <v>4704.6315160000004</v>
      </c>
      <c r="G112" s="41">
        <v>5057.2064140000002</v>
      </c>
      <c r="H112" s="41">
        <v>4262.4503869999999</v>
      </c>
      <c r="I112" s="41">
        <v>4352.3888070000003</v>
      </c>
      <c r="J112" s="41">
        <v>3986.4836449999998</v>
      </c>
      <c r="K112" s="41">
        <v>4144.3820969999997</v>
      </c>
      <c r="L112" s="41">
        <v>4947.533015</v>
      </c>
      <c r="M112" s="41">
        <v>5020.8739830000004</v>
      </c>
      <c r="N112" s="41">
        <v>4941.8957049999999</v>
      </c>
      <c r="O112" s="41">
        <v>4630.1386899999998</v>
      </c>
      <c r="P112" s="41">
        <v>4415.5592130000005</v>
      </c>
      <c r="Q112" s="41">
        <v>3323.4214010000001</v>
      </c>
      <c r="R112" s="41">
        <v>3186.8791460000002</v>
      </c>
      <c r="S112" s="41">
        <v>2983.8048319999998</v>
      </c>
      <c r="T112" s="41">
        <v>2864.189781</v>
      </c>
      <c r="U112" s="41">
        <v>3081.0508</v>
      </c>
      <c r="V112" s="41">
        <v>2688.6843290000002</v>
      </c>
      <c r="W112" s="41">
        <v>1957.249288</v>
      </c>
      <c r="X112" s="41">
        <v>1897.627553</v>
      </c>
      <c r="Y112" s="41">
        <v>1941.286711</v>
      </c>
      <c r="Z112" s="41">
        <v>1456.373118</v>
      </c>
      <c r="AA112" s="41">
        <v>1456.9033899999999</v>
      </c>
      <c r="AB112" s="41">
        <v>1436.368753</v>
      </c>
      <c r="AC112" s="41">
        <v>1040.457269</v>
      </c>
      <c r="AD112" s="41">
        <v>1040.457269</v>
      </c>
      <c r="AE112" s="41">
        <v>1024.1612689999999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184.84183150000001</v>
      </c>
      <c r="AP112" s="41">
        <v>311.41466739999998</v>
      </c>
    </row>
    <row r="113" spans="1:42" x14ac:dyDescent="0.25">
      <c r="B113" s="40" t="s">
        <v>763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763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763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763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763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763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763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763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763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763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763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763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764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109.440905</v>
      </c>
      <c r="X125" s="41">
        <v>109.440905</v>
      </c>
      <c r="Y125" s="41">
        <v>109.440905</v>
      </c>
      <c r="Z125" s="41">
        <v>109.440905</v>
      </c>
      <c r="AA125" s="41">
        <v>109.440905</v>
      </c>
      <c r="AB125" s="41">
        <v>143.14850010000001</v>
      </c>
      <c r="AC125" s="41">
        <v>537.32058199999994</v>
      </c>
      <c r="AD125" s="41">
        <v>687.97592090000001</v>
      </c>
      <c r="AE125" s="41">
        <v>813.58640539999999</v>
      </c>
      <c r="AF125" s="41">
        <v>858.26712599999996</v>
      </c>
      <c r="AG125" s="41">
        <v>907.33419509999999</v>
      </c>
      <c r="AH125" s="41">
        <v>907.33419509999999</v>
      </c>
      <c r="AI125" s="41">
        <v>907.33419509999999</v>
      </c>
      <c r="AJ125" s="41">
        <v>907.33419509999999</v>
      </c>
      <c r="AK125" s="41">
        <v>907.33419509999999</v>
      </c>
      <c r="AL125" s="41">
        <v>552.80631730000005</v>
      </c>
      <c r="AM125" s="41">
        <v>483.01705349999997</v>
      </c>
      <c r="AN125" s="41">
        <v>274.70848940000002</v>
      </c>
      <c r="AO125" s="41">
        <v>246.9433756</v>
      </c>
      <c r="AP125" s="41"/>
    </row>
    <row r="126" spans="1:42" x14ac:dyDescent="0.25">
      <c r="B126" s="40" t="s">
        <v>764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764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764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764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764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764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764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764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764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764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764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109.440905</v>
      </c>
      <c r="X136" s="41">
        <v>109.440905</v>
      </c>
      <c r="Y136" s="41">
        <v>109.440905</v>
      </c>
      <c r="Z136" s="41">
        <v>109.440905</v>
      </c>
      <c r="AA136" s="41">
        <v>109.440905</v>
      </c>
      <c r="AB136" s="41">
        <v>143.14850010000001</v>
      </c>
      <c r="AC136" s="41">
        <v>537.32058199999994</v>
      </c>
      <c r="AD136" s="41">
        <v>687.97592090000001</v>
      </c>
      <c r="AE136" s="41">
        <v>813.58640539999999</v>
      </c>
      <c r="AF136" s="41">
        <v>858.26712599999996</v>
      </c>
      <c r="AG136" s="41">
        <v>907.33419509999999</v>
      </c>
      <c r="AH136" s="41">
        <v>907.33419509999999</v>
      </c>
      <c r="AI136" s="41">
        <v>907.33419509999999</v>
      </c>
      <c r="AJ136" s="41">
        <v>907.33419509999999</v>
      </c>
      <c r="AK136" s="41">
        <v>907.33419509999999</v>
      </c>
      <c r="AL136" s="41">
        <v>552.80631730000005</v>
      </c>
      <c r="AM136" s="41">
        <v>483.01705349999997</v>
      </c>
      <c r="AN136" s="41">
        <v>274.70848940000002</v>
      </c>
      <c r="AO136" s="41">
        <v>246.9433756</v>
      </c>
      <c r="AP136" s="41">
        <v>0</v>
      </c>
    </row>
    <row r="137" spans="1:42" x14ac:dyDescent="0.25">
      <c r="B137" s="40" t="s">
        <v>765</v>
      </c>
      <c r="C137" s="42" t="s">
        <v>36</v>
      </c>
      <c r="D137" s="41">
        <v>1403.9718869999999</v>
      </c>
      <c r="E137" s="41">
        <v>1581.761299</v>
      </c>
      <c r="F137" s="41">
        <v>1083.031195</v>
      </c>
      <c r="G137" s="41">
        <v>1521.0779299999999</v>
      </c>
      <c r="H137" s="41">
        <v>77.36237199</v>
      </c>
      <c r="I137" s="41">
        <v>165.01327749999999</v>
      </c>
      <c r="J137" s="41"/>
      <c r="K137" s="41">
        <v>20.564687500000002</v>
      </c>
      <c r="L137" s="41">
        <v>20.564687500000002</v>
      </c>
      <c r="M137" s="41">
        <v>123.8839025</v>
      </c>
      <c r="N137" s="41">
        <v>165.01327749999999</v>
      </c>
      <c r="O137" s="41">
        <v>165.01327749999999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765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765</v>
      </c>
      <c r="C139" s="42" t="s">
        <v>38</v>
      </c>
      <c r="D139" s="41">
        <v>125.7010191</v>
      </c>
      <c r="E139" s="41">
        <v>125.7010191</v>
      </c>
      <c r="F139" s="41">
        <v>125.7010191</v>
      </c>
      <c r="G139" s="41">
        <v>125.7010191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765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765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765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765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765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765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765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765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765</v>
      </c>
      <c r="C148" s="42" t="s">
        <v>15</v>
      </c>
      <c r="D148" s="41">
        <v>1529.6729069999999</v>
      </c>
      <c r="E148" s="41">
        <v>1707.4623180000001</v>
      </c>
      <c r="F148" s="41">
        <v>1208.7322140000001</v>
      </c>
      <c r="G148" s="41">
        <v>1646.778949</v>
      </c>
      <c r="H148" s="41">
        <v>77.36237199</v>
      </c>
      <c r="I148" s="41">
        <v>165.01327749999999</v>
      </c>
      <c r="J148" s="41">
        <v>0</v>
      </c>
      <c r="K148" s="41">
        <v>20.564687500000002</v>
      </c>
      <c r="L148" s="41">
        <v>20.564687500000002</v>
      </c>
      <c r="M148" s="41">
        <v>123.8839025</v>
      </c>
      <c r="N148" s="41">
        <v>165.01327749999999</v>
      </c>
      <c r="O148" s="41">
        <v>165.01327749999999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21</v>
      </c>
      <c r="C149" s="42" t="s">
        <v>36</v>
      </c>
      <c r="D149" s="41">
        <v>1769.944133</v>
      </c>
      <c r="E149" s="41">
        <v>1769.944133</v>
      </c>
      <c r="F149" s="41">
        <v>1724.9081000000001</v>
      </c>
      <c r="G149" s="41">
        <v>1769.944133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1634.836033</v>
      </c>
      <c r="P149" s="41">
        <v>1634.836033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2962.5921060000001</v>
      </c>
      <c r="AC149" s="41">
        <v>2962.5921060000001</v>
      </c>
      <c r="AD149" s="41">
        <v>2962.5921060000001</v>
      </c>
      <c r="AE149" s="41">
        <v>2962.5921060000001</v>
      </c>
      <c r="AF149" s="41">
        <v>2962.5921060000001</v>
      </c>
      <c r="AG149" s="41">
        <v>2962.5921060000001</v>
      </c>
      <c r="AH149" s="41">
        <v>2962.5921060000001</v>
      </c>
      <c r="AI149" s="41">
        <v>2962.5921060000001</v>
      </c>
      <c r="AJ149" s="41">
        <v>2962.5921060000001</v>
      </c>
      <c r="AK149" s="41">
        <v>2962.5921060000001</v>
      </c>
      <c r="AL149" s="41">
        <v>2962.5921060000001</v>
      </c>
      <c r="AM149" s="41">
        <v>2962.5921060000001</v>
      </c>
      <c r="AN149" s="41">
        <v>2962.5921060000001</v>
      </c>
      <c r="AO149" s="41">
        <v>2962.5921060000001</v>
      </c>
      <c r="AP149" s="41">
        <v>2917.5560730000002</v>
      </c>
    </row>
    <row r="150" spans="1:42" x14ac:dyDescent="0.25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21</v>
      </c>
      <c r="C160" s="42" t="s">
        <v>15</v>
      </c>
      <c r="D160" s="41">
        <v>1769.944133</v>
      </c>
      <c r="E160" s="41">
        <v>1769.944133</v>
      </c>
      <c r="F160" s="41">
        <v>1724.9081000000001</v>
      </c>
      <c r="G160" s="41">
        <v>1769.944133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1634.836033</v>
      </c>
      <c r="P160" s="41">
        <v>1634.836033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2962.5921060000001</v>
      </c>
      <c r="AC160" s="41">
        <v>2962.5921060000001</v>
      </c>
      <c r="AD160" s="41">
        <v>2962.5921060000001</v>
      </c>
      <c r="AE160" s="41">
        <v>2962.5921060000001</v>
      </c>
      <c r="AF160" s="41">
        <v>2962.5921060000001</v>
      </c>
      <c r="AG160" s="41">
        <v>2962.5921060000001</v>
      </c>
      <c r="AH160" s="41">
        <v>2962.5921060000001</v>
      </c>
      <c r="AI160" s="41">
        <v>2962.5921060000001</v>
      </c>
      <c r="AJ160" s="41">
        <v>2962.5921060000001</v>
      </c>
      <c r="AK160" s="41">
        <v>2962.5921060000001</v>
      </c>
      <c r="AL160" s="41">
        <v>2962.5921060000001</v>
      </c>
      <c r="AM160" s="41">
        <v>2962.5921060000001</v>
      </c>
      <c r="AN160" s="41">
        <v>2962.5921060000001</v>
      </c>
      <c r="AO160" s="41">
        <v>2962.5921060000001</v>
      </c>
      <c r="AP160" s="41">
        <v>2917.5560730000002</v>
      </c>
    </row>
    <row r="161" spans="2:42" x14ac:dyDescent="0.25">
      <c r="B161" s="40" t="s">
        <v>22</v>
      </c>
      <c r="C161" s="42" t="s">
        <v>36</v>
      </c>
      <c r="D161" s="41">
        <v>120.7090422</v>
      </c>
      <c r="E161" s="41">
        <v>158.21081430000001</v>
      </c>
      <c r="F161" s="41">
        <v>80.472694770000004</v>
      </c>
      <c r="G161" s="41">
        <v>158.21081430000001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22</v>
      </c>
      <c r="C163" s="42" t="s">
        <v>38</v>
      </c>
      <c r="D163" s="41">
        <v>648.267247</v>
      </c>
      <c r="E163" s="41">
        <v>934.03795219999995</v>
      </c>
      <c r="F163" s="41">
        <v>519.8451139</v>
      </c>
      <c r="G163" s="41">
        <v>1019.8980319999999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22</v>
      </c>
      <c r="C172" s="42" t="s">
        <v>15</v>
      </c>
      <c r="D172" s="41">
        <v>768.97628910000003</v>
      </c>
      <c r="E172" s="41">
        <v>1092.248767</v>
      </c>
      <c r="F172" s="41">
        <v>600.3178087</v>
      </c>
      <c r="G172" s="41">
        <v>1178.1088460000001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23</v>
      </c>
      <c r="C173" s="42" t="s">
        <v>36</v>
      </c>
      <c r="D173" s="41">
        <v>23.025492270000001</v>
      </c>
      <c r="E173" s="41">
        <v>94.03550199</v>
      </c>
      <c r="F173" s="41"/>
      <c r="G173" s="41">
        <v>108.1073548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23</v>
      </c>
      <c r="C175" s="42" t="s">
        <v>38</v>
      </c>
      <c r="D175" s="41">
        <v>5.6581831129999998</v>
      </c>
      <c r="E175" s="41">
        <v>161.78015830000001</v>
      </c>
      <c r="F175" s="41">
        <v>3.772122075</v>
      </c>
      <c r="G175" s="41">
        <v>182.67693159999999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23</v>
      </c>
      <c r="C184" s="42" t="s">
        <v>15</v>
      </c>
      <c r="D184" s="41">
        <v>28.683675390000001</v>
      </c>
      <c r="E184" s="41">
        <v>255.81566029999999</v>
      </c>
      <c r="F184" s="41">
        <v>3.772122075</v>
      </c>
      <c r="G184" s="41">
        <v>290.78428639999998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36</v>
      </c>
      <c r="D233" s="41">
        <v>20065.577740000001</v>
      </c>
      <c r="E233" s="41">
        <v>20065.577740000001</v>
      </c>
      <c r="F233" s="41">
        <v>20065.577740000001</v>
      </c>
      <c r="G233" s="41">
        <v>20065.577740000001</v>
      </c>
      <c r="H233" s="41">
        <v>20065.577740000001</v>
      </c>
      <c r="I233" s="41">
        <v>20065.577740000001</v>
      </c>
      <c r="J233" s="41">
        <v>20216.771209999999</v>
      </c>
      <c r="K233" s="41">
        <v>20397.000909999999</v>
      </c>
      <c r="L233" s="41">
        <v>20397.000909999999</v>
      </c>
      <c r="M233" s="41">
        <v>20397.000909999999</v>
      </c>
      <c r="N233" s="41">
        <v>20412.390169999999</v>
      </c>
      <c r="O233" s="41">
        <v>20406.941050000001</v>
      </c>
      <c r="P233" s="41">
        <v>20408.47507</v>
      </c>
      <c r="Q233" s="41">
        <v>20482.956200000001</v>
      </c>
      <c r="R233" s="41">
        <v>20539.112300000001</v>
      </c>
      <c r="S233" s="41">
        <v>20771.539509999999</v>
      </c>
      <c r="T233" s="41">
        <v>20843.41619</v>
      </c>
      <c r="U233" s="41">
        <v>21295.91044</v>
      </c>
      <c r="V233" s="41">
        <v>21167.27303</v>
      </c>
      <c r="W233" s="41">
        <v>21328.093229999999</v>
      </c>
      <c r="X233" s="41">
        <v>21373.534950000001</v>
      </c>
      <c r="Y233" s="41">
        <v>21310.95376</v>
      </c>
      <c r="Z233" s="41">
        <v>21265.885880000002</v>
      </c>
      <c r="AA233" s="41">
        <v>21334.068329999998</v>
      </c>
      <c r="AB233" s="41">
        <v>21325.797689999999</v>
      </c>
      <c r="AC233" s="41">
        <v>21400.52475</v>
      </c>
      <c r="AD233" s="41">
        <v>21382.78744</v>
      </c>
      <c r="AE233" s="41">
        <v>21340.081200000001</v>
      </c>
      <c r="AF233" s="41">
        <v>21174.596740000001</v>
      </c>
      <c r="AG233" s="41">
        <v>21413.28053</v>
      </c>
      <c r="AH233" s="41">
        <v>21308.376230000002</v>
      </c>
      <c r="AI233" s="41">
        <v>21212.353879999999</v>
      </c>
      <c r="AJ233" s="41">
        <v>21134.116040000001</v>
      </c>
      <c r="AK233" s="41">
        <v>21065.466560000001</v>
      </c>
      <c r="AL233" s="41">
        <v>21023.02058</v>
      </c>
      <c r="AM233" s="41">
        <v>21007.326440000001</v>
      </c>
      <c r="AN233" s="41">
        <v>19703.634770000001</v>
      </c>
      <c r="AO233" s="41">
        <v>16635.672729999998</v>
      </c>
      <c r="AP233" s="41">
        <v>17792.683000000001</v>
      </c>
    </row>
    <row r="234" spans="2:42" x14ac:dyDescent="0.25">
      <c r="B234" s="40" t="s">
        <v>1</v>
      </c>
      <c r="C234" s="42" t="s">
        <v>37</v>
      </c>
      <c r="D234" s="41">
        <v>7523.0249709999998</v>
      </c>
      <c r="E234" s="41">
        <v>7523.0249709999998</v>
      </c>
      <c r="F234" s="41">
        <v>7523.0249709999998</v>
      </c>
      <c r="G234" s="41">
        <v>7523.0249709999998</v>
      </c>
      <c r="H234" s="41">
        <v>7523.0249709999998</v>
      </c>
      <c r="I234" s="41">
        <v>7469.0944929999996</v>
      </c>
      <c r="J234" s="41">
        <v>7109.8640919999998</v>
      </c>
      <c r="K234" s="41">
        <v>7739.7459019999997</v>
      </c>
      <c r="L234" s="41">
        <v>7739.7459019999997</v>
      </c>
      <c r="M234" s="41">
        <v>7739.7459019999997</v>
      </c>
      <c r="N234" s="41">
        <v>8056.9768830000003</v>
      </c>
      <c r="O234" s="41">
        <v>8154.3408589999999</v>
      </c>
      <c r="P234" s="41">
        <v>8140.1009809999996</v>
      </c>
      <c r="Q234" s="41">
        <v>8432.2797960000007</v>
      </c>
      <c r="R234" s="41">
        <v>8247.5521370000006</v>
      </c>
      <c r="S234" s="41">
        <v>8432.2797960000007</v>
      </c>
      <c r="T234" s="41">
        <v>8951.1093020000008</v>
      </c>
      <c r="U234" s="41">
        <v>9297.4960800000008</v>
      </c>
      <c r="V234" s="41">
        <v>9047.7405139999992</v>
      </c>
      <c r="W234" s="41">
        <v>9257.3249039999992</v>
      </c>
      <c r="X234" s="41">
        <v>9276.2715019999996</v>
      </c>
      <c r="Y234" s="41">
        <v>9268.3766219999998</v>
      </c>
      <c r="Z234" s="41">
        <v>9246.5770560000001</v>
      </c>
      <c r="AA234" s="41">
        <v>9297.4960800000008</v>
      </c>
      <c r="AB234" s="41">
        <v>9297.4960800000008</v>
      </c>
      <c r="AC234" s="41">
        <v>9297.4960800000008</v>
      </c>
      <c r="AD234" s="41">
        <v>9222.7605509999994</v>
      </c>
      <c r="AE234" s="41">
        <v>9268.9620799999993</v>
      </c>
      <c r="AF234" s="41">
        <v>8930.1768279999997</v>
      </c>
      <c r="AG234" s="41">
        <v>9297.4960800000008</v>
      </c>
      <c r="AH234" s="41">
        <v>9065.5676920000005</v>
      </c>
      <c r="AI234" s="41">
        <v>9254.5923550000007</v>
      </c>
      <c r="AJ234" s="41">
        <v>8907.6816729999991</v>
      </c>
      <c r="AK234" s="41">
        <v>8922.5403389999992</v>
      </c>
      <c r="AL234" s="41">
        <v>8764.7534930000002</v>
      </c>
      <c r="AM234" s="41">
        <v>8007.1438799999996</v>
      </c>
      <c r="AN234" s="41">
        <v>8956.8774080000003</v>
      </c>
      <c r="AO234" s="41">
        <v>9136.1800320000002</v>
      </c>
      <c r="AP234" s="41">
        <v>9256.0903940000007</v>
      </c>
    </row>
    <row r="235" spans="2:42" x14ac:dyDescent="0.25">
      <c r="B235" s="40" t="s">
        <v>1</v>
      </c>
      <c r="C235" s="42" t="s">
        <v>38</v>
      </c>
      <c r="D235" s="41">
        <v>4779.7694799999999</v>
      </c>
      <c r="E235" s="41">
        <v>4779.7694799999999</v>
      </c>
      <c r="F235" s="41">
        <v>4766.8453600000003</v>
      </c>
      <c r="G235" s="41">
        <v>4779.7694799999999</v>
      </c>
      <c r="H235" s="41">
        <v>4779.7694799999999</v>
      </c>
      <c r="I235" s="41">
        <v>4779.7694799999999</v>
      </c>
      <c r="J235" s="41">
        <v>3594.6155880000001</v>
      </c>
      <c r="K235" s="41">
        <v>4779.7694799999999</v>
      </c>
      <c r="L235" s="41">
        <v>4779.7694799999999</v>
      </c>
      <c r="M235" s="41">
        <v>4576.5363340000004</v>
      </c>
      <c r="N235" s="41">
        <v>4209.0893329999999</v>
      </c>
      <c r="O235" s="41">
        <v>3523.5689470000002</v>
      </c>
      <c r="P235" s="41">
        <v>2841.7276219999999</v>
      </c>
      <c r="Q235" s="41">
        <v>3406.869475</v>
      </c>
      <c r="R235" s="41">
        <v>2867.6808679999999</v>
      </c>
      <c r="S235" s="41">
        <v>3939.4661850000002</v>
      </c>
      <c r="T235" s="41">
        <v>4254.5076760000002</v>
      </c>
      <c r="U235" s="41">
        <v>4779.7694799999999</v>
      </c>
      <c r="V235" s="41">
        <v>4732.2614970000004</v>
      </c>
      <c r="W235" s="41">
        <v>4546.5489509999998</v>
      </c>
      <c r="X235" s="41">
        <v>3556.8701150000002</v>
      </c>
      <c r="Y235" s="41">
        <v>4035.222573</v>
      </c>
      <c r="Z235" s="41">
        <v>3838.9713579999998</v>
      </c>
      <c r="AA235" s="41">
        <v>3286.3289140000002</v>
      </c>
      <c r="AB235" s="41">
        <v>2256.4915289999999</v>
      </c>
      <c r="AC235" s="41">
        <v>3287.0336360000001</v>
      </c>
      <c r="AD235" s="41">
        <v>3372.7501390000002</v>
      </c>
      <c r="AE235" s="41">
        <v>3441.6454220000001</v>
      </c>
      <c r="AF235" s="41">
        <v>3441.6454220000001</v>
      </c>
      <c r="AG235" s="41">
        <v>2257.1121779999999</v>
      </c>
      <c r="AH235" s="41">
        <v>2256.4915289999999</v>
      </c>
      <c r="AI235" s="41">
        <v>2256.4915289999999</v>
      </c>
      <c r="AJ235" s="41">
        <v>3431.7890440000001</v>
      </c>
      <c r="AK235" s="41">
        <v>2256.4915289999999</v>
      </c>
      <c r="AL235" s="41">
        <v>2256.4915289999999</v>
      </c>
      <c r="AM235" s="41">
        <v>2256.4915289999999</v>
      </c>
      <c r="AN235" s="41">
        <v>2256.4915289999999</v>
      </c>
      <c r="AO235" s="41">
        <v>2256.4915289999999</v>
      </c>
      <c r="AP235" s="41">
        <v>2185.5686420000002</v>
      </c>
    </row>
    <row r="236" spans="2:42" x14ac:dyDescent="0.25">
      <c r="B236" s="40" t="s">
        <v>1</v>
      </c>
      <c r="C236" s="42" t="s">
        <v>39</v>
      </c>
      <c r="D236" s="41">
        <v>3017.2983570000001</v>
      </c>
      <c r="E236" s="41">
        <v>3717.0989460000001</v>
      </c>
      <c r="F236" s="41">
        <v>3630.3703009999999</v>
      </c>
      <c r="G236" s="41">
        <v>3811.1506290000002</v>
      </c>
      <c r="H236" s="41">
        <v>4680.3408659999996</v>
      </c>
      <c r="I236" s="41">
        <v>5405.6859860000004</v>
      </c>
      <c r="J236" s="41">
        <v>5093.3953979999997</v>
      </c>
      <c r="K236" s="41">
        <v>8126.2544010000001</v>
      </c>
      <c r="L236" s="41">
        <v>8940.6739409999991</v>
      </c>
      <c r="M236" s="41">
        <v>6964.6838470000002</v>
      </c>
      <c r="N236" s="41">
        <v>10009.83439</v>
      </c>
      <c r="O236" s="41">
        <v>8339.4410480000006</v>
      </c>
      <c r="P236" s="41">
        <v>9585.4515410000004</v>
      </c>
      <c r="Q236" s="41">
        <v>10101.715990000001</v>
      </c>
      <c r="R236" s="41">
        <v>10101.715990000001</v>
      </c>
      <c r="S236" s="41">
        <v>8544.5162909999999</v>
      </c>
      <c r="T236" s="41">
        <v>10101.715990000001</v>
      </c>
      <c r="U236" s="41">
        <v>10195.63399</v>
      </c>
      <c r="V236" s="41">
        <v>10192.070820000001</v>
      </c>
      <c r="W236" s="41">
        <v>10257.60318</v>
      </c>
      <c r="X236" s="41">
        <v>10257.60318</v>
      </c>
      <c r="Y236" s="41">
        <v>10158.503769999999</v>
      </c>
      <c r="Z236" s="41">
        <v>10257.60318</v>
      </c>
      <c r="AA236" s="41">
        <v>10340.523569999999</v>
      </c>
      <c r="AB236" s="41">
        <v>10340.523569999999</v>
      </c>
      <c r="AC236" s="41">
        <v>9335.2505700000002</v>
      </c>
      <c r="AD236" s="41">
        <v>10229.673430000001</v>
      </c>
      <c r="AE236" s="41">
        <v>10257.60318</v>
      </c>
      <c r="AF236" s="41">
        <v>10122.84542</v>
      </c>
      <c r="AG236" s="41">
        <v>10340.523569999999</v>
      </c>
      <c r="AH236" s="41">
        <v>10340.523569999999</v>
      </c>
      <c r="AI236" s="41">
        <v>10340.523569999999</v>
      </c>
      <c r="AJ236" s="41">
        <v>10229.673430000001</v>
      </c>
      <c r="AK236" s="41">
        <v>10132.115019999999</v>
      </c>
      <c r="AL236" s="41">
        <v>10257.60318</v>
      </c>
      <c r="AM236" s="41">
        <v>10257.60318</v>
      </c>
      <c r="AN236" s="41">
        <v>10224.062830000001</v>
      </c>
      <c r="AO236" s="41">
        <v>10077.40691</v>
      </c>
      <c r="AP236" s="41">
        <v>9648.0943950000001</v>
      </c>
    </row>
    <row r="237" spans="2:42" x14ac:dyDescent="0.25">
      <c r="B237" s="40" t="s">
        <v>1</v>
      </c>
      <c r="C237" s="42" t="s">
        <v>40</v>
      </c>
      <c r="D237" s="41">
        <v>9272.0776079999996</v>
      </c>
      <c r="E237" s="41">
        <v>9272.0776079999996</v>
      </c>
      <c r="F237" s="41">
        <v>9191.0640000000003</v>
      </c>
      <c r="G237" s="41">
        <v>9272.0776079999996</v>
      </c>
      <c r="H237" s="41">
        <v>8459.9334920000001</v>
      </c>
      <c r="I237" s="41">
        <v>8646.0329180000008</v>
      </c>
      <c r="J237" s="41">
        <v>7625.1878569999999</v>
      </c>
      <c r="K237" s="41">
        <v>8844.5406010000006</v>
      </c>
      <c r="L237" s="41">
        <v>6087.9381540000004</v>
      </c>
      <c r="M237" s="41">
        <v>8753.3852750000005</v>
      </c>
      <c r="N237" s="41">
        <v>9017.2143629999991</v>
      </c>
      <c r="O237" s="41">
        <v>8898.6117859999995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8430.2323120000001</v>
      </c>
      <c r="AM237" s="41">
        <v>8835.5304670000005</v>
      </c>
      <c r="AN237" s="41">
        <v>8560.1359479999992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2287.8234900000002</v>
      </c>
      <c r="I238" s="41">
        <v>2073.2810610000001</v>
      </c>
      <c r="J238" s="41">
        <v>3593.2796539999999</v>
      </c>
      <c r="K238" s="41">
        <v>995.05509510000002</v>
      </c>
      <c r="L238" s="41">
        <v>3692.3648870000002</v>
      </c>
      <c r="M238" s="41">
        <v>4443.8597529999997</v>
      </c>
      <c r="N238" s="41">
        <v>3159.3100939999999</v>
      </c>
      <c r="O238" s="41">
        <v>4606.2341079999997</v>
      </c>
      <c r="P238" s="41">
        <v>3171.0000770000001</v>
      </c>
      <c r="Q238" s="41">
        <v>3176.9529550000002</v>
      </c>
      <c r="R238" s="41">
        <v>4606.2341079999997</v>
      </c>
      <c r="S238" s="41">
        <v>4606.2341079999997</v>
      </c>
      <c r="T238" s="41">
        <v>4606.2341079999997</v>
      </c>
      <c r="U238" s="41">
        <v>4606.2341079999997</v>
      </c>
      <c r="V238" s="41">
        <v>4614.421343</v>
      </c>
      <c r="W238" s="41">
        <v>4617.5379759999996</v>
      </c>
      <c r="X238" s="41">
        <v>4627.4123980000004</v>
      </c>
      <c r="Y238" s="41">
        <v>4601.9670269999997</v>
      </c>
      <c r="Z238" s="41">
        <v>4608.1726140000001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4614.421343</v>
      </c>
      <c r="AF238" s="41">
        <v>4646.0225289999998</v>
      </c>
      <c r="AG238" s="41">
        <v>4345.8533509999997</v>
      </c>
      <c r="AH238" s="41">
        <v>4320.2800319999997</v>
      </c>
      <c r="AI238" s="41">
        <v>4082.2993190000002</v>
      </c>
      <c r="AJ238" s="41">
        <v>2952.5828299999998</v>
      </c>
      <c r="AK238" s="41">
        <v>4093.7613940000001</v>
      </c>
      <c r="AL238" s="41">
        <v>4099.2774149999996</v>
      </c>
      <c r="AM238" s="41">
        <v>4104.6364940000003</v>
      </c>
      <c r="AN238" s="41">
        <v>4109.8240130000004</v>
      </c>
      <c r="AO238" s="41">
        <v>4646.0225289999998</v>
      </c>
      <c r="AP238" s="41">
        <v>4363.533668</v>
      </c>
    </row>
    <row r="239" spans="2:42" x14ac:dyDescent="0.25">
      <c r="B239" s="40" t="s">
        <v>1</v>
      </c>
      <c r="C239" s="42" t="s">
        <v>42</v>
      </c>
      <c r="D239" s="41">
        <v>128.5611863</v>
      </c>
      <c r="E239" s="41"/>
      <c r="F239" s="41">
        <v>90.451490199999995</v>
      </c>
      <c r="G239" s="41">
        <v>43.957038730000001</v>
      </c>
      <c r="H239" s="41">
        <v>33.360147060000003</v>
      </c>
      <c r="I239" s="41">
        <v>161.92133329999999</v>
      </c>
      <c r="J239" s="41">
        <v>142.79763729999999</v>
      </c>
      <c r="K239" s="41">
        <v>292.14405879999998</v>
      </c>
      <c r="L239" s="41">
        <v>443.27147059999999</v>
      </c>
      <c r="M239" s="41">
        <v>286.13626470000003</v>
      </c>
      <c r="N239" s="41">
        <v>452.21845100000002</v>
      </c>
      <c r="O239" s="41">
        <v>443.27147059999999</v>
      </c>
      <c r="P239" s="41">
        <v>452.07909100000001</v>
      </c>
      <c r="Q239" s="41">
        <v>299.25626679999999</v>
      </c>
      <c r="R239" s="41">
        <v>472.7634607</v>
      </c>
      <c r="S239" s="41">
        <v>609.35365690000003</v>
      </c>
      <c r="T239" s="41">
        <v>609.35365690000003</v>
      </c>
      <c r="U239" s="41">
        <v>609.35365690000003</v>
      </c>
      <c r="V239" s="41">
        <v>609.35365690000003</v>
      </c>
      <c r="W239" s="41">
        <v>609.35365690000003</v>
      </c>
      <c r="X239" s="41">
        <v>609.35365690000003</v>
      </c>
      <c r="Y239" s="41">
        <v>609.35365690000003</v>
      </c>
      <c r="Z239" s="41">
        <v>609.35365690000003</v>
      </c>
      <c r="AA239" s="41">
        <v>609.35365690000003</v>
      </c>
      <c r="AB239" s="41">
        <v>609.35365690000003</v>
      </c>
      <c r="AC239" s="41">
        <v>609.35365690000003</v>
      </c>
      <c r="AD239" s="41">
        <v>609.35365690000003</v>
      </c>
      <c r="AE239" s="41">
        <v>609.35365690000003</v>
      </c>
      <c r="AF239" s="41">
        <v>609.35365690000003</v>
      </c>
      <c r="AG239" s="41">
        <v>609.35365690000003</v>
      </c>
      <c r="AH239" s="41">
        <v>609.35365690000003</v>
      </c>
      <c r="AI239" s="41">
        <v>609.35365690000003</v>
      </c>
      <c r="AJ239" s="41">
        <v>609.35365690000003</v>
      </c>
      <c r="AK239" s="41">
        <v>609.35365690000003</v>
      </c>
      <c r="AL239" s="41">
        <v>609.35365690000003</v>
      </c>
      <c r="AM239" s="41">
        <v>609.35365690000003</v>
      </c>
      <c r="AN239" s="41">
        <v>609.35365690000003</v>
      </c>
      <c r="AO239" s="41">
        <v>609.35365690000003</v>
      </c>
      <c r="AP239" s="41">
        <v>637.26784380000004</v>
      </c>
    </row>
    <row r="240" spans="2:42" x14ac:dyDescent="0.25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x14ac:dyDescent="0.25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>
        <v>178.78316469999999</v>
      </c>
      <c r="K241" s="41">
        <v>389.82692639999999</v>
      </c>
      <c r="L241" s="41">
        <v>1113.7856079999999</v>
      </c>
      <c r="M241" s="41">
        <v>1155.122167</v>
      </c>
      <c r="N241" s="41">
        <v>600.93324510000002</v>
      </c>
      <c r="O241" s="41">
        <v>600.93324510000002</v>
      </c>
      <c r="P241" s="41">
        <v>1442.310457</v>
      </c>
      <c r="Q241" s="41">
        <v>1155.122167</v>
      </c>
      <c r="R241" s="41">
        <v>600.93324510000002</v>
      </c>
      <c r="S241" s="41">
        <v>1891.6488039999999</v>
      </c>
      <c r="T241" s="41">
        <v>1343.3954650000001</v>
      </c>
      <c r="U241" s="41">
        <v>1590.8184189999999</v>
      </c>
      <c r="V241" s="41">
        <v>2256.4123079999999</v>
      </c>
      <c r="W241" s="41">
        <v>1590.8184189999999</v>
      </c>
      <c r="X241" s="41">
        <v>2220.9588130000002</v>
      </c>
      <c r="Y241" s="41">
        <v>1657.7973159999999</v>
      </c>
      <c r="Z241" s="41">
        <v>1590.8184189999999</v>
      </c>
      <c r="AA241" s="41">
        <v>1590.8184189999999</v>
      </c>
      <c r="AB241" s="41">
        <v>2155.4238930000001</v>
      </c>
      <c r="AC241" s="41">
        <v>2145.0073400000001</v>
      </c>
      <c r="AD241" s="41">
        <v>1540.3286929999999</v>
      </c>
      <c r="AE241" s="41">
        <v>1590.8184189999999</v>
      </c>
      <c r="AF241" s="41">
        <v>1318.5363910000001</v>
      </c>
      <c r="AG241" s="41">
        <v>1590.8184189999999</v>
      </c>
      <c r="AH241" s="41">
        <v>1984.1302800000001</v>
      </c>
      <c r="AI241" s="41">
        <v>1984.1302800000001</v>
      </c>
      <c r="AJ241" s="41">
        <v>1982.248308</v>
      </c>
      <c r="AK241" s="41">
        <v>1322.590001</v>
      </c>
      <c r="AL241" s="41">
        <v>1549.696582</v>
      </c>
      <c r="AM241" s="41">
        <v>1327.0709710000001</v>
      </c>
      <c r="AN241" s="41">
        <v>1316.654419</v>
      </c>
      <c r="AO241" s="41">
        <v>1588.936447</v>
      </c>
      <c r="AP241" s="41">
        <v>1308.791954</v>
      </c>
    </row>
    <row r="242" spans="2:42" x14ac:dyDescent="0.25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45261.459609999998</v>
      </c>
      <c r="E244" s="41">
        <v>45866.296690000003</v>
      </c>
      <c r="F244" s="41">
        <v>45803.406479999998</v>
      </c>
      <c r="G244" s="41">
        <v>45989.106399999997</v>
      </c>
      <c r="H244" s="41">
        <v>47829.830179999997</v>
      </c>
      <c r="I244" s="41">
        <v>48601.363010000001</v>
      </c>
      <c r="J244" s="41">
        <v>47554.694609999999</v>
      </c>
      <c r="K244" s="41">
        <v>51564.337379999997</v>
      </c>
      <c r="L244" s="41">
        <v>53194.550349999998</v>
      </c>
      <c r="M244" s="41">
        <v>54316.470450000001</v>
      </c>
      <c r="N244" s="41">
        <v>55917.966930000002</v>
      </c>
      <c r="O244" s="41">
        <v>54973.342510000002</v>
      </c>
      <c r="P244" s="41">
        <v>55313.222450000001</v>
      </c>
      <c r="Q244" s="41">
        <v>56327.230459999999</v>
      </c>
      <c r="R244" s="41">
        <v>56708.06972</v>
      </c>
      <c r="S244" s="41">
        <v>58067.115960000003</v>
      </c>
      <c r="T244" s="41">
        <v>59981.81</v>
      </c>
      <c r="U244" s="41">
        <v>61647.29378</v>
      </c>
      <c r="V244" s="41">
        <v>61891.610769999999</v>
      </c>
      <c r="W244" s="41">
        <v>61479.357920000002</v>
      </c>
      <c r="X244" s="41">
        <v>61194.082219999997</v>
      </c>
      <c r="Y244" s="41">
        <v>60914.25232</v>
      </c>
      <c r="Z244" s="41">
        <v>60689.459770000001</v>
      </c>
      <c r="AA244" s="41">
        <v>60376.689109999999</v>
      </c>
      <c r="AB244" s="41">
        <v>59903.186560000002</v>
      </c>
      <c r="AC244" s="41">
        <v>59992.766170000003</v>
      </c>
      <c r="AD244" s="41">
        <v>60275.754050000003</v>
      </c>
      <c r="AE244" s="41">
        <v>60394.962910000002</v>
      </c>
      <c r="AF244" s="41">
        <v>59515.254589999997</v>
      </c>
      <c r="AG244" s="41">
        <v>59126.515399999997</v>
      </c>
      <c r="AH244" s="41">
        <v>59156.800600000002</v>
      </c>
      <c r="AI244" s="41">
        <v>59011.822200000002</v>
      </c>
      <c r="AJ244" s="41">
        <v>58519.52259</v>
      </c>
      <c r="AK244" s="41">
        <v>57674.396110000001</v>
      </c>
      <c r="AL244" s="41">
        <v>56990.428749999999</v>
      </c>
      <c r="AM244" s="41">
        <v>56405.156609999998</v>
      </c>
      <c r="AN244" s="41">
        <v>55737.034570000003</v>
      </c>
      <c r="AO244" s="41">
        <v>54222.141439999999</v>
      </c>
      <c r="AP244" s="41">
        <v>54464.107499999998</v>
      </c>
    </row>
    <row r="245" spans="2:42" x14ac:dyDescent="0.25">
      <c r="B245" s="40" t="s">
        <v>25</v>
      </c>
      <c r="C245" s="42" t="s">
        <v>36</v>
      </c>
      <c r="D245" s="41">
        <v>94.915795790000004</v>
      </c>
      <c r="E245" s="41">
        <v>94.915795790000004</v>
      </c>
      <c r="F245" s="41">
        <v>94.915795790000004</v>
      </c>
      <c r="G245" s="41">
        <v>94.915795790000004</v>
      </c>
      <c r="H245" s="41">
        <v>142.9906598</v>
      </c>
      <c r="I245" s="41">
        <v>146.22986320000001</v>
      </c>
      <c r="J245" s="41">
        <v>172.70909750000001</v>
      </c>
      <c r="K245" s="41">
        <v>185.03046399999999</v>
      </c>
      <c r="L245" s="41">
        <v>185.39859469999999</v>
      </c>
      <c r="M245" s="41">
        <v>1113.8426770000001</v>
      </c>
      <c r="N245" s="41">
        <v>1054.061841</v>
      </c>
      <c r="O245" s="41">
        <v>675.83757609999998</v>
      </c>
      <c r="P245" s="41">
        <v>860.25058520000005</v>
      </c>
      <c r="Q245" s="41">
        <v>1001.912855</v>
      </c>
      <c r="R245" s="41">
        <v>1136.2567570000001</v>
      </c>
      <c r="S245" s="41">
        <v>1333.448122</v>
      </c>
      <c r="T245" s="41">
        <v>1067.4269280000001</v>
      </c>
      <c r="U245" s="41">
        <v>2382.1073940000001</v>
      </c>
      <c r="V245" s="41">
        <v>2207.9453079999998</v>
      </c>
      <c r="W245" s="41">
        <v>2278.6467299999999</v>
      </c>
      <c r="X245" s="41">
        <v>2207.9453079999998</v>
      </c>
      <c r="Y245" s="41">
        <v>2282.8690449999999</v>
      </c>
      <c r="Z245" s="41">
        <v>2577.1853350000001</v>
      </c>
      <c r="AA245" s="41">
        <v>2207.9453079999998</v>
      </c>
      <c r="AB245" s="41">
        <v>2534.4428969999999</v>
      </c>
      <c r="AC245" s="41">
        <v>2534.4428969999999</v>
      </c>
      <c r="AD245" s="41">
        <v>2030.299477</v>
      </c>
      <c r="AE245" s="41">
        <v>2034.70687</v>
      </c>
      <c r="AF245" s="41">
        <v>1932.182597</v>
      </c>
      <c r="AG245" s="41">
        <v>2418.831612</v>
      </c>
      <c r="AH245" s="41">
        <v>2086.9430349999998</v>
      </c>
      <c r="AI245" s="41">
        <v>1945.77648</v>
      </c>
      <c r="AJ245" s="41">
        <v>1942.6969790000001</v>
      </c>
      <c r="AK245" s="41">
        <v>1836.6308670000001</v>
      </c>
      <c r="AL245" s="41">
        <v>1573.4569530000001</v>
      </c>
      <c r="AM245" s="41">
        <v>1573.4569530000001</v>
      </c>
      <c r="AN245" s="41">
        <v>1597.0226749999999</v>
      </c>
      <c r="AO245" s="41">
        <v>2184.810602</v>
      </c>
      <c r="AP245" s="41">
        <v>1551.0474690000001</v>
      </c>
    </row>
    <row r="246" spans="2:42" x14ac:dyDescent="0.25">
      <c r="B246" s="40" t="s">
        <v>25</v>
      </c>
      <c r="C246" s="42" t="s">
        <v>37</v>
      </c>
      <c r="D246" s="41">
        <v>65.602811970000005</v>
      </c>
      <c r="E246" s="41">
        <v>65.602811970000005</v>
      </c>
      <c r="F246" s="41">
        <v>65.602811970000005</v>
      </c>
      <c r="G246" s="41">
        <v>66.147370850000001</v>
      </c>
      <c r="H246" s="41">
        <v>129.08834759999999</v>
      </c>
      <c r="I246" s="41">
        <v>155.56813650000001</v>
      </c>
      <c r="J246" s="41">
        <v>221.9003203</v>
      </c>
      <c r="K246" s="41">
        <v>263.19411409999998</v>
      </c>
      <c r="L246" s="41">
        <v>267.5913822</v>
      </c>
      <c r="M246" s="41">
        <v>267.5913822</v>
      </c>
      <c r="N246" s="41">
        <v>267.5913822</v>
      </c>
      <c r="O246" s="41">
        <v>267.5913822</v>
      </c>
      <c r="P246" s="41">
        <v>267.5913822</v>
      </c>
      <c r="Q246" s="41">
        <v>267.5913822</v>
      </c>
      <c r="R246" s="41">
        <v>267.5913822</v>
      </c>
      <c r="S246" s="41">
        <v>267.5913822</v>
      </c>
      <c r="T246" s="41">
        <v>267.5913822</v>
      </c>
      <c r="U246" s="41">
        <v>267.5913822</v>
      </c>
      <c r="V246" s="41">
        <v>267.5913822</v>
      </c>
      <c r="W246" s="41">
        <v>267.5913822</v>
      </c>
      <c r="X246" s="41">
        <v>267.5913822</v>
      </c>
      <c r="Y246" s="41">
        <v>267.5913822</v>
      </c>
      <c r="Z246" s="41">
        <v>267.5913822</v>
      </c>
      <c r="AA246" s="41">
        <v>267.5913822</v>
      </c>
      <c r="AB246" s="41">
        <v>267.5913822</v>
      </c>
      <c r="AC246" s="41">
        <v>267.5913822</v>
      </c>
      <c r="AD246" s="41">
        <v>267.5913822</v>
      </c>
      <c r="AE246" s="41">
        <v>267.5913822</v>
      </c>
      <c r="AF246" s="41">
        <v>267.5913822</v>
      </c>
      <c r="AG246" s="41">
        <v>267.5913822</v>
      </c>
      <c r="AH246" s="41">
        <v>267.5913822</v>
      </c>
      <c r="AI246" s="41">
        <v>267.5913822</v>
      </c>
      <c r="AJ246" s="41">
        <v>267.5913822</v>
      </c>
      <c r="AK246" s="41">
        <v>267.5913822</v>
      </c>
      <c r="AL246" s="41">
        <v>267.5913822</v>
      </c>
      <c r="AM246" s="41">
        <v>267.5913822</v>
      </c>
      <c r="AN246" s="41">
        <v>267.5913822</v>
      </c>
      <c r="AO246" s="41">
        <v>267.5913822</v>
      </c>
      <c r="AP246" s="41">
        <v>267.5913822</v>
      </c>
    </row>
    <row r="247" spans="2:42" x14ac:dyDescent="0.25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56.02069959</v>
      </c>
      <c r="I247" s="41">
        <v>56.02069959</v>
      </c>
      <c r="J247" s="41">
        <v>41.883951330000002</v>
      </c>
      <c r="K247" s="41">
        <v>56.02069959</v>
      </c>
      <c r="L247" s="41">
        <v>70.657470989999993</v>
      </c>
      <c r="M247" s="41">
        <v>66.516590249999993</v>
      </c>
      <c r="N247" s="41">
        <v>64.320550400000002</v>
      </c>
      <c r="O247" s="41">
        <v>35.179525040000001</v>
      </c>
      <c r="P247" s="41">
        <v>52.993329940000002</v>
      </c>
      <c r="Q247" s="41">
        <v>35.144894000000001</v>
      </c>
      <c r="R247" s="41">
        <v>52.949309059999997</v>
      </c>
      <c r="S247" s="41">
        <v>35.057751379999999</v>
      </c>
      <c r="T247" s="41">
        <v>67.239563720000007</v>
      </c>
      <c r="U247" s="41">
        <v>70.657470989999993</v>
      </c>
      <c r="V247" s="41">
        <v>70.657470989999993</v>
      </c>
      <c r="W247" s="41">
        <v>65.695058029999998</v>
      </c>
      <c r="X247" s="41">
        <v>53.102815460000002</v>
      </c>
      <c r="Y247" s="41">
        <v>52.568386019999998</v>
      </c>
      <c r="Z247" s="41">
        <v>70.657470989999993</v>
      </c>
      <c r="AA247" s="41">
        <v>35.144894000000001</v>
      </c>
      <c r="AB247" s="41">
        <v>35.01373049</v>
      </c>
      <c r="AC247" s="41">
        <v>52.568386019999998</v>
      </c>
      <c r="AD247" s="41">
        <v>35.01373049</v>
      </c>
      <c r="AE247" s="41">
        <v>52.568386019999998</v>
      </c>
      <c r="AF247" s="41">
        <v>52.568386019999998</v>
      </c>
      <c r="AG247" s="41">
        <v>35.01373049</v>
      </c>
      <c r="AH247" s="41">
        <v>35.01373049</v>
      </c>
      <c r="AI247" s="41">
        <v>35.01373049</v>
      </c>
      <c r="AJ247" s="41">
        <v>52.568386019999998</v>
      </c>
      <c r="AK247" s="41">
        <v>35.01373049</v>
      </c>
      <c r="AL247" s="41">
        <v>35.01373049</v>
      </c>
      <c r="AM247" s="41">
        <v>35.01373049</v>
      </c>
      <c r="AN247" s="41">
        <v>35.01373049</v>
      </c>
      <c r="AO247" s="41">
        <v>35.01373049</v>
      </c>
      <c r="AP247" s="41">
        <v>35.01373049</v>
      </c>
    </row>
    <row r="248" spans="2:42" x14ac:dyDescent="0.25">
      <c r="B248" s="40" t="s">
        <v>25</v>
      </c>
      <c r="C248" s="42" t="s">
        <v>39</v>
      </c>
      <c r="D248" s="41">
        <v>201.5510711</v>
      </c>
      <c r="E248" s="41">
        <v>416.53261040000001</v>
      </c>
      <c r="F248" s="41">
        <v>349.5337025</v>
      </c>
      <c r="G248" s="41">
        <v>449.07751209999998</v>
      </c>
      <c r="H248" s="41">
        <v>449.07751209999998</v>
      </c>
      <c r="I248" s="41">
        <v>642.90481130000001</v>
      </c>
      <c r="J248" s="41">
        <v>620.01005269999996</v>
      </c>
      <c r="K248" s="41">
        <v>838.42159800000002</v>
      </c>
      <c r="L248" s="41">
        <v>838.42159800000002</v>
      </c>
      <c r="M248" s="41">
        <v>642.90481130000001</v>
      </c>
      <c r="N248" s="41">
        <v>838.42159800000002</v>
      </c>
      <c r="O248" s="41">
        <v>642.90481130000001</v>
      </c>
      <c r="P248" s="41">
        <v>642.90481130000001</v>
      </c>
      <c r="Q248" s="41">
        <v>838.42159800000002</v>
      </c>
      <c r="R248" s="41">
        <v>838.42159800000002</v>
      </c>
      <c r="S248" s="41">
        <v>642.90481130000001</v>
      </c>
      <c r="T248" s="41">
        <v>838.42159800000002</v>
      </c>
      <c r="U248" s="41">
        <v>838.42159800000002</v>
      </c>
      <c r="V248" s="41">
        <v>838.42159800000002</v>
      </c>
      <c r="W248" s="41">
        <v>838.42159800000002</v>
      </c>
      <c r="X248" s="41">
        <v>838.42159800000002</v>
      </c>
      <c r="Y248" s="41">
        <v>838.42159800000002</v>
      </c>
      <c r="Z248" s="41">
        <v>838.42159800000002</v>
      </c>
      <c r="AA248" s="41">
        <v>838.42159800000002</v>
      </c>
      <c r="AB248" s="41">
        <v>838.42159800000002</v>
      </c>
      <c r="AC248" s="41">
        <v>838.42159800000002</v>
      </c>
      <c r="AD248" s="41">
        <v>838.42159800000002</v>
      </c>
      <c r="AE248" s="41">
        <v>838.42159800000002</v>
      </c>
      <c r="AF248" s="41">
        <v>838.42159800000002</v>
      </c>
      <c r="AG248" s="41">
        <v>838.42159800000002</v>
      </c>
      <c r="AH248" s="41">
        <v>838.42159800000002</v>
      </c>
      <c r="AI248" s="41">
        <v>838.42159800000002</v>
      </c>
      <c r="AJ248" s="41">
        <v>838.42159800000002</v>
      </c>
      <c r="AK248" s="41">
        <v>635.28579070000001</v>
      </c>
      <c r="AL248" s="41">
        <v>838.42159800000002</v>
      </c>
      <c r="AM248" s="41">
        <v>838.42159800000002</v>
      </c>
      <c r="AN248" s="41">
        <v>838.42159800000002</v>
      </c>
      <c r="AO248" s="41">
        <v>770.28966349999996</v>
      </c>
      <c r="AP248" s="41">
        <v>838.42159800000002</v>
      </c>
    </row>
    <row r="249" spans="2:42" x14ac:dyDescent="0.25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25</v>
      </c>
      <c r="C250" s="42" t="s">
        <v>41</v>
      </c>
      <c r="D250" s="41"/>
      <c r="E250" s="41"/>
      <c r="F250" s="41"/>
      <c r="G250" s="41"/>
      <c r="H250" s="41">
        <v>1043.1805710000001</v>
      </c>
      <c r="I250" s="41">
        <v>711.38676090000001</v>
      </c>
      <c r="J250" s="41">
        <v>1020.568156</v>
      </c>
      <c r="K250" s="41">
        <v>436.73012649999998</v>
      </c>
      <c r="L250" s="41">
        <v>991.29317890000004</v>
      </c>
      <c r="M250" s="41">
        <v>975.79445980000003</v>
      </c>
      <c r="N250" s="41">
        <v>903.81001779999997</v>
      </c>
      <c r="O250" s="41">
        <v>1806.367567</v>
      </c>
      <c r="P250" s="41">
        <v>1304.2562809999999</v>
      </c>
      <c r="Q250" s="41">
        <v>1269.8214379999999</v>
      </c>
      <c r="R250" s="41">
        <v>1824.141163</v>
      </c>
      <c r="S250" s="41">
        <v>1830.1385110000001</v>
      </c>
      <c r="T250" s="41">
        <v>1836.1689819999999</v>
      </c>
      <c r="U250" s="41">
        <v>1842.1669810000001</v>
      </c>
      <c r="V250" s="41">
        <v>1565.303093</v>
      </c>
      <c r="W250" s="41">
        <v>1866.4985790000001</v>
      </c>
      <c r="X250" s="41">
        <v>1866.4985790000001</v>
      </c>
      <c r="Y250" s="41">
        <v>1756.0071849999999</v>
      </c>
      <c r="Z250" s="41">
        <v>1518.5152370000001</v>
      </c>
      <c r="AA250" s="41">
        <v>1866.4985790000001</v>
      </c>
      <c r="AB250" s="41">
        <v>1866.4985790000001</v>
      </c>
      <c r="AC250" s="41">
        <v>1866.4985790000001</v>
      </c>
      <c r="AD250" s="41">
        <v>1866.4985790000001</v>
      </c>
      <c r="AE250" s="41">
        <v>1405.7232389999999</v>
      </c>
      <c r="AF250" s="41">
        <v>1866.4985790000001</v>
      </c>
      <c r="AG250" s="41">
        <v>1513.051573</v>
      </c>
      <c r="AH250" s="41">
        <v>1293.288624</v>
      </c>
      <c r="AI250" s="41">
        <v>1023.857577</v>
      </c>
      <c r="AJ250" s="41">
        <v>1005.060806</v>
      </c>
      <c r="AK250" s="41">
        <v>1513.051573</v>
      </c>
      <c r="AL250" s="41">
        <v>1513.051573</v>
      </c>
      <c r="AM250" s="41">
        <v>1513.051573</v>
      </c>
      <c r="AN250" s="41">
        <v>1513.051573</v>
      </c>
      <c r="AO250" s="41">
        <v>1866.4985790000001</v>
      </c>
      <c r="AP250" s="41">
        <v>1424.599997</v>
      </c>
    </row>
    <row r="251" spans="2:42" x14ac:dyDescent="0.25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>
        <v>5.5345017589999997E-2</v>
      </c>
      <c r="K252" s="41">
        <v>0.32921710879999999</v>
      </c>
      <c r="L252" s="41">
        <v>0.15274799189999999</v>
      </c>
      <c r="M252" s="41">
        <v>0.189453439</v>
      </c>
      <c r="N252" s="41">
        <v>0.2853128446</v>
      </c>
      <c r="O252" s="41">
        <v>0.15274799189999999</v>
      </c>
      <c r="P252" s="41">
        <v>0.32201829180000002</v>
      </c>
      <c r="Q252" s="41">
        <v>0.2853128446</v>
      </c>
      <c r="R252" s="41">
        <v>0.46178196160000001</v>
      </c>
      <c r="S252" s="41">
        <v>0.59858875060000005</v>
      </c>
      <c r="T252" s="41">
        <v>0.2853128446</v>
      </c>
      <c r="U252" s="41">
        <v>0.47322271490000001</v>
      </c>
      <c r="V252" s="41">
        <v>0.64969183190000002</v>
      </c>
      <c r="W252" s="41">
        <v>0.64969183190000002</v>
      </c>
      <c r="X252" s="41">
        <v>0.64969183190000002</v>
      </c>
      <c r="Y252" s="41">
        <v>0.64969183190000002</v>
      </c>
      <c r="Z252" s="41">
        <v>0.47322271490000001</v>
      </c>
      <c r="AA252" s="41">
        <v>0.47322271490000001</v>
      </c>
      <c r="AB252" s="41">
        <v>0.64969183190000002</v>
      </c>
      <c r="AC252" s="41">
        <v>0.64969183190000002</v>
      </c>
      <c r="AD252" s="41">
        <v>0.6228366487</v>
      </c>
      <c r="AE252" s="41">
        <v>0.64969183190000002</v>
      </c>
      <c r="AF252" s="41">
        <v>0.34065786219999999</v>
      </c>
      <c r="AG252" s="41">
        <v>0.64969183190000002</v>
      </c>
      <c r="AH252" s="41">
        <v>0.64969183190000002</v>
      </c>
      <c r="AI252" s="41">
        <v>0.51712697910000005</v>
      </c>
      <c r="AJ252" s="41">
        <v>0.47322271490000001</v>
      </c>
      <c r="AK252" s="41">
        <v>0.34065786219999999</v>
      </c>
      <c r="AL252" s="41">
        <v>0.34065786219999999</v>
      </c>
      <c r="AM252" s="41">
        <v>0.34065786219999999</v>
      </c>
      <c r="AN252" s="41">
        <v>0.51712697910000005</v>
      </c>
      <c r="AO252" s="41">
        <v>0.47322271490000001</v>
      </c>
      <c r="AP252" s="41">
        <v>0.34065786219999999</v>
      </c>
    </row>
    <row r="253" spans="2:42" x14ac:dyDescent="0.25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>
        <v>0.51329999999999998</v>
      </c>
      <c r="K253" s="41">
        <v>0.51329999999999998</v>
      </c>
      <c r="L253" s="41">
        <v>1.0266</v>
      </c>
      <c r="M253" s="41">
        <v>1.4775450000000001</v>
      </c>
      <c r="N253" s="41">
        <v>1.0266</v>
      </c>
      <c r="O253" s="41">
        <v>1.0266</v>
      </c>
      <c r="P253" s="41">
        <v>1.5399</v>
      </c>
      <c r="Q253" s="41">
        <v>1.4775450000000001</v>
      </c>
      <c r="R253" s="41">
        <v>1.0266</v>
      </c>
      <c r="S253" s="41">
        <v>1.990845</v>
      </c>
      <c r="T253" s="41">
        <v>1.5399</v>
      </c>
      <c r="U253" s="41">
        <v>1.5399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1.5399</v>
      </c>
      <c r="AA253" s="41">
        <v>1.5399</v>
      </c>
      <c r="AB253" s="41">
        <v>1.990845</v>
      </c>
      <c r="AC253" s="41">
        <v>1.990845</v>
      </c>
      <c r="AD253" s="41">
        <v>1.5399</v>
      </c>
      <c r="AE253" s="41">
        <v>1.5399</v>
      </c>
      <c r="AF253" s="41">
        <v>1.0266</v>
      </c>
      <c r="AG253" s="41">
        <v>1.5399</v>
      </c>
      <c r="AH253" s="41">
        <v>1.4775450000000001</v>
      </c>
      <c r="AI253" s="41">
        <v>1.4775450000000001</v>
      </c>
      <c r="AJ253" s="41">
        <v>1.4775450000000001</v>
      </c>
      <c r="AK253" s="41">
        <v>1.0266</v>
      </c>
      <c r="AL253" s="41">
        <v>1.0266</v>
      </c>
      <c r="AM253" s="41">
        <v>1.0266</v>
      </c>
      <c r="AN253" s="41">
        <v>1.0266</v>
      </c>
      <c r="AO253" s="41">
        <v>1.5399</v>
      </c>
      <c r="AP253" s="41">
        <v>1.0266</v>
      </c>
    </row>
    <row r="254" spans="2:42" x14ac:dyDescent="0.25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25</v>
      </c>
      <c r="C256" s="42" t="s">
        <v>15</v>
      </c>
      <c r="D256" s="41">
        <v>417.55001559999999</v>
      </c>
      <c r="E256" s="41">
        <v>632.53155479999998</v>
      </c>
      <c r="F256" s="41">
        <v>565.532647</v>
      </c>
      <c r="G256" s="41">
        <v>665.6210155</v>
      </c>
      <c r="H256" s="41">
        <v>1820.35779</v>
      </c>
      <c r="I256" s="41">
        <v>1712.110271</v>
      </c>
      <c r="J256" s="41">
        <v>2077.6402229999999</v>
      </c>
      <c r="K256" s="41">
        <v>1780.239519</v>
      </c>
      <c r="L256" s="41">
        <v>2354.541573</v>
      </c>
      <c r="M256" s="41">
        <v>3068.3169189999999</v>
      </c>
      <c r="N256" s="41">
        <v>3129.5173020000002</v>
      </c>
      <c r="O256" s="41">
        <v>3429.0602100000001</v>
      </c>
      <c r="P256" s="41">
        <v>3129.8583079999999</v>
      </c>
      <c r="Q256" s="41">
        <v>3414.655025</v>
      </c>
      <c r="R256" s="41">
        <v>4120.8485920000003</v>
      </c>
      <c r="S256" s="41">
        <v>4111.730012</v>
      </c>
      <c r="T256" s="41">
        <v>4078.6736660000001</v>
      </c>
      <c r="U256" s="41">
        <v>5402.9579489999996</v>
      </c>
      <c r="V256" s="41">
        <v>4952.559389</v>
      </c>
      <c r="W256" s="41">
        <v>5319.0429389999999</v>
      </c>
      <c r="X256" s="41">
        <v>5236.2002199999997</v>
      </c>
      <c r="Y256" s="41">
        <v>5199.6471879999999</v>
      </c>
      <c r="Z256" s="41">
        <v>5274.3841460000003</v>
      </c>
      <c r="AA256" s="41">
        <v>5217.6148839999996</v>
      </c>
      <c r="AB256" s="41">
        <v>5544.6087239999997</v>
      </c>
      <c r="AC256" s="41">
        <v>5562.1633789999996</v>
      </c>
      <c r="AD256" s="41">
        <v>5039.9875030000003</v>
      </c>
      <c r="AE256" s="41">
        <v>4601.2010680000003</v>
      </c>
      <c r="AF256" s="41">
        <v>4958.6297999999997</v>
      </c>
      <c r="AG256" s="41">
        <v>5075.0994870000004</v>
      </c>
      <c r="AH256" s="41">
        <v>4523.3856059999998</v>
      </c>
      <c r="AI256" s="41">
        <v>4112.6554400000005</v>
      </c>
      <c r="AJ256" s="41">
        <v>4108.2899189999998</v>
      </c>
      <c r="AK256" s="41">
        <v>4288.9406010000002</v>
      </c>
      <c r="AL256" s="41">
        <v>4228.9024939999999</v>
      </c>
      <c r="AM256" s="41">
        <v>4228.9024939999999</v>
      </c>
      <c r="AN256" s="41">
        <v>4252.6446850000002</v>
      </c>
      <c r="AO256" s="41">
        <v>5126.2170800000004</v>
      </c>
      <c r="AP256" s="41">
        <v>4118.0414350000001</v>
      </c>
    </row>
    <row r="257" spans="2:42" x14ac:dyDescent="0.25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>
        <v>19.935789060000001</v>
      </c>
      <c r="R281" s="41">
        <v>19.935789060000001</v>
      </c>
      <c r="S281" s="41">
        <v>19.935789060000001</v>
      </c>
      <c r="T281" s="41">
        <v>19.935789060000001</v>
      </c>
      <c r="U281" s="41">
        <v>19.935789060000001</v>
      </c>
      <c r="V281" s="41">
        <v>19.935789060000001</v>
      </c>
      <c r="W281" s="41">
        <v>19.935789060000001</v>
      </c>
      <c r="X281" s="41">
        <v>19.935789060000001</v>
      </c>
      <c r="Y281" s="41">
        <v>19.935789060000001</v>
      </c>
      <c r="Z281" s="41">
        <v>19.935789060000001</v>
      </c>
      <c r="AA281" s="41">
        <v>19.935789060000001</v>
      </c>
      <c r="AB281" s="41">
        <v>19.935789060000001</v>
      </c>
      <c r="AC281" s="41">
        <v>19.935789060000001</v>
      </c>
      <c r="AD281" s="41">
        <v>19.935789060000001</v>
      </c>
      <c r="AE281" s="41">
        <v>19.935789060000001</v>
      </c>
      <c r="AF281" s="41">
        <v>19.935789060000001</v>
      </c>
      <c r="AG281" s="41">
        <v>19.935789060000001</v>
      </c>
      <c r="AH281" s="41">
        <v>19.935789060000001</v>
      </c>
      <c r="AI281" s="41">
        <v>19.935789060000001</v>
      </c>
      <c r="AJ281" s="41">
        <v>19.935789060000001</v>
      </c>
      <c r="AK281" s="41">
        <v>19.935789060000001</v>
      </c>
      <c r="AL281" s="41">
        <v>19.935789060000001</v>
      </c>
      <c r="AM281" s="41">
        <v>19.935789060000001</v>
      </c>
      <c r="AN281" s="41">
        <v>19.935789060000001</v>
      </c>
      <c r="AO281" s="41">
        <v>19.935789060000001</v>
      </c>
      <c r="AP281" s="41">
        <v>19.935789060000001</v>
      </c>
    </row>
    <row r="282" spans="2:42" x14ac:dyDescent="0.25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19.935789060000001</v>
      </c>
      <c r="R292" s="41">
        <v>19.935789060000001</v>
      </c>
      <c r="S292" s="41">
        <v>19.935789060000001</v>
      </c>
      <c r="T292" s="41">
        <v>19.935789060000001</v>
      </c>
      <c r="U292" s="41">
        <v>19.935789060000001</v>
      </c>
      <c r="V292" s="41">
        <v>19.935789060000001</v>
      </c>
      <c r="W292" s="41">
        <v>19.935789060000001</v>
      </c>
      <c r="X292" s="41">
        <v>19.935789060000001</v>
      </c>
      <c r="Y292" s="41">
        <v>19.935789060000001</v>
      </c>
      <c r="Z292" s="41">
        <v>19.935789060000001</v>
      </c>
      <c r="AA292" s="41">
        <v>19.935789060000001</v>
      </c>
      <c r="AB292" s="41">
        <v>19.935789060000001</v>
      </c>
      <c r="AC292" s="41">
        <v>19.935789060000001</v>
      </c>
      <c r="AD292" s="41">
        <v>19.935789060000001</v>
      </c>
      <c r="AE292" s="41">
        <v>19.935789060000001</v>
      </c>
      <c r="AF292" s="41">
        <v>19.935789060000001</v>
      </c>
      <c r="AG292" s="41">
        <v>19.935789060000001</v>
      </c>
      <c r="AH292" s="41">
        <v>19.935789060000001</v>
      </c>
      <c r="AI292" s="41">
        <v>19.935789060000001</v>
      </c>
      <c r="AJ292" s="41">
        <v>19.935789060000001</v>
      </c>
      <c r="AK292" s="41">
        <v>19.935789060000001</v>
      </c>
      <c r="AL292" s="41">
        <v>19.935789060000001</v>
      </c>
      <c r="AM292" s="41">
        <v>19.935789060000001</v>
      </c>
      <c r="AN292" s="41">
        <v>19.935789060000001</v>
      </c>
      <c r="AO292" s="41">
        <v>19.935789060000001</v>
      </c>
      <c r="AP292" s="41">
        <v>19.935789060000001</v>
      </c>
    </row>
    <row r="293" spans="2:42" x14ac:dyDescent="0.25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9104.4457829999992</v>
      </c>
      <c r="AC293" s="41">
        <v>10517.33833</v>
      </c>
      <c r="AD293" s="41">
        <v>10517.33833</v>
      </c>
      <c r="AE293" s="41">
        <v>10517.33833</v>
      </c>
      <c r="AF293" s="41">
        <v>10517.33833</v>
      </c>
      <c r="AG293" s="41">
        <v>10517.33833</v>
      </c>
      <c r="AH293" s="41">
        <v>10517.33833</v>
      </c>
      <c r="AI293" s="41">
        <v>10517.33833</v>
      </c>
      <c r="AJ293" s="41">
        <v>10517.33833</v>
      </c>
      <c r="AK293" s="41">
        <v>10517.33833</v>
      </c>
      <c r="AL293" s="41">
        <v>10517.33833</v>
      </c>
      <c r="AM293" s="41">
        <v>10517.33833</v>
      </c>
      <c r="AN293" s="41">
        <v>10517.33833</v>
      </c>
      <c r="AO293" s="41">
        <v>10517.33833</v>
      </c>
      <c r="AP293" s="41">
        <v>10517.33833</v>
      </c>
    </row>
    <row r="294" spans="2:42" x14ac:dyDescent="0.25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9104.4457829999992</v>
      </c>
      <c r="AC304" s="41">
        <v>10517.33833</v>
      </c>
      <c r="AD304" s="41">
        <v>10517.33833</v>
      </c>
      <c r="AE304" s="41">
        <v>10517.33833</v>
      </c>
      <c r="AF304" s="41">
        <v>10517.33833</v>
      </c>
      <c r="AG304" s="41">
        <v>10517.33833</v>
      </c>
      <c r="AH304" s="41">
        <v>10517.33833</v>
      </c>
      <c r="AI304" s="41">
        <v>10517.33833</v>
      </c>
      <c r="AJ304" s="41">
        <v>10517.33833</v>
      </c>
      <c r="AK304" s="41">
        <v>10517.33833</v>
      </c>
      <c r="AL304" s="41">
        <v>10517.33833</v>
      </c>
      <c r="AM304" s="41">
        <v>10517.33833</v>
      </c>
      <c r="AN304" s="41">
        <v>10517.33833</v>
      </c>
      <c r="AO304" s="41">
        <v>10517.33833</v>
      </c>
      <c r="AP304" s="41">
        <v>10517.33833</v>
      </c>
    </row>
    <row r="305" spans="2:42" x14ac:dyDescent="0.25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802.10151280000002</v>
      </c>
      <c r="S365" s="40">
        <v>2147.0708020000002</v>
      </c>
      <c r="T365" s="40">
        <v>2147.0708020000002</v>
      </c>
      <c r="U365" s="40">
        <v>2147.0708020000002</v>
      </c>
      <c r="V365" s="40">
        <v>2147.0708020000002</v>
      </c>
      <c r="W365" s="40">
        <v>2115.1287729999999</v>
      </c>
      <c r="X365" s="40">
        <v>2115.1287729999999</v>
      </c>
      <c r="Y365" s="40">
        <v>2115.1287729999999</v>
      </c>
      <c r="Z365" s="40">
        <v>2115.1287729999999</v>
      </c>
      <c r="AA365" s="40">
        <v>2009.5152129999999</v>
      </c>
      <c r="AB365" s="40">
        <v>1709.4457629999999</v>
      </c>
      <c r="AC365" s="40">
        <v>1710.8886680000001</v>
      </c>
      <c r="AD365" s="40">
        <v>1497.1803159999999</v>
      </c>
      <c r="AE365" s="40">
        <v>1405.831461</v>
      </c>
      <c r="AF365" s="40">
        <v>1405.831461</v>
      </c>
      <c r="AG365" s="40">
        <v>1405.831461</v>
      </c>
      <c r="AH365" s="40">
        <v>1405.831461</v>
      </c>
      <c r="AI365" s="40">
        <v>1405.831461</v>
      </c>
      <c r="AJ365" s="40">
        <v>1405.831461</v>
      </c>
      <c r="AK365" s="40">
        <v>1405.831461</v>
      </c>
      <c r="AL365" s="40">
        <v>1215.9382499999999</v>
      </c>
      <c r="AM365" s="40">
        <v>1215.9382499999999</v>
      </c>
      <c r="AN365" s="40">
        <v>1215.9382499999999</v>
      </c>
      <c r="AO365" s="40">
        <v>1215.9382499999999</v>
      </c>
      <c r="AP365" s="40">
        <v>1215.9382499999999</v>
      </c>
    </row>
    <row r="366" spans="2:42" x14ac:dyDescent="0.25">
      <c r="B366" s="40" t="s">
        <v>27</v>
      </c>
      <c r="C366" s="40" t="s">
        <v>37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8.3987999999999996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294.4293255</v>
      </c>
      <c r="S366" s="40">
        <v>309.59096749999998</v>
      </c>
      <c r="T366" s="40">
        <v>309.59096749999998</v>
      </c>
      <c r="U366" s="40">
        <v>309.59096749999998</v>
      </c>
      <c r="V366" s="40">
        <v>309.59096749999998</v>
      </c>
      <c r="W366" s="40">
        <v>306.32540749999998</v>
      </c>
      <c r="X366" s="40">
        <v>306.32540749999998</v>
      </c>
      <c r="Y366" s="40">
        <v>306.32540749999998</v>
      </c>
      <c r="Z366" s="40">
        <v>411.3892085</v>
      </c>
      <c r="AA366" s="40">
        <v>416.66054500000001</v>
      </c>
      <c r="AB366" s="40">
        <v>409.81622499999997</v>
      </c>
      <c r="AC366" s="40">
        <v>409.81622499999997</v>
      </c>
      <c r="AD366" s="40">
        <v>409.81622499999997</v>
      </c>
      <c r="AE366" s="40">
        <v>266.45694630000003</v>
      </c>
      <c r="AF366" s="40">
        <v>189.14595</v>
      </c>
      <c r="AG366" s="40">
        <v>299.4810875</v>
      </c>
      <c r="AH366" s="40">
        <v>299.4810875</v>
      </c>
      <c r="AI366" s="40">
        <v>299.4810875</v>
      </c>
      <c r="AJ366" s="40">
        <v>299.4810875</v>
      </c>
      <c r="AK366" s="40">
        <v>299.4810875</v>
      </c>
      <c r="AL366" s="40">
        <v>299.4810875</v>
      </c>
      <c r="AM366" s="40">
        <v>299.4810875</v>
      </c>
      <c r="AN366" s="40">
        <v>299.4810875</v>
      </c>
      <c r="AO366" s="40">
        <v>299.4810875</v>
      </c>
      <c r="AP366" s="40">
        <v>299.4810875</v>
      </c>
    </row>
    <row r="367" spans="2:42" x14ac:dyDescent="0.25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186.72345000000001</v>
      </c>
      <c r="M367" s="40">
        <v>175.687275</v>
      </c>
      <c r="N367" s="40">
        <v>186.72345000000001</v>
      </c>
      <c r="O367" s="40">
        <v>153.14846249999999</v>
      </c>
      <c r="P367" s="40">
        <v>120.61466249999999</v>
      </c>
      <c r="Q367" s="40">
        <v>150.31934999999999</v>
      </c>
      <c r="R367" s="40">
        <v>120.61466249999999</v>
      </c>
      <c r="S367" s="40">
        <v>150.31934999999999</v>
      </c>
      <c r="T367" s="40">
        <v>128.35526250000001</v>
      </c>
      <c r="U367" s="40">
        <v>158.05994999999999</v>
      </c>
      <c r="V367" s="40">
        <v>154.18965</v>
      </c>
      <c r="W367" s="40">
        <v>154.18965</v>
      </c>
      <c r="X367" s="40">
        <v>154.18965</v>
      </c>
      <c r="Y367" s="40">
        <v>154.18965</v>
      </c>
      <c r="Z367" s="40">
        <v>158.05994999999999</v>
      </c>
      <c r="AA367" s="40">
        <v>150.31934999999999</v>
      </c>
      <c r="AB367" s="40">
        <v>107.4164435</v>
      </c>
      <c r="AC367" s="40">
        <v>138.514996</v>
      </c>
      <c r="AD367" s="40">
        <v>120.61466249999999</v>
      </c>
      <c r="AE367" s="40">
        <v>124.48496249999999</v>
      </c>
      <c r="AF367" s="40">
        <v>124.48496249999999</v>
      </c>
      <c r="AG367" s="40">
        <v>120.61466249999999</v>
      </c>
      <c r="AH367" s="40">
        <v>90.909975000000003</v>
      </c>
      <c r="AI367" s="40">
        <v>90.909975000000003</v>
      </c>
      <c r="AJ367" s="40">
        <v>124.48496249999999</v>
      </c>
      <c r="AK367" s="40">
        <v>90.909975000000003</v>
      </c>
      <c r="AL367" s="40"/>
      <c r="AM367" s="40"/>
      <c r="AN367" s="40"/>
      <c r="AO367" s="40"/>
      <c r="AP367" s="40"/>
    </row>
    <row r="368" spans="2:42" x14ac:dyDescent="0.25">
      <c r="B368" s="40" t="s">
        <v>27</v>
      </c>
      <c r="C368" s="40" t="s">
        <v>39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254.79750000000001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719.60741110000004</v>
      </c>
      <c r="T368" s="40">
        <v>1946.8963289999999</v>
      </c>
      <c r="U368" s="40">
        <v>2565.0826750000001</v>
      </c>
      <c r="V368" s="40">
        <v>2553.0989829999999</v>
      </c>
      <c r="W368" s="40">
        <v>2310.2826749999999</v>
      </c>
      <c r="X368" s="40">
        <v>2301.6227250000002</v>
      </c>
      <c r="Y368" s="40">
        <v>2193.2861539999999</v>
      </c>
      <c r="Z368" s="40">
        <v>2122.8351710000002</v>
      </c>
      <c r="AA368" s="40">
        <v>2098.5070959999998</v>
      </c>
      <c r="AB368" s="40">
        <v>2288.1611739999998</v>
      </c>
      <c r="AC368" s="40">
        <v>2310.2826749999999</v>
      </c>
      <c r="AD368" s="40">
        <v>2310.2826749999999</v>
      </c>
      <c r="AE368" s="40">
        <v>2310.2826749999999</v>
      </c>
      <c r="AF368" s="40">
        <v>2212.173241</v>
      </c>
      <c r="AG368" s="40">
        <v>1899.3234970000001</v>
      </c>
      <c r="AH368" s="40">
        <v>1698.8490159999999</v>
      </c>
      <c r="AI368" s="40">
        <v>1607.1516389999999</v>
      </c>
      <c r="AJ368" s="40">
        <v>1459.1259</v>
      </c>
      <c r="AK368" s="40">
        <v>1459.1259</v>
      </c>
      <c r="AL368" s="40">
        <v>1459.1259</v>
      </c>
      <c r="AM368" s="40">
        <v>1459.1259</v>
      </c>
      <c r="AN368" s="40">
        <v>1459.1259</v>
      </c>
      <c r="AO368" s="40">
        <v>1459.1259</v>
      </c>
      <c r="AP368" s="40">
        <v>1459.1259</v>
      </c>
    </row>
    <row r="369" spans="2:42" x14ac:dyDescent="0.25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27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318.66858919999999</v>
      </c>
      <c r="I376" s="40">
        <v>318.67108919999998</v>
      </c>
      <c r="J376" s="40">
        <v>441.12341670000001</v>
      </c>
      <c r="K376" s="40">
        <v>625.27135920000001</v>
      </c>
      <c r="L376" s="40">
        <v>668.7361449</v>
      </c>
      <c r="M376" s="40">
        <v>662.42989490000002</v>
      </c>
      <c r="N376" s="40">
        <v>673.46856990000003</v>
      </c>
      <c r="O376" s="40">
        <v>639.89358240000001</v>
      </c>
      <c r="P376" s="40">
        <v>607.35978239999997</v>
      </c>
      <c r="Q376" s="40">
        <v>637.06446989999995</v>
      </c>
      <c r="R376" s="40">
        <v>1471.9455009999999</v>
      </c>
      <c r="S376" s="40">
        <v>3326.5885309999999</v>
      </c>
      <c r="T376" s="40">
        <v>4531.9133609999999</v>
      </c>
      <c r="U376" s="40">
        <v>5179.8043950000001</v>
      </c>
      <c r="V376" s="40">
        <v>5163.9504029999998</v>
      </c>
      <c r="W376" s="40">
        <v>4885.9265059999998</v>
      </c>
      <c r="X376" s="40">
        <v>4877.2665559999996</v>
      </c>
      <c r="Y376" s="40">
        <v>4768.9299849999998</v>
      </c>
      <c r="Z376" s="40">
        <v>4807.4131020000004</v>
      </c>
      <c r="AA376" s="40">
        <v>4675.0022040000003</v>
      </c>
      <c r="AB376" s="40">
        <v>4514.8396059999995</v>
      </c>
      <c r="AC376" s="40">
        <v>4569.5025640000003</v>
      </c>
      <c r="AD376" s="40">
        <v>4337.8938790000002</v>
      </c>
      <c r="AE376" s="40">
        <v>4107.0560439999999</v>
      </c>
      <c r="AF376" s="40">
        <v>3931.6356150000001</v>
      </c>
      <c r="AG376" s="40">
        <v>3725.2507070000001</v>
      </c>
      <c r="AH376" s="40">
        <v>3495.071539</v>
      </c>
      <c r="AI376" s="40">
        <v>3403.3741620000001</v>
      </c>
      <c r="AJ376" s="40">
        <v>3288.9234110000002</v>
      </c>
      <c r="AK376" s="40">
        <v>3255.3484229999999</v>
      </c>
      <c r="AL376" s="40">
        <v>2974.5452380000002</v>
      </c>
      <c r="AM376" s="40">
        <v>2974.5452380000002</v>
      </c>
      <c r="AN376" s="40">
        <v>2974.5452380000002</v>
      </c>
      <c r="AO376" s="40">
        <v>2974.5452380000002</v>
      </c>
      <c r="AP376" s="40">
        <v>2974.5452380000002</v>
      </c>
    </row>
    <row r="377" spans="2:42" x14ac:dyDescent="0.25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>
        <v>93.01958544</v>
      </c>
      <c r="O402" s="40">
        <v>93.01958544</v>
      </c>
      <c r="P402" s="40">
        <v>93.01958544</v>
      </c>
      <c r="Q402" s="40">
        <v>365.28939800000001</v>
      </c>
      <c r="R402" s="40">
        <v>365.28939800000001</v>
      </c>
      <c r="S402" s="40">
        <v>365.28939800000001</v>
      </c>
      <c r="T402" s="40">
        <v>365.28939800000001</v>
      </c>
      <c r="U402" s="40">
        <v>365.28939800000001</v>
      </c>
      <c r="V402" s="40">
        <v>365.28939800000001</v>
      </c>
      <c r="W402" s="40">
        <v>365.28939800000001</v>
      </c>
      <c r="X402" s="40">
        <v>365.28939800000001</v>
      </c>
      <c r="Y402" s="40">
        <v>365.28939800000001</v>
      </c>
      <c r="Z402" s="40">
        <v>365.28939800000001</v>
      </c>
      <c r="AA402" s="40">
        <v>365.28939800000001</v>
      </c>
      <c r="AB402" s="40">
        <v>365.28939800000001</v>
      </c>
      <c r="AC402" s="40">
        <v>365.28939800000001</v>
      </c>
      <c r="AD402" s="40">
        <v>365.28939800000001</v>
      </c>
      <c r="AE402" s="40">
        <v>365.28939800000001</v>
      </c>
      <c r="AF402" s="40">
        <v>365.28939800000001</v>
      </c>
      <c r="AG402" s="40">
        <v>365.28939800000001</v>
      </c>
      <c r="AH402" s="40">
        <v>365.28939800000001</v>
      </c>
      <c r="AI402" s="40">
        <v>365.28939800000001</v>
      </c>
      <c r="AJ402" s="40">
        <v>365.28939800000001</v>
      </c>
      <c r="AK402" s="40">
        <v>365.28939800000001</v>
      </c>
      <c r="AL402" s="40">
        <v>365.28939800000001</v>
      </c>
      <c r="AM402" s="40">
        <v>365.28939800000001</v>
      </c>
      <c r="AN402" s="40">
        <v>365.28939800000001</v>
      </c>
      <c r="AO402" s="40">
        <v>365.28939800000001</v>
      </c>
      <c r="AP402" s="40">
        <v>365.28939800000001</v>
      </c>
    </row>
    <row r="403" spans="2:42" x14ac:dyDescent="0.25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93.01958544</v>
      </c>
      <c r="O412" s="40">
        <v>93.01958544</v>
      </c>
      <c r="P412" s="40">
        <v>93.01958544</v>
      </c>
      <c r="Q412" s="40">
        <v>365.28939800000001</v>
      </c>
      <c r="R412" s="40">
        <v>365.28939800000001</v>
      </c>
      <c r="S412" s="40">
        <v>365.28939800000001</v>
      </c>
      <c r="T412" s="40">
        <v>365.28939800000001</v>
      </c>
      <c r="U412" s="40">
        <v>365.28939800000001</v>
      </c>
      <c r="V412" s="40">
        <v>365.28939800000001</v>
      </c>
      <c r="W412" s="40">
        <v>365.28939800000001</v>
      </c>
      <c r="X412" s="40">
        <v>365.28939800000001</v>
      </c>
      <c r="Y412" s="40">
        <v>365.28939800000001</v>
      </c>
      <c r="Z412" s="40">
        <v>365.28939800000001</v>
      </c>
      <c r="AA412" s="40">
        <v>365.28939800000001</v>
      </c>
      <c r="AB412" s="40">
        <v>365.28939800000001</v>
      </c>
      <c r="AC412" s="40">
        <v>365.28939800000001</v>
      </c>
      <c r="AD412" s="40">
        <v>365.28939800000001</v>
      </c>
      <c r="AE412" s="40">
        <v>365.28939800000001</v>
      </c>
      <c r="AF412" s="40">
        <v>365.28939800000001</v>
      </c>
      <c r="AG412" s="40">
        <v>365.28939800000001</v>
      </c>
      <c r="AH412" s="40">
        <v>365.28939800000001</v>
      </c>
      <c r="AI412" s="40">
        <v>365.28939800000001</v>
      </c>
      <c r="AJ412" s="40">
        <v>365.28939800000001</v>
      </c>
      <c r="AK412" s="40">
        <v>365.28939800000001</v>
      </c>
      <c r="AL412" s="40">
        <v>365.28939800000001</v>
      </c>
      <c r="AM412" s="40">
        <v>365.28939800000001</v>
      </c>
      <c r="AN412" s="40">
        <v>365.28939800000001</v>
      </c>
      <c r="AO412" s="40">
        <v>365.28939800000001</v>
      </c>
      <c r="AP412" s="40">
        <v>365.28939800000001</v>
      </c>
    </row>
    <row r="413" spans="2:42" x14ac:dyDescent="0.25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>
        <v>311.12276559999998</v>
      </c>
      <c r="M415" s="40">
        <v>2068.7060769999998</v>
      </c>
      <c r="N415" s="40">
        <v>3492.9126000000001</v>
      </c>
      <c r="O415" s="40">
        <v>8020.0795099999996</v>
      </c>
      <c r="P415" s="40">
        <v>11804.994650000001</v>
      </c>
      <c r="Q415" s="40">
        <v>14866.433639999999</v>
      </c>
      <c r="R415" s="40">
        <v>14866.433639999999</v>
      </c>
      <c r="S415" s="40">
        <v>14866.433639999999</v>
      </c>
      <c r="T415" s="40">
        <v>14866.433639999999</v>
      </c>
      <c r="U415" s="40">
        <v>14866.433639999999</v>
      </c>
      <c r="V415" s="40">
        <v>14866.433639999999</v>
      </c>
      <c r="W415" s="40">
        <v>14866.433639999999</v>
      </c>
      <c r="X415" s="40">
        <v>14866.433639999999</v>
      </c>
      <c r="Y415" s="40">
        <v>14866.433639999999</v>
      </c>
      <c r="Z415" s="40">
        <v>14866.433639999999</v>
      </c>
      <c r="AA415" s="40">
        <v>14866.433639999999</v>
      </c>
      <c r="AB415" s="40">
        <v>14866.433639999999</v>
      </c>
      <c r="AC415" s="40">
        <v>14866.433639999999</v>
      </c>
      <c r="AD415" s="40">
        <v>14866.433639999999</v>
      </c>
      <c r="AE415" s="40">
        <v>14866.433639999999</v>
      </c>
      <c r="AF415" s="40">
        <v>14866.433639999999</v>
      </c>
      <c r="AG415" s="40">
        <v>14866.433639999999</v>
      </c>
      <c r="AH415" s="40">
        <v>14866.433639999999</v>
      </c>
      <c r="AI415" s="40">
        <v>14866.433639999999</v>
      </c>
      <c r="AJ415" s="40">
        <v>14866.433639999999</v>
      </c>
      <c r="AK415" s="40">
        <v>14866.433639999999</v>
      </c>
      <c r="AL415" s="40">
        <v>14866.433639999999</v>
      </c>
      <c r="AM415" s="40">
        <v>14866.433639999999</v>
      </c>
      <c r="AN415" s="40">
        <v>14866.433639999999</v>
      </c>
      <c r="AO415" s="40">
        <v>14866.433639999999</v>
      </c>
      <c r="AP415" s="40">
        <v>14866.433639999999</v>
      </c>
    </row>
    <row r="416" spans="2:42" x14ac:dyDescent="0.25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311.12276559999998</v>
      </c>
      <c r="M424" s="40">
        <v>2068.7060769999998</v>
      </c>
      <c r="N424" s="40">
        <v>3492.9126000000001</v>
      </c>
      <c r="O424" s="40">
        <v>8020.0795099999996</v>
      </c>
      <c r="P424" s="40">
        <v>11804.994650000001</v>
      </c>
      <c r="Q424" s="40">
        <v>14866.433639999999</v>
      </c>
      <c r="R424" s="40">
        <v>14866.433639999999</v>
      </c>
      <c r="S424" s="40">
        <v>14866.433639999999</v>
      </c>
      <c r="T424" s="40">
        <v>14866.433639999999</v>
      </c>
      <c r="U424" s="40">
        <v>14866.433639999999</v>
      </c>
      <c r="V424" s="40">
        <v>14866.433639999999</v>
      </c>
      <c r="W424" s="40">
        <v>14866.433639999999</v>
      </c>
      <c r="X424" s="40">
        <v>14866.433639999999</v>
      </c>
      <c r="Y424" s="40">
        <v>14866.433639999999</v>
      </c>
      <c r="Z424" s="40">
        <v>14866.433639999999</v>
      </c>
      <c r="AA424" s="40">
        <v>14866.433639999999</v>
      </c>
      <c r="AB424" s="40">
        <v>14866.433639999999</v>
      </c>
      <c r="AC424" s="40">
        <v>14866.433639999999</v>
      </c>
      <c r="AD424" s="40">
        <v>14866.433639999999</v>
      </c>
      <c r="AE424" s="40">
        <v>14866.433639999999</v>
      </c>
      <c r="AF424" s="40">
        <v>14866.433639999999</v>
      </c>
      <c r="AG424" s="40">
        <v>14866.433639999999</v>
      </c>
      <c r="AH424" s="40">
        <v>14866.433639999999</v>
      </c>
      <c r="AI424" s="40">
        <v>14866.433639999999</v>
      </c>
      <c r="AJ424" s="40">
        <v>14866.433639999999</v>
      </c>
      <c r="AK424" s="40">
        <v>14866.433639999999</v>
      </c>
      <c r="AL424" s="40">
        <v>14866.433639999999</v>
      </c>
      <c r="AM424" s="40">
        <v>14866.433639999999</v>
      </c>
      <c r="AN424" s="40">
        <v>14866.433639999999</v>
      </c>
      <c r="AO424" s="40">
        <v>14866.433639999999</v>
      </c>
      <c r="AP424" s="40">
        <v>14866.433639999999</v>
      </c>
    </row>
    <row r="425" spans="2:42" x14ac:dyDescent="0.25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>
        <v>412.31543240000002</v>
      </c>
      <c r="Y426" s="40">
        <v>1151.533248</v>
      </c>
      <c r="Z426" s="40">
        <v>1570.5882340000001</v>
      </c>
      <c r="AA426" s="40">
        <v>2322.4837520000001</v>
      </c>
      <c r="AB426" s="40">
        <v>3309.9175260000002</v>
      </c>
      <c r="AC426" s="40">
        <v>4214.5822619999999</v>
      </c>
      <c r="AD426" s="40">
        <v>5022.781763</v>
      </c>
      <c r="AE426" s="40">
        <v>8885.9358869999996</v>
      </c>
      <c r="AF426" s="40">
        <v>8885.9358869999996</v>
      </c>
      <c r="AG426" s="40">
        <v>8885.9358869999996</v>
      </c>
      <c r="AH426" s="40">
        <v>8885.9358869999996</v>
      </c>
      <c r="AI426" s="40">
        <v>8885.9358869999996</v>
      </c>
      <c r="AJ426" s="40">
        <v>8885.9358869999996</v>
      </c>
      <c r="AK426" s="40">
        <v>8885.9358869999996</v>
      </c>
      <c r="AL426" s="40">
        <v>8885.9358869999996</v>
      </c>
      <c r="AM426" s="40">
        <v>8885.9358869999996</v>
      </c>
      <c r="AN426" s="40">
        <v>8885.9358869999996</v>
      </c>
      <c r="AO426" s="40">
        <v>8885.9358869999996</v>
      </c>
      <c r="AP426" s="40">
        <v>8885.9358869999996</v>
      </c>
    </row>
    <row r="427" spans="2:42" x14ac:dyDescent="0.25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412.31543240000002</v>
      </c>
      <c r="Y436" s="40">
        <v>1151.533248</v>
      </c>
      <c r="Z436" s="40">
        <v>1570.5882340000001</v>
      </c>
      <c r="AA436" s="40">
        <v>2322.4837520000001</v>
      </c>
      <c r="AB436" s="40">
        <v>3309.9175260000002</v>
      </c>
      <c r="AC436" s="40">
        <v>4214.5822619999999</v>
      </c>
      <c r="AD436" s="40">
        <v>5022.781763</v>
      </c>
      <c r="AE436" s="40">
        <v>8885.9358869999996</v>
      </c>
      <c r="AF436" s="40">
        <v>8885.9358869999996</v>
      </c>
      <c r="AG436" s="40">
        <v>8885.9358869999996</v>
      </c>
      <c r="AH436" s="40">
        <v>8885.9358869999996</v>
      </c>
      <c r="AI436" s="40">
        <v>8885.9358869999996</v>
      </c>
      <c r="AJ436" s="40">
        <v>8885.9358869999996</v>
      </c>
      <c r="AK436" s="40">
        <v>8885.9358869999996</v>
      </c>
      <c r="AL436" s="40">
        <v>8885.9358869999996</v>
      </c>
      <c r="AM436" s="40">
        <v>8885.9358869999996</v>
      </c>
      <c r="AN436" s="40">
        <v>8885.9358869999996</v>
      </c>
      <c r="AO436" s="40">
        <v>8885.9358869999996</v>
      </c>
      <c r="AP436" s="40">
        <v>8885.9358869999996</v>
      </c>
    </row>
    <row r="437" spans="2:42" x14ac:dyDescent="0.25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2847.601361</v>
      </c>
      <c r="W439" s="40">
        <v>6025.1736730000002</v>
      </c>
      <c r="X439" s="40">
        <v>8365.6981479999995</v>
      </c>
      <c r="Y439" s="40">
        <v>10941.44875</v>
      </c>
      <c r="Z439" s="40">
        <v>13821.947889999999</v>
      </c>
      <c r="AA439" s="40">
        <v>16447.324519999998</v>
      </c>
      <c r="AB439" s="40">
        <v>18410.01741</v>
      </c>
      <c r="AC439" s="40">
        <v>21219.999370000001</v>
      </c>
      <c r="AD439" s="40">
        <v>24592.818380000001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2847.601361</v>
      </c>
      <c r="W448" s="40">
        <v>6025.1736730000002</v>
      </c>
      <c r="X448" s="40">
        <v>8365.6981479999995</v>
      </c>
      <c r="Y448" s="40">
        <v>10941.44875</v>
      </c>
      <c r="Z448" s="40">
        <v>13821.947889999999</v>
      </c>
      <c r="AA448" s="40">
        <v>16447.324519999998</v>
      </c>
      <c r="AB448" s="40">
        <v>18410.01741</v>
      </c>
      <c r="AC448" s="40">
        <v>21219.999370000001</v>
      </c>
      <c r="AD448" s="40">
        <v>24592.818380000001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>
        <v>748.14730680000002</v>
      </c>
      <c r="AK450" s="40">
        <v>1859.4098739999999</v>
      </c>
      <c r="AL450" s="40">
        <v>2256.681325</v>
      </c>
      <c r="AM450" s="40">
        <v>2256.681325</v>
      </c>
      <c r="AN450" s="40">
        <v>2256.681325</v>
      </c>
      <c r="AO450" s="40">
        <v>2256.681325</v>
      </c>
      <c r="AP450" s="40">
        <v>2256.681325</v>
      </c>
    </row>
    <row r="451" spans="2:42" x14ac:dyDescent="0.25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748.14730680000002</v>
      </c>
      <c r="AK460" s="40">
        <v>1859.4098739999999</v>
      </c>
      <c r="AL460" s="40">
        <v>2256.681325</v>
      </c>
      <c r="AM460" s="40">
        <v>2256.681325</v>
      </c>
      <c r="AN460" s="40">
        <v>2256.681325</v>
      </c>
      <c r="AO460" s="40">
        <v>2256.681325</v>
      </c>
      <c r="AP460" s="40">
        <v>2256.681325</v>
      </c>
    </row>
    <row r="461" spans="2:42" x14ac:dyDescent="0.25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3628.1078790000001</v>
      </c>
      <c r="AG463" s="40">
        <v>6545.5006830000002</v>
      </c>
      <c r="AH463" s="40">
        <v>9378.1455559999995</v>
      </c>
      <c r="AI463" s="40">
        <v>12232.69024</v>
      </c>
      <c r="AJ463" s="40">
        <v>14262.05774</v>
      </c>
      <c r="AK463" s="40">
        <v>16711.713319999999</v>
      </c>
      <c r="AL463" s="40">
        <v>19679.902600000001</v>
      </c>
      <c r="AM463" s="40">
        <v>22668.628379999998</v>
      </c>
      <c r="AN463" s="40">
        <v>25934.786769999999</v>
      </c>
      <c r="AO463" s="40">
        <v>29085.773740000001</v>
      </c>
      <c r="AP463" s="40">
        <v>32159.03746</v>
      </c>
    </row>
    <row r="464" spans="2:42" x14ac:dyDescent="0.25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3628.1078790000001</v>
      </c>
      <c r="AG472" s="40">
        <v>6545.5006830000002</v>
      </c>
      <c r="AH472" s="40">
        <v>9378.1455559999995</v>
      </c>
      <c r="AI472" s="40">
        <v>12232.69024</v>
      </c>
      <c r="AJ472" s="40">
        <v>14262.05774</v>
      </c>
      <c r="AK472" s="40">
        <v>16711.713319999999</v>
      </c>
      <c r="AL472" s="40">
        <v>19679.902600000001</v>
      </c>
      <c r="AM472" s="40">
        <v>22668.628379999998</v>
      </c>
      <c r="AN472" s="40">
        <v>25934.786769999999</v>
      </c>
      <c r="AO472" s="40">
        <v>29085.773740000001</v>
      </c>
      <c r="AP472" s="40">
        <v>32159.03746</v>
      </c>
    </row>
    <row r="473" spans="2:42" x14ac:dyDescent="0.25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228</v>
      </c>
      <c r="C474" t="s">
        <v>37</v>
      </c>
    </row>
    <row r="475" spans="2:42" x14ac:dyDescent="0.25">
      <c r="B475" t="s">
        <v>228</v>
      </c>
      <c r="C475" t="s">
        <v>38</v>
      </c>
    </row>
    <row r="476" spans="2:42" x14ac:dyDescent="0.25">
      <c r="B476" t="s">
        <v>228</v>
      </c>
      <c r="C476" t="s">
        <v>39</v>
      </c>
    </row>
    <row r="477" spans="2:42" x14ac:dyDescent="0.25">
      <c r="B477" t="s">
        <v>228</v>
      </c>
      <c r="C477" t="s">
        <v>40</v>
      </c>
    </row>
    <row r="478" spans="2:42" x14ac:dyDescent="0.25">
      <c r="B478" t="s">
        <v>228</v>
      </c>
      <c r="C478" t="s">
        <v>41</v>
      </c>
    </row>
    <row r="479" spans="2:42" x14ac:dyDescent="0.25">
      <c r="B479" t="s">
        <v>228</v>
      </c>
      <c r="C479" t="s">
        <v>42</v>
      </c>
    </row>
    <row r="480" spans="2:42" x14ac:dyDescent="0.25">
      <c r="B480" t="s">
        <v>228</v>
      </c>
      <c r="C480" t="s">
        <v>43</v>
      </c>
    </row>
    <row r="481" spans="2:42" x14ac:dyDescent="0.25">
      <c r="B481" t="s">
        <v>228</v>
      </c>
      <c r="C481" t="s">
        <v>44</v>
      </c>
    </row>
    <row r="482" spans="2:42" x14ac:dyDescent="0.25">
      <c r="B482" t="s">
        <v>228</v>
      </c>
      <c r="C482" t="s">
        <v>45</v>
      </c>
    </row>
    <row r="483" spans="2:42" x14ac:dyDescent="0.25">
      <c r="B483" t="s">
        <v>228</v>
      </c>
      <c r="C483" t="s">
        <v>46</v>
      </c>
    </row>
    <row r="484" spans="2:42" x14ac:dyDescent="0.25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229</v>
      </c>
      <c r="C485" t="s">
        <v>36</v>
      </c>
    </row>
    <row r="486" spans="2:42" x14ac:dyDescent="0.25">
      <c r="B486" t="s">
        <v>229</v>
      </c>
      <c r="C486" t="s">
        <v>37</v>
      </c>
    </row>
    <row r="487" spans="2:42" x14ac:dyDescent="0.25">
      <c r="B487" t="s">
        <v>229</v>
      </c>
      <c r="C487" t="s">
        <v>38</v>
      </c>
    </row>
    <row r="488" spans="2:42" x14ac:dyDescent="0.25">
      <c r="B488" t="s">
        <v>229</v>
      </c>
      <c r="C488" t="s">
        <v>39</v>
      </c>
    </row>
    <row r="489" spans="2:42" x14ac:dyDescent="0.25">
      <c r="B489" t="s">
        <v>229</v>
      </c>
      <c r="C489" t="s">
        <v>40</v>
      </c>
    </row>
    <row r="490" spans="2:42" x14ac:dyDescent="0.25">
      <c r="B490" t="s">
        <v>229</v>
      </c>
      <c r="C490" t="s">
        <v>41</v>
      </c>
    </row>
    <row r="491" spans="2:42" x14ac:dyDescent="0.25">
      <c r="B491" t="s">
        <v>229</v>
      </c>
      <c r="C491" t="s">
        <v>42</v>
      </c>
    </row>
    <row r="492" spans="2:42" x14ac:dyDescent="0.25">
      <c r="B492" t="s">
        <v>229</v>
      </c>
      <c r="C492" t="s">
        <v>43</v>
      </c>
    </row>
    <row r="493" spans="2:42" x14ac:dyDescent="0.25">
      <c r="B493" t="s">
        <v>229</v>
      </c>
      <c r="C493" t="s">
        <v>44</v>
      </c>
    </row>
    <row r="494" spans="2:42" x14ac:dyDescent="0.25">
      <c r="B494" t="s">
        <v>229</v>
      </c>
      <c r="C494" t="s">
        <v>45</v>
      </c>
    </row>
    <row r="495" spans="2:42" x14ac:dyDescent="0.25">
      <c r="B495" t="s">
        <v>229</v>
      </c>
      <c r="C495" t="s">
        <v>46</v>
      </c>
    </row>
    <row r="496" spans="2:42" x14ac:dyDescent="0.25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230</v>
      </c>
      <c r="C497" t="s">
        <v>36</v>
      </c>
    </row>
    <row r="498" spans="2:42" x14ac:dyDescent="0.25">
      <c r="B498" t="s">
        <v>230</v>
      </c>
      <c r="C498" t="s">
        <v>37</v>
      </c>
    </row>
    <row r="499" spans="2:42" x14ac:dyDescent="0.25">
      <c r="B499" t="s">
        <v>230</v>
      </c>
      <c r="C499" t="s">
        <v>38</v>
      </c>
    </row>
    <row r="500" spans="2:42" x14ac:dyDescent="0.25">
      <c r="B500" t="s">
        <v>230</v>
      </c>
      <c r="C500" t="s">
        <v>39</v>
      </c>
    </row>
    <row r="501" spans="2:42" x14ac:dyDescent="0.25">
      <c r="B501" t="s">
        <v>230</v>
      </c>
      <c r="C501" t="s">
        <v>40</v>
      </c>
    </row>
    <row r="502" spans="2:42" x14ac:dyDescent="0.25">
      <c r="B502" t="s">
        <v>230</v>
      </c>
      <c r="C502" t="s">
        <v>41</v>
      </c>
    </row>
    <row r="503" spans="2:42" x14ac:dyDescent="0.25">
      <c r="B503" t="s">
        <v>230</v>
      </c>
      <c r="C503" t="s">
        <v>42</v>
      </c>
    </row>
    <row r="504" spans="2:42" x14ac:dyDescent="0.25">
      <c r="B504" t="s">
        <v>230</v>
      </c>
      <c r="C504" t="s">
        <v>43</v>
      </c>
    </row>
    <row r="505" spans="2:42" x14ac:dyDescent="0.25">
      <c r="B505" t="s">
        <v>230</v>
      </c>
      <c r="C505" t="s">
        <v>44</v>
      </c>
    </row>
    <row r="506" spans="2:42" x14ac:dyDescent="0.25">
      <c r="B506" t="s">
        <v>230</v>
      </c>
      <c r="C506" t="s">
        <v>45</v>
      </c>
    </row>
    <row r="507" spans="2:42" x14ac:dyDescent="0.25">
      <c r="B507" t="s">
        <v>230</v>
      </c>
      <c r="C507" t="s">
        <v>46</v>
      </c>
    </row>
    <row r="508" spans="2:42" x14ac:dyDescent="0.25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231</v>
      </c>
      <c r="C509" t="s">
        <v>36</v>
      </c>
    </row>
    <row r="510" spans="2:42" x14ac:dyDescent="0.25">
      <c r="B510" t="s">
        <v>231</v>
      </c>
      <c r="C510" t="s">
        <v>37</v>
      </c>
    </row>
    <row r="511" spans="2:42" x14ac:dyDescent="0.25">
      <c r="B511" t="s">
        <v>231</v>
      </c>
      <c r="C511" t="s">
        <v>38</v>
      </c>
    </row>
    <row r="512" spans="2:42" x14ac:dyDescent="0.25">
      <c r="B512" t="s">
        <v>231</v>
      </c>
      <c r="C512" t="s">
        <v>39</v>
      </c>
    </row>
    <row r="513" spans="2:42" x14ac:dyDescent="0.25">
      <c r="B513" t="s">
        <v>231</v>
      </c>
      <c r="C513" t="s">
        <v>40</v>
      </c>
    </row>
    <row r="514" spans="2:42" x14ac:dyDescent="0.25">
      <c r="B514" t="s">
        <v>231</v>
      </c>
      <c r="C514" t="s">
        <v>41</v>
      </c>
    </row>
    <row r="515" spans="2:42" x14ac:dyDescent="0.25">
      <c r="B515" t="s">
        <v>231</v>
      </c>
      <c r="C515" t="s">
        <v>42</v>
      </c>
    </row>
    <row r="516" spans="2:42" x14ac:dyDescent="0.25">
      <c r="B516" t="s">
        <v>231</v>
      </c>
      <c r="C516" t="s">
        <v>43</v>
      </c>
    </row>
    <row r="517" spans="2:42" x14ac:dyDescent="0.25">
      <c r="B517" t="s">
        <v>231</v>
      </c>
      <c r="C517" t="s">
        <v>44</v>
      </c>
    </row>
    <row r="518" spans="2:42" x14ac:dyDescent="0.25">
      <c r="B518" t="s">
        <v>231</v>
      </c>
      <c r="C518" t="s">
        <v>45</v>
      </c>
    </row>
    <row r="519" spans="2:42" x14ac:dyDescent="0.25">
      <c r="B519" t="s">
        <v>231</v>
      </c>
      <c r="C519" t="s">
        <v>46</v>
      </c>
    </row>
    <row r="520" spans="2:42" x14ac:dyDescent="0.25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232</v>
      </c>
      <c r="C521" t="s">
        <v>36</v>
      </c>
    </row>
    <row r="522" spans="2:42" x14ac:dyDescent="0.25">
      <c r="B522" t="s">
        <v>232</v>
      </c>
      <c r="C522" t="s">
        <v>37</v>
      </c>
    </row>
    <row r="523" spans="2:42" x14ac:dyDescent="0.25">
      <c r="B523" t="s">
        <v>232</v>
      </c>
      <c r="C523" t="s">
        <v>38</v>
      </c>
    </row>
    <row r="524" spans="2:42" x14ac:dyDescent="0.25">
      <c r="B524" t="s">
        <v>232</v>
      </c>
      <c r="C524" t="s">
        <v>39</v>
      </c>
    </row>
    <row r="525" spans="2:42" x14ac:dyDescent="0.25">
      <c r="B525" t="s">
        <v>232</v>
      </c>
      <c r="C525" t="s">
        <v>40</v>
      </c>
    </row>
    <row r="526" spans="2:42" x14ac:dyDescent="0.25">
      <c r="B526" t="s">
        <v>232</v>
      </c>
      <c r="C526" t="s">
        <v>41</v>
      </c>
    </row>
    <row r="527" spans="2:42" x14ac:dyDescent="0.25">
      <c r="B527" t="s">
        <v>232</v>
      </c>
      <c r="C527" t="s">
        <v>42</v>
      </c>
    </row>
    <row r="528" spans="2:42" x14ac:dyDescent="0.25">
      <c r="B528" t="s">
        <v>232</v>
      </c>
      <c r="C528" t="s">
        <v>43</v>
      </c>
    </row>
    <row r="529" spans="2:42" x14ac:dyDescent="0.25">
      <c r="B529" t="s">
        <v>232</v>
      </c>
      <c r="C529" t="s">
        <v>44</v>
      </c>
    </row>
    <row r="530" spans="2:42" x14ac:dyDescent="0.25">
      <c r="B530" t="s">
        <v>232</v>
      </c>
      <c r="C530" t="s">
        <v>45</v>
      </c>
    </row>
    <row r="531" spans="2:42" x14ac:dyDescent="0.25">
      <c r="B531" t="s">
        <v>232</v>
      </c>
      <c r="C531" t="s">
        <v>46</v>
      </c>
    </row>
    <row r="532" spans="2:42" x14ac:dyDescent="0.25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233</v>
      </c>
      <c r="C533" t="s">
        <v>36</v>
      </c>
    </row>
    <row r="534" spans="2:42" x14ac:dyDescent="0.25">
      <c r="B534" t="s">
        <v>233</v>
      </c>
      <c r="C534" t="s">
        <v>37</v>
      </c>
    </row>
    <row r="535" spans="2:42" x14ac:dyDescent="0.25">
      <c r="B535" t="s">
        <v>233</v>
      </c>
      <c r="C535" t="s">
        <v>38</v>
      </c>
    </row>
    <row r="536" spans="2:42" x14ac:dyDescent="0.25">
      <c r="B536" t="s">
        <v>233</v>
      </c>
      <c r="C536" t="s">
        <v>39</v>
      </c>
    </row>
    <row r="537" spans="2:42" x14ac:dyDescent="0.25">
      <c r="B537" t="s">
        <v>233</v>
      </c>
      <c r="C537" t="s">
        <v>40</v>
      </c>
    </row>
    <row r="538" spans="2:42" x14ac:dyDescent="0.25">
      <c r="B538" t="s">
        <v>233</v>
      </c>
      <c r="C538" t="s">
        <v>41</v>
      </c>
    </row>
    <row r="539" spans="2:42" x14ac:dyDescent="0.25">
      <c r="B539" t="s">
        <v>233</v>
      </c>
      <c r="C539" t="s">
        <v>42</v>
      </c>
    </row>
    <row r="540" spans="2:42" x14ac:dyDescent="0.25">
      <c r="B540" t="s">
        <v>233</v>
      </c>
      <c r="C540" t="s">
        <v>43</v>
      </c>
    </row>
    <row r="541" spans="2:42" x14ac:dyDescent="0.25">
      <c r="B541" t="s">
        <v>233</v>
      </c>
      <c r="C541" t="s">
        <v>44</v>
      </c>
    </row>
    <row r="542" spans="2:42" x14ac:dyDescent="0.25">
      <c r="B542" t="s">
        <v>233</v>
      </c>
      <c r="C542" t="s">
        <v>45</v>
      </c>
    </row>
    <row r="543" spans="2:42" x14ac:dyDescent="0.25">
      <c r="B543" t="s">
        <v>233</v>
      </c>
      <c r="C543" t="s">
        <v>46</v>
      </c>
    </row>
    <row r="544" spans="2:42" x14ac:dyDescent="0.25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234</v>
      </c>
      <c r="C545" t="s">
        <v>36</v>
      </c>
    </row>
    <row r="546" spans="2:42" x14ac:dyDescent="0.25">
      <c r="B546" t="s">
        <v>234</v>
      </c>
      <c r="C546" t="s">
        <v>37</v>
      </c>
    </row>
    <row r="547" spans="2:42" x14ac:dyDescent="0.25">
      <c r="B547" t="s">
        <v>234</v>
      </c>
      <c r="C547" t="s">
        <v>38</v>
      </c>
    </row>
    <row r="548" spans="2:42" x14ac:dyDescent="0.25">
      <c r="B548" t="s">
        <v>234</v>
      </c>
      <c r="C548" t="s">
        <v>39</v>
      </c>
    </row>
    <row r="549" spans="2:42" x14ac:dyDescent="0.25">
      <c r="B549" t="s">
        <v>234</v>
      </c>
      <c r="C549" t="s">
        <v>40</v>
      </c>
    </row>
    <row r="550" spans="2:42" x14ac:dyDescent="0.25">
      <c r="B550" t="s">
        <v>234</v>
      </c>
      <c r="C550" t="s">
        <v>41</v>
      </c>
    </row>
    <row r="551" spans="2:42" x14ac:dyDescent="0.25">
      <c r="B551" t="s">
        <v>234</v>
      </c>
      <c r="C551" t="s">
        <v>42</v>
      </c>
    </row>
    <row r="552" spans="2:42" x14ac:dyDescent="0.25">
      <c r="B552" t="s">
        <v>234</v>
      </c>
      <c r="C552" t="s">
        <v>43</v>
      </c>
    </row>
    <row r="553" spans="2:42" x14ac:dyDescent="0.25">
      <c r="B553" t="s">
        <v>234</v>
      </c>
      <c r="C553" t="s">
        <v>44</v>
      </c>
    </row>
    <row r="554" spans="2:42" x14ac:dyDescent="0.25">
      <c r="B554" t="s">
        <v>234</v>
      </c>
      <c r="C554" t="s">
        <v>45</v>
      </c>
    </row>
    <row r="555" spans="2:42" x14ac:dyDescent="0.25">
      <c r="B555" t="s">
        <v>234</v>
      </c>
      <c r="C555" t="s">
        <v>46</v>
      </c>
    </row>
    <row r="556" spans="2:42" x14ac:dyDescent="0.25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235</v>
      </c>
      <c r="C557" t="s">
        <v>36</v>
      </c>
    </row>
    <row r="558" spans="2:42" x14ac:dyDescent="0.25">
      <c r="B558" t="s">
        <v>235</v>
      </c>
      <c r="C558" t="s">
        <v>37</v>
      </c>
    </row>
    <row r="559" spans="2:42" x14ac:dyDescent="0.25">
      <c r="B559" t="s">
        <v>235</v>
      </c>
      <c r="C559" t="s">
        <v>38</v>
      </c>
    </row>
    <row r="560" spans="2:42" x14ac:dyDescent="0.25">
      <c r="B560" t="s">
        <v>235</v>
      </c>
      <c r="C560" t="s">
        <v>39</v>
      </c>
    </row>
    <row r="561" spans="2:42" x14ac:dyDescent="0.25">
      <c r="B561" t="s">
        <v>235</v>
      </c>
      <c r="C561" t="s">
        <v>40</v>
      </c>
    </row>
    <row r="562" spans="2:42" x14ac:dyDescent="0.25">
      <c r="B562" t="s">
        <v>235</v>
      </c>
      <c r="C562" t="s">
        <v>41</v>
      </c>
    </row>
    <row r="563" spans="2:42" x14ac:dyDescent="0.25">
      <c r="B563" t="s">
        <v>235</v>
      </c>
      <c r="C563" t="s">
        <v>42</v>
      </c>
    </row>
    <row r="564" spans="2:42" x14ac:dyDescent="0.25">
      <c r="B564" t="s">
        <v>235</v>
      </c>
      <c r="C564" t="s">
        <v>43</v>
      </c>
    </row>
    <row r="565" spans="2:42" x14ac:dyDescent="0.25">
      <c r="B565" t="s">
        <v>235</v>
      </c>
      <c r="C565" t="s">
        <v>44</v>
      </c>
    </row>
    <row r="566" spans="2:42" x14ac:dyDescent="0.25">
      <c r="B566" t="s">
        <v>235</v>
      </c>
      <c r="C566" t="s">
        <v>45</v>
      </c>
    </row>
    <row r="567" spans="2:42" x14ac:dyDescent="0.25">
      <c r="B567" t="s">
        <v>235</v>
      </c>
      <c r="C567" t="s">
        <v>46</v>
      </c>
    </row>
    <row r="568" spans="2:42" x14ac:dyDescent="0.25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236</v>
      </c>
      <c r="C569" t="s">
        <v>36</v>
      </c>
    </row>
    <row r="570" spans="2:42" x14ac:dyDescent="0.25">
      <c r="B570" t="s">
        <v>236</v>
      </c>
      <c r="C570" t="s">
        <v>37</v>
      </c>
    </row>
    <row r="571" spans="2:42" x14ac:dyDescent="0.25">
      <c r="B571" t="s">
        <v>236</v>
      </c>
      <c r="C571" t="s">
        <v>38</v>
      </c>
    </row>
    <row r="572" spans="2:42" x14ac:dyDescent="0.25">
      <c r="B572" t="s">
        <v>236</v>
      </c>
      <c r="C572" t="s">
        <v>39</v>
      </c>
    </row>
    <row r="573" spans="2:42" x14ac:dyDescent="0.25">
      <c r="B573" t="s">
        <v>236</v>
      </c>
      <c r="C573" t="s">
        <v>40</v>
      </c>
    </row>
    <row r="574" spans="2:42" x14ac:dyDescent="0.25">
      <c r="B574" t="s">
        <v>236</v>
      </c>
      <c r="C574" t="s">
        <v>41</v>
      </c>
    </row>
    <row r="575" spans="2:42" x14ac:dyDescent="0.25">
      <c r="B575" t="s">
        <v>236</v>
      </c>
      <c r="C575" t="s">
        <v>42</v>
      </c>
    </row>
    <row r="576" spans="2:42" x14ac:dyDescent="0.25">
      <c r="B576" t="s">
        <v>236</v>
      </c>
      <c r="C576" t="s">
        <v>43</v>
      </c>
    </row>
    <row r="577" spans="2:42" x14ac:dyDescent="0.25">
      <c r="B577" t="s">
        <v>236</v>
      </c>
      <c r="C577" t="s">
        <v>44</v>
      </c>
    </row>
    <row r="578" spans="2:42" x14ac:dyDescent="0.25">
      <c r="B578" t="s">
        <v>236</v>
      </c>
      <c r="C578" t="s">
        <v>45</v>
      </c>
    </row>
    <row r="579" spans="2:42" x14ac:dyDescent="0.25">
      <c r="B579" t="s">
        <v>236</v>
      </c>
      <c r="C579" t="s">
        <v>46</v>
      </c>
    </row>
    <row r="580" spans="2:42" x14ac:dyDescent="0.25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237</v>
      </c>
      <c r="C581" t="s">
        <v>36</v>
      </c>
    </row>
    <row r="582" spans="2:42" x14ac:dyDescent="0.25">
      <c r="B582" t="s">
        <v>237</v>
      </c>
      <c r="C582" t="s">
        <v>37</v>
      </c>
    </row>
    <row r="583" spans="2:42" x14ac:dyDescent="0.25">
      <c r="B583" t="s">
        <v>237</v>
      </c>
      <c r="C583" t="s">
        <v>38</v>
      </c>
    </row>
    <row r="584" spans="2:42" x14ac:dyDescent="0.25">
      <c r="B584" t="s">
        <v>237</v>
      </c>
      <c r="C584" t="s">
        <v>39</v>
      </c>
    </row>
    <row r="585" spans="2:42" x14ac:dyDescent="0.25">
      <c r="B585" t="s">
        <v>237</v>
      </c>
      <c r="C585" t="s">
        <v>40</v>
      </c>
    </row>
    <row r="586" spans="2:42" x14ac:dyDescent="0.25">
      <c r="B586" t="s">
        <v>237</v>
      </c>
      <c r="C586" t="s">
        <v>41</v>
      </c>
    </row>
    <row r="587" spans="2:42" x14ac:dyDescent="0.25">
      <c r="B587" t="s">
        <v>237</v>
      </c>
      <c r="C587" t="s">
        <v>42</v>
      </c>
    </row>
    <row r="588" spans="2:42" x14ac:dyDescent="0.25">
      <c r="B588" t="s">
        <v>237</v>
      </c>
      <c r="C588" t="s">
        <v>43</v>
      </c>
    </row>
    <row r="589" spans="2:42" x14ac:dyDescent="0.25">
      <c r="B589" t="s">
        <v>237</v>
      </c>
      <c r="C589" t="s">
        <v>44</v>
      </c>
    </row>
    <row r="590" spans="2:42" x14ac:dyDescent="0.25">
      <c r="B590" t="s">
        <v>237</v>
      </c>
      <c r="C590" t="s">
        <v>45</v>
      </c>
    </row>
    <row r="591" spans="2:42" x14ac:dyDescent="0.25">
      <c r="B591" t="s">
        <v>237</v>
      </c>
      <c r="C591" t="s">
        <v>46</v>
      </c>
    </row>
    <row r="592" spans="2:42" x14ac:dyDescent="0.25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238</v>
      </c>
      <c r="C593" t="s">
        <v>36</v>
      </c>
    </row>
    <row r="594" spans="2:42" x14ac:dyDescent="0.25">
      <c r="B594" t="s">
        <v>238</v>
      </c>
      <c r="C594" t="s">
        <v>37</v>
      </c>
    </row>
    <row r="595" spans="2:42" x14ac:dyDescent="0.25">
      <c r="B595" t="s">
        <v>238</v>
      </c>
      <c r="C595" t="s">
        <v>38</v>
      </c>
    </row>
    <row r="596" spans="2:42" x14ac:dyDescent="0.25">
      <c r="B596" t="s">
        <v>238</v>
      </c>
      <c r="C596" t="s">
        <v>39</v>
      </c>
    </row>
    <row r="597" spans="2:42" x14ac:dyDescent="0.25">
      <c r="B597" t="s">
        <v>238</v>
      </c>
      <c r="C597" t="s">
        <v>40</v>
      </c>
    </row>
    <row r="598" spans="2:42" x14ac:dyDescent="0.25">
      <c r="B598" t="s">
        <v>238</v>
      </c>
      <c r="C598" t="s">
        <v>41</v>
      </c>
    </row>
    <row r="599" spans="2:42" x14ac:dyDescent="0.25">
      <c r="B599" t="s">
        <v>238</v>
      </c>
      <c r="C599" t="s">
        <v>42</v>
      </c>
    </row>
    <row r="600" spans="2:42" x14ac:dyDescent="0.25">
      <c r="B600" t="s">
        <v>238</v>
      </c>
      <c r="C600" t="s">
        <v>43</v>
      </c>
    </row>
    <row r="601" spans="2:42" x14ac:dyDescent="0.25">
      <c r="B601" t="s">
        <v>238</v>
      </c>
      <c r="C601" t="s">
        <v>44</v>
      </c>
    </row>
    <row r="602" spans="2:42" x14ac:dyDescent="0.25">
      <c r="B602" t="s">
        <v>238</v>
      </c>
      <c r="C602" t="s">
        <v>45</v>
      </c>
    </row>
    <row r="603" spans="2:42" x14ac:dyDescent="0.25">
      <c r="B603" t="s">
        <v>238</v>
      </c>
      <c r="C603" t="s">
        <v>46</v>
      </c>
    </row>
    <row r="604" spans="2:42" x14ac:dyDescent="0.25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239</v>
      </c>
      <c r="C605" t="s">
        <v>36</v>
      </c>
    </row>
    <row r="606" spans="2:42" x14ac:dyDescent="0.25">
      <c r="B606" t="s">
        <v>239</v>
      </c>
      <c r="C606" t="s">
        <v>37</v>
      </c>
    </row>
    <row r="607" spans="2:42" x14ac:dyDescent="0.25">
      <c r="B607" t="s">
        <v>239</v>
      </c>
      <c r="C607" t="s">
        <v>38</v>
      </c>
    </row>
    <row r="608" spans="2:42" x14ac:dyDescent="0.25">
      <c r="B608" t="s">
        <v>239</v>
      </c>
      <c r="C608" t="s">
        <v>39</v>
      </c>
    </row>
    <row r="609" spans="2:42" x14ac:dyDescent="0.25">
      <c r="B609" t="s">
        <v>239</v>
      </c>
      <c r="C609" t="s">
        <v>40</v>
      </c>
    </row>
    <row r="610" spans="2:42" x14ac:dyDescent="0.25">
      <c r="B610" t="s">
        <v>239</v>
      </c>
      <c r="C610" t="s">
        <v>41</v>
      </c>
    </row>
    <row r="611" spans="2:42" x14ac:dyDescent="0.25">
      <c r="B611" t="s">
        <v>239</v>
      </c>
      <c r="C611" t="s">
        <v>42</v>
      </c>
    </row>
    <row r="612" spans="2:42" x14ac:dyDescent="0.25">
      <c r="B612" t="s">
        <v>239</v>
      </c>
      <c r="C612" t="s">
        <v>43</v>
      </c>
    </row>
    <row r="613" spans="2:42" x14ac:dyDescent="0.25">
      <c r="B613" t="s">
        <v>239</v>
      </c>
      <c r="C613" t="s">
        <v>44</v>
      </c>
    </row>
    <row r="614" spans="2:42" x14ac:dyDescent="0.25">
      <c r="B614" t="s">
        <v>239</v>
      </c>
      <c r="C614" t="s">
        <v>45</v>
      </c>
    </row>
    <row r="615" spans="2:42" x14ac:dyDescent="0.25">
      <c r="B615" t="s">
        <v>239</v>
      </c>
      <c r="C615" t="s">
        <v>46</v>
      </c>
    </row>
    <row r="616" spans="2:42" x14ac:dyDescent="0.25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647</v>
      </c>
      <c r="C617" t="s">
        <v>36</v>
      </c>
    </row>
    <row r="618" spans="2:42" x14ac:dyDescent="0.25">
      <c r="B618" t="s">
        <v>647</v>
      </c>
      <c r="C618" t="s">
        <v>37</v>
      </c>
    </row>
    <row r="619" spans="2:42" x14ac:dyDescent="0.25">
      <c r="B619" t="s">
        <v>647</v>
      </c>
      <c r="C619" t="s">
        <v>38</v>
      </c>
    </row>
    <row r="620" spans="2:42" x14ac:dyDescent="0.25">
      <c r="B620" t="s">
        <v>647</v>
      </c>
      <c r="C620" t="s">
        <v>39</v>
      </c>
    </row>
    <row r="621" spans="2:42" x14ac:dyDescent="0.25">
      <c r="B621" t="s">
        <v>647</v>
      </c>
      <c r="C621" t="s">
        <v>40</v>
      </c>
    </row>
    <row r="622" spans="2:42" x14ac:dyDescent="0.25">
      <c r="B622" t="s">
        <v>647</v>
      </c>
      <c r="C622" t="s">
        <v>41</v>
      </c>
    </row>
    <row r="623" spans="2:42" x14ac:dyDescent="0.25">
      <c r="B623" t="s">
        <v>647</v>
      </c>
      <c r="C623" t="s">
        <v>42</v>
      </c>
    </row>
    <row r="624" spans="2:42" x14ac:dyDescent="0.25">
      <c r="B624" t="s">
        <v>647</v>
      </c>
      <c r="C624" t="s">
        <v>43</v>
      </c>
    </row>
    <row r="625" spans="2:42" x14ac:dyDescent="0.25">
      <c r="B625" t="s">
        <v>647</v>
      </c>
      <c r="C625" t="s">
        <v>44</v>
      </c>
    </row>
    <row r="626" spans="2:42" x14ac:dyDescent="0.25">
      <c r="B626" t="s">
        <v>647</v>
      </c>
      <c r="C626" t="s">
        <v>45</v>
      </c>
    </row>
    <row r="627" spans="2:42" x14ac:dyDescent="0.25">
      <c r="B627" t="s">
        <v>647</v>
      </c>
      <c r="C627" t="s">
        <v>46</v>
      </c>
    </row>
    <row r="628" spans="2:42" x14ac:dyDescent="0.25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766</v>
      </c>
      <c r="C629" t="s">
        <v>36</v>
      </c>
    </row>
    <row r="630" spans="2:42" x14ac:dyDescent="0.25">
      <c r="B630" t="s">
        <v>766</v>
      </c>
      <c r="C630" t="s">
        <v>37</v>
      </c>
    </row>
    <row r="631" spans="2:42" x14ac:dyDescent="0.25">
      <c r="B631" t="s">
        <v>766</v>
      </c>
      <c r="C631" t="s">
        <v>38</v>
      </c>
    </row>
    <row r="632" spans="2:42" x14ac:dyDescent="0.25">
      <c r="B632" t="s">
        <v>766</v>
      </c>
      <c r="C632" t="s">
        <v>39</v>
      </c>
    </row>
    <row r="633" spans="2:42" x14ac:dyDescent="0.25">
      <c r="B633" t="s">
        <v>766</v>
      </c>
      <c r="C633" t="s">
        <v>40</v>
      </c>
    </row>
    <row r="634" spans="2:42" x14ac:dyDescent="0.25">
      <c r="B634" t="s">
        <v>766</v>
      </c>
      <c r="C634" t="s">
        <v>41</v>
      </c>
    </row>
    <row r="635" spans="2:42" x14ac:dyDescent="0.25">
      <c r="B635" t="s">
        <v>766</v>
      </c>
      <c r="C635" t="s">
        <v>42</v>
      </c>
    </row>
    <row r="636" spans="2:42" x14ac:dyDescent="0.25">
      <c r="B636" t="s">
        <v>766</v>
      </c>
      <c r="C636" t="s">
        <v>43</v>
      </c>
    </row>
    <row r="637" spans="2:42" x14ac:dyDescent="0.25">
      <c r="B637" t="s">
        <v>766</v>
      </c>
      <c r="C637" t="s">
        <v>44</v>
      </c>
    </row>
    <row r="638" spans="2:42" x14ac:dyDescent="0.25">
      <c r="B638" t="s">
        <v>766</v>
      </c>
      <c r="C638" t="s">
        <v>45</v>
      </c>
    </row>
    <row r="639" spans="2:42" x14ac:dyDescent="0.25">
      <c r="B639" t="s">
        <v>766</v>
      </c>
      <c r="C639" t="s">
        <v>46</v>
      </c>
    </row>
    <row r="640" spans="2:42" x14ac:dyDescent="0.25">
      <c r="B640" t="s">
        <v>766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674</v>
      </c>
      <c r="C641" t="s">
        <v>36</v>
      </c>
    </row>
    <row r="642" spans="2:42" x14ac:dyDescent="0.25">
      <c r="B642" t="s">
        <v>674</v>
      </c>
      <c r="C642" t="s">
        <v>37</v>
      </c>
    </row>
    <row r="643" spans="2:42" x14ac:dyDescent="0.25">
      <c r="B643" t="s">
        <v>674</v>
      </c>
      <c r="C643" t="s">
        <v>38</v>
      </c>
    </row>
    <row r="644" spans="2:42" x14ac:dyDescent="0.25">
      <c r="B644" t="s">
        <v>674</v>
      </c>
      <c r="C644" t="s">
        <v>39</v>
      </c>
    </row>
    <row r="645" spans="2:42" x14ac:dyDescent="0.25">
      <c r="B645" t="s">
        <v>674</v>
      </c>
      <c r="C645" t="s">
        <v>40</v>
      </c>
    </row>
    <row r="646" spans="2:42" x14ac:dyDescent="0.25">
      <c r="B646" t="s">
        <v>674</v>
      </c>
      <c r="C646" t="s">
        <v>41</v>
      </c>
    </row>
    <row r="647" spans="2:42" x14ac:dyDescent="0.25">
      <c r="B647" t="s">
        <v>674</v>
      </c>
      <c r="C647" t="s">
        <v>42</v>
      </c>
    </row>
    <row r="648" spans="2:42" x14ac:dyDescent="0.25">
      <c r="B648" t="s">
        <v>674</v>
      </c>
      <c r="C648" t="s">
        <v>43</v>
      </c>
    </row>
    <row r="649" spans="2:42" x14ac:dyDescent="0.25">
      <c r="B649" t="s">
        <v>674</v>
      </c>
      <c r="C649" t="s">
        <v>44</v>
      </c>
    </row>
    <row r="650" spans="2:42" x14ac:dyDescent="0.25">
      <c r="B650" t="s">
        <v>674</v>
      </c>
      <c r="C650" t="s">
        <v>45</v>
      </c>
    </row>
    <row r="651" spans="2:42" x14ac:dyDescent="0.25">
      <c r="B651" t="s">
        <v>674</v>
      </c>
      <c r="C651" t="s">
        <v>46</v>
      </c>
    </row>
    <row r="652" spans="2:42" x14ac:dyDescent="0.25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767</v>
      </c>
      <c r="C653" t="s">
        <v>36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465.44540380000001</v>
      </c>
      <c r="AB653">
        <v>585.63993240000002</v>
      </c>
      <c r="AC653">
        <v>631.91647220000004</v>
      </c>
      <c r="AD653">
        <v>901.23952229999998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795.84892879999995</v>
      </c>
      <c r="AM653">
        <v>766.24487480000005</v>
      </c>
      <c r="AN653">
        <v>250.64047020000001</v>
      </c>
      <c r="AO653">
        <v>137.4878204</v>
      </c>
      <c r="AP653">
        <v>195.3582456</v>
      </c>
    </row>
    <row r="654" spans="2:42" x14ac:dyDescent="0.25">
      <c r="B654" t="s">
        <v>767</v>
      </c>
      <c r="C654" t="s">
        <v>37</v>
      </c>
    </row>
    <row r="655" spans="2:42" x14ac:dyDescent="0.25">
      <c r="B655" t="s">
        <v>767</v>
      </c>
      <c r="C655" t="s">
        <v>38</v>
      </c>
      <c r="AE655">
        <v>13.264601839999999</v>
      </c>
      <c r="AF655">
        <v>13.264601839999999</v>
      </c>
      <c r="AG655">
        <v>538.49488680000002</v>
      </c>
      <c r="AH655">
        <v>540.95430650000003</v>
      </c>
      <c r="AI655">
        <v>429.88371080000002</v>
      </c>
      <c r="AJ655">
        <v>409.6510935</v>
      </c>
      <c r="AK655">
        <v>129.28397559999999</v>
      </c>
      <c r="AL655">
        <v>286.13641109999998</v>
      </c>
      <c r="AN655">
        <v>286.13641109999998</v>
      </c>
    </row>
    <row r="656" spans="2:42" x14ac:dyDescent="0.25">
      <c r="B656" t="s">
        <v>767</v>
      </c>
      <c r="C656" t="s">
        <v>39</v>
      </c>
    </row>
    <row r="657" spans="1:42" x14ac:dyDescent="0.25">
      <c r="B657" t="s">
        <v>767</v>
      </c>
      <c r="C657" t="s">
        <v>40</v>
      </c>
    </row>
    <row r="658" spans="1:42" x14ac:dyDescent="0.25">
      <c r="B658" t="s">
        <v>767</v>
      </c>
      <c r="C658" t="s">
        <v>41</v>
      </c>
    </row>
    <row r="659" spans="1:42" x14ac:dyDescent="0.25">
      <c r="B659" t="s">
        <v>767</v>
      </c>
      <c r="C659" t="s">
        <v>42</v>
      </c>
    </row>
    <row r="660" spans="1:42" x14ac:dyDescent="0.25">
      <c r="B660" t="s">
        <v>767</v>
      </c>
      <c r="C660" t="s">
        <v>43</v>
      </c>
    </row>
    <row r="661" spans="1:42" x14ac:dyDescent="0.25">
      <c r="B661" t="s">
        <v>767</v>
      </c>
      <c r="C661" t="s">
        <v>44</v>
      </c>
    </row>
    <row r="662" spans="1:42" x14ac:dyDescent="0.25">
      <c r="B662" t="s">
        <v>767</v>
      </c>
      <c r="C662" t="s">
        <v>45</v>
      </c>
    </row>
    <row r="663" spans="1:42" x14ac:dyDescent="0.25">
      <c r="B663" t="s">
        <v>767</v>
      </c>
      <c r="C663" t="s">
        <v>46</v>
      </c>
    </row>
    <row r="664" spans="1:42" x14ac:dyDescent="0.25">
      <c r="A664">
        <v>4</v>
      </c>
      <c r="B664" t="s">
        <v>767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465.44540380000001</v>
      </c>
      <c r="AB664">
        <v>585.63993240000002</v>
      </c>
      <c r="AC664">
        <v>631.91647220000004</v>
      </c>
      <c r="AD664">
        <v>901.23952229999998</v>
      </c>
      <c r="AE664">
        <v>944.15540950000002</v>
      </c>
      <c r="AF664">
        <v>944.15540950000002</v>
      </c>
      <c r="AG664">
        <v>1469.3856949999999</v>
      </c>
      <c r="AH664">
        <v>1471.845114</v>
      </c>
      <c r="AI664">
        <v>1360.7745190000001</v>
      </c>
      <c r="AJ664">
        <v>1340.5419010000001</v>
      </c>
      <c r="AK664">
        <v>1060.1747829999999</v>
      </c>
      <c r="AL664">
        <v>1081.98534</v>
      </c>
      <c r="AM664">
        <v>766.24487480000005</v>
      </c>
      <c r="AN664">
        <v>536.77688130000001</v>
      </c>
      <c r="AO664">
        <v>137.4878204</v>
      </c>
      <c r="AP664">
        <v>195.3582456</v>
      </c>
    </row>
    <row r="665" spans="1:42" x14ac:dyDescent="0.25">
      <c r="B665" t="s">
        <v>768</v>
      </c>
      <c r="C665" t="s">
        <v>36</v>
      </c>
      <c r="R665">
        <v>20.607506430000001</v>
      </c>
    </row>
    <row r="666" spans="1:42" x14ac:dyDescent="0.25">
      <c r="B666" t="s">
        <v>768</v>
      </c>
      <c r="C666" t="s">
        <v>37</v>
      </c>
      <c r="N666">
        <v>58.980104609999998</v>
      </c>
      <c r="U666">
        <v>58.980104609999998</v>
      </c>
      <c r="AP666">
        <v>58.980104609999998</v>
      </c>
    </row>
    <row r="667" spans="1:42" x14ac:dyDescent="0.25">
      <c r="B667" t="s">
        <v>768</v>
      </c>
      <c r="C667" t="s">
        <v>38</v>
      </c>
    </row>
    <row r="668" spans="1:42" x14ac:dyDescent="0.25">
      <c r="B668" t="s">
        <v>768</v>
      </c>
      <c r="C668" t="s">
        <v>39</v>
      </c>
    </row>
    <row r="669" spans="1:42" x14ac:dyDescent="0.25">
      <c r="B669" t="s">
        <v>768</v>
      </c>
      <c r="C669" t="s">
        <v>40</v>
      </c>
    </row>
    <row r="670" spans="1:42" x14ac:dyDescent="0.25">
      <c r="B670" t="s">
        <v>768</v>
      </c>
      <c r="C670" t="s">
        <v>41</v>
      </c>
    </row>
    <row r="671" spans="1:42" x14ac:dyDescent="0.25">
      <c r="B671" t="s">
        <v>768</v>
      </c>
      <c r="C671" t="s">
        <v>42</v>
      </c>
    </row>
    <row r="672" spans="1:42" x14ac:dyDescent="0.25">
      <c r="B672" t="s">
        <v>768</v>
      </c>
      <c r="C672" t="s">
        <v>43</v>
      </c>
    </row>
    <row r="673" spans="1:42" x14ac:dyDescent="0.25">
      <c r="B673" t="s">
        <v>768</v>
      </c>
      <c r="C673" t="s">
        <v>44</v>
      </c>
    </row>
    <row r="674" spans="1:42" x14ac:dyDescent="0.25">
      <c r="B674" t="s">
        <v>768</v>
      </c>
      <c r="C674" t="s">
        <v>45</v>
      </c>
    </row>
    <row r="675" spans="1:42" x14ac:dyDescent="0.25">
      <c r="B675" t="s">
        <v>768</v>
      </c>
      <c r="C675" t="s">
        <v>46</v>
      </c>
    </row>
    <row r="676" spans="1:42" x14ac:dyDescent="0.25">
      <c r="A676">
        <v>8</v>
      </c>
      <c r="B676" t="s">
        <v>768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58.980104609999998</v>
      </c>
      <c r="O676">
        <v>0</v>
      </c>
      <c r="P676">
        <v>0</v>
      </c>
      <c r="Q676">
        <v>0</v>
      </c>
      <c r="R676">
        <v>20.607506430000001</v>
      </c>
      <c r="S676">
        <v>0</v>
      </c>
      <c r="T676">
        <v>0</v>
      </c>
      <c r="U676">
        <v>58.980104609999998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58.980104609999998</v>
      </c>
    </row>
    <row r="677" spans="1:42" x14ac:dyDescent="0.25">
      <c r="B677" t="s">
        <v>769</v>
      </c>
      <c r="C677" t="s">
        <v>36</v>
      </c>
    </row>
    <row r="678" spans="1:42" x14ac:dyDescent="0.25">
      <c r="B678" t="s">
        <v>769</v>
      </c>
      <c r="C678" t="s">
        <v>37</v>
      </c>
    </row>
    <row r="679" spans="1:42" x14ac:dyDescent="0.25">
      <c r="B679" t="s">
        <v>769</v>
      </c>
      <c r="C679" t="s">
        <v>38</v>
      </c>
    </row>
    <row r="680" spans="1:42" x14ac:dyDescent="0.25">
      <c r="B680" t="s">
        <v>769</v>
      </c>
      <c r="C680" t="s">
        <v>39</v>
      </c>
    </row>
    <row r="681" spans="1:42" x14ac:dyDescent="0.25">
      <c r="B681" t="s">
        <v>769</v>
      </c>
      <c r="C681" t="s">
        <v>40</v>
      </c>
    </row>
    <row r="682" spans="1:42" x14ac:dyDescent="0.25">
      <c r="B682" t="s">
        <v>769</v>
      </c>
      <c r="C682" t="s">
        <v>41</v>
      </c>
    </row>
    <row r="683" spans="1:42" x14ac:dyDescent="0.25">
      <c r="B683" t="s">
        <v>769</v>
      </c>
      <c r="C683" t="s">
        <v>42</v>
      </c>
    </row>
    <row r="684" spans="1:42" x14ac:dyDescent="0.25">
      <c r="B684" t="s">
        <v>769</v>
      </c>
      <c r="C684" t="s">
        <v>43</v>
      </c>
    </row>
    <row r="685" spans="1:42" x14ac:dyDescent="0.25">
      <c r="B685" t="s">
        <v>769</v>
      </c>
      <c r="C685" t="s">
        <v>44</v>
      </c>
    </row>
    <row r="686" spans="1:42" x14ac:dyDescent="0.25">
      <c r="B686" t="s">
        <v>769</v>
      </c>
      <c r="C686" t="s">
        <v>45</v>
      </c>
    </row>
    <row r="687" spans="1:42" x14ac:dyDescent="0.25">
      <c r="B687" t="s">
        <v>769</v>
      </c>
      <c r="C687" t="s">
        <v>46</v>
      </c>
    </row>
    <row r="688" spans="1:42" x14ac:dyDescent="0.25">
      <c r="A688">
        <v>10</v>
      </c>
      <c r="B688" t="s">
        <v>769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696</v>
      </c>
      <c r="C689" t="s">
        <v>36</v>
      </c>
    </row>
    <row r="690" spans="2:42" x14ac:dyDescent="0.25">
      <c r="B690" t="s">
        <v>696</v>
      </c>
      <c r="C690" t="s">
        <v>37</v>
      </c>
    </row>
    <row r="691" spans="2:42" x14ac:dyDescent="0.25">
      <c r="B691" t="s">
        <v>696</v>
      </c>
      <c r="C691" t="s">
        <v>38</v>
      </c>
    </row>
    <row r="692" spans="2:42" x14ac:dyDescent="0.25">
      <c r="B692" t="s">
        <v>696</v>
      </c>
      <c r="C692" t="s">
        <v>39</v>
      </c>
    </row>
    <row r="693" spans="2:42" x14ac:dyDescent="0.25">
      <c r="B693" t="s">
        <v>696</v>
      </c>
      <c r="C693" t="s">
        <v>40</v>
      </c>
    </row>
    <row r="694" spans="2:42" x14ac:dyDescent="0.25">
      <c r="B694" t="s">
        <v>696</v>
      </c>
      <c r="C694" t="s">
        <v>41</v>
      </c>
    </row>
    <row r="695" spans="2:42" x14ac:dyDescent="0.25">
      <c r="B695" t="s">
        <v>696</v>
      </c>
      <c r="C695" t="s">
        <v>42</v>
      </c>
    </row>
    <row r="696" spans="2:42" x14ac:dyDescent="0.25">
      <c r="B696" t="s">
        <v>696</v>
      </c>
      <c r="C696" t="s">
        <v>43</v>
      </c>
    </row>
    <row r="697" spans="2:42" x14ac:dyDescent="0.25">
      <c r="B697" t="s">
        <v>696</v>
      </c>
      <c r="C697" t="s">
        <v>44</v>
      </c>
    </row>
    <row r="698" spans="2:42" x14ac:dyDescent="0.25">
      <c r="B698" t="s">
        <v>696</v>
      </c>
      <c r="C698" t="s">
        <v>45</v>
      </c>
    </row>
    <row r="699" spans="2:42" x14ac:dyDescent="0.25">
      <c r="B699" t="s">
        <v>696</v>
      </c>
      <c r="C699" t="s">
        <v>46</v>
      </c>
    </row>
    <row r="700" spans="2:42" x14ac:dyDescent="0.25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695</v>
      </c>
      <c r="C702" t="s">
        <v>37</v>
      </c>
    </row>
    <row r="703" spans="2:42" x14ac:dyDescent="0.25">
      <c r="B703" t="s">
        <v>695</v>
      </c>
      <c r="C703" t="s">
        <v>38</v>
      </c>
    </row>
    <row r="704" spans="2:42" x14ac:dyDescent="0.25">
      <c r="B704" t="s">
        <v>695</v>
      </c>
      <c r="C704" t="s">
        <v>39</v>
      </c>
    </row>
    <row r="705" spans="2:42" x14ac:dyDescent="0.25">
      <c r="B705" t="s">
        <v>695</v>
      </c>
      <c r="C705" t="s">
        <v>40</v>
      </c>
    </row>
    <row r="706" spans="2:42" x14ac:dyDescent="0.25">
      <c r="B706" t="s">
        <v>695</v>
      </c>
      <c r="C706" t="s">
        <v>41</v>
      </c>
    </row>
    <row r="707" spans="2:42" x14ac:dyDescent="0.25">
      <c r="B707" t="s">
        <v>695</v>
      </c>
      <c r="C707" t="s">
        <v>42</v>
      </c>
    </row>
    <row r="708" spans="2:42" x14ac:dyDescent="0.25">
      <c r="B708" t="s">
        <v>695</v>
      </c>
      <c r="C708" t="s">
        <v>43</v>
      </c>
    </row>
    <row r="709" spans="2:42" x14ac:dyDescent="0.25">
      <c r="B709" t="s">
        <v>695</v>
      </c>
      <c r="C709" t="s">
        <v>44</v>
      </c>
    </row>
    <row r="710" spans="2:42" x14ac:dyDescent="0.25">
      <c r="B710" t="s">
        <v>695</v>
      </c>
      <c r="C710" t="s">
        <v>45</v>
      </c>
    </row>
    <row r="711" spans="2:42" x14ac:dyDescent="0.25">
      <c r="B711" t="s">
        <v>695</v>
      </c>
      <c r="C711" t="s">
        <v>46</v>
      </c>
    </row>
    <row r="712" spans="2:42" x14ac:dyDescent="0.25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770</v>
      </c>
      <c r="C713" t="s">
        <v>36</v>
      </c>
    </row>
    <row r="714" spans="2:42" x14ac:dyDescent="0.25">
      <c r="B714" t="s">
        <v>770</v>
      </c>
      <c r="C714" t="s">
        <v>37</v>
      </c>
    </row>
    <row r="715" spans="2:42" x14ac:dyDescent="0.25">
      <c r="B715" t="s">
        <v>770</v>
      </c>
      <c r="C715" t="s">
        <v>38</v>
      </c>
    </row>
    <row r="716" spans="2:42" x14ac:dyDescent="0.25">
      <c r="B716" t="s">
        <v>770</v>
      </c>
      <c r="C716" t="s">
        <v>39</v>
      </c>
    </row>
    <row r="717" spans="2:42" x14ac:dyDescent="0.25">
      <c r="B717" t="s">
        <v>770</v>
      </c>
      <c r="C717" t="s">
        <v>40</v>
      </c>
    </row>
    <row r="718" spans="2:42" x14ac:dyDescent="0.25">
      <c r="B718" t="s">
        <v>770</v>
      </c>
      <c r="C718" t="s">
        <v>41</v>
      </c>
    </row>
    <row r="719" spans="2:42" x14ac:dyDescent="0.25">
      <c r="B719" t="s">
        <v>770</v>
      </c>
      <c r="C719" t="s">
        <v>42</v>
      </c>
    </row>
    <row r="720" spans="2:42" x14ac:dyDescent="0.25">
      <c r="B720" t="s">
        <v>770</v>
      </c>
      <c r="C720" t="s">
        <v>43</v>
      </c>
    </row>
    <row r="721" spans="1:42" x14ac:dyDescent="0.25">
      <c r="B721" t="s">
        <v>770</v>
      </c>
      <c r="C721" t="s">
        <v>44</v>
      </c>
    </row>
    <row r="722" spans="1:42" x14ac:dyDescent="0.25">
      <c r="B722" t="s">
        <v>770</v>
      </c>
      <c r="C722" t="s">
        <v>45</v>
      </c>
    </row>
    <row r="723" spans="1:42" x14ac:dyDescent="0.25">
      <c r="B723" t="s">
        <v>770</v>
      </c>
      <c r="C723" t="s">
        <v>46</v>
      </c>
    </row>
    <row r="724" spans="1:42" x14ac:dyDescent="0.25">
      <c r="A724">
        <v>6</v>
      </c>
      <c r="B724" t="s">
        <v>770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707</v>
      </c>
      <c r="C725" t="s">
        <v>36</v>
      </c>
    </row>
    <row r="726" spans="1:42" x14ac:dyDescent="0.25">
      <c r="B726" t="s">
        <v>707</v>
      </c>
      <c r="C726" t="s">
        <v>37</v>
      </c>
    </row>
    <row r="727" spans="1:42" x14ac:dyDescent="0.25">
      <c r="B727" t="s">
        <v>707</v>
      </c>
      <c r="C727" t="s">
        <v>38</v>
      </c>
    </row>
    <row r="728" spans="1:42" x14ac:dyDescent="0.25">
      <c r="B728" t="s">
        <v>707</v>
      </c>
      <c r="C728" t="s">
        <v>39</v>
      </c>
    </row>
    <row r="729" spans="1:42" x14ac:dyDescent="0.25">
      <c r="B729" t="s">
        <v>707</v>
      </c>
      <c r="C729" t="s">
        <v>40</v>
      </c>
    </row>
    <row r="730" spans="1:42" x14ac:dyDescent="0.25">
      <c r="B730" t="s">
        <v>707</v>
      </c>
      <c r="C730" t="s">
        <v>41</v>
      </c>
    </row>
    <row r="731" spans="1:42" x14ac:dyDescent="0.25">
      <c r="B731" t="s">
        <v>707</v>
      </c>
      <c r="C731" t="s">
        <v>42</v>
      </c>
    </row>
    <row r="732" spans="1:42" x14ac:dyDescent="0.25">
      <c r="B732" t="s">
        <v>707</v>
      </c>
      <c r="C732" t="s">
        <v>43</v>
      </c>
    </row>
    <row r="733" spans="1:42" x14ac:dyDescent="0.25">
      <c r="B733" t="s">
        <v>707</v>
      </c>
      <c r="C733" t="s">
        <v>44</v>
      </c>
    </row>
    <row r="734" spans="1:42" x14ac:dyDescent="0.25">
      <c r="B734" t="s">
        <v>707</v>
      </c>
      <c r="C734" t="s">
        <v>45</v>
      </c>
    </row>
    <row r="735" spans="1:42" x14ac:dyDescent="0.25">
      <c r="B735" t="s">
        <v>707</v>
      </c>
      <c r="C735" t="s">
        <v>46</v>
      </c>
    </row>
    <row r="736" spans="1:42" x14ac:dyDescent="0.25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720</v>
      </c>
      <c r="C737" t="s">
        <v>36</v>
      </c>
    </row>
    <row r="738" spans="2:42" x14ac:dyDescent="0.25">
      <c r="B738" t="s">
        <v>720</v>
      </c>
      <c r="C738" t="s">
        <v>37</v>
      </c>
    </row>
    <row r="739" spans="2:42" x14ac:dyDescent="0.25">
      <c r="B739" t="s">
        <v>720</v>
      </c>
      <c r="C739" t="s">
        <v>38</v>
      </c>
    </row>
    <row r="740" spans="2:42" x14ac:dyDescent="0.25">
      <c r="B740" t="s">
        <v>720</v>
      </c>
      <c r="C740" t="s">
        <v>39</v>
      </c>
    </row>
    <row r="741" spans="2:42" x14ac:dyDescent="0.25">
      <c r="B741" t="s">
        <v>720</v>
      </c>
      <c r="C741" t="s">
        <v>40</v>
      </c>
    </row>
    <row r="742" spans="2:42" x14ac:dyDescent="0.25">
      <c r="B742" t="s">
        <v>720</v>
      </c>
      <c r="C742" t="s">
        <v>41</v>
      </c>
    </row>
    <row r="743" spans="2:42" x14ac:dyDescent="0.25">
      <c r="B743" t="s">
        <v>720</v>
      </c>
      <c r="C743" t="s">
        <v>42</v>
      </c>
    </row>
    <row r="744" spans="2:42" x14ac:dyDescent="0.25">
      <c r="B744" t="s">
        <v>720</v>
      </c>
      <c r="C744" t="s">
        <v>43</v>
      </c>
    </row>
    <row r="745" spans="2:42" x14ac:dyDescent="0.25">
      <c r="B745" t="s">
        <v>720</v>
      </c>
      <c r="C745" t="s">
        <v>44</v>
      </c>
    </row>
    <row r="746" spans="2:42" x14ac:dyDescent="0.25">
      <c r="B746" t="s">
        <v>720</v>
      </c>
      <c r="C746" t="s">
        <v>45</v>
      </c>
    </row>
    <row r="747" spans="2:42" x14ac:dyDescent="0.25">
      <c r="B747" t="s">
        <v>720</v>
      </c>
      <c r="C747" t="s">
        <v>46</v>
      </c>
    </row>
    <row r="748" spans="2:42" x14ac:dyDescent="0.25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772</v>
      </c>
      <c r="C749" t="s">
        <v>36</v>
      </c>
    </row>
    <row r="750" spans="2:42" x14ac:dyDescent="0.25">
      <c r="B750" t="s">
        <v>772</v>
      </c>
      <c r="C750" t="s">
        <v>37</v>
      </c>
      <c r="W750">
        <v>47.373578000000002</v>
      </c>
      <c r="AA750">
        <v>37.819849789999999</v>
      </c>
      <c r="AI750">
        <v>3.2129438060000002</v>
      </c>
      <c r="AL750">
        <v>85.520348839999997</v>
      </c>
      <c r="AM750">
        <v>261.28061700000001</v>
      </c>
      <c r="AN750">
        <v>467.89245340000002</v>
      </c>
      <c r="AO750">
        <v>467.89245340000002</v>
      </c>
      <c r="AP750">
        <v>467.89245340000002</v>
      </c>
    </row>
    <row r="751" spans="2:42" x14ac:dyDescent="0.25">
      <c r="B751" t="s">
        <v>772</v>
      </c>
      <c r="C751" t="s">
        <v>38</v>
      </c>
    </row>
    <row r="752" spans="2:42" x14ac:dyDescent="0.25">
      <c r="B752" t="s">
        <v>772</v>
      </c>
      <c r="C752" t="s">
        <v>39</v>
      </c>
    </row>
    <row r="753" spans="2:42" x14ac:dyDescent="0.25">
      <c r="B753" t="s">
        <v>772</v>
      </c>
      <c r="C753" t="s">
        <v>40</v>
      </c>
    </row>
    <row r="754" spans="2:42" x14ac:dyDescent="0.25">
      <c r="B754" t="s">
        <v>772</v>
      </c>
      <c r="C754" t="s">
        <v>41</v>
      </c>
    </row>
    <row r="755" spans="2:42" x14ac:dyDescent="0.25">
      <c r="B755" t="s">
        <v>772</v>
      </c>
      <c r="C755" t="s">
        <v>42</v>
      </c>
      <c r="W755">
        <v>9.2221429589999993</v>
      </c>
      <c r="AC755">
        <v>30.689789019999999</v>
      </c>
      <c r="AD755">
        <v>30.573817770000002</v>
      </c>
      <c r="AE755">
        <v>30.45732293</v>
      </c>
      <c r="AF755">
        <v>30.340571560000001</v>
      </c>
      <c r="AG755">
        <v>30.223840809999999</v>
      </c>
      <c r="AH755">
        <v>30.107416529999998</v>
      </c>
      <c r="AI755">
        <v>29.991591809999999</v>
      </c>
      <c r="AJ755">
        <v>29.876665209999999</v>
      </c>
      <c r="AK755">
        <v>29.762939070000002</v>
      </c>
      <c r="AL755">
        <v>29.650717570000001</v>
      </c>
      <c r="AM755">
        <v>29.540304750000001</v>
      </c>
      <c r="AN755">
        <v>29.432002440000002</v>
      </c>
      <c r="AO755">
        <v>68.436465740000003</v>
      </c>
      <c r="AP755">
        <v>106.2581599</v>
      </c>
    </row>
    <row r="756" spans="2:42" x14ac:dyDescent="0.25">
      <c r="B756" t="s">
        <v>772</v>
      </c>
      <c r="C756" t="s">
        <v>43</v>
      </c>
    </row>
    <row r="757" spans="2:42" x14ac:dyDescent="0.25">
      <c r="B757" t="s">
        <v>772</v>
      </c>
      <c r="C757" t="s">
        <v>44</v>
      </c>
    </row>
    <row r="758" spans="2:42" x14ac:dyDescent="0.25">
      <c r="B758" t="s">
        <v>772</v>
      </c>
      <c r="C758" t="s">
        <v>45</v>
      </c>
    </row>
    <row r="759" spans="2:42" x14ac:dyDescent="0.25">
      <c r="B759" t="s">
        <v>772</v>
      </c>
      <c r="C759" t="s">
        <v>46</v>
      </c>
    </row>
    <row r="760" spans="2:42" x14ac:dyDescent="0.25">
      <c r="B760" t="s">
        <v>772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56.595720960000001</v>
      </c>
      <c r="X760">
        <v>0</v>
      </c>
      <c r="Y760">
        <v>0</v>
      </c>
      <c r="Z760">
        <v>0</v>
      </c>
      <c r="AA760">
        <v>37.819849789999999</v>
      </c>
      <c r="AB760">
        <v>0</v>
      </c>
      <c r="AC760">
        <v>30.689789019999999</v>
      </c>
      <c r="AD760">
        <v>30.573817770000002</v>
      </c>
      <c r="AE760">
        <v>30.45732293</v>
      </c>
      <c r="AF760">
        <v>30.340571560000001</v>
      </c>
      <c r="AG760">
        <v>30.223840809999999</v>
      </c>
      <c r="AH760">
        <v>30.107416529999998</v>
      </c>
      <c r="AI760">
        <v>33.204535610000001</v>
      </c>
      <c r="AJ760">
        <v>29.876665209999999</v>
      </c>
      <c r="AK760">
        <v>29.762939070000002</v>
      </c>
      <c r="AL760">
        <v>115.1710664</v>
      </c>
      <c r="AM760">
        <v>290.82092180000001</v>
      </c>
      <c r="AN760">
        <v>497.32445580000001</v>
      </c>
      <c r="AO760">
        <v>536.32891910000001</v>
      </c>
      <c r="AP760">
        <v>574.15061330000003</v>
      </c>
    </row>
    <row r="761" spans="2:42" x14ac:dyDescent="0.25">
      <c r="B761" t="s">
        <v>15</v>
      </c>
      <c r="D761">
        <v>61545.259429999998</v>
      </c>
      <c r="E761">
        <v>64177.907879999999</v>
      </c>
      <c r="F761">
        <v>63290.91085</v>
      </c>
      <c r="G761">
        <v>65837.6054</v>
      </c>
      <c r="H761">
        <v>65882.218970000002</v>
      </c>
      <c r="I761">
        <v>67080.575960000002</v>
      </c>
      <c r="J761">
        <v>68156.654240000003</v>
      </c>
      <c r="K761">
        <v>73155.524189999996</v>
      </c>
      <c r="L761">
        <v>76830.777960000007</v>
      </c>
      <c r="M761">
        <v>80602.388770000005</v>
      </c>
      <c r="N761">
        <v>83898.834459999998</v>
      </c>
      <c r="O761">
        <v>87331.571720000007</v>
      </c>
      <c r="P761">
        <v>90801.419810000007</v>
      </c>
      <c r="Q761">
        <v>94390.858080000005</v>
      </c>
      <c r="R761">
        <v>97479.557230000006</v>
      </c>
      <c r="S761">
        <v>100376.19070000001</v>
      </c>
      <c r="T761">
        <v>103383.1148</v>
      </c>
      <c r="U761">
        <v>106477.2092</v>
      </c>
      <c r="V761">
        <v>109672.6278</v>
      </c>
      <c r="W761">
        <v>113023.09600000001</v>
      </c>
      <c r="X761">
        <v>116432.6361</v>
      </c>
      <c r="Y761">
        <v>119841.8407</v>
      </c>
      <c r="Z761">
        <v>123355.3605</v>
      </c>
      <c r="AA761">
        <v>126990.2432</v>
      </c>
      <c r="AB761">
        <v>130866.6217</v>
      </c>
      <c r="AC761">
        <v>134691.05869999999</v>
      </c>
      <c r="AD761">
        <v>138544.18840000001</v>
      </c>
      <c r="AE761">
        <v>142248.9957</v>
      </c>
      <c r="AF761">
        <v>145923.4779</v>
      </c>
      <c r="AG761">
        <v>149167.19440000001</v>
      </c>
      <c r="AH761">
        <v>152419.91320000001</v>
      </c>
      <c r="AI761">
        <v>155684.6735</v>
      </c>
      <c r="AJ761">
        <v>159011.78899999999</v>
      </c>
      <c r="AK761">
        <v>162404.91339999999</v>
      </c>
      <c r="AL761">
        <v>165819.88020000001</v>
      </c>
      <c r="AM761">
        <v>169202.84849999999</v>
      </c>
      <c r="AN761">
        <v>172913.65760000001</v>
      </c>
      <c r="AO761">
        <v>176479.42869999999</v>
      </c>
      <c r="AP761">
        <v>180004.0815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45989.106399999997</v>
      </c>
      <c r="D4" s="1">
        <f>PLANEL_GerMed_Resultado!H244+PLANEL_GerMed_Resultado!H748</f>
        <v>47829.830179999997</v>
      </c>
      <c r="E4" s="1">
        <f>PLANEL_GerMed_Resultado!I244+PLANEL_GerMed_Resultado!I748</f>
        <v>48601.363010000001</v>
      </c>
      <c r="F4" s="1">
        <f>PLANEL_GerMed_Resultado!J244+PLANEL_GerMed_Resultado!J748</f>
        <v>47554.694609999999</v>
      </c>
      <c r="G4" s="1">
        <f>PLANEL_GerMed_Resultado!K244+PLANEL_GerMed_Resultado!K748</f>
        <v>51564.337379999997</v>
      </c>
      <c r="H4" s="1">
        <f>PLANEL_GerMed_Resultado!L244+PLANEL_GerMed_Resultado!L748</f>
        <v>53194.550349999998</v>
      </c>
      <c r="I4" s="1">
        <f>PLANEL_GerMed_Resultado!M244+PLANEL_GerMed_Resultado!M748</f>
        <v>54316.470450000001</v>
      </c>
      <c r="J4" s="1">
        <f>PLANEL_GerMed_Resultado!N244+PLANEL_GerMed_Resultado!N748</f>
        <v>55917.966930000002</v>
      </c>
      <c r="K4" s="1">
        <f>PLANEL_GerMed_Resultado!O244+PLANEL_GerMed_Resultado!O748</f>
        <v>54973.342510000002</v>
      </c>
      <c r="L4" s="1">
        <f>PLANEL_GerMed_Resultado!P244+PLANEL_GerMed_Resultado!P748</f>
        <v>55313.222450000001</v>
      </c>
      <c r="M4" s="1">
        <f>PLANEL_GerMed_Resultado!Q244+PLANEL_GerMed_Resultado!Q748</f>
        <v>56327.230459999999</v>
      </c>
      <c r="N4" s="1">
        <f>PLANEL_GerMed_Resultado!R244+PLANEL_GerMed_Resultado!R748</f>
        <v>56708.06972</v>
      </c>
      <c r="O4" s="1">
        <f>PLANEL_GerMed_Resultado!S244+PLANEL_GerMed_Resultado!S748</f>
        <v>58067.115960000003</v>
      </c>
      <c r="P4" s="1">
        <f>PLANEL_GerMed_Resultado!T244+PLANEL_GerMed_Resultado!T748</f>
        <v>59981.81</v>
      </c>
      <c r="Q4" s="1">
        <f>PLANEL_GerMed_Resultado!U244+PLANEL_GerMed_Resultado!U748</f>
        <v>61647.29378</v>
      </c>
      <c r="R4" s="1">
        <f>PLANEL_GerMed_Resultado!V244+PLANEL_GerMed_Resultado!V748</f>
        <v>61891.610769999999</v>
      </c>
      <c r="S4" s="1">
        <f>PLANEL_GerMed_Resultado!W244+PLANEL_GerMed_Resultado!W748</f>
        <v>61479.357920000002</v>
      </c>
      <c r="T4" s="1">
        <f>PLANEL_GerMed_Resultado!X244+PLANEL_GerMed_Resultado!X748</f>
        <v>61194.082219999997</v>
      </c>
      <c r="U4" s="1">
        <f>PLANEL_GerMed_Resultado!Y244+PLANEL_GerMed_Resultado!Y748</f>
        <v>60914.25232</v>
      </c>
      <c r="V4" s="1">
        <f>PLANEL_GerMed_Resultado!Z244+PLANEL_GerMed_Resultado!Z748</f>
        <v>60689.459770000001</v>
      </c>
      <c r="W4" s="1">
        <f>PLANEL_GerMed_Resultado!AA244+PLANEL_GerMed_Resultado!AA748</f>
        <v>60376.689109999999</v>
      </c>
      <c r="X4" s="1">
        <f>PLANEL_GerMed_Resultado!AB244+PLANEL_GerMed_Resultado!AB748</f>
        <v>59903.186560000002</v>
      </c>
      <c r="Y4" s="1">
        <f>PLANEL_GerMed_Resultado!AC244+PLANEL_GerMed_Resultado!AC748</f>
        <v>59992.766170000003</v>
      </c>
      <c r="Z4" s="1">
        <f>PLANEL_GerMed_Resultado!AD244+PLANEL_GerMed_Resultado!AD748</f>
        <v>60275.754050000003</v>
      </c>
      <c r="AA4" s="1">
        <f>PLANEL_GerMed_Resultado!AE244+PLANEL_GerMed_Resultado!AE748</f>
        <v>60394.962910000002</v>
      </c>
      <c r="AB4" s="1">
        <f>PLANEL_GerMed_Resultado!AF244+PLANEL_GerMed_Resultado!AF748</f>
        <v>59515.254589999997</v>
      </c>
      <c r="AC4" s="1">
        <f>PLANEL_GerMed_Resultado!AG244+PLANEL_GerMed_Resultado!AG748</f>
        <v>59126.515399999997</v>
      </c>
      <c r="AD4" s="1">
        <f>PLANEL_GerMed_Resultado!AH244+PLANEL_GerMed_Resultado!AH748</f>
        <v>59156.800600000002</v>
      </c>
      <c r="AE4" s="1">
        <f>PLANEL_GerMed_Resultado!AI244+PLANEL_GerMed_Resultado!AI748</f>
        <v>59011.822200000002</v>
      </c>
      <c r="AF4" s="1">
        <f>PLANEL_GerMed_Resultado!AJ244+PLANEL_GerMed_Resultado!AJ748</f>
        <v>58519.52259</v>
      </c>
      <c r="AG4" s="1">
        <f>PLANEL_GerMed_Resultado!AK244+PLANEL_GerMed_Resultado!AK748</f>
        <v>57674.396110000001</v>
      </c>
      <c r="AH4" s="1">
        <f>PLANEL_GerMed_Resultado!AL244+PLANEL_GerMed_Resultado!AL748</f>
        <v>56990.428749999999</v>
      </c>
      <c r="AI4" s="1">
        <f>PLANEL_GerMed_Resultado!AM244+PLANEL_GerMed_Resultado!AM748</f>
        <v>56405.156609999998</v>
      </c>
      <c r="AJ4" s="1">
        <f>PLANEL_GerMed_Resultado!AN244+PLANEL_GerMed_Resultado!AN748</f>
        <v>55737.034570000003</v>
      </c>
      <c r="AK4" s="1">
        <f>PLANEL_GerMed_Resultado!AO244+PLANEL_GerMed_Resultado!AO748</f>
        <v>54222.141439999999</v>
      </c>
      <c r="AL4" s="1">
        <f>PLANEL_GerMed_Resultado!AP244+PLANEL_GerMed_Resultado!AP748</f>
        <v>54464.107499999998</v>
      </c>
    </row>
    <row r="5" spans="2:38" x14ac:dyDescent="0.25">
      <c r="B5" s="16" t="s">
        <v>2</v>
      </c>
      <c r="C5" s="1">
        <f>PLANEL_GerMed_Resultado!G256</f>
        <v>665.6210155</v>
      </c>
      <c r="D5" s="1">
        <f>PLANEL_GerMed_Resultado!H256</f>
        <v>1820.35779</v>
      </c>
      <c r="E5" s="1">
        <f>PLANEL_GerMed_Resultado!I256</f>
        <v>1712.110271</v>
      </c>
      <c r="F5" s="1">
        <f>PLANEL_GerMed_Resultado!J256</f>
        <v>2077.6402229999999</v>
      </c>
      <c r="G5" s="1">
        <f>PLANEL_GerMed_Resultado!K256</f>
        <v>1780.239519</v>
      </c>
      <c r="H5" s="1">
        <f>PLANEL_GerMed_Resultado!L256</f>
        <v>2354.541573</v>
      </c>
      <c r="I5" s="1">
        <f>PLANEL_GerMed_Resultado!M256</f>
        <v>3068.3169189999999</v>
      </c>
      <c r="J5" s="1">
        <f>PLANEL_GerMed_Resultado!N256</f>
        <v>3129.5173020000002</v>
      </c>
      <c r="K5" s="1">
        <f>PLANEL_GerMed_Resultado!O256</f>
        <v>3429.0602100000001</v>
      </c>
      <c r="L5" s="1">
        <f>PLANEL_GerMed_Resultado!P256</f>
        <v>3129.8583079999999</v>
      </c>
      <c r="M5" s="1">
        <f>PLANEL_GerMed_Resultado!Q256</f>
        <v>3414.655025</v>
      </c>
      <c r="N5" s="1">
        <f>PLANEL_GerMed_Resultado!R256</f>
        <v>4120.8485920000003</v>
      </c>
      <c r="O5" s="1">
        <f>PLANEL_GerMed_Resultado!S256</f>
        <v>4111.730012</v>
      </c>
      <c r="P5" s="1">
        <f>PLANEL_GerMed_Resultado!T256</f>
        <v>4078.6736660000001</v>
      </c>
      <c r="Q5" s="1">
        <f>PLANEL_GerMed_Resultado!U256</f>
        <v>5402.9579489999996</v>
      </c>
      <c r="R5" s="1">
        <f>PLANEL_GerMed_Resultado!V256</f>
        <v>4952.559389</v>
      </c>
      <c r="S5" s="1">
        <f>PLANEL_GerMed_Resultado!W256</f>
        <v>5319.0429389999999</v>
      </c>
      <c r="T5" s="1">
        <f>PLANEL_GerMed_Resultado!X256</f>
        <v>5236.2002199999997</v>
      </c>
      <c r="U5" s="1">
        <f>PLANEL_GerMed_Resultado!Y256</f>
        <v>5199.6471879999999</v>
      </c>
      <c r="V5" s="1">
        <f>PLANEL_GerMed_Resultado!Z256</f>
        <v>5274.3841460000003</v>
      </c>
      <c r="W5" s="1">
        <f>PLANEL_GerMed_Resultado!AA256</f>
        <v>5217.6148839999996</v>
      </c>
      <c r="X5" s="1">
        <f>PLANEL_GerMed_Resultado!AB256</f>
        <v>5544.6087239999997</v>
      </c>
      <c r="Y5" s="1">
        <f>PLANEL_GerMed_Resultado!AC256</f>
        <v>5562.1633789999996</v>
      </c>
      <c r="Z5" s="1">
        <f>PLANEL_GerMed_Resultado!AD256</f>
        <v>5039.9875030000003</v>
      </c>
      <c r="AA5" s="1">
        <f>PLANEL_GerMed_Resultado!AE256</f>
        <v>4601.2010680000003</v>
      </c>
      <c r="AB5" s="68">
        <f>PLANEL_GerMed_Resultado!AF256</f>
        <v>4958.6297999999997</v>
      </c>
      <c r="AC5" s="1">
        <f>PLANEL_GerMed_Resultado!AG256</f>
        <v>5075.0994870000004</v>
      </c>
      <c r="AD5" s="1">
        <f>PLANEL_GerMed_Resultado!AH256</f>
        <v>4523.3856059999998</v>
      </c>
      <c r="AE5" s="1">
        <f>PLANEL_GerMed_Resultado!AI256</f>
        <v>4112.6554400000005</v>
      </c>
      <c r="AF5" s="1">
        <f>PLANEL_GerMed_Resultado!AJ256</f>
        <v>4108.2899189999998</v>
      </c>
      <c r="AG5" s="1">
        <f>PLANEL_GerMed_Resultado!AK256</f>
        <v>4288.9406010000002</v>
      </c>
      <c r="AH5" s="1">
        <f>PLANEL_GerMed_Resultado!AL256</f>
        <v>4228.9024939999999</v>
      </c>
      <c r="AI5" s="1">
        <f>PLANEL_GerMed_Resultado!AM256</f>
        <v>4228.9024939999999</v>
      </c>
      <c r="AJ5" s="1">
        <f>PLANEL_GerMed_Resultado!AN256</f>
        <v>4252.6446850000002</v>
      </c>
      <c r="AK5" s="1">
        <f>PLANEL_GerMed_Resultado!AO256</f>
        <v>5126.2170800000004</v>
      </c>
      <c r="AL5" s="1">
        <f>PLANEL_GerMed_Resultado!AP256</f>
        <v>4118.0414350000001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6703.9853629999998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4339.8127589899996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4517.4020845000005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4164.9467844999999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4968.0977025000002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5144.7578855000002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5165.8890871100002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4795.1519675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4580.5724905000006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3426.740616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3310.80586743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3087.1240469999998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2967.508996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3243.3501196100001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2792.0035440000001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2463.1913360600001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2346.9738800999999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2390.6330381000002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2031.2594267999998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2069.6095485899996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2165.1571855000002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2240.3841122199997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2660.2465299699998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2812.3604068300001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2856.9243760600002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2550.7943882099999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2553.1373829300001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2445.1639070100005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2421.6034186100001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1997.2719171699998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1749.9627237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1540.0828500999999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1308.8098264999999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1105.6019466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1139.9036309100002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984.29927020000002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831.48948719999999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1000.624233</v>
      </c>
      <c r="J9" s="20">
        <f>PLANEL_GerMed_Resultado!N64+PLANEL_GerMed_Resultado!N76+PLANEL_GerMed_Resultado!N88+PLANEL_GerMed_Resultado!N640+PLANEL_GerMed_Resultado!N700+PLANEL_GerMed_Resultado!N736</f>
        <v>1039.9410459999999</v>
      </c>
      <c r="K9" s="20">
        <f>PLANEL_GerMed_Resultado!O64+PLANEL_GerMed_Resultado!O76+PLANEL_GerMed_Resultado!O88+PLANEL_GerMed_Resultado!O640+PLANEL_GerMed_Resultado!O700+PLANEL_GerMed_Resultado!O736</f>
        <v>1039.9410459999999</v>
      </c>
      <c r="L9" s="20">
        <f>PLANEL_GerMed_Resultado!P64+PLANEL_GerMed_Resultado!P76+PLANEL_GerMed_Resultado!P88+PLANEL_GerMed_Resultado!P640+PLANEL_GerMed_Resultado!P700+PLANEL_GerMed_Resultado!P736</f>
        <v>1021.996611</v>
      </c>
      <c r="M9" s="20">
        <f>PLANEL_GerMed_Resultado!Q64+PLANEL_GerMed_Resultado!Q76+PLANEL_GerMed_Resultado!Q88+PLANEL_GerMed_Resultado!Q640+PLANEL_GerMed_Resultado!Q700+PLANEL_GerMed_Resultado!Q736</f>
        <v>1039.9410459999999</v>
      </c>
      <c r="N9" s="20">
        <f>PLANEL_GerMed_Resultado!R64+PLANEL_GerMed_Resultado!R76+PLANEL_GerMed_Resultado!R88+PLANEL_GerMed_Resultado!R640+PLANEL_GerMed_Resultado!R700+PLANEL_GerMed_Resultado!R736</f>
        <v>1039.9410459999999</v>
      </c>
      <c r="O9" s="20">
        <f>PLANEL_GerMed_Resultado!S64+PLANEL_GerMed_Resultado!S76+PLANEL_GerMed_Resultado!S88+PLANEL_GerMed_Resultado!S640+PLANEL_GerMed_Resultado!S700+PLANEL_GerMed_Resultado!S736</f>
        <v>1039.9410459999999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208.45155879999999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246.9031176</v>
      </c>
      <c r="Z9" s="20">
        <f>PLANEL_GerMed_Resultado!AD64+PLANEL_GerMed_Resultado!AD76+PLANEL_GerMed_Resultado!AD88+PLANEL_GerMed_Resultado!AD640+PLANEL_GerMed_Resultado!AD700+PLANEL_GerMed_Resultado!AD736</f>
        <v>246.9031176</v>
      </c>
      <c r="AA9" s="20">
        <f>PLANEL_GerMed_Resultado!AE64+PLANEL_GerMed_Resultado!AE76+PLANEL_GerMed_Resultado!AE88+PLANEL_GerMed_Resultado!AE640+PLANEL_GerMed_Resultado!AE700+PLANEL_GerMed_Resultado!AE736</f>
        <v>246.9031176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50</v>
      </c>
      <c r="C10" s="20">
        <f>PLANEL_GerMed_Resultado!G40+PLANEL_GerMed_Resultado!G52</f>
        <v>899.45112770000003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36.317446060000002</v>
      </c>
      <c r="H10" s="20">
        <f>PLANEL_GerMed_Resultado!L40+PLANEL_GerMed_Resultado!L52</f>
        <v>302.3658618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1769.944133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1634.836033</v>
      </c>
      <c r="L11" s="1">
        <f>PLANEL_GerMed_Resultado!P160</f>
        <v>1634.836033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2962.5921060000001</v>
      </c>
      <c r="Y11" s="1">
        <f>PLANEL_GerMed_Resultado!AC160</f>
        <v>2962.5921060000001</v>
      </c>
      <c r="Z11" s="1">
        <f>PLANEL_GerMed_Resultado!AD160</f>
        <v>2962.5921060000001</v>
      </c>
      <c r="AA11" s="1">
        <f>PLANEL_GerMed_Resultado!AE160</f>
        <v>2962.5921060000001</v>
      </c>
      <c r="AB11" s="68">
        <f>PLANEL_GerMed_Resultado!AF160</f>
        <v>2962.5921060000001</v>
      </c>
      <c r="AC11" s="1">
        <f>PLANEL_GerMed_Resultado!AG160</f>
        <v>2962.5921060000001</v>
      </c>
      <c r="AD11" s="1">
        <f>PLANEL_GerMed_Resultado!AH160</f>
        <v>2962.5921060000001</v>
      </c>
      <c r="AE11" s="1">
        <f>PLANEL_GerMed_Resultado!AI160</f>
        <v>2962.5921060000001</v>
      </c>
      <c r="AF11" s="1">
        <f>PLANEL_GerMed_Resultado!AJ160</f>
        <v>2962.5921060000001</v>
      </c>
      <c r="AG11" s="1">
        <f>PLANEL_GerMed_Resultado!AK160</f>
        <v>2962.5921060000001</v>
      </c>
      <c r="AH11" s="1">
        <f>PLANEL_GerMed_Resultado!AL160</f>
        <v>2962.5921060000001</v>
      </c>
      <c r="AI11" s="1">
        <f>PLANEL_GerMed_Resultado!AM160</f>
        <v>2962.5921060000001</v>
      </c>
      <c r="AJ11" s="1">
        <f>PLANEL_GerMed_Resultado!AN160</f>
        <v>2962.5921060000001</v>
      </c>
      <c r="AK11" s="1">
        <f>PLANEL_GerMed_Resultado!AO160</f>
        <v>2962.5921060000001</v>
      </c>
      <c r="AL11" s="1">
        <f>PLANEL_GerMed_Resultado!AP160</f>
        <v>2917.5560730000002</v>
      </c>
    </row>
    <row r="12" spans="2:38" x14ac:dyDescent="0.25">
      <c r="B12" s="16" t="s">
        <v>57</v>
      </c>
      <c r="C12" s="1">
        <f>PLANEL_GerMed_Resultado!G172</f>
        <v>1178.1088460000001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52</v>
      </c>
      <c r="C15" s="24">
        <f>PLANEL_GerMed_Resultado!G376</f>
        <v>318.66608919999999</v>
      </c>
      <c r="D15" s="24">
        <f>PLANEL_GerMed_Resultado!H376</f>
        <v>318.66858919999999</v>
      </c>
      <c r="E15" s="24">
        <f>PLANEL_GerMed_Resultado!I376</f>
        <v>318.67108919999998</v>
      </c>
      <c r="F15" s="24">
        <f>PLANEL_GerMed_Resultado!J376</f>
        <v>441.12341670000001</v>
      </c>
      <c r="G15" s="24">
        <f>PLANEL_GerMed_Resultado!K376</f>
        <v>625.27135920000001</v>
      </c>
      <c r="H15" s="24">
        <f>PLANEL_GerMed_Resultado!L376</f>
        <v>668.7361449</v>
      </c>
      <c r="I15" s="24">
        <f>PLANEL_GerMed_Resultado!M376</f>
        <v>662.42989490000002</v>
      </c>
      <c r="J15" s="24">
        <f>PLANEL_GerMed_Resultado!N376</f>
        <v>673.46856990000003</v>
      </c>
      <c r="K15" s="24">
        <f>PLANEL_GerMed_Resultado!O376</f>
        <v>639.89358240000001</v>
      </c>
      <c r="L15" s="24">
        <f>PLANEL_GerMed_Resultado!P376</f>
        <v>607.35978239999997</v>
      </c>
      <c r="M15" s="24">
        <f>PLANEL_GerMed_Resultado!Q376</f>
        <v>637.06446989999995</v>
      </c>
      <c r="N15" s="24">
        <f>PLANEL_GerMed_Resultado!R376</f>
        <v>1471.9455009999999</v>
      </c>
      <c r="O15" s="24">
        <f>PLANEL_GerMed_Resultado!S376</f>
        <v>3326.5885309999999</v>
      </c>
      <c r="P15" s="24">
        <f>PLANEL_GerMed_Resultado!T376</f>
        <v>4531.9133609999999</v>
      </c>
      <c r="Q15" s="24">
        <f>PLANEL_GerMed_Resultado!U376</f>
        <v>5179.8043950000001</v>
      </c>
      <c r="R15" s="24">
        <f>PLANEL_GerMed_Resultado!V376</f>
        <v>5163.9504029999998</v>
      </c>
      <c r="S15" s="24">
        <f>PLANEL_GerMed_Resultado!W376</f>
        <v>4885.9265059999998</v>
      </c>
      <c r="T15" s="24">
        <f>PLANEL_GerMed_Resultado!X376</f>
        <v>4877.2665559999996</v>
      </c>
      <c r="U15" s="24">
        <f>PLANEL_GerMed_Resultado!Y376</f>
        <v>4768.9299849999998</v>
      </c>
      <c r="V15" s="24">
        <f>PLANEL_GerMed_Resultado!Z376</f>
        <v>4807.4131020000004</v>
      </c>
      <c r="W15" s="24">
        <f>PLANEL_GerMed_Resultado!AA376</f>
        <v>4675.0022040000003</v>
      </c>
      <c r="X15" s="24">
        <f>PLANEL_GerMed_Resultado!AB376</f>
        <v>4514.8396059999995</v>
      </c>
      <c r="Y15" s="24">
        <f>PLANEL_GerMed_Resultado!AC376</f>
        <v>4569.5025640000003</v>
      </c>
      <c r="Z15" s="24">
        <f>PLANEL_GerMed_Resultado!AD376</f>
        <v>4337.8938790000002</v>
      </c>
      <c r="AA15" s="24">
        <f>PLANEL_GerMed_Resultado!AE376</f>
        <v>4107.0560439999999</v>
      </c>
      <c r="AB15" s="24">
        <f>PLANEL_GerMed_Resultado!AF376</f>
        <v>3931.6356150000001</v>
      </c>
      <c r="AC15" s="24">
        <f>PLANEL_GerMed_Resultado!AG376</f>
        <v>3725.2507070000001</v>
      </c>
      <c r="AD15" s="24">
        <f>PLANEL_GerMed_Resultado!AH376</f>
        <v>3495.071539</v>
      </c>
      <c r="AE15" s="24">
        <f>PLANEL_GerMed_Resultado!AI376</f>
        <v>3403.3741620000001</v>
      </c>
      <c r="AF15" s="24">
        <f>PLANEL_GerMed_Resultado!AJ376</f>
        <v>3288.9234110000002</v>
      </c>
      <c r="AG15" s="24">
        <f>PLANEL_GerMed_Resultado!AK376</f>
        <v>3255.3484229999999</v>
      </c>
      <c r="AH15" s="24">
        <f>PLANEL_GerMed_Resultado!AL376</f>
        <v>2974.5452380000002</v>
      </c>
      <c r="AI15" s="24">
        <f>PLANEL_GerMed_Resultado!AM376</f>
        <v>2974.5452380000002</v>
      </c>
      <c r="AJ15" s="24">
        <f>PLANEL_GerMed_Resultado!AN376</f>
        <v>2974.5452380000002</v>
      </c>
      <c r="AK15" s="24">
        <f>PLANEL_GerMed_Resultado!AO376</f>
        <v>2974.5452380000002</v>
      </c>
      <c r="AL15" s="24">
        <f>PLANEL_GerMed_Resultado!AP376</f>
        <v>2974.5452380000002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7696.9999268000001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9454.5832382000008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10971.809346640001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15498.976256639999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19283.89139664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22615.735862900001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22615.735862900001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22531.480484299998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22524.070621499999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22479.254694499999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25209.691160499999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28248.4854805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30828.835438299997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33338.151014799994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36006.912423499998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38751.170769699995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41458.423932199999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43632.944287899998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47773.800061899994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52116.349169499998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55180.689513420002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58045.599307999997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60878.244181000002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63732.788864999995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66510.303671799993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70071.221818999999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73436.682549999998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76425.408329999991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79691.566720000003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82842.553690000001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85915.817409999989</v>
      </c>
    </row>
    <row r="18" spans="2:40" x14ac:dyDescent="0.25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565.54746006000005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565.54746006000005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565.54746006000005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565.54746006000005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565.28343476000009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1741.9992557600001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2991.9587217600001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4275.6931037599998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5556.6425427599997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6872.3470157600004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8226.5720227599995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9664.8048037599983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11077.697350760001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10840.905529360001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10601.46528706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11864.74319506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13028.334294060001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14197.673070060002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15363.268046060002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16547.545127060002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17749.03682506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18952.610293060003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20142.004784060002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21462.308369060003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22721.621099060001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23949.954169060002</v>
      </c>
    </row>
    <row r="21" spans="2:40" x14ac:dyDescent="0.25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65546.821113495986</v>
      </c>
      <c r="D24" s="28">
        <f t="shared" si="0"/>
        <v>65882.218968785994</v>
      </c>
      <c r="E24" s="28">
        <f t="shared" si="0"/>
        <v>67080.575963800002</v>
      </c>
      <c r="F24" s="28">
        <f t="shared" si="0"/>
        <v>68156.654241700002</v>
      </c>
      <c r="G24" s="28">
        <f t="shared" si="0"/>
        <v>73155.524194559999</v>
      </c>
      <c r="H24" s="28">
        <f t="shared" si="0"/>
        <v>76830.777958100007</v>
      </c>
      <c r="I24" s="28">
        <f t="shared" si="0"/>
        <v>80602.388764999996</v>
      </c>
      <c r="J24" s="28">
        <f t="shared" si="0"/>
        <v>83898.834459050006</v>
      </c>
      <c r="K24" s="28">
        <f t="shared" si="0"/>
        <v>87331.57171694003</v>
      </c>
      <c r="L24" s="28">
        <f t="shared" si="0"/>
        <v>90801.419815940011</v>
      </c>
      <c r="M24" s="28">
        <f t="shared" si="0"/>
        <v>94390.858079259997</v>
      </c>
      <c r="N24" s="28">
        <f t="shared" si="0"/>
        <v>97479.557228789999</v>
      </c>
      <c r="O24" s="28">
        <f t="shared" si="0"/>
        <v>100376.19071975999</v>
      </c>
      <c r="P24" s="28">
        <f t="shared" si="0"/>
        <v>103383.11482295999</v>
      </c>
      <c r="Q24" s="28">
        <f t="shared" si="0"/>
        <v>106477.20922666998</v>
      </c>
      <c r="R24" s="28">
        <f t="shared" si="0"/>
        <v>109672.62781726</v>
      </c>
      <c r="S24" s="28">
        <f t="shared" si="0"/>
        <v>113023.09599382001</v>
      </c>
      <c r="T24" s="28">
        <f t="shared" si="0"/>
        <v>116432.63606746</v>
      </c>
      <c r="U24" s="28">
        <f t="shared" si="0"/>
        <v>119841.84073796</v>
      </c>
      <c r="V24" s="28">
        <f t="shared" si="0"/>
        <v>123355.36053335998</v>
      </c>
      <c r="W24" s="28">
        <f t="shared" si="0"/>
        <v>126990.24318835</v>
      </c>
      <c r="X24" s="28">
        <f t="shared" si="0"/>
        <v>130866.62165615999</v>
      </c>
      <c r="Y24" s="28">
        <f t="shared" si="0"/>
        <v>134691.05870857998</v>
      </c>
      <c r="Z24" s="28">
        <f t="shared" si="0"/>
        <v>138544.18839792997</v>
      </c>
      <c r="AA24" s="28">
        <f t="shared" si="0"/>
        <v>142248.99573009001</v>
      </c>
      <c r="AB24" s="76">
        <f t="shared" si="0"/>
        <v>145923.47793424001</v>
      </c>
      <c r="AC24" s="28">
        <f t="shared" si="0"/>
        <v>149167.19442896999</v>
      </c>
      <c r="AD24" s="28">
        <f t="shared" si="0"/>
        <v>152419.91322368997</v>
      </c>
      <c r="AE24" s="28">
        <f t="shared" si="0"/>
        <v>155684.67346476996</v>
      </c>
      <c r="AF24" s="28">
        <f t="shared" si="0"/>
        <v>159011.78898216999</v>
      </c>
      <c r="AG24" s="28">
        <f t="shared" si="0"/>
        <v>162404.91342233002</v>
      </c>
      <c r="AH24" s="28">
        <f t="shared" si="0"/>
        <v>165819.88020486</v>
      </c>
      <c r="AI24" s="28">
        <f t="shared" si="0"/>
        <v>169202.84846226001</v>
      </c>
      <c r="AJ24" s="28">
        <f t="shared" si="0"/>
        <v>172913.65756466001</v>
      </c>
      <c r="AK24" s="28">
        <f t="shared" si="0"/>
        <v>176479.42864976003</v>
      </c>
      <c r="AL24" s="28">
        <f t="shared" si="0"/>
        <v>180004.08150606998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0.51249057518317076</v>
      </c>
      <c r="D29" s="47">
        <f>IF(PLANEL_Pot_anual!D4&lt;&gt;0,D4/PLANEL_Pot_anual!D4,0)</f>
        <v>0.53300311962272828</v>
      </c>
      <c r="E29" s="47">
        <f>IF(PLANEL_Pot_anual!E4&lt;&gt;0,E4/PLANEL_Pot_anual!E4,0)</f>
        <v>0.54160087971791904</v>
      </c>
      <c r="F29" s="47">
        <f>IF(PLANEL_Pot_anual!F4&lt;&gt;0,F4/PLANEL_Pot_anual!F4,0)</f>
        <v>0.47447768122773709</v>
      </c>
      <c r="G29" s="47">
        <f>IF(PLANEL_Pot_anual!G4&lt;&gt;0,G4/PLANEL_Pot_anual!G4,0)</f>
        <v>0.4897877861167762</v>
      </c>
      <c r="H29" s="47">
        <f>IF(PLANEL_Pot_anual!H4&lt;&gt;0,H4/PLANEL_Pot_anual!H4,0)</f>
        <v>0.4874962264430544</v>
      </c>
      <c r="I29" s="47">
        <f>IF(PLANEL_Pot_anual!I4&lt;&gt;0,I4/PLANEL_Pot_anual!I4,0)</f>
        <v>0.49777795288912852</v>
      </c>
      <c r="J29" s="47">
        <f>IF(PLANEL_Pot_anual!J4&lt;&gt;0,J4/PLANEL_Pot_anual!J4,0)</f>
        <v>0.50914835395193569</v>
      </c>
      <c r="K29" s="47">
        <f>IF(PLANEL_Pot_anual!K4&lt;&gt;0,K4/PLANEL_Pot_anual!K4,0)</f>
        <v>0.49937871699194514</v>
      </c>
      <c r="L29" s="47">
        <f>IF(PLANEL_Pot_anual!L4&lt;&gt;0,L4/PLANEL_Pot_anual!L4,0)</f>
        <v>0.50204114852952852</v>
      </c>
      <c r="M29" s="47">
        <f>IF(PLANEL_Pot_anual!M4&lt;&gt;0,M4/PLANEL_Pot_anual!M4,0)</f>
        <v>0.50959497596469805</v>
      </c>
      <c r="N29" s="47">
        <f>IF(PLANEL_Pot_anual!N4&lt;&gt;0,N4/PLANEL_Pot_anual!N4,0)</f>
        <v>0.51089837307069053</v>
      </c>
      <c r="O29" s="47">
        <f>IF(PLANEL_Pot_anual!O4&lt;&gt;0,O4/PLANEL_Pot_anual!O4,0)</f>
        <v>0.52243637343274696</v>
      </c>
      <c r="P29" s="47">
        <f>IF(PLANEL_Pot_anual!P4&lt;&gt;0,P4/PLANEL_Pot_anual!P4,0)</f>
        <v>0.53284160945610215</v>
      </c>
      <c r="Q29" s="47">
        <f>IF(PLANEL_Pot_anual!Q4&lt;&gt;0,Q4/PLANEL_Pot_anual!Q4,0)</f>
        <v>0.52480824999438835</v>
      </c>
      <c r="R29" s="47">
        <f>IF(PLANEL_Pot_anual!R4&lt;&gt;0,R4/PLANEL_Pot_anual!R4,0)</f>
        <v>0.52688813970411952</v>
      </c>
      <c r="S29" s="47">
        <f>IF(PLANEL_Pot_anual!S4&lt;&gt;0,S4/PLANEL_Pot_anual!S4,0)</f>
        <v>0.52337859883869575</v>
      </c>
      <c r="T29" s="47">
        <f>IF(PLANEL_Pot_anual!T4&lt;&gt;0,T4/PLANEL_Pot_anual!T4,0)</f>
        <v>0.52095002441631777</v>
      </c>
      <c r="U29" s="47">
        <f>IF(PLANEL_Pot_anual!U4&lt;&gt;0,U4/PLANEL_Pot_anual!U4,0)</f>
        <v>0.51856781051672329</v>
      </c>
      <c r="V29" s="47">
        <f>IF(PLANEL_Pot_anual!V4&lt;&gt;0,V4/PLANEL_Pot_anual!V4,0)</f>
        <v>0.51665413389697923</v>
      </c>
      <c r="W29" s="47">
        <f>IF(PLANEL_Pot_anual!W4&lt;&gt;0,W4/PLANEL_Pot_anual!W4,0)</f>
        <v>0.51399149272233224</v>
      </c>
      <c r="X29" s="47">
        <f>IF(PLANEL_Pot_anual!X4&lt;&gt;0,X4/PLANEL_Pot_anual!X4,0)</f>
        <v>0.5099605283539661</v>
      </c>
      <c r="Y29" s="47">
        <f>IF(PLANEL_Pot_anual!Y4&lt;&gt;0,Y4/PLANEL_Pot_anual!Y4,0)</f>
        <v>0.51072312660405395</v>
      </c>
      <c r="Z29" s="47">
        <f>IF(PLANEL_Pot_anual!Z4&lt;&gt;0,Z4/PLANEL_Pot_anual!Z4,0)</f>
        <v>0.51313222463522501</v>
      </c>
      <c r="AA29" s="47">
        <f>IF(PLANEL_Pot_anual!AA4&lt;&gt;0,AA4/PLANEL_Pot_anual!AA4,0)</f>
        <v>0.51414705901584989</v>
      </c>
      <c r="AB29" s="77">
        <f>IF(PLANEL_Pot_anual!AB4&lt;&gt;0,AB4/PLANEL_Pot_anual!AB4,0)</f>
        <v>0.5066580330486713</v>
      </c>
      <c r="AC29" s="47">
        <f>IF(PLANEL_Pot_anual!AC4&lt;&gt;0,AC4/PLANEL_Pot_anual!AC4,0)</f>
        <v>0.50334866581616644</v>
      </c>
      <c r="AD29" s="47">
        <f>IF(PLANEL_Pot_anual!AD4&lt;&gt;0,AD4/PLANEL_Pot_anual!AD4,0)</f>
        <v>0.50360648610053205</v>
      </c>
      <c r="AE29" s="47">
        <f>IF(PLANEL_Pot_anual!AE4&lt;&gt;0,AE4/PLANEL_Pot_anual!AE4,0)</f>
        <v>0.502372273603508</v>
      </c>
      <c r="AF29" s="47">
        <f>IF(PLANEL_Pot_anual!AF4&lt;&gt;0,AF4/PLANEL_Pot_anual!AF4,0)</f>
        <v>0.4981812883881791</v>
      </c>
      <c r="AG29" s="47">
        <f>IF(PLANEL_Pot_anual!AG4&lt;&gt;0,AG4/PLANEL_Pot_anual!AG4,0)</f>
        <v>0.49098666033888411</v>
      </c>
      <c r="AH29" s="47">
        <f>IF(PLANEL_Pot_anual!AH4&lt;&gt;0,AH4/PLANEL_Pot_anual!AH4,0)</f>
        <v>0.48516399252582698</v>
      </c>
      <c r="AI29" s="47">
        <f>IF(PLANEL_Pot_anual!AI4&lt;&gt;0,AI4/PLANEL_Pot_anual!AI4,0)</f>
        <v>0.48018152486617566</v>
      </c>
      <c r="AJ29" s="47">
        <f>IF(PLANEL_Pot_anual!AJ4&lt;&gt;0,AJ4/PLANEL_Pot_anual!AJ4,0)</f>
        <v>0.47449374950581047</v>
      </c>
      <c r="AK29" s="47">
        <f>IF(PLANEL_Pot_anual!AK4&lt;&gt;0,AK4/PLANEL_Pot_anual!AK4,0)</f>
        <v>0.46159734540215214</v>
      </c>
      <c r="AL29" s="47">
        <f>IF(PLANEL_Pot_anual!AL4&lt;&gt;0,AL4/PLANEL_Pot_anual!AL4,0)</f>
        <v>0.46304905741893049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0.12102143071687298</v>
      </c>
      <c r="D30" s="47">
        <f>IF(PLANEL_Pot_anual!D5&lt;&gt;0,D5/PLANEL_Pot_anual!D5,0)</f>
        <v>0.31411875945406537</v>
      </c>
      <c r="E30" s="47">
        <f>IF(PLANEL_Pot_anual!E5&lt;&gt;0,E5/PLANEL_Pot_anual!E5,0)</f>
        <v>0.28407686953514943</v>
      </c>
      <c r="F30" s="47">
        <f>IF(PLANEL_Pot_anual!F5&lt;&gt;0,F5/PLANEL_Pot_anual!F5,0)</f>
        <v>0.33267654733391555</v>
      </c>
      <c r="G30" s="47">
        <f>IF(PLANEL_Pot_anual!G5&lt;&gt;0,G5/PLANEL_Pot_anual!G5,0)</f>
        <v>0.27954591504894694</v>
      </c>
      <c r="H30" s="47">
        <f>IF(PLANEL_Pot_anual!H5&lt;&gt;0,H5/PLANEL_Pot_anual!H5,0)</f>
        <v>0.35498316599892715</v>
      </c>
      <c r="I30" s="47">
        <f>IF(PLANEL_Pot_anual!I5&lt;&gt;0,I5/PLANEL_Pot_anual!I5,0)</f>
        <v>0.27392443707111108</v>
      </c>
      <c r="J30" s="47">
        <f>IF(PLANEL_Pot_anual!J5&lt;&gt;0,J5/PLANEL_Pot_anual!J5,0)</f>
        <v>0.27938811012196241</v>
      </c>
      <c r="K30" s="47">
        <f>IF(PLANEL_Pot_anual!K5&lt;&gt;0,K5/PLANEL_Pot_anual!K5,0)</f>
        <v>0.30612984659137682</v>
      </c>
      <c r="L30" s="47">
        <f>IF(PLANEL_Pot_anual!L5&lt;&gt;0,L5/PLANEL_Pot_anual!L5,0)</f>
        <v>0.2794185534819717</v>
      </c>
      <c r="M30" s="47">
        <f>IF(PLANEL_Pot_anual!M5&lt;&gt;0,M5/PLANEL_Pot_anual!M5,0)</f>
        <v>0.30484382161540519</v>
      </c>
      <c r="N30" s="47">
        <f>IF(PLANEL_Pot_anual!N5&lt;&gt;0,N5/PLANEL_Pot_anual!N5,0)</f>
        <v>0.36788935452820504</v>
      </c>
      <c r="O30" s="47">
        <f>IF(PLANEL_Pot_anual!O5&lt;&gt;0,O5/PLANEL_Pot_anual!O5,0)</f>
        <v>0.36707529197882466</v>
      </c>
      <c r="P30" s="47">
        <f>IF(PLANEL_Pot_anual!P5&lt;&gt;0,P5/PLANEL_Pot_anual!P5,0)</f>
        <v>0.36412418190489237</v>
      </c>
      <c r="Q30" s="47">
        <f>IF(PLANEL_Pot_anual!Q5&lt;&gt;0,Q5/PLANEL_Pot_anual!Q5,0)</f>
        <v>0.40325524233917259</v>
      </c>
      <c r="R30" s="47">
        <f>IF(PLANEL_Pot_anual!R5&lt;&gt;0,R5/PLANEL_Pot_anual!R5,0)</f>
        <v>0.36963928934149465</v>
      </c>
      <c r="S30" s="47">
        <f>IF(PLANEL_Pot_anual!S5&lt;&gt;0,S5/PLANEL_Pot_anual!S5,0)</f>
        <v>0.39699216052123854</v>
      </c>
      <c r="T30" s="47">
        <f>IF(PLANEL_Pot_anual!T5&lt;&gt;0,T5/PLANEL_Pot_anual!T5,0)</f>
        <v>0.39080911022884007</v>
      </c>
      <c r="U30" s="47">
        <f>IF(PLANEL_Pot_anual!U5&lt;&gt;0,U5/PLANEL_Pot_anual!U5,0)</f>
        <v>0.38808093763957913</v>
      </c>
      <c r="V30" s="47">
        <f>IF(PLANEL_Pot_anual!V5&lt;&gt;0,V5/PLANEL_Pot_anual!V5,0)</f>
        <v>0.39365900624467731</v>
      </c>
      <c r="W30" s="47">
        <f>IF(PLANEL_Pot_anual!W5&lt;&gt;0,W5/PLANEL_Pot_anual!W5,0)</f>
        <v>0.38942197484052521</v>
      </c>
      <c r="X30" s="47">
        <f>IF(PLANEL_Pot_anual!X5&lt;&gt;0,X5/PLANEL_Pot_anual!X5,0)</f>
        <v>0.41382749149219972</v>
      </c>
      <c r="Y30" s="47">
        <f>IF(PLANEL_Pot_anual!Y5&lt;&gt;0,Y5/PLANEL_Pot_anual!Y5,0)</f>
        <v>0.41513770095950009</v>
      </c>
      <c r="Z30" s="47">
        <f>IF(PLANEL_Pot_anual!Z5&lt;&gt;0,Z5/PLANEL_Pot_anual!Z5,0)</f>
        <v>0.37616457523694607</v>
      </c>
      <c r="AA30" s="47">
        <f>IF(PLANEL_Pot_anual!AA5&lt;&gt;0,AA5/PLANEL_Pot_anual!AA5,0)</f>
        <v>0.34341530495735489</v>
      </c>
      <c r="AB30" s="77">
        <f>IF(PLANEL_Pot_anual!AB5&lt;&gt;0,AB5/PLANEL_Pot_anual!AB5,0)</f>
        <v>0.37009236061874867</v>
      </c>
      <c r="AC30" s="47">
        <f>IF(PLANEL_Pot_anual!AC5&lt;&gt;0,AC5/PLANEL_Pot_anual!AC5,0)</f>
        <v>0.37878519374824687</v>
      </c>
      <c r="AD30" s="47">
        <f>IF(PLANEL_Pot_anual!AD5&lt;&gt;0,AD5/PLANEL_Pot_anual!AD5,0)</f>
        <v>0.33760746908619982</v>
      </c>
      <c r="AE30" s="47">
        <f>IF(PLANEL_Pot_anual!AE5&lt;&gt;0,AE5/PLANEL_Pot_anual!AE5,0)</f>
        <v>0.30695220687802482</v>
      </c>
      <c r="AF30" s="47">
        <f>IF(PLANEL_Pot_anual!AF5&lt;&gt;0,AF5/PLANEL_Pot_anual!AF5,0)</f>
        <v>0.30662638179380075</v>
      </c>
      <c r="AG30" s="47">
        <f>IF(PLANEL_Pot_anual!AG5&lt;&gt;0,AG5/PLANEL_Pot_anual!AG5,0)</f>
        <v>0.32010942853158447</v>
      </c>
      <c r="AH30" s="47">
        <f>IF(PLANEL_Pot_anual!AH5&lt;&gt;0,AH5/PLANEL_Pot_anual!AH5,0)</f>
        <v>0.3156284235679328</v>
      </c>
      <c r="AI30" s="47">
        <f>IF(PLANEL_Pot_anual!AI5&lt;&gt;0,AI5/PLANEL_Pot_anual!AI5,0)</f>
        <v>0.3156284235679328</v>
      </c>
      <c r="AJ30" s="47">
        <f>IF(PLANEL_Pot_anual!AJ5&lt;&gt;0,AJ5/PLANEL_Pot_anual!AJ5,0)</f>
        <v>0.31740044605556661</v>
      </c>
      <c r="AK30" s="47">
        <f>IF(PLANEL_Pot_anual!AK5&lt;&gt;0,AK5/PLANEL_Pot_anual!AK5,0)</f>
        <v>0.38260040710870352</v>
      </c>
      <c r="AL30" s="47">
        <f>IF(PLANEL_Pot_anual!AL5&lt;&gt;0,AL5/PLANEL_Pot_anual!AL5,0)</f>
        <v>0.30735419607347364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0.59632326083862586</v>
      </c>
      <c r="D32" s="48">
        <f>IF(PLANEL_Pot_anual!D7&lt;&gt;0,D7/PLANEL_Pot_anual!D7,0)</f>
        <v>0.35135063383393511</v>
      </c>
      <c r="E32" s="48">
        <f>IF(PLANEL_Pot_anual!E7&lt;&gt;0,E7/PLANEL_Pot_anual!E7,0)</f>
        <v>0.36572824078271998</v>
      </c>
      <c r="F32" s="48">
        <f>IF(PLANEL_Pot_anual!F7&lt;&gt;0,F7/PLANEL_Pot_anual!F7,0)</f>
        <v>0.28355924283491935</v>
      </c>
      <c r="G32" s="48">
        <f>IF(PLANEL_Pot_anual!G7&lt;&gt;0,G7/PLANEL_Pot_anual!G7,0)</f>
        <v>0.26227519314100689</v>
      </c>
      <c r="H32" s="48">
        <f>IF(PLANEL_Pot_anual!H7&lt;&gt;0,H7/PLANEL_Pot_anual!H7,0)</f>
        <v>0.29063802320342585</v>
      </c>
      <c r="I32" s="48">
        <f>IF(PLANEL_Pot_anual!I7&lt;&gt;0,I7/PLANEL_Pot_anual!I7,0)</f>
        <v>0.2842825368977861</v>
      </c>
      <c r="J32" s="48">
        <f>IF(PLANEL_Pot_anual!J7&lt;&gt;0,J7/PLANEL_Pot_anual!J7,0)</f>
        <v>0.25732551276398485</v>
      </c>
      <c r="K32" s="48">
        <f>IF(PLANEL_Pot_anual!K7&lt;&gt;0,K7/PLANEL_Pot_anual!K7,0)</f>
        <v>0.23885938402324836</v>
      </c>
      <c r="L32" s="48">
        <f>IF(PLANEL_Pot_anual!L7&lt;&gt;0,L7/PLANEL_Pot_anual!L7,0)</f>
        <v>0.21174903587365854</v>
      </c>
      <c r="M32" s="48">
        <f>IF(PLANEL_Pot_anual!M7&lt;&gt;0,M7/PLANEL_Pot_anual!M7,0)</f>
        <v>0.14428486793066816</v>
      </c>
      <c r="N32" s="48">
        <f>IF(PLANEL_Pot_anual!N7&lt;&gt;0,N7/PLANEL_Pot_anual!N7,0)</f>
        <v>0.13940160834846912</v>
      </c>
      <c r="O32" s="48">
        <f>IF(PLANEL_Pot_anual!O7&lt;&gt;0,O7/PLANEL_Pot_anual!O7,0)</f>
        <v>0.12998347669870855</v>
      </c>
      <c r="P32" s="48">
        <f>IF(PLANEL_Pot_anual!P7&lt;&gt;0,P7/PLANEL_Pot_anual!P7,0)</f>
        <v>0.12494813256634571</v>
      </c>
      <c r="Q32" s="48">
        <f>IF(PLANEL_Pot_anual!Q7&lt;&gt;0,Q7/PLANEL_Pot_anual!Q7,0)</f>
        <v>0.13656253148696554</v>
      </c>
      <c r="R32" s="48">
        <f>IF(PLANEL_Pot_anual!R7&lt;&gt;0,R7/PLANEL_Pot_anual!R7,0)</f>
        <v>0.11755840653276964</v>
      </c>
      <c r="S32" s="48">
        <f>IF(PLANEL_Pot_anual!S7&lt;&gt;0,S7/PLANEL_Pot_anual!S7,0)</f>
        <v>0.10577374625032353</v>
      </c>
      <c r="T32" s="48">
        <f>IF(PLANEL_Pot_anual!T7&lt;&gt;0,T7/PLANEL_Pot_anual!T7,0)</f>
        <v>9.9924974671494443E-2</v>
      </c>
      <c r="U32" s="48">
        <f>IF(PLANEL_Pot_anual!U7&lt;&gt;0,U7/PLANEL_Pot_anual!U7,0)</f>
        <v>0.10092441753028715</v>
      </c>
      <c r="V32" s="48">
        <f>IF(PLANEL_Pot_anual!V7&lt;&gt;0,V7/PLANEL_Pot_anual!V7,0)</f>
        <v>8.5034193690094781E-2</v>
      </c>
      <c r="W32" s="48">
        <f>IF(PLANEL_Pot_anual!W7&lt;&gt;0,W7/PLANEL_Pot_anual!W7,0)</f>
        <v>8.5920264459096063E-2</v>
      </c>
      <c r="X32" s="48">
        <f>IF(PLANEL_Pot_anual!X7&lt;&gt;0,X7/PLANEL_Pot_anual!X7,0)</f>
        <v>8.8627469714301993E-2</v>
      </c>
      <c r="Y32" s="48">
        <f>IF(PLANEL_Pot_anual!Y7&lt;&gt;0,Y7/PLANEL_Pot_anual!Y7,0)</f>
        <v>8.9045662025948824E-2</v>
      </c>
      <c r="Z32" s="48">
        <f>IF(PLANEL_Pot_anual!Z7&lt;&gt;0,Z7/PLANEL_Pot_anual!Z7,0)</f>
        <v>0.10176528723295793</v>
      </c>
      <c r="AA32" s="48">
        <f>IF(PLANEL_Pot_anual!AA7&lt;&gt;0,AA7/PLANEL_Pot_anual!AA7,0)</f>
        <v>0.10676740604868824</v>
      </c>
      <c r="AB32" s="48">
        <f>IF(PLANEL_Pot_anual!AB7&lt;&gt;0,AB7/PLANEL_Pot_anual!AB7,0)</f>
        <v>0.10774206376171927</v>
      </c>
      <c r="AC32" s="48">
        <f>IF(PLANEL_Pot_anual!AC7&lt;&gt;0,AC7/PLANEL_Pot_anual!AC7,0)</f>
        <v>9.6217787256792031E-2</v>
      </c>
      <c r="AD32" s="48">
        <f>IF(PLANEL_Pot_anual!AD7&lt;&gt;0,AD7/PLANEL_Pot_anual!AD7,0)</f>
        <v>9.6306166692059242E-2</v>
      </c>
      <c r="AE32" s="48">
        <f>IF(PLANEL_Pot_anual!AE7&lt;&gt;0,AE7/PLANEL_Pot_anual!AE7,0)</f>
        <v>9.22333300167609E-2</v>
      </c>
      <c r="AF32" s="48">
        <f>IF(PLANEL_Pot_anual!AF7&lt;&gt;0,AF7/PLANEL_Pot_anual!AF7,0)</f>
        <v>9.1344611556733166E-2</v>
      </c>
      <c r="AG32" s="48">
        <f>IF(PLANEL_Pot_anual!AG7&lt;&gt;0,AG7/PLANEL_Pot_anual!AG7,0)</f>
        <v>7.6385011211166948E-2</v>
      </c>
      <c r="AH32" s="48">
        <f>IF(PLANEL_Pot_anual!AH7&lt;&gt;0,AH7/PLANEL_Pot_anual!AH7,0)</f>
        <v>6.6926751995968314E-2</v>
      </c>
      <c r="AI32" s="48">
        <f>IF(PLANEL_Pot_anual!AI7&lt;&gt;0,AI7/PLANEL_Pot_anual!AI7,0)</f>
        <v>5.8899964876941414E-2</v>
      </c>
      <c r="AJ32" s="48">
        <f>IF(PLANEL_Pot_anual!AJ7&lt;&gt;0,AJ7/PLANEL_Pot_anual!AJ7,0)</f>
        <v>5.0055003733364273E-2</v>
      </c>
      <c r="AK32" s="48">
        <f>IF(PLANEL_Pot_anual!AK7&lt;&gt;0,AK7/PLANEL_Pot_anual!AK7,0)</f>
        <v>4.2283384831140566E-2</v>
      </c>
      <c r="AL32" s="48">
        <f>IF(PLANEL_Pot_anual!AL7&lt;&gt;0,AL7/PLANEL_Pot_anual!AL7,0)</f>
        <v>4.3595241528296663E-2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0.56949898759517703</v>
      </c>
      <c r="D34" s="49">
        <f>IF(PLANEL_Pot_anual!D9&lt;&gt;0,D9/PLANEL_Pot_anual!D9,0)</f>
        <v>0.45833777343840404</v>
      </c>
      <c r="E34" s="49">
        <f>IF(PLANEL_Pot_anual!E9&lt;&gt;0,E9/PLANEL_Pot_anual!E9,0)</f>
        <v>0.48108581962091235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0.48377663124407738</v>
      </c>
      <c r="J34" s="49">
        <f>IF(PLANEL_Pot_anual!J9&lt;&gt;0,J9/PLANEL_Pot_anual!J9,0)</f>
        <v>0.50278532073720239</v>
      </c>
      <c r="K34" s="49">
        <f>IF(PLANEL_Pot_anual!K9&lt;&gt;0,K9/PLANEL_Pot_anual!K9,0)</f>
        <v>0.50278532073720239</v>
      </c>
      <c r="L34" s="49">
        <f>IF(PLANEL_Pot_anual!L9&lt;&gt;0,L9/PLANEL_Pot_anual!L9,0)</f>
        <v>0.49410963807074204</v>
      </c>
      <c r="M34" s="49">
        <f>IF(PLANEL_Pot_anual!M9&lt;&gt;0,M9/PLANEL_Pot_anual!M9,0)</f>
        <v>0.50278532073720239</v>
      </c>
      <c r="N34" s="49">
        <f>IF(PLANEL_Pot_anual!N9&lt;&gt;0,N9/PLANEL_Pot_anual!N9,0)</f>
        <v>0.50278532073720239</v>
      </c>
      <c r="O34" s="49">
        <f>IF(PLANEL_Pot_anual!O9&lt;&gt;0,O9/PLANEL_Pot_anual!O9,0)</f>
        <v>0.50278532073720239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0.3401366198511166</v>
      </c>
      <c r="S34" s="49">
        <f>IF(PLANEL_Pot_anual!S9&lt;&gt;0,S9/PLANEL_Pot_anual!S9,0)</f>
        <v>0.61309281999999998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0.72618563999999997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0.62228526892209768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2.5126225307873253E-2</v>
      </c>
      <c r="H35" s="49">
        <f>IF(PLANEL_Pot_anual!H10&lt;&gt;0,H10/PLANEL_Pot_anual!H10,0)</f>
        <v>0.20919182357824823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0.82152564472361811</v>
      </c>
      <c r="L36" s="47">
        <f>IF(PLANEL_Pot_anual!L11&lt;&gt;0,L11/PLANEL_Pot_anual!L11,0)</f>
        <v>0.82152564472361811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0.87263390456553758</v>
      </c>
      <c r="Y36" s="47">
        <f>IF(PLANEL_Pot_anual!Y11&lt;&gt;0,Y11/PLANEL_Pot_anual!Y11,0)</f>
        <v>0.87263390456553758</v>
      </c>
      <c r="Z36" s="47">
        <f>IF(PLANEL_Pot_anual!Z11&lt;&gt;0,Z11/PLANEL_Pot_anual!Z11,0)</f>
        <v>0.87263390456553758</v>
      </c>
      <c r="AA36" s="47">
        <f>IF(PLANEL_Pot_anual!AA11&lt;&gt;0,AA11/PLANEL_Pot_anual!AA11,0)</f>
        <v>0.87263390456553758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0.85936850456553759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0.22726741888190133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0.96508506723198062</v>
      </c>
      <c r="F40" s="52">
        <f>IF(PLANEL_Pot_anual!F15&lt;&gt;0,F15/PLANEL_Pot_anual!F15,0)</f>
        <v>0.8735117162376238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0.91495841837016578</v>
      </c>
      <c r="J40" s="52">
        <f>IF(PLANEL_Pot_anual!J15&lt;&gt;0,J15/PLANEL_Pot_anual!J15,0)</f>
        <v>0.93020520704419896</v>
      </c>
      <c r="K40" s="52">
        <f>IF(PLANEL_Pot_anual!K15&lt;&gt;0,K15/PLANEL_Pot_anual!K15,0)</f>
        <v>0.88383091491712706</v>
      </c>
      <c r="L40" s="52">
        <f>IF(PLANEL_Pot_anual!L15&lt;&gt;0,L15/PLANEL_Pot_anual!L15,0)</f>
        <v>0.87515818789625355</v>
      </c>
      <c r="M40" s="52">
        <f>IF(PLANEL_Pot_anual!M15&lt;&gt;0,M15/PLANEL_Pot_anual!M15,0)</f>
        <v>0.91796033126801146</v>
      </c>
      <c r="N40" s="52">
        <f>IF(PLANEL_Pot_anual!N15&lt;&gt;0,N15/PLANEL_Pot_anual!N15,0)</f>
        <v>0.5421805618450809</v>
      </c>
      <c r="O40" s="52">
        <f>IF(PLANEL_Pot_anual!O15&lt;&gt;0,O15/PLANEL_Pot_anual!O15,0)</f>
        <v>0.47655926792266345</v>
      </c>
      <c r="P40" s="52">
        <f>IF(PLANEL_Pot_anual!P15&lt;&gt;0,P15/PLANEL_Pot_anual!P15,0)</f>
        <v>0.46013636395540169</v>
      </c>
      <c r="Q40" s="52">
        <f>IF(PLANEL_Pot_anual!Q15&lt;&gt;0,Q15/PLANEL_Pot_anual!Q15,0)</f>
        <v>0.45863329157074556</v>
      </c>
      <c r="R40" s="52">
        <f>IF(PLANEL_Pot_anual!R15&lt;&gt;0,R15/PLANEL_Pot_anual!R15,0)</f>
        <v>0.45722953807331324</v>
      </c>
      <c r="S40" s="52">
        <f>IF(PLANEL_Pot_anual!S15&lt;&gt;0,S15/PLANEL_Pot_anual!S15,0)</f>
        <v>0.44442563135585511</v>
      </c>
      <c r="T40" s="52">
        <f>IF(PLANEL_Pot_anual!T15&lt;&gt;0,T15/PLANEL_Pot_anual!T15,0)</f>
        <v>0.44363791919081663</v>
      </c>
      <c r="U40" s="52">
        <f>IF(PLANEL_Pot_anual!U15&lt;&gt;0,U15/PLANEL_Pot_anual!U15,0)</f>
        <v>0.43378358574833087</v>
      </c>
      <c r="V40" s="52">
        <f>IF(PLANEL_Pot_anual!V15&lt;&gt;0,V15/PLANEL_Pot_anual!V15,0)</f>
        <v>0.43728402390438253</v>
      </c>
      <c r="W40" s="52">
        <f>IF(PLANEL_Pot_anual!W15&lt;&gt;0,W15/PLANEL_Pot_anual!W15,0)</f>
        <v>0.42523988102384985</v>
      </c>
      <c r="X40" s="52">
        <f>IF(PLANEL_Pot_anual!X15&lt;&gt;0,X15/PLANEL_Pot_anual!X15,0)</f>
        <v>0.41097048972309708</v>
      </c>
      <c r="Y40" s="52">
        <f>IF(PLANEL_Pot_anual!Y15&lt;&gt;0,Y15/PLANEL_Pot_anual!Y15,0)</f>
        <v>0.41594627282491953</v>
      </c>
      <c r="Z40" s="52">
        <f>IF(PLANEL_Pot_anual!Z15&lt;&gt;0,Z15/PLANEL_Pot_anual!Z15,0)</f>
        <v>0.3948637221686177</v>
      </c>
      <c r="AA40" s="52">
        <f>IF(PLANEL_Pot_anual!AA15&lt;&gt;0,AA15/PLANEL_Pot_anual!AA15,0)</f>
        <v>0.37385133936536258</v>
      </c>
      <c r="AB40" s="82">
        <f>IF(PLANEL_Pot_anual!AB15&lt;&gt;0,AB15/PLANEL_Pot_anual!AB15,0)</f>
        <v>0.35788341449871658</v>
      </c>
      <c r="AC40" s="52">
        <f>IF(PLANEL_Pot_anual!AC15&lt;&gt;0,AC15/PLANEL_Pot_anual!AC15,0)</f>
        <v>0.33909689845072732</v>
      </c>
      <c r="AD40" s="52">
        <f>IF(PLANEL_Pot_anual!AD15&lt;&gt;0,AD15/PLANEL_Pot_anual!AD15,0)</f>
        <v>0.31814447186367861</v>
      </c>
      <c r="AE40" s="52">
        <f>IF(PLANEL_Pot_anual!AE15&lt;&gt;0,AE15/PLANEL_Pot_anual!AE15,0)</f>
        <v>0.30979757159241933</v>
      </c>
      <c r="AF40" s="52">
        <f>IF(PLANEL_Pot_anual!AF15&lt;&gt;0,AF15/PLANEL_Pot_anual!AF15,0)</f>
        <v>0.29937950909355715</v>
      </c>
      <c r="AG40" s="52">
        <f>IF(PLANEL_Pot_anual!AG15&lt;&gt;0,AG15/PLANEL_Pot_anual!AG15,0)</f>
        <v>0.29632329215896885</v>
      </c>
      <c r="AH40" s="52">
        <f>IF(PLANEL_Pot_anual!AH15&lt;&gt;0,AH15/PLANEL_Pot_anual!AH15,0)</f>
        <v>0.28061747528301889</v>
      </c>
      <c r="AI40" s="52">
        <f>IF(PLANEL_Pot_anual!AI15&lt;&gt;0,AI15/PLANEL_Pot_anual!AI15,0)</f>
        <v>0.28061747528301889</v>
      </c>
      <c r="AJ40" s="52">
        <f>IF(PLANEL_Pot_anual!AJ15&lt;&gt;0,AJ15/PLANEL_Pot_anual!AJ15,0)</f>
        <v>0.28061747528301889</v>
      </c>
      <c r="AK40" s="52">
        <f>IF(PLANEL_Pot_anual!AK15&lt;&gt;0,AK15/PLANEL_Pot_anual!AK15,0)</f>
        <v>0.28061747528301889</v>
      </c>
      <c r="AL40" s="52">
        <f>IF(PLANEL_Pot_anual!AL15&lt;&gt;0,AL15/PLANEL_Pot_anual!AL15,0)</f>
        <v>0.28061747528301889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0.44803668540164066</v>
      </c>
      <c r="I42" s="51">
        <f>IF(PLANEL_Pot_anual!I17&lt;&gt;0,I17/PLANEL_Pot_anual!I17,0)</f>
        <v>0.44956344112612939</v>
      </c>
      <c r="J42" s="51">
        <f>IF(PLANEL_Pot_anual!J17&lt;&gt;0,J17/PLANEL_Pot_anual!J17,0)</f>
        <v>0.44983429536015007</v>
      </c>
      <c r="K42" s="51">
        <f>IF(PLANEL_Pot_anual!K17&lt;&gt;0,K17/PLANEL_Pot_anual!K17,0)</f>
        <v>0.45172504735731578</v>
      </c>
      <c r="L42" s="51">
        <f>IF(PLANEL_Pot_anual!L17&lt;&gt;0,L17/PLANEL_Pot_anual!L17,0)</f>
        <v>0.45263002662389001</v>
      </c>
      <c r="M42" s="51">
        <f>IF(PLANEL_Pot_anual!M17&lt;&gt;0,M17/PLANEL_Pot_anual!M17,0)</f>
        <v>0.45223810891557537</v>
      </c>
      <c r="N42" s="51">
        <f>IF(PLANEL_Pot_anual!N17&lt;&gt;0,N17/PLANEL_Pot_anual!N17,0)</f>
        <v>0.45223810891557537</v>
      </c>
      <c r="O42" s="51">
        <f>IF(PLANEL_Pot_anual!O17&lt;&gt;0,O17/PLANEL_Pot_anual!O17,0)</f>
        <v>0.45243782348491574</v>
      </c>
      <c r="P42" s="51">
        <f>IF(PLANEL_Pot_anual!P17&lt;&gt;0,P17/PLANEL_Pot_anual!P17,0)</f>
        <v>0.45243938083931123</v>
      </c>
      <c r="Q42" s="51">
        <f>IF(PLANEL_Pot_anual!Q17&lt;&gt;0,Q17/PLANEL_Pot_anual!Q17,0)</f>
        <v>0.45243160431665153</v>
      </c>
      <c r="R42" s="51">
        <f>IF(PLANEL_Pot_anual!R17&lt;&gt;0,R17/PLANEL_Pot_anual!R17,0)</f>
        <v>0.45285530854564005</v>
      </c>
      <c r="S42" s="51">
        <f>IF(PLANEL_Pot_anual!S17&lt;&gt;0,S17/PLANEL_Pot_anual!S17,0)</f>
        <v>0.45327072194600254</v>
      </c>
      <c r="T42" s="51">
        <f>IF(PLANEL_Pot_anual!T17&lt;&gt;0,T17/PLANEL_Pot_anual!T17,0)</f>
        <v>0.45276244805199495</v>
      </c>
      <c r="U42" s="51">
        <f>IF(PLANEL_Pot_anual!U17&lt;&gt;0,U17/PLANEL_Pot_anual!U17,0)</f>
        <v>0.45147335150818624</v>
      </c>
      <c r="V42" s="51">
        <f>IF(PLANEL_Pot_anual!V17&lt;&gt;0,V17/PLANEL_Pot_anual!V17,0)</f>
        <v>0.45112994843082338</v>
      </c>
      <c r="W42" s="51">
        <f>IF(PLANEL_Pot_anual!W17&lt;&gt;0,W17/PLANEL_Pot_anual!W17,0)</f>
        <v>0.45042786884673675</v>
      </c>
      <c r="X42" s="51">
        <f>IF(PLANEL_Pot_anual!X17&lt;&gt;0,X17/PLANEL_Pot_anual!X17,0)</f>
        <v>0.4489941397183782</v>
      </c>
      <c r="Y42" s="51">
        <f>IF(PLANEL_Pot_anual!Y17&lt;&gt;0,Y17/PLANEL_Pot_anual!Y17,0)</f>
        <v>0.44793729080816219</v>
      </c>
      <c r="Z42" s="51">
        <f>IF(PLANEL_Pot_anual!Z17&lt;&gt;0,Z17/PLANEL_Pot_anual!Z17,0)</f>
        <v>0.44735418608994049</v>
      </c>
      <c r="AA42" s="51">
        <f>IF(PLANEL_Pot_anual!AA17&lt;&gt;0,AA17/PLANEL_Pot_anual!AA17,0)</f>
        <v>0.44261405318331815</v>
      </c>
      <c r="AB42" s="81">
        <f>IF(PLANEL_Pot_anual!AB17&lt;&gt;0,AB17/PLANEL_Pot_anual!AB17,0)</f>
        <v>0.44336593575877187</v>
      </c>
      <c r="AC42" s="51">
        <f>IF(PLANEL_Pot_anual!AC17&lt;&gt;0,AC17/PLANEL_Pot_anual!AC17,0)</f>
        <v>0.44399054297576507</v>
      </c>
      <c r="AD42" s="51">
        <f>IF(PLANEL_Pot_anual!AD17&lt;&gt;0,AD17/PLANEL_Pot_anual!AD17,0)</f>
        <v>0.44455181477158184</v>
      </c>
      <c r="AE42" s="51">
        <f>IF(PLANEL_Pot_anual!AE17&lt;&gt;0,AE17/PLANEL_Pot_anual!AE17,0)</f>
        <v>0.44506820402787522</v>
      </c>
      <c r="AF42" s="51">
        <f>IF(PLANEL_Pot_anual!AF17&lt;&gt;0,AF17/PLANEL_Pot_anual!AF17,0)</f>
        <v>0.44467457929219728</v>
      </c>
      <c r="AG42" s="51">
        <f>IF(PLANEL_Pot_anual!AG17&lt;&gt;0,AG17/PLANEL_Pot_anual!AG17,0)</f>
        <v>0.44405227471655984</v>
      </c>
      <c r="AH42" s="51">
        <f>IF(PLANEL_Pot_anual!AH17&lt;&gt;0,AH17/PLANEL_Pot_anual!AH17,0)</f>
        <v>0.44419271953831457</v>
      </c>
      <c r="AI42" s="51">
        <f>IF(PLANEL_Pot_anual!AI17&lt;&gt;0,AI17/PLANEL_Pot_anual!AI17,0)</f>
        <v>0.44465685546164291</v>
      </c>
      <c r="AJ42" s="51">
        <f>IF(PLANEL_Pot_anual!AJ17&lt;&gt;0,AJ17/PLANEL_Pot_anual!AJ17,0)</f>
        <v>0.44512524567668055</v>
      </c>
      <c r="AK42" s="51">
        <f>IF(PLANEL_Pot_anual!AK17&lt;&gt;0,AK17/PLANEL_Pot_anual!AK17,0)</f>
        <v>0.44554294717881981</v>
      </c>
      <c r="AL42" s="51">
        <f>IF(PLANEL_Pot_anual!AL17&lt;&gt;0,AL17/PLANEL_Pot_anual!AL17,0)</f>
        <v>0.44592150716238688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0.25222783651044445</v>
      </c>
      <c r="N45" s="53">
        <f>IF(PLANEL_Pot_anual!N20&lt;&gt;0,N20/PLANEL_Pot_anual!N20,0)</f>
        <v>0.25222783651044445</v>
      </c>
      <c r="O45" s="53">
        <f>IF(PLANEL_Pot_anual!O20&lt;&gt;0,O20/PLANEL_Pot_anual!O20,0)</f>
        <v>0.25222783651044445</v>
      </c>
      <c r="P45" s="53">
        <f>IF(PLANEL_Pot_anual!P20&lt;&gt;0,P20/PLANEL_Pot_anual!P20,0)</f>
        <v>0.25222783651044445</v>
      </c>
      <c r="Q45" s="53">
        <f>IF(PLANEL_Pot_anual!Q20&lt;&gt;0,Q20/PLANEL_Pot_anual!Q20,0)</f>
        <v>0.2522318011318721</v>
      </c>
      <c r="R45" s="53">
        <f>IF(PLANEL_Pot_anual!R20&lt;&gt;0,R20/PLANEL_Pot_anual!R20,0)</f>
        <v>0.27117555981004726</v>
      </c>
      <c r="S45" s="53">
        <f>IF(PLANEL_Pot_anual!S20&lt;&gt;0,S20/PLANEL_Pot_anual!S20,0)</f>
        <v>0.27532555740356068</v>
      </c>
      <c r="T45" s="53">
        <f>IF(PLANEL_Pot_anual!T20&lt;&gt;0,T20/PLANEL_Pot_anual!T20,0)</f>
        <v>0.27710173720200415</v>
      </c>
      <c r="U45" s="53">
        <f>IF(PLANEL_Pot_anual!U20&lt;&gt;0,U20/PLANEL_Pot_anual!U20,0)</f>
        <v>0.27806417165810543</v>
      </c>
      <c r="V45" s="53">
        <f>IF(PLANEL_Pot_anual!V20&lt;&gt;0,V20/PLANEL_Pot_anual!V20,0)</f>
        <v>0.27868271457264887</v>
      </c>
      <c r="W45" s="53">
        <f>IF(PLANEL_Pot_anual!W20&lt;&gt;0,W20/PLANEL_Pot_anual!W20,0)</f>
        <v>0.27912415649347178</v>
      </c>
      <c r="X45" s="53">
        <f>IF(PLANEL_Pot_anual!X20&lt;&gt;0,X20/PLANEL_Pot_anual!X20,0)</f>
        <v>0.27945753470120061</v>
      </c>
      <c r="Y45" s="53">
        <f>IF(PLANEL_Pot_anual!Y20&lt;&gt;0,Y20/PLANEL_Pot_anual!Y20,0)</f>
        <v>0.27969442100089209</v>
      </c>
      <c r="Z45" s="53">
        <f>IF(PLANEL_Pot_anual!Z20&lt;&gt;0,Z20/PLANEL_Pot_anual!Z20,0)</f>
        <v>0.28036757374390353</v>
      </c>
      <c r="AA45" s="53">
        <f>IF(PLANEL_Pot_anual!AA20&lt;&gt;0,AA20/PLANEL_Pot_anual!AA20,0)</f>
        <v>0.28111435306853677</v>
      </c>
      <c r="AB45" s="83">
        <f>IF(PLANEL_Pot_anual!AB20&lt;&gt;0,AB20/PLANEL_Pot_anual!AB20,0)</f>
        <v>0.2813256598938722</v>
      </c>
      <c r="AC45" s="53">
        <f>IF(PLANEL_Pot_anual!AC20&lt;&gt;0,AC20/PLANEL_Pot_anual!AC20,0)</f>
        <v>0.28132565992377034</v>
      </c>
      <c r="AD45" s="53">
        <f>IF(PLANEL_Pot_anual!AD20&lt;&gt;0,AD20/PLANEL_Pot_anual!AD20,0)</f>
        <v>0.28132565995302977</v>
      </c>
      <c r="AE45" s="53">
        <f>IF(PLANEL_Pot_anual!AE20&lt;&gt;0,AE20/PLANEL_Pot_anual!AE20,0)</f>
        <v>0.28132565995754555</v>
      </c>
      <c r="AF45" s="53">
        <f>IF(PLANEL_Pot_anual!AF20&lt;&gt;0,AF20/PLANEL_Pot_anual!AF20,0)</f>
        <v>0.28132565995069125</v>
      </c>
      <c r="AG45" s="53">
        <f>IF(PLANEL_Pot_anual!AG20&lt;&gt;0,AG20/PLANEL_Pot_anual!AG20,0)</f>
        <v>0.28132565992651726</v>
      </c>
      <c r="AH45" s="53">
        <f>IF(PLANEL_Pot_anual!AH20&lt;&gt;0,AH20/PLANEL_Pot_anual!AH20,0)</f>
        <v>0.28132565993977982</v>
      </c>
      <c r="AI45" s="53">
        <f>IF(PLANEL_Pot_anual!AI20&lt;&gt;0,AI20/PLANEL_Pot_anual!AI20,0)</f>
        <v>0.28132565994350323</v>
      </c>
      <c r="AJ45" s="53">
        <f>IF(PLANEL_Pot_anual!AJ20&lt;&gt;0,AJ20/PLANEL_Pot_anual!AJ20,0)</f>
        <v>0.28132565989786146</v>
      </c>
      <c r="AK45" s="53">
        <f>IF(PLANEL_Pot_anual!AK20&lt;&gt;0,AK20/PLANEL_Pot_anual!AK20,0)</f>
        <v>0.28132565995546938</v>
      </c>
      <c r="AL45" s="53">
        <f>IF(PLANEL_Pot_anual!AL20&lt;&gt;0,AL20/PLANEL_Pot_anual!AL20,0)</f>
        <v>0.28132565994623532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335.39785529000801</v>
      </c>
      <c r="E49" s="28">
        <f t="shared" si="1"/>
        <v>1198.3569950140081</v>
      </c>
      <c r="F49" s="28">
        <f t="shared" si="1"/>
        <v>1076.0782779000001</v>
      </c>
      <c r="G49" s="28">
        <f t="shared" si="1"/>
        <v>4998.8699528599973</v>
      </c>
      <c r="H49" s="28">
        <f t="shared" si="1"/>
        <v>3675.2537635400076</v>
      </c>
      <c r="I49" s="28">
        <f t="shared" si="1"/>
        <v>3771.6108068999893</v>
      </c>
      <c r="J49" s="28">
        <f t="shared" si="1"/>
        <v>3296.4456940500095</v>
      </c>
      <c r="K49" s="28">
        <f t="shared" si="1"/>
        <v>3432.7372578900249</v>
      </c>
      <c r="L49" s="28">
        <f t="shared" si="1"/>
        <v>3469.8480989999807</v>
      </c>
      <c r="M49" s="28">
        <f t="shared" si="1"/>
        <v>3589.4382633199857</v>
      </c>
      <c r="N49" s="28">
        <f t="shared" si="1"/>
        <v>3088.6991495300026</v>
      </c>
      <c r="O49" s="28">
        <f t="shared" si="1"/>
        <v>2896.6334909699945</v>
      </c>
      <c r="P49" s="28">
        <f t="shared" si="1"/>
        <v>3006.9241031999991</v>
      </c>
      <c r="Q49" s="28">
        <f t="shared" si="1"/>
        <v>3094.0944037099835</v>
      </c>
      <c r="R49" s="28">
        <f t="shared" si="1"/>
        <v>3195.4185905900231</v>
      </c>
      <c r="S49" s="28">
        <f t="shared" si="1"/>
        <v>3350.4681765600108</v>
      </c>
      <c r="T49" s="28">
        <f t="shared" si="1"/>
        <v>3409.5400736399897</v>
      </c>
      <c r="U49" s="28">
        <f t="shared" si="1"/>
        <v>3409.2046704999957</v>
      </c>
      <c r="V49" s="28">
        <f t="shared" si="1"/>
        <v>3513.5197953999887</v>
      </c>
      <c r="W49" s="28">
        <f t="shared" si="1"/>
        <v>3634.8826549900114</v>
      </c>
      <c r="X49" s="28">
        <f t="shared" si="1"/>
        <v>3876.378467809991</v>
      </c>
      <c r="Y49" s="28">
        <f t="shared" si="1"/>
        <v>3824.4370524199912</v>
      </c>
      <c r="Z49" s="28">
        <f t="shared" si="1"/>
        <v>3853.1296893499966</v>
      </c>
      <c r="AA49" s="28">
        <f t="shared" si="1"/>
        <v>3704.8073321600386</v>
      </c>
      <c r="AB49" s="76">
        <f t="shared" si="1"/>
        <v>3674.4822041500011</v>
      </c>
      <c r="AC49" s="28">
        <f t="shared" si="1"/>
        <v>3243.7164947299752</v>
      </c>
      <c r="AD49" s="28">
        <f t="shared" si="1"/>
        <v>3252.7187947199855</v>
      </c>
      <c r="AE49" s="28">
        <f t="shared" si="1"/>
        <v>3264.7602410799882</v>
      </c>
      <c r="AF49" s="28">
        <f t="shared" si="1"/>
        <v>3327.1155174000305</v>
      </c>
      <c r="AG49" s="28">
        <f t="shared" si="1"/>
        <v>3393.124440160027</v>
      </c>
      <c r="AH49" s="28">
        <f t="shared" si="1"/>
        <v>3414.9667825299839</v>
      </c>
      <c r="AI49" s="28">
        <f t="shared" si="1"/>
        <v>3382.9682574000035</v>
      </c>
      <c r="AJ49" s="28">
        <f t="shared" si="1"/>
        <v>3710.8091024000023</v>
      </c>
      <c r="AK49" s="28">
        <f t="shared" si="1"/>
        <v>3565.7710851000156</v>
      </c>
      <c r="AL49" s="28">
        <f t="shared" si="1"/>
        <v>3524.6528563099564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25">
      <c r="C6" s="265">
        <v>1305.2803719999999</v>
      </c>
      <c r="D6" s="265">
        <v>223.70669179999999</v>
      </c>
      <c r="E6" s="265">
        <v>11.725900559999999</v>
      </c>
      <c r="F6" s="265">
        <v>12.50512363</v>
      </c>
      <c r="G6" s="265">
        <v>8.7962706229999998</v>
      </c>
      <c r="H6" s="265">
        <v>7.38968443</v>
      </c>
      <c r="I6" s="265">
        <v>6.0753481420000002</v>
      </c>
      <c r="J6" s="265">
        <v>4.5217101</v>
      </c>
      <c r="K6" s="265">
        <v>197.50013759999999</v>
      </c>
    </row>
    <row r="9" spans="2:11" x14ac:dyDescent="0.25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25">
      <c r="C11" s="265"/>
      <c r="D11" s="265">
        <v>55.351516779999997</v>
      </c>
      <c r="E11" s="265">
        <v>222.773065</v>
      </c>
      <c r="F11" s="265">
        <v>162.17591920000001</v>
      </c>
      <c r="G11" s="265">
        <v>256.04250889999997</v>
      </c>
      <c r="H11" s="265">
        <v>246.917089</v>
      </c>
      <c r="I11" s="265">
        <v>220.4409603</v>
      </c>
      <c r="J11" s="265">
        <v>213.57293989999999</v>
      </c>
      <c r="K11" s="265">
        <v>196.75342839999999</v>
      </c>
    </row>
    <row r="13" spans="2:11" x14ac:dyDescent="0.25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25">
      <c r="B15" s="33"/>
      <c r="C15" s="265">
        <f>C6+C11</f>
        <v>1305.2803719999999</v>
      </c>
      <c r="D15" s="265">
        <f t="shared" ref="D15:K15" si="0">D6+D11</f>
        <v>279.05820857999998</v>
      </c>
      <c r="E15" s="265">
        <f t="shared" si="0"/>
        <v>234.49896555999999</v>
      </c>
      <c r="F15" s="265">
        <f t="shared" si="0"/>
        <v>174.68104283000002</v>
      </c>
      <c r="G15" s="265">
        <f t="shared" si="0"/>
        <v>264.83877952299997</v>
      </c>
      <c r="H15" s="265">
        <f t="shared" si="0"/>
        <v>254.30677342999999</v>
      </c>
      <c r="I15" s="265">
        <f t="shared" si="0"/>
        <v>226.516308442</v>
      </c>
      <c r="J15" s="265">
        <f>J6+J11</f>
        <v>218.09465</v>
      </c>
      <c r="K15" s="265">
        <f t="shared" si="0"/>
        <v>394.25356599999998</v>
      </c>
    </row>
    <row r="17" spans="2:11" x14ac:dyDescent="0.25">
      <c r="B17" s="89" t="s">
        <v>683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53583.470882495996</v>
      </c>
      <c r="D19" s="1">
        <f>Planel_GerMed_Anual!H4+Planel_GerMed_Anual!H5+Planel_GerMed_Anual!H14+Planel_GerMed_Anual!H15+Planel_GerMed_Anual!H17+Planel_GerMed_Anual!H18+Planel_GerMed_Anual!H20+Planel_GerMed_Anual!H21</f>
        <v>68497.292636700004</v>
      </c>
      <c r="E19" s="1">
        <f>Planel_GerMed_Anual!M4+Planel_GerMed_Anual!M5+Planel_GerMed_Anual!M14+Planel_GerMed_Anual!M15+Planel_GerMed_Anual!M17+Planel_GerMed_Anual!M18+Planel_GerMed_Anual!M20+Planel_GerMed_Anual!M21</f>
        <v>87506.398881860005</v>
      </c>
      <c r="F19" s="1">
        <f>Planel_GerMed_Anual!R4+Planel_GerMed_Anual!R5+Planel_GerMed_Anual!R14+Planel_GerMed_Anual!R15+Planel_GerMed_Anual!R17+Planel_GerMed_Anual!R18+Planel_GerMed_Anual!R20+Planel_GerMed_Anual!R21</f>
        <v>102905.97658226</v>
      </c>
      <c r="G19" s="1">
        <f>Planel_GerMed_Anual!W4+Planel_GerMed_Anual!W5+Planel_GerMed_Anual!W14+Planel_GerMed_Anual!W15+Planel_GerMed_Anual!W17+Planel_GerMed_Anual!W18+Planel_GerMed_Anual!W20+Planel_GerMed_Anual!W21</f>
        <v>121238.54089105999</v>
      </c>
      <c r="H19" s="1">
        <f>Planel_GerMed_Anual!AB4+Planel_GerMed_Anual!AB5+Planel_GerMed_Anual!AB14+Planel_GerMed_Anual!AB15+Planel_GerMed_Anual!AB17+Planel_GerMed_Anual!AB18+Planel_GerMed_Anual!AB20+Planel_GerMed_Anual!AB21</f>
        <v>139429.49684348001</v>
      </c>
      <c r="I19" s="1">
        <f>Planel_GerMed_Anual!AG4+Planel_GerMed_Anual!AG5+Planel_GerMed_Anual!AG14+Planel_GerMed_Anual!AG15+Planel_GerMed_Anual!AG17+Planel_GerMed_Anual!AG18+Planel_GerMed_Anual!AG20+Planel_GerMed_Anual!AG21</f>
        <v>157017.48790805999</v>
      </c>
      <c r="J19" s="1">
        <f>Planel_GerMed_Anual!AL4+Planel_GerMed_Anual!AL5+Planel_GerMed_Anual!AL14+Planel_GerMed_Anual!AL15+Planel_GerMed_Anual!AL17+Planel_GerMed_Anual!AL18+Planel_GerMed_Anual!AL20+Planel_GerMed_Anual!AL21</f>
        <v>175519.06031105999</v>
      </c>
    </row>
    <row r="20" spans="2:11" x14ac:dyDescent="0.25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677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25">
      <c r="C39" s="265">
        <v>1459.3919599999999</v>
      </c>
      <c r="D39" s="265">
        <v>1808.1041</v>
      </c>
      <c r="E39" s="265">
        <v>1512.0382529999999</v>
      </c>
      <c r="F39" s="265">
        <v>1746.8675459999999</v>
      </c>
      <c r="G39" s="265">
        <v>495.77969839999997</v>
      </c>
      <c r="H39" s="265">
        <v>576.0749472</v>
      </c>
      <c r="I39" s="265">
        <v>15.88419232</v>
      </c>
      <c r="J39" s="265">
        <v>15.291687810000001</v>
      </c>
      <c r="K39" s="265">
        <v>15.502933329999999</v>
      </c>
      <c r="L39" s="265">
        <v>15.170873390000001</v>
      </c>
      <c r="M39" s="265">
        <v>13.095855500000001</v>
      </c>
      <c r="N39" s="265">
        <v>11.63262123</v>
      </c>
      <c r="O39" s="265">
        <v>10.93078549</v>
      </c>
      <c r="P39" s="265">
        <v>7.7993671710000001</v>
      </c>
      <c r="Q39" s="265">
        <v>9.3645533679999993</v>
      </c>
      <c r="R39" s="265">
        <v>12.25442509</v>
      </c>
      <c r="S39" s="265">
        <v>14.00312594</v>
      </c>
      <c r="T39" s="265">
        <v>13.92037298</v>
      </c>
      <c r="U39" s="265">
        <v>12.98314079</v>
      </c>
      <c r="V39" s="265">
        <v>9.6632092329999999</v>
      </c>
      <c r="W39" s="265">
        <v>9.2293837940000003</v>
      </c>
      <c r="X39" s="265">
        <v>8.8428002509999999</v>
      </c>
      <c r="Y39" s="265">
        <v>8.2904719359999994</v>
      </c>
      <c r="Z39" s="265">
        <v>7.9554879029999999</v>
      </c>
      <c r="AA39" s="265">
        <v>7.6616774220000003</v>
      </c>
      <c r="AB39" s="265">
        <v>7.6310373939999998</v>
      </c>
      <c r="AC39" s="265">
        <v>7.5414140769999998</v>
      </c>
      <c r="AD39" s="265">
        <v>7.2203958850000003</v>
      </c>
      <c r="AE39" s="265">
        <v>6.8938973729999997</v>
      </c>
      <c r="AF39" s="265">
        <v>6.8023898709999999</v>
      </c>
      <c r="AG39" s="265">
        <v>6.4616899129999998</v>
      </c>
      <c r="AH39" s="265">
        <v>6.1577803859999998</v>
      </c>
      <c r="AI39" s="265">
        <v>5.8709770480000003</v>
      </c>
      <c r="AJ39" s="265">
        <v>5.0839034950000004</v>
      </c>
      <c r="AK39" s="265">
        <v>4.829905686</v>
      </c>
      <c r="AL39" s="265">
        <v>4.638690371</v>
      </c>
      <c r="AM39" s="265">
        <v>4.4407078819999999</v>
      </c>
      <c r="AN39" s="265">
        <v>4.3285774960000003</v>
      </c>
      <c r="AO39" s="265">
        <v>4.3706690640000003</v>
      </c>
      <c r="AP39" s="265">
        <v>202.56424369999999</v>
      </c>
    </row>
    <row r="41" spans="2:42" x14ac:dyDescent="0.25">
      <c r="B41" s="16" t="s">
        <v>678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25">
      <c r="F43" s="265"/>
      <c r="G43" s="265"/>
      <c r="H43" s="265"/>
      <c r="I43" s="265">
        <v>216.20061939999999</v>
      </c>
      <c r="J43" s="265">
        <v>42.155632949999998</v>
      </c>
      <c r="K43" s="265">
        <v>18.40133153</v>
      </c>
      <c r="L43" s="265">
        <v>152.19978180000001</v>
      </c>
      <c r="M43" s="265">
        <v>167.11359970000001</v>
      </c>
      <c r="N43" s="265">
        <v>213.9765046</v>
      </c>
      <c r="O43" s="265">
        <v>289.4920166</v>
      </c>
      <c r="P43" s="265">
        <v>291.08342199999998</v>
      </c>
      <c r="Q43" s="265">
        <v>100.7849836</v>
      </c>
      <c r="R43" s="265">
        <v>136.8234252</v>
      </c>
      <c r="S43" s="265">
        <v>132.9137174</v>
      </c>
      <c r="T43" s="265">
        <v>259.45277279999999</v>
      </c>
      <c r="U43" s="265">
        <v>180.90469730000001</v>
      </c>
      <c r="V43" s="265">
        <v>362.59475359999999</v>
      </c>
      <c r="W43" s="265">
        <v>209.2518436</v>
      </c>
      <c r="X43" s="265">
        <v>232.25702319999999</v>
      </c>
      <c r="Y43" s="265">
        <v>250.1101377</v>
      </c>
      <c r="Z43" s="265">
        <v>225.9987864</v>
      </c>
      <c r="AA43" s="265">
        <v>218.83231710000001</v>
      </c>
      <c r="AB43" s="265">
        <v>258.69967509999998</v>
      </c>
      <c r="AC43" s="265">
        <v>223.3822997</v>
      </c>
      <c r="AD43" s="265">
        <v>319.85391270000002</v>
      </c>
      <c r="AE43" s="265">
        <v>213.8172404</v>
      </c>
      <c r="AF43" s="265">
        <v>226.76479649999999</v>
      </c>
      <c r="AG43" s="265">
        <v>208.9094135</v>
      </c>
      <c r="AH43" s="265">
        <v>209.5274532</v>
      </c>
      <c r="AI43" s="265">
        <v>211.28191709999999</v>
      </c>
      <c r="AJ43" s="265">
        <v>245.72122100000001</v>
      </c>
      <c r="AK43" s="265">
        <v>230.35221569999999</v>
      </c>
      <c r="AL43" s="265">
        <v>211.23436140000001</v>
      </c>
      <c r="AM43" s="265">
        <v>211.72307749999999</v>
      </c>
      <c r="AN43" s="265">
        <v>211.76843980000001</v>
      </c>
      <c r="AO43" s="265">
        <v>202.7866052</v>
      </c>
      <c r="AP43" s="265">
        <v>208.67787860000001</v>
      </c>
    </row>
    <row r="45" spans="2:42" x14ac:dyDescent="0.25">
      <c r="B45" s="16" t="s">
        <v>679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25">
      <c r="C47" s="265">
        <f>C39+C43</f>
        <v>1459.3919599999999</v>
      </c>
      <c r="D47" s="265">
        <f t="shared" ref="D47:AO47" si="2">D39+D43</f>
        <v>1808.1041</v>
      </c>
      <c r="E47" s="265">
        <f t="shared" si="2"/>
        <v>1512.0382529999999</v>
      </c>
      <c r="F47" s="265">
        <f t="shared" si="2"/>
        <v>1746.8675459999999</v>
      </c>
      <c r="G47" s="265">
        <f t="shared" si="2"/>
        <v>495.77969839999997</v>
      </c>
      <c r="H47" s="265">
        <f t="shared" si="2"/>
        <v>576.0749472</v>
      </c>
      <c r="I47" s="265">
        <f>I39+I43</f>
        <v>232.08481172</v>
      </c>
      <c r="J47" s="265">
        <f t="shared" si="2"/>
        <v>57.447320759999997</v>
      </c>
      <c r="K47" s="265">
        <f t="shared" si="2"/>
        <v>33.904264859999998</v>
      </c>
      <c r="L47" s="265">
        <f t="shared" si="2"/>
        <v>167.37065519000001</v>
      </c>
      <c r="M47" s="265">
        <f t="shared" si="2"/>
        <v>180.20945520000001</v>
      </c>
      <c r="N47" s="265">
        <f t="shared" si="2"/>
        <v>225.60912583000001</v>
      </c>
      <c r="O47" s="265">
        <f t="shared" si="2"/>
        <v>300.42280209</v>
      </c>
      <c r="P47" s="265">
        <f t="shared" si="2"/>
        <v>298.88278917100001</v>
      </c>
      <c r="Q47" s="265">
        <f t="shared" si="2"/>
        <v>110.14953696800001</v>
      </c>
      <c r="R47" s="265">
        <f t="shared" si="2"/>
        <v>149.07785029000001</v>
      </c>
      <c r="S47" s="265">
        <f t="shared" si="2"/>
        <v>146.91684333999999</v>
      </c>
      <c r="T47" s="265">
        <f t="shared" si="2"/>
        <v>273.37314578000002</v>
      </c>
      <c r="U47" s="265">
        <f t="shared" si="2"/>
        <v>193.88783809</v>
      </c>
      <c r="V47" s="265">
        <f t="shared" si="2"/>
        <v>372.25796283299997</v>
      </c>
      <c r="W47" s="265">
        <f t="shared" si="2"/>
        <v>218.481227394</v>
      </c>
      <c r="X47" s="265">
        <f t="shared" si="2"/>
        <v>241.09982345099999</v>
      </c>
      <c r="Y47" s="265">
        <f t="shared" si="2"/>
        <v>258.40060963600001</v>
      </c>
      <c r="Z47" s="265">
        <f t="shared" si="2"/>
        <v>233.95427430300001</v>
      </c>
      <c r="AA47" s="265">
        <f t="shared" si="2"/>
        <v>226.49399452200001</v>
      </c>
      <c r="AB47" s="265">
        <f t="shared" si="2"/>
        <v>266.33071249399995</v>
      </c>
      <c r="AC47" s="265">
        <f t="shared" si="2"/>
        <v>230.92371377700002</v>
      </c>
      <c r="AD47" s="265">
        <f t="shared" si="2"/>
        <v>327.07430858500004</v>
      </c>
      <c r="AE47" s="265">
        <f t="shared" si="2"/>
        <v>220.71113777299999</v>
      </c>
      <c r="AF47" s="265">
        <f t="shared" si="2"/>
        <v>233.56718637099999</v>
      </c>
      <c r="AG47" s="265">
        <f t="shared" si="2"/>
        <v>215.37110341299999</v>
      </c>
      <c r="AH47" s="265">
        <f t="shared" si="2"/>
        <v>215.68523358600001</v>
      </c>
      <c r="AI47" s="265">
        <f t="shared" si="2"/>
        <v>217.15289414799997</v>
      </c>
      <c r="AJ47" s="265">
        <f t="shared" si="2"/>
        <v>250.805124495</v>
      </c>
      <c r="AK47" s="265">
        <f t="shared" si="2"/>
        <v>235.18212138599998</v>
      </c>
      <c r="AL47" s="265">
        <f t="shared" si="2"/>
        <v>215.87305177100001</v>
      </c>
      <c r="AM47" s="265">
        <f t="shared" si="2"/>
        <v>216.16378538199999</v>
      </c>
      <c r="AN47" s="265">
        <f t="shared" si="2"/>
        <v>216.09701729600002</v>
      </c>
      <c r="AO47" s="265">
        <f t="shared" si="2"/>
        <v>207.15727426399999</v>
      </c>
      <c r="AP47" s="265">
        <f>AVERAGE(C47:AO47)</f>
        <v>379.13783335305129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74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F32" s="33">
        <v>587.76868960000002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811.8805701</v>
      </c>
      <c r="S32" s="33">
        <v>928.64131359999999</v>
      </c>
      <c r="W32" s="33">
        <v>928.64131359999999</v>
      </c>
      <c r="AA32" s="33">
        <v>928.64131359999999</v>
      </c>
      <c r="AI32" s="33">
        <v>145.2697843</v>
      </c>
      <c r="AM32" s="33">
        <v>896.72884799999997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W33" s="33">
        <v>312.73459939999998</v>
      </c>
      <c r="AA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587.76868960000002</v>
      </c>
      <c r="G41" s="33">
        <v>928.64131359999999</v>
      </c>
      <c r="H41" s="33">
        <v>928.64131359999999</v>
      </c>
      <c r="I41" s="33">
        <v>928.64131359999999</v>
      </c>
      <c r="J41" s="33">
        <v>928.64131359999999</v>
      </c>
      <c r="K41" s="33">
        <v>928.64131359999999</v>
      </c>
      <c r="L41" s="33">
        <v>928.64131359999999</v>
      </c>
      <c r="M41" s="33">
        <v>928.64131359999999</v>
      </c>
      <c r="N41" s="33">
        <v>0</v>
      </c>
      <c r="O41" s="33">
        <v>928.64131359999999</v>
      </c>
      <c r="P41" s="33">
        <v>928.64131359999999</v>
      </c>
      <c r="Q41" s="33">
        <v>928.64131359999999</v>
      </c>
      <c r="R41" s="33">
        <v>811.8805701</v>
      </c>
      <c r="S41" s="33">
        <v>928.64131359999999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145.2697843</v>
      </c>
      <c r="AJ41" s="33">
        <v>0</v>
      </c>
      <c r="AK41" s="33">
        <v>0</v>
      </c>
      <c r="AL41" s="33">
        <v>0</v>
      </c>
      <c r="AM41" s="33">
        <v>1209.4634470000001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817.77388340000005</v>
      </c>
      <c r="G55" s="33">
        <v>1039.802942</v>
      </c>
      <c r="H55" s="33">
        <v>1039.802942</v>
      </c>
      <c r="I55" s="33">
        <v>1039.802942</v>
      </c>
      <c r="J55" s="33">
        <v>817.78825429999995</v>
      </c>
      <c r="K55" s="33">
        <v>1039.802942</v>
      </c>
      <c r="L55" s="33">
        <v>1039.802942</v>
      </c>
      <c r="M55" s="33">
        <v>1037.094057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817.78825429999995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975.05550679999999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1141.59449</v>
      </c>
      <c r="AR55" s="33">
        <v>953.63414739999996</v>
      </c>
      <c r="AS55" s="33">
        <v>953.63414739999996</v>
      </c>
      <c r="AT55" s="33">
        <v>953.63414739999996</v>
      </c>
      <c r="AU55" s="33">
        <v>1298.861742</v>
      </c>
      <c r="AV55" s="33">
        <v>953.63414739999996</v>
      </c>
      <c r="AW55" s="33">
        <v>953.63414739999996</v>
      </c>
      <c r="AX55" s="33">
        <v>953.63414739999996</v>
      </c>
      <c r="AY55" s="33">
        <v>1298.861742</v>
      </c>
      <c r="AZ55" s="33">
        <v>953.63414739999996</v>
      </c>
      <c r="BA55" s="33">
        <v>953.63414739999996</v>
      </c>
      <c r="BB55" s="33">
        <v>953.63414739999996</v>
      </c>
      <c r="BC55" s="33">
        <v>1227.0840029999999</v>
      </c>
      <c r="BD55" s="33">
        <v>953.63414739999996</v>
      </c>
      <c r="BE55" s="33">
        <v>953.63414739999996</v>
      </c>
      <c r="BF55" s="33">
        <v>953.63414739999996</v>
      </c>
      <c r="BG55" s="33">
        <v>1298.861742</v>
      </c>
      <c r="BH55" s="33">
        <v>953.63414739999996</v>
      </c>
      <c r="BI55" s="33">
        <v>953.63414739999996</v>
      </c>
      <c r="BJ55" s="33">
        <v>953.63414739999996</v>
      </c>
      <c r="BK55" s="33">
        <v>1298.861742</v>
      </c>
      <c r="BL55" s="33">
        <v>953.63414739999996</v>
      </c>
      <c r="BM55" s="33">
        <v>953.63414739999996</v>
      </c>
      <c r="BN55" s="33">
        <v>953.63414739999996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170</v>
      </c>
      <c r="CE55" s="33">
        <v>323.8062352</v>
      </c>
      <c r="CF55" s="33">
        <v>323.8062352</v>
      </c>
      <c r="CG55" s="33">
        <v>170</v>
      </c>
      <c r="CH55" s="33">
        <v>170</v>
      </c>
      <c r="CI55" s="33">
        <v>323.8062352</v>
      </c>
      <c r="CJ55" s="33">
        <v>323.8062352</v>
      </c>
      <c r="CK55" s="33">
        <v>170</v>
      </c>
      <c r="CL55" s="33">
        <v>170</v>
      </c>
      <c r="CM55" s="33">
        <v>323.8062352</v>
      </c>
      <c r="CN55" s="33">
        <v>323.8062352</v>
      </c>
      <c r="CO55" s="33">
        <v>170</v>
      </c>
      <c r="CP55" s="33">
        <v>170</v>
      </c>
      <c r="CQ55" s="33">
        <v>323.8062352</v>
      </c>
      <c r="CR55" s="33">
        <v>323.8062352</v>
      </c>
      <c r="CS55" s="33">
        <v>170</v>
      </c>
      <c r="CT55" s="33">
        <v>170</v>
      </c>
      <c r="CU55" s="33">
        <v>323.8062352</v>
      </c>
      <c r="CV55" s="33">
        <v>323.8062352</v>
      </c>
      <c r="CW55" s="33">
        <v>170</v>
      </c>
      <c r="CX55" s="33">
        <v>170</v>
      </c>
      <c r="CY55" s="33">
        <v>323.8062352</v>
      </c>
      <c r="CZ55" s="33">
        <v>323.8062352</v>
      </c>
      <c r="DA55" s="33">
        <v>170</v>
      </c>
      <c r="DB55" s="33">
        <v>170</v>
      </c>
      <c r="DC55" s="33">
        <v>323.8062352</v>
      </c>
      <c r="DD55" s="33">
        <v>323.8062352</v>
      </c>
      <c r="DE55" s="33">
        <v>170</v>
      </c>
      <c r="DF55" s="33">
        <v>170</v>
      </c>
      <c r="DG55" s="33">
        <v>323.8062352</v>
      </c>
      <c r="DH55" s="33">
        <v>323.8062352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817.77388340000005</v>
      </c>
      <c r="G65" s="33">
        <v>1039.802942</v>
      </c>
      <c r="H65" s="33">
        <v>1039.802942</v>
      </c>
      <c r="I65" s="33">
        <v>1039.802942</v>
      </c>
      <c r="J65" s="33">
        <v>817.78825429999995</v>
      </c>
      <c r="K65" s="33">
        <v>1039.802942</v>
      </c>
      <c r="L65" s="33">
        <v>1039.802942</v>
      </c>
      <c r="M65" s="33">
        <v>1037.094057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817.78825429999995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975.05550679999999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1141.59449</v>
      </c>
      <c r="AR65" s="33">
        <v>953.63414739999996</v>
      </c>
      <c r="AS65" s="33">
        <v>953.63414739999996</v>
      </c>
      <c r="AT65" s="33">
        <v>953.63414739999996</v>
      </c>
      <c r="AU65" s="33">
        <v>1298.861742</v>
      </c>
      <c r="AV65" s="33">
        <v>953.63414739999996</v>
      </c>
      <c r="AW65" s="33">
        <v>953.63414739999996</v>
      </c>
      <c r="AX65" s="33">
        <v>953.63414739999996</v>
      </c>
      <c r="AY65" s="33">
        <v>1298.861742</v>
      </c>
      <c r="AZ65" s="33">
        <v>953.63414739999996</v>
      </c>
      <c r="BA65" s="33">
        <v>953.63414739999996</v>
      </c>
      <c r="BB65" s="33">
        <v>953.63414739999996</v>
      </c>
      <c r="BC65" s="33">
        <v>1227.0840029999999</v>
      </c>
      <c r="BD65" s="33">
        <v>953.63414739999996</v>
      </c>
      <c r="BE65" s="33">
        <v>953.63414739999996</v>
      </c>
      <c r="BF65" s="33">
        <v>953.63414739999996</v>
      </c>
      <c r="BG65" s="33">
        <v>1298.861742</v>
      </c>
      <c r="BH65" s="33">
        <v>953.63414739999996</v>
      </c>
      <c r="BI65" s="33">
        <v>953.63414739999996</v>
      </c>
      <c r="BJ65" s="33">
        <v>953.63414739999996</v>
      </c>
      <c r="BK65" s="33">
        <v>1298.861742</v>
      </c>
      <c r="BL65" s="33">
        <v>953.63414739999996</v>
      </c>
      <c r="BM65" s="33">
        <v>953.63414739999996</v>
      </c>
      <c r="BN65" s="33">
        <v>953.63414739999996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170</v>
      </c>
      <c r="CE65" s="33">
        <v>323.8062352</v>
      </c>
      <c r="CF65" s="33">
        <v>323.8062352</v>
      </c>
      <c r="CG65" s="33">
        <v>170</v>
      </c>
      <c r="CH65" s="33">
        <v>170</v>
      </c>
      <c r="CI65" s="33">
        <v>323.8062352</v>
      </c>
      <c r="CJ65" s="33">
        <v>323.8062352</v>
      </c>
      <c r="CK65" s="33">
        <v>170</v>
      </c>
      <c r="CL65" s="33">
        <v>170</v>
      </c>
      <c r="CM65" s="33">
        <v>323.8062352</v>
      </c>
      <c r="CN65" s="33">
        <v>323.8062352</v>
      </c>
      <c r="CO65" s="33">
        <v>170</v>
      </c>
      <c r="CP65" s="33">
        <v>170</v>
      </c>
      <c r="CQ65" s="33">
        <v>323.8062352</v>
      </c>
      <c r="CR65" s="33">
        <v>323.8062352</v>
      </c>
      <c r="CS65" s="33">
        <v>170</v>
      </c>
      <c r="CT65" s="33">
        <v>170</v>
      </c>
      <c r="CU65" s="33">
        <v>323.8062352</v>
      </c>
      <c r="CV65" s="33">
        <v>323.8062352</v>
      </c>
      <c r="CW65" s="33">
        <v>170</v>
      </c>
      <c r="CX65" s="33">
        <v>170</v>
      </c>
      <c r="CY65" s="33">
        <v>323.8062352</v>
      </c>
      <c r="CZ65" s="33">
        <v>323.8062352</v>
      </c>
      <c r="DA65" s="33">
        <v>170</v>
      </c>
      <c r="DB65" s="33">
        <v>170</v>
      </c>
      <c r="DC65" s="33">
        <v>323.8062352</v>
      </c>
      <c r="DD65" s="33">
        <v>323.8062352</v>
      </c>
      <c r="DE65" s="33">
        <v>170</v>
      </c>
      <c r="DF65" s="33">
        <v>170</v>
      </c>
      <c r="DG65" s="33">
        <v>323.8062352</v>
      </c>
      <c r="DH65" s="33">
        <v>323.8062352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771</v>
      </c>
      <c r="C78" s="33" t="s">
        <v>36</v>
      </c>
    </row>
    <row r="79" spans="2:159" x14ac:dyDescent="0.25">
      <c r="B79" s="33" t="s">
        <v>771</v>
      </c>
      <c r="C79" s="33" t="s">
        <v>37</v>
      </c>
    </row>
    <row r="80" spans="2:159" x14ac:dyDescent="0.25">
      <c r="B80" s="33" t="s">
        <v>771</v>
      </c>
      <c r="C80" s="33" t="s">
        <v>38</v>
      </c>
    </row>
    <row r="81" spans="2:159" x14ac:dyDescent="0.25">
      <c r="B81" s="33" t="s">
        <v>771</v>
      </c>
      <c r="C81" s="33" t="s">
        <v>39</v>
      </c>
    </row>
    <row r="82" spans="2:159" x14ac:dyDescent="0.25">
      <c r="B82" s="33" t="s">
        <v>771</v>
      </c>
      <c r="C82" s="33" t="s">
        <v>40</v>
      </c>
    </row>
    <row r="83" spans="2:159" x14ac:dyDescent="0.25">
      <c r="B83" s="33" t="s">
        <v>771</v>
      </c>
      <c r="C83" s="33" t="s">
        <v>41</v>
      </c>
    </row>
    <row r="84" spans="2:159" x14ac:dyDescent="0.25">
      <c r="B84" s="33" t="s">
        <v>771</v>
      </c>
      <c r="C84" s="33" t="s">
        <v>42</v>
      </c>
    </row>
    <row r="85" spans="2:159" x14ac:dyDescent="0.25">
      <c r="B85" s="33" t="s">
        <v>771</v>
      </c>
      <c r="C85" s="33" t="s">
        <v>43</v>
      </c>
    </row>
    <row r="86" spans="2:159" x14ac:dyDescent="0.25">
      <c r="B86" s="33" t="s">
        <v>771</v>
      </c>
      <c r="C86" s="33" t="s">
        <v>44</v>
      </c>
    </row>
    <row r="87" spans="2:159" x14ac:dyDescent="0.25">
      <c r="B87" s="33" t="s">
        <v>771</v>
      </c>
      <c r="C87" s="33" t="s">
        <v>45</v>
      </c>
    </row>
    <row r="88" spans="2:159" x14ac:dyDescent="0.25">
      <c r="B88" s="33" t="s">
        <v>771</v>
      </c>
      <c r="C88" s="33" t="s">
        <v>46</v>
      </c>
    </row>
    <row r="89" spans="2:159" x14ac:dyDescent="0.25">
      <c r="B89" s="33" t="s">
        <v>771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762</v>
      </c>
      <c r="C102" s="33" t="s">
        <v>36</v>
      </c>
      <c r="D102" s="33">
        <v>3010.485925</v>
      </c>
      <c r="E102" s="33">
        <v>3010.485925</v>
      </c>
      <c r="F102" s="33">
        <v>1892.0321710000001</v>
      </c>
      <c r="G102" s="33">
        <v>3010.485925</v>
      </c>
      <c r="H102" s="33">
        <v>3264.0417040000002</v>
      </c>
      <c r="I102" s="33">
        <v>3010.485925</v>
      </c>
      <c r="J102" s="33">
        <v>2063.4614539999998</v>
      </c>
      <c r="K102" s="33">
        <v>3264.0417040000002</v>
      </c>
      <c r="L102" s="33">
        <v>3010.485925</v>
      </c>
      <c r="M102" s="33">
        <v>2928.7381949999999</v>
      </c>
      <c r="N102" s="33">
        <v>1819.358168</v>
      </c>
      <c r="O102" s="33">
        <v>3010.485925</v>
      </c>
      <c r="P102" s="33">
        <v>3264.0417040000002</v>
      </c>
      <c r="Q102" s="33">
        <v>3010.485925</v>
      </c>
      <c r="R102" s="33">
        <v>2063.4614539999998</v>
      </c>
      <c r="S102" s="33">
        <v>3264.0417040000002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2214.4770480000002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1819.368168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2063.4614539999998</v>
      </c>
      <c r="AR102" s="33">
        <v>1819.358168</v>
      </c>
      <c r="AS102" s="33">
        <v>1819.358168</v>
      </c>
      <c r="AT102" s="33">
        <v>1819.358168</v>
      </c>
      <c r="AU102" s="33">
        <v>2214.4770480000002</v>
      </c>
      <c r="AV102" s="33">
        <v>1779.034296</v>
      </c>
      <c r="AW102" s="33">
        <v>1779.034296</v>
      </c>
      <c r="AX102" s="33">
        <v>1779.034296</v>
      </c>
      <c r="AY102" s="33">
        <v>2072.661173</v>
      </c>
      <c r="AZ102" s="33">
        <v>1628.0187020000001</v>
      </c>
      <c r="BA102" s="33">
        <v>1628.0187020000001</v>
      </c>
      <c r="BB102" s="33">
        <v>1628.0187020000001</v>
      </c>
      <c r="BC102" s="33">
        <v>1872.1219880000001</v>
      </c>
      <c r="BD102" s="33">
        <v>424.29184889999999</v>
      </c>
      <c r="BE102" s="33">
        <v>424.29184889999999</v>
      </c>
      <c r="BF102" s="33">
        <v>424.29184889999999</v>
      </c>
      <c r="BG102" s="33">
        <v>668.38513499999999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244.0932861</v>
      </c>
      <c r="CJ102" s="33">
        <v>244.0932861</v>
      </c>
      <c r="CK102" s="33">
        <v>244.0932861</v>
      </c>
      <c r="CL102" s="33">
        <v>244.0932861</v>
      </c>
      <c r="CM102" s="33">
        <v>244.0932861</v>
      </c>
    </row>
    <row r="103" spans="2:159" x14ac:dyDescent="0.25">
      <c r="B103" s="33" t="s">
        <v>762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235.14937520000001</v>
      </c>
      <c r="I103" s="33">
        <v>117.5746876</v>
      </c>
      <c r="J103" s="33">
        <v>117.5746876</v>
      </c>
      <c r="K103" s="33">
        <v>235.14937520000001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117.5746876</v>
      </c>
      <c r="R103" s="33">
        <v>117.5746876</v>
      </c>
      <c r="S103" s="33">
        <v>235.14937520000001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U103" s="33">
        <v>752.32170499999995</v>
      </c>
      <c r="BG103" s="33">
        <v>1514.445262</v>
      </c>
      <c r="BK103" s="33">
        <v>1360.9312210000001</v>
      </c>
      <c r="BO103" s="33">
        <v>851.07966810000005</v>
      </c>
      <c r="BS103" s="33">
        <v>581.58059079999998</v>
      </c>
      <c r="BW103" s="33">
        <v>480.73479129999998</v>
      </c>
      <c r="EV103" s="33">
        <v>739.36732589999997</v>
      </c>
      <c r="EZ103" s="33">
        <v>1245.65867</v>
      </c>
    </row>
    <row r="104" spans="2:159" x14ac:dyDescent="0.25">
      <c r="B104" s="33" t="s">
        <v>762</v>
      </c>
      <c r="C104" s="33" t="s">
        <v>38</v>
      </c>
      <c r="D104" s="33">
        <v>1346.3284799999999</v>
      </c>
      <c r="E104" s="33">
        <v>1346.3284799999999</v>
      </c>
      <c r="F104" s="33">
        <v>889.84193749999997</v>
      </c>
      <c r="G104" s="33">
        <v>1346.3284799999999</v>
      </c>
      <c r="H104" s="33">
        <v>1346.3284799999999</v>
      </c>
      <c r="I104" s="33">
        <v>1346.3284799999999</v>
      </c>
      <c r="J104" s="33">
        <v>889.84193749999997</v>
      </c>
      <c r="K104" s="33">
        <v>1346.3284799999999</v>
      </c>
      <c r="L104" s="33">
        <v>1346.3284799999999</v>
      </c>
      <c r="M104" s="33">
        <v>1092.9920970000001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889.84193749999997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1033.630005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2086.3296869999999</v>
      </c>
      <c r="AR104" s="33">
        <v>1113.4040339999999</v>
      </c>
      <c r="AS104" s="33">
        <v>1113.4040339999999</v>
      </c>
      <c r="AT104" s="33">
        <v>1113.4040339999999</v>
      </c>
      <c r="AU104" s="33">
        <v>1985.774576</v>
      </c>
      <c r="AV104" s="33">
        <v>1113.4040339999999</v>
      </c>
      <c r="AW104" s="33">
        <v>1113.4040339999999</v>
      </c>
      <c r="AX104" s="33">
        <v>1113.4040339999999</v>
      </c>
      <c r="AY104" s="33">
        <v>1832.9933040000001</v>
      </c>
      <c r="AZ104" s="33">
        <v>910.25387450000005</v>
      </c>
      <c r="BA104" s="33">
        <v>910.25387450000005</v>
      </c>
      <c r="BB104" s="33">
        <v>910.25387450000005</v>
      </c>
      <c r="BC104" s="33">
        <v>1629.8431439999999</v>
      </c>
      <c r="BD104" s="33">
        <v>598.24387460000003</v>
      </c>
      <c r="BE104" s="33">
        <v>598.24387460000003</v>
      </c>
      <c r="BF104" s="33">
        <v>598.24387460000003</v>
      </c>
      <c r="BG104" s="33">
        <v>1196.4877489999999</v>
      </c>
      <c r="BH104" s="33">
        <v>598.24387460000003</v>
      </c>
      <c r="BI104" s="33">
        <v>598.24387460000003</v>
      </c>
      <c r="BJ104" s="33">
        <v>598.24387460000003</v>
      </c>
      <c r="BK104" s="33">
        <v>1196.4877489999999</v>
      </c>
      <c r="BL104" s="33">
        <v>598.24387460000003</v>
      </c>
      <c r="BM104" s="33">
        <v>598.24387460000003</v>
      </c>
      <c r="BN104" s="33">
        <v>598.24387460000003</v>
      </c>
      <c r="BO104" s="33">
        <v>1196.4877489999999</v>
      </c>
      <c r="BP104" s="33">
        <v>598.24387460000003</v>
      </c>
      <c r="BQ104" s="33">
        <v>598.24387460000003</v>
      </c>
      <c r="BR104" s="33">
        <v>598.24387460000003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1007.231902</v>
      </c>
      <c r="CC104" s="33">
        <v>598.24387460000003</v>
      </c>
      <c r="CD104" s="33">
        <v>598.24387460000003</v>
      </c>
      <c r="CE104" s="33">
        <v>1196.4877489999999</v>
      </c>
      <c r="CF104" s="33">
        <v>1010.864115</v>
      </c>
      <c r="CG104" s="33">
        <v>598.24387460000003</v>
      </c>
      <c r="CH104" s="33">
        <v>598.24387460000003</v>
      </c>
      <c r="CI104" s="33">
        <v>1196.4877489999999</v>
      </c>
      <c r="CJ104" s="33">
        <v>1183.450949</v>
      </c>
      <c r="CK104" s="33">
        <v>598.24387460000003</v>
      </c>
      <c r="CL104" s="33">
        <v>598.24387460000003</v>
      </c>
      <c r="CM104" s="33">
        <v>1196.4877489999999</v>
      </c>
      <c r="CN104" s="33">
        <v>1183.450949</v>
      </c>
      <c r="CO104" s="33">
        <v>598.24387460000003</v>
      </c>
      <c r="CP104" s="33">
        <v>598.24387460000003</v>
      </c>
      <c r="CQ104" s="33">
        <v>1196.4877489999999</v>
      </c>
      <c r="CR104" s="33">
        <v>1183.450949</v>
      </c>
      <c r="CS104" s="33">
        <v>598.24387460000003</v>
      </c>
      <c r="CT104" s="33">
        <v>598.24387460000003</v>
      </c>
      <c r="CU104" s="33">
        <v>1196.4877489999999</v>
      </c>
      <c r="CV104" s="33">
        <v>1183.450949</v>
      </c>
      <c r="CW104" s="33">
        <v>598.24387460000003</v>
      </c>
      <c r="CX104" s="33">
        <v>598.24387460000003</v>
      </c>
      <c r="CY104" s="33">
        <v>1196.4877489999999</v>
      </c>
      <c r="CZ104" s="33">
        <v>1183.450949</v>
      </c>
      <c r="DA104" s="33">
        <v>598.24387460000003</v>
      </c>
      <c r="DB104" s="33">
        <v>598.24387460000003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762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434.34207500000002</v>
      </c>
      <c r="K105" s="33">
        <v>434.34207500000002</v>
      </c>
      <c r="L105" s="33">
        <v>434.34207500000002</v>
      </c>
      <c r="M105" s="33">
        <v>434.34207500000002</v>
      </c>
      <c r="N105" s="33">
        <v>434.34207500000002</v>
      </c>
      <c r="O105" s="33">
        <v>434.34207500000002</v>
      </c>
      <c r="P105" s="33">
        <v>434.34207500000002</v>
      </c>
      <c r="Q105" s="33">
        <v>434.34207500000002</v>
      </c>
      <c r="R105" s="33">
        <v>434.34207500000002</v>
      </c>
      <c r="S105" s="33">
        <v>434.34207500000002</v>
      </c>
      <c r="T105" s="33">
        <v>684.81863720000001</v>
      </c>
      <c r="U105" s="33">
        <v>684.81863720000001</v>
      </c>
      <c r="V105" s="33">
        <v>684.81863720000001</v>
      </c>
      <c r="W105" s="33">
        <v>1287.286689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963.94780660000004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687.31863720000001</v>
      </c>
      <c r="AS105" s="33">
        <v>687.31863720000001</v>
      </c>
      <c r="AT105" s="33">
        <v>687.31863720000001</v>
      </c>
      <c r="AU105" s="33">
        <v>1289.786689</v>
      </c>
      <c r="AV105" s="33">
        <v>687.31863720000001</v>
      </c>
      <c r="AW105" s="33">
        <v>687.31863720000001</v>
      </c>
      <c r="AX105" s="33">
        <v>687.31863720000001</v>
      </c>
      <c r="AY105" s="33">
        <v>1289.786689</v>
      </c>
      <c r="AZ105" s="33">
        <v>831.16929449999998</v>
      </c>
      <c r="BA105" s="33">
        <v>831.16929449999998</v>
      </c>
      <c r="BB105" s="33">
        <v>831.16929449999998</v>
      </c>
      <c r="BC105" s="33">
        <v>1433.637346</v>
      </c>
      <c r="BD105" s="33">
        <v>831.16929449999998</v>
      </c>
      <c r="BE105" s="33">
        <v>831.16929449999998</v>
      </c>
      <c r="BF105" s="33">
        <v>831.16929449999998</v>
      </c>
      <c r="BG105" s="33">
        <v>1433.637346</v>
      </c>
      <c r="BH105" s="33">
        <v>831.16929449999998</v>
      </c>
      <c r="BI105" s="33">
        <v>831.16929449999998</v>
      </c>
      <c r="BJ105" s="33">
        <v>831.16929449999998</v>
      </c>
      <c r="BK105" s="33">
        <v>1433.637346</v>
      </c>
      <c r="BL105" s="33">
        <v>831.16929449999998</v>
      </c>
      <c r="BM105" s="33">
        <v>831.16929449999998</v>
      </c>
      <c r="BN105" s="33">
        <v>831.16929449999998</v>
      </c>
      <c r="BO105" s="33">
        <v>1433.637346</v>
      </c>
      <c r="BP105" s="33">
        <v>748.81870860000004</v>
      </c>
      <c r="BQ105" s="33">
        <v>748.81870860000004</v>
      </c>
      <c r="BR105" s="33">
        <v>869.25992729999996</v>
      </c>
      <c r="BS105" s="33">
        <v>1351.28676</v>
      </c>
      <c r="BT105" s="33">
        <v>748.81870860000004</v>
      </c>
      <c r="BU105" s="33">
        <v>748.81870860000004</v>
      </c>
      <c r="BV105" s="33">
        <v>999.29527080000003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762</v>
      </c>
      <c r="C106" s="33" t="s">
        <v>40</v>
      </c>
    </row>
    <row r="107" spans="2:159" x14ac:dyDescent="0.25">
      <c r="B107" s="33" t="s">
        <v>762</v>
      </c>
      <c r="C107" s="33" t="s">
        <v>41</v>
      </c>
    </row>
    <row r="108" spans="2:159" x14ac:dyDescent="0.25">
      <c r="B108" s="33" t="s">
        <v>762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289.45479649999999</v>
      </c>
      <c r="K108" s="33">
        <v>289.45479649999999</v>
      </c>
      <c r="L108" s="33">
        <v>321.89279299999998</v>
      </c>
      <c r="M108" s="33">
        <v>321.89279299999998</v>
      </c>
      <c r="N108" s="33">
        <v>321.92980679999999</v>
      </c>
      <c r="O108" s="33">
        <v>321.92980679999999</v>
      </c>
      <c r="P108" s="33">
        <v>321.89279299999998</v>
      </c>
      <c r="Q108" s="33">
        <v>289.45479649999999</v>
      </c>
      <c r="R108" s="33">
        <v>321.90173800000002</v>
      </c>
      <c r="S108" s="33">
        <v>321.90173800000002</v>
      </c>
      <c r="T108" s="33">
        <v>558.84255159999998</v>
      </c>
      <c r="U108" s="33">
        <v>558.84255159999998</v>
      </c>
      <c r="V108" s="33">
        <v>558.84255159999998</v>
      </c>
      <c r="W108" s="33">
        <v>844.36501850000002</v>
      </c>
      <c r="X108" s="33">
        <v>591.31756189999999</v>
      </c>
      <c r="Y108" s="33">
        <v>591.31756189999999</v>
      </c>
      <c r="Z108" s="33">
        <v>558.84255159999998</v>
      </c>
      <c r="AA108" s="33">
        <v>844.36501850000002</v>
      </c>
      <c r="AB108" s="33">
        <v>591.31756189999999</v>
      </c>
      <c r="AC108" s="33">
        <v>558.84255159999998</v>
      </c>
      <c r="AD108" s="33">
        <v>591.31756189999999</v>
      </c>
      <c r="AE108" s="33">
        <v>591.31756189999999</v>
      </c>
      <c r="AF108" s="33">
        <v>558.84255159999998</v>
      </c>
      <c r="AG108" s="33">
        <v>591.31756189999999</v>
      </c>
      <c r="AH108" s="33">
        <v>558.84255159999998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923.50260660000004</v>
      </c>
      <c r="AV108" s="33">
        <v>591.31756189999999</v>
      </c>
      <c r="AW108" s="33">
        <v>558.84255159999998</v>
      </c>
      <c r="AX108" s="33">
        <v>591.31756189999999</v>
      </c>
      <c r="AY108" s="33">
        <v>844.36501850000002</v>
      </c>
      <c r="AZ108" s="33">
        <v>591.31756189999999</v>
      </c>
      <c r="BA108" s="33">
        <v>591.31756189999999</v>
      </c>
      <c r="BB108" s="33">
        <v>591.30861689999995</v>
      </c>
      <c r="BC108" s="33">
        <v>844.36501850000002</v>
      </c>
      <c r="BD108" s="33">
        <v>591.30861689999995</v>
      </c>
      <c r="BE108" s="33">
        <v>591.30861689999995</v>
      </c>
      <c r="BF108" s="33">
        <v>591.31756189999999</v>
      </c>
      <c r="BG108" s="33">
        <v>1145.6802640000001</v>
      </c>
      <c r="BH108" s="33">
        <v>591.30861689999995</v>
      </c>
      <c r="BI108" s="33">
        <v>591.31756189999999</v>
      </c>
      <c r="BJ108" s="33">
        <v>591.31756189999999</v>
      </c>
      <c r="BK108" s="33">
        <v>1146.819669</v>
      </c>
      <c r="BL108" s="33">
        <v>591.31756189999999</v>
      </c>
      <c r="BM108" s="33">
        <v>591.31756189999999</v>
      </c>
      <c r="BN108" s="33">
        <v>591.31756189999999</v>
      </c>
      <c r="BO108" s="33">
        <v>844.36501850000002</v>
      </c>
      <c r="BP108" s="33">
        <v>591.31756189999999</v>
      </c>
      <c r="BQ108" s="33">
        <v>591.31756189999999</v>
      </c>
      <c r="BR108" s="33">
        <v>591.31756189999999</v>
      </c>
      <c r="BS108" s="33">
        <v>844.36501850000002</v>
      </c>
      <c r="BT108" s="33">
        <v>591.31756189999999</v>
      </c>
      <c r="BU108" s="33">
        <v>591.31756189999999</v>
      </c>
      <c r="BV108" s="33">
        <v>844.36501850000002</v>
      </c>
      <c r="BW108" s="33">
        <v>844.36501850000002</v>
      </c>
      <c r="BX108" s="33">
        <v>591.31756189999999</v>
      </c>
      <c r="BY108" s="33">
        <v>591.31756189999999</v>
      </c>
      <c r="BZ108" s="33">
        <v>591.31756189999999</v>
      </c>
      <c r="CA108" s="33">
        <v>844.36501850000002</v>
      </c>
      <c r="CB108" s="33">
        <v>269.38775509999999</v>
      </c>
      <c r="CC108" s="33">
        <v>269.38775509999999</v>
      </c>
      <c r="CD108" s="33">
        <v>309.32715969999998</v>
      </c>
      <c r="CE108" s="33">
        <v>522.43521169999997</v>
      </c>
      <c r="CF108" s="33">
        <v>269.38775509999999</v>
      </c>
      <c r="CG108" s="33">
        <v>269.38775509999999</v>
      </c>
      <c r="CH108" s="33">
        <v>311.30129299999999</v>
      </c>
      <c r="CI108" s="33">
        <v>522.43521169999997</v>
      </c>
      <c r="CJ108" s="33">
        <v>269.38775509999999</v>
      </c>
      <c r="CK108" s="33">
        <v>269.38775509999999</v>
      </c>
      <c r="CL108" s="33">
        <v>313.35109139999997</v>
      </c>
      <c r="CM108" s="33">
        <v>522.43521169999997</v>
      </c>
      <c r="CN108" s="33">
        <v>522.43521169999997</v>
      </c>
      <c r="CO108" s="33">
        <v>269.38775509999999</v>
      </c>
      <c r="CP108" s="33">
        <v>349.4052188</v>
      </c>
      <c r="CQ108" s="33">
        <v>522.43521169999997</v>
      </c>
      <c r="CR108" s="33">
        <v>522.43521169999997</v>
      </c>
      <c r="CS108" s="33">
        <v>269.38775509999999</v>
      </c>
      <c r="CT108" s="33">
        <v>351.52630670000002</v>
      </c>
      <c r="CU108" s="33">
        <v>522.43521169999997</v>
      </c>
      <c r="CV108" s="33">
        <v>522.43521169999997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25">
      <c r="B109" s="33" t="s">
        <v>762</v>
      </c>
      <c r="C109" s="33" t="s">
        <v>43</v>
      </c>
    </row>
    <row r="110" spans="2:159" x14ac:dyDescent="0.25">
      <c r="B110" s="33" t="s">
        <v>762</v>
      </c>
      <c r="C110" s="33" t="s">
        <v>44</v>
      </c>
    </row>
    <row r="111" spans="2:159" x14ac:dyDescent="0.25">
      <c r="B111" s="33" t="s">
        <v>762</v>
      </c>
      <c r="C111" s="33" t="s">
        <v>45</v>
      </c>
    </row>
    <row r="112" spans="2:159" x14ac:dyDescent="0.25">
      <c r="B112" s="33" t="s">
        <v>762</v>
      </c>
      <c r="C112" s="33" t="s">
        <v>46</v>
      </c>
    </row>
    <row r="113" spans="2:159" x14ac:dyDescent="0.25">
      <c r="B113" s="33" t="s">
        <v>762</v>
      </c>
      <c r="C113" s="33" t="s">
        <v>15</v>
      </c>
      <c r="D113" s="33">
        <v>5230.6609749999998</v>
      </c>
      <c r="E113" s="33">
        <v>5230.6609749999998</v>
      </c>
      <c r="F113" s="33">
        <v>3623.245668</v>
      </c>
      <c r="G113" s="33">
        <v>5198.1859640000002</v>
      </c>
      <c r="H113" s="33">
        <v>5569.3164299999999</v>
      </c>
      <c r="I113" s="33">
        <v>5198.1859640000002</v>
      </c>
      <c r="J113" s="33">
        <v>3794.674951</v>
      </c>
      <c r="K113" s="33">
        <v>5569.3164299999999</v>
      </c>
      <c r="L113" s="33">
        <v>5230.6239610000002</v>
      </c>
      <c r="M113" s="33">
        <v>4895.5398480000003</v>
      </c>
      <c r="N113" s="33">
        <v>3461.7012800000002</v>
      </c>
      <c r="O113" s="33">
        <v>5230.6609749999998</v>
      </c>
      <c r="P113" s="33">
        <v>5601.7544269999999</v>
      </c>
      <c r="Q113" s="33">
        <v>5198.1859640000002</v>
      </c>
      <c r="R113" s="33">
        <v>3827.1218920000001</v>
      </c>
      <c r="S113" s="33">
        <v>5601.7633720000003</v>
      </c>
      <c r="T113" s="33">
        <v>3949.0905870000001</v>
      </c>
      <c r="U113" s="33">
        <v>3949.0905870000001</v>
      </c>
      <c r="V113" s="33">
        <v>3949.0905870000001</v>
      </c>
      <c r="W113" s="33">
        <v>5202.5297860000001</v>
      </c>
      <c r="X113" s="33">
        <v>3981.5655969999998</v>
      </c>
      <c r="Y113" s="33">
        <v>3981.5655969999998</v>
      </c>
      <c r="Z113" s="33">
        <v>3949.0905870000001</v>
      </c>
      <c r="AA113" s="33">
        <v>5497.333447</v>
      </c>
      <c r="AB113" s="33">
        <v>3994.6023970000001</v>
      </c>
      <c r="AC113" s="33">
        <v>3962.127387</v>
      </c>
      <c r="AD113" s="33">
        <v>3994.6023970000001</v>
      </c>
      <c r="AE113" s="33">
        <v>3994.6023970000001</v>
      </c>
      <c r="AF113" s="33">
        <v>3962.127387</v>
      </c>
      <c r="AG113" s="33">
        <v>3994.6023970000001</v>
      </c>
      <c r="AH113" s="33">
        <v>3962.127387</v>
      </c>
      <c r="AI113" s="33">
        <v>4658.6712180000004</v>
      </c>
      <c r="AJ113" s="33">
        <v>4582.3094719999999</v>
      </c>
      <c r="AK113" s="33">
        <v>4549.8344619999998</v>
      </c>
      <c r="AL113" s="33">
        <v>4582.3094719999999</v>
      </c>
      <c r="AM113" s="33">
        <v>6075.6786529999999</v>
      </c>
      <c r="AN113" s="33">
        <v>4549.8344619999998</v>
      </c>
      <c r="AO113" s="33">
        <v>4549.8344619999998</v>
      </c>
      <c r="AP113" s="33">
        <v>4582.3094719999999</v>
      </c>
      <c r="AQ113" s="33">
        <v>6401.517535</v>
      </c>
      <c r="AR113" s="33">
        <v>4178.9233910000003</v>
      </c>
      <c r="AS113" s="33">
        <v>4211.3984010000004</v>
      </c>
      <c r="AT113" s="33">
        <v>4211.3984010000004</v>
      </c>
      <c r="AU113" s="33">
        <v>7165.8626240000003</v>
      </c>
      <c r="AV113" s="33">
        <v>4171.0745290000004</v>
      </c>
      <c r="AW113" s="33">
        <v>4138.5995190000003</v>
      </c>
      <c r="AX113" s="33">
        <v>4171.0745290000004</v>
      </c>
      <c r="AY113" s="33">
        <v>6039.806184</v>
      </c>
      <c r="AZ113" s="33">
        <v>3960.7594330000002</v>
      </c>
      <c r="BA113" s="33">
        <v>3960.7594330000002</v>
      </c>
      <c r="BB113" s="33">
        <v>3960.7504880000001</v>
      </c>
      <c r="BC113" s="33">
        <v>5779.9674960000002</v>
      </c>
      <c r="BD113" s="33">
        <v>2445.0136349999998</v>
      </c>
      <c r="BE113" s="33">
        <v>2445.0136349999998</v>
      </c>
      <c r="BF113" s="33">
        <v>2445.0225799999998</v>
      </c>
      <c r="BG113" s="33">
        <v>5958.6357559999997</v>
      </c>
      <c r="BH113" s="33">
        <v>2346.5628019999999</v>
      </c>
      <c r="BI113" s="33">
        <v>2346.571747</v>
      </c>
      <c r="BJ113" s="33">
        <v>2346.571747</v>
      </c>
      <c r="BK113" s="33">
        <v>5707.8102870000002</v>
      </c>
      <c r="BL113" s="33">
        <v>2346.571747</v>
      </c>
      <c r="BM113" s="33">
        <v>2346.571747</v>
      </c>
      <c r="BN113" s="33">
        <v>2346.571747</v>
      </c>
      <c r="BO113" s="33">
        <v>4895.5040840000001</v>
      </c>
      <c r="BP113" s="33">
        <v>2264.2211609999999</v>
      </c>
      <c r="BQ113" s="33">
        <v>2264.2211609999999</v>
      </c>
      <c r="BR113" s="33">
        <v>2384.6623800000002</v>
      </c>
      <c r="BS113" s="33">
        <v>4543.6544210000002</v>
      </c>
      <c r="BT113" s="33">
        <v>2264.2211609999999</v>
      </c>
      <c r="BU113" s="33">
        <v>2264.2211609999999</v>
      </c>
      <c r="BV113" s="33">
        <v>3352.9522550000002</v>
      </c>
      <c r="BW113" s="33">
        <v>4442.8086210000001</v>
      </c>
      <c r="BX113" s="33">
        <v>2264.2211609999999</v>
      </c>
      <c r="BY113" s="33">
        <v>2264.2211609999999</v>
      </c>
      <c r="BZ113" s="33">
        <v>2264.2211609999999</v>
      </c>
      <c r="CA113" s="33">
        <v>3962.0738299999998</v>
      </c>
      <c r="CB113" s="33">
        <v>1917.5401629999999</v>
      </c>
      <c r="CC113" s="33">
        <v>1508.5521349999999</v>
      </c>
      <c r="CD113" s="33">
        <v>1548.49154</v>
      </c>
      <c r="CE113" s="33">
        <v>2854.4133149999998</v>
      </c>
      <c r="CF113" s="33">
        <v>1921.1723750000001</v>
      </c>
      <c r="CG113" s="33">
        <v>1508.5521349999999</v>
      </c>
      <c r="CH113" s="33">
        <v>1550.4656729999999</v>
      </c>
      <c r="CI113" s="33">
        <v>2610.320029</v>
      </c>
      <c r="CJ113" s="33">
        <v>2093.7592100000002</v>
      </c>
      <c r="CK113" s="33">
        <v>1508.5521349999999</v>
      </c>
      <c r="CL113" s="33">
        <v>1552.515472</v>
      </c>
      <c r="CM113" s="33">
        <v>2610.320029</v>
      </c>
      <c r="CN113" s="33">
        <v>1852.2368180000001</v>
      </c>
      <c r="CO113" s="33">
        <v>1013.982287</v>
      </c>
      <c r="CP113" s="33">
        <v>1093.9997510000001</v>
      </c>
      <c r="CQ113" s="33">
        <v>1865.2736179999999</v>
      </c>
      <c r="CR113" s="33">
        <v>1852.2368180000001</v>
      </c>
      <c r="CS113" s="33">
        <v>1013.982287</v>
      </c>
      <c r="CT113" s="33">
        <v>1096.1208389999999</v>
      </c>
      <c r="CU113" s="33">
        <v>1865.2736179999999</v>
      </c>
      <c r="CV113" s="33">
        <v>1852.2368180000001</v>
      </c>
      <c r="CW113" s="33">
        <v>1013.982287</v>
      </c>
      <c r="CX113" s="33">
        <v>1013.982287</v>
      </c>
      <c r="CY113" s="33">
        <v>1865.2736179999999</v>
      </c>
      <c r="CZ113" s="33">
        <v>1329.801606</v>
      </c>
      <c r="DA113" s="33">
        <v>744.59453180000003</v>
      </c>
      <c r="DB113" s="33">
        <v>744.59453180000003</v>
      </c>
      <c r="DC113" s="33">
        <v>1342.8384060000001</v>
      </c>
      <c r="DD113" s="33">
        <v>1329.801606</v>
      </c>
      <c r="DE113" s="33">
        <v>744.59453180000003</v>
      </c>
      <c r="DF113" s="33">
        <v>744.59453180000003</v>
      </c>
      <c r="DG113" s="33">
        <v>1342.8384060000001</v>
      </c>
      <c r="DH113" s="33">
        <v>1316.7648059999999</v>
      </c>
      <c r="DI113" s="33">
        <v>731.55773180000006</v>
      </c>
      <c r="DJ113" s="33">
        <v>731.55773180000006</v>
      </c>
      <c r="DK113" s="33">
        <v>1316.7648059999999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739.36732589999997</v>
      </c>
      <c r="EW113" s="33">
        <v>0</v>
      </c>
      <c r="EX113" s="33">
        <v>0</v>
      </c>
      <c r="EY113" s="33">
        <v>0</v>
      </c>
      <c r="EZ113" s="33">
        <v>1245.65867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763</v>
      </c>
      <c r="C114" s="33" t="s">
        <v>36</v>
      </c>
    </row>
    <row r="115" spans="2:159" x14ac:dyDescent="0.25">
      <c r="B115" s="33" t="s">
        <v>763</v>
      </c>
      <c r="C115" s="33" t="s">
        <v>37</v>
      </c>
    </row>
    <row r="116" spans="2:159" x14ac:dyDescent="0.25">
      <c r="B116" s="33" t="s">
        <v>763</v>
      </c>
      <c r="C116" s="33" t="s">
        <v>38</v>
      </c>
    </row>
    <row r="117" spans="2:159" x14ac:dyDescent="0.25">
      <c r="B117" s="33" t="s">
        <v>763</v>
      </c>
      <c r="C117" s="33" t="s">
        <v>39</v>
      </c>
    </row>
    <row r="118" spans="2:159" x14ac:dyDescent="0.25">
      <c r="B118" s="33" t="s">
        <v>763</v>
      </c>
      <c r="C118" s="33" t="s">
        <v>40</v>
      </c>
    </row>
    <row r="119" spans="2:159" x14ac:dyDescent="0.25">
      <c r="B119" s="33" t="s">
        <v>763</v>
      </c>
      <c r="C119" s="33" t="s">
        <v>41</v>
      </c>
    </row>
    <row r="120" spans="2:159" x14ac:dyDescent="0.25">
      <c r="B120" s="33" t="s">
        <v>763</v>
      </c>
      <c r="C120" s="33" t="s">
        <v>42</v>
      </c>
    </row>
    <row r="121" spans="2:159" x14ac:dyDescent="0.25">
      <c r="B121" s="33" t="s">
        <v>763</v>
      </c>
      <c r="C121" s="33" t="s">
        <v>43</v>
      </c>
    </row>
    <row r="122" spans="2:159" x14ac:dyDescent="0.25">
      <c r="B122" s="33" t="s">
        <v>763</v>
      </c>
      <c r="C122" s="33" t="s">
        <v>44</v>
      </c>
    </row>
    <row r="123" spans="2:159" x14ac:dyDescent="0.25">
      <c r="B123" s="33" t="s">
        <v>763</v>
      </c>
      <c r="C123" s="33" t="s">
        <v>45</v>
      </c>
    </row>
    <row r="124" spans="2:159" x14ac:dyDescent="0.25">
      <c r="B124" s="33" t="s">
        <v>763</v>
      </c>
      <c r="C124" s="33" t="s">
        <v>46</v>
      </c>
    </row>
    <row r="125" spans="2:159" x14ac:dyDescent="0.25">
      <c r="B125" s="33" t="s">
        <v>763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764</v>
      </c>
      <c r="C126" s="33" t="s">
        <v>36</v>
      </c>
      <c r="CE126" s="33">
        <v>437.76362019999999</v>
      </c>
      <c r="CI126" s="33">
        <v>437.76362019999999</v>
      </c>
      <c r="CM126" s="33">
        <v>437.76362019999999</v>
      </c>
      <c r="CQ126" s="33">
        <v>437.76362019999999</v>
      </c>
      <c r="CU126" s="33">
        <v>437.76362019999999</v>
      </c>
      <c r="CY126" s="33">
        <v>572.59400029999995</v>
      </c>
      <c r="CZ126" s="33">
        <v>1074.6411639999999</v>
      </c>
      <c r="DC126" s="33">
        <v>1074.6411639999999</v>
      </c>
      <c r="DD126" s="33">
        <v>937.23529350000001</v>
      </c>
      <c r="DG126" s="33">
        <v>1814.66839</v>
      </c>
      <c r="DH126" s="33">
        <v>1439.6772309999999</v>
      </c>
      <c r="DK126" s="33">
        <v>1814.66839</v>
      </c>
      <c r="DL126" s="33">
        <v>1618.400114</v>
      </c>
      <c r="DO126" s="33">
        <v>1814.66839</v>
      </c>
      <c r="DP126" s="33">
        <v>1814.66839</v>
      </c>
      <c r="DS126" s="33">
        <v>1814.66839</v>
      </c>
      <c r="DT126" s="33">
        <v>1814.66839</v>
      </c>
      <c r="DW126" s="33">
        <v>1814.66839</v>
      </c>
      <c r="DX126" s="33">
        <v>1814.66839</v>
      </c>
      <c r="EA126" s="33">
        <v>1814.66839</v>
      </c>
      <c r="EB126" s="33">
        <v>1814.66839</v>
      </c>
      <c r="EE126" s="33">
        <v>1814.66839</v>
      </c>
      <c r="EF126" s="33">
        <v>1814.66839</v>
      </c>
      <c r="EI126" s="33">
        <v>1814.66839</v>
      </c>
      <c r="EJ126" s="33">
        <v>1307.7711059999999</v>
      </c>
      <c r="EM126" s="33">
        <v>903.45416360000002</v>
      </c>
      <c r="EN126" s="33">
        <v>1219.482749</v>
      </c>
      <c r="EQ126" s="33">
        <v>712.58546479999995</v>
      </c>
      <c r="ER126" s="33">
        <v>621.20670770000004</v>
      </c>
      <c r="EU126" s="33">
        <v>477.62725010000003</v>
      </c>
      <c r="EV126" s="33">
        <v>987.77350220000005</v>
      </c>
    </row>
    <row r="127" spans="2:159" x14ac:dyDescent="0.25">
      <c r="B127" s="33" t="s">
        <v>764</v>
      </c>
      <c r="C127" s="33" t="s">
        <v>37</v>
      </c>
    </row>
    <row r="128" spans="2:159" x14ac:dyDescent="0.25">
      <c r="B128" s="33" t="s">
        <v>764</v>
      </c>
      <c r="C128" s="33" t="s">
        <v>38</v>
      </c>
    </row>
    <row r="129" spans="2:159" x14ac:dyDescent="0.25">
      <c r="B129" s="33" t="s">
        <v>764</v>
      </c>
      <c r="C129" s="33" t="s">
        <v>39</v>
      </c>
    </row>
    <row r="130" spans="2:159" x14ac:dyDescent="0.25">
      <c r="B130" s="33" t="s">
        <v>764</v>
      </c>
      <c r="C130" s="33" t="s">
        <v>40</v>
      </c>
    </row>
    <row r="131" spans="2:159" x14ac:dyDescent="0.25">
      <c r="B131" s="33" t="s">
        <v>764</v>
      </c>
      <c r="C131" s="33" t="s">
        <v>41</v>
      </c>
    </row>
    <row r="132" spans="2:159" x14ac:dyDescent="0.25">
      <c r="B132" s="33" t="s">
        <v>764</v>
      </c>
      <c r="C132" s="33" t="s">
        <v>42</v>
      </c>
    </row>
    <row r="133" spans="2:159" x14ac:dyDescent="0.25">
      <c r="B133" s="33" t="s">
        <v>764</v>
      </c>
      <c r="C133" s="33" t="s">
        <v>43</v>
      </c>
    </row>
    <row r="134" spans="2:159" x14ac:dyDescent="0.25">
      <c r="B134" s="33" t="s">
        <v>764</v>
      </c>
      <c r="C134" s="33" t="s">
        <v>44</v>
      </c>
    </row>
    <row r="135" spans="2:159" x14ac:dyDescent="0.25">
      <c r="B135" s="33" t="s">
        <v>764</v>
      </c>
      <c r="C135" s="33" t="s">
        <v>45</v>
      </c>
    </row>
    <row r="136" spans="2:159" x14ac:dyDescent="0.25">
      <c r="B136" s="33" t="s">
        <v>764</v>
      </c>
      <c r="C136" s="33" t="s">
        <v>46</v>
      </c>
    </row>
    <row r="137" spans="2:159" x14ac:dyDescent="0.25">
      <c r="B137" s="33" t="s">
        <v>764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437.76362019999999</v>
      </c>
      <c r="CF137" s="33">
        <v>0</v>
      </c>
      <c r="CG137" s="33">
        <v>0</v>
      </c>
      <c r="CH137" s="33">
        <v>0</v>
      </c>
      <c r="CI137" s="33">
        <v>437.76362019999999</v>
      </c>
      <c r="CJ137" s="33">
        <v>0</v>
      </c>
      <c r="CK137" s="33">
        <v>0</v>
      </c>
      <c r="CL137" s="33">
        <v>0</v>
      </c>
      <c r="CM137" s="33">
        <v>437.76362019999999</v>
      </c>
      <c r="CN137" s="33">
        <v>0</v>
      </c>
      <c r="CO137" s="33">
        <v>0</v>
      </c>
      <c r="CP137" s="33">
        <v>0</v>
      </c>
      <c r="CQ137" s="33">
        <v>437.76362019999999</v>
      </c>
      <c r="CR137" s="33">
        <v>0</v>
      </c>
      <c r="CS137" s="33">
        <v>0</v>
      </c>
      <c r="CT137" s="33">
        <v>0</v>
      </c>
      <c r="CU137" s="33">
        <v>437.76362019999999</v>
      </c>
      <c r="CV137" s="33">
        <v>0</v>
      </c>
      <c r="CW137" s="33">
        <v>0</v>
      </c>
      <c r="CX137" s="33">
        <v>0</v>
      </c>
      <c r="CY137" s="33">
        <v>572.59400029999995</v>
      </c>
      <c r="CZ137" s="33">
        <v>1074.6411639999999</v>
      </c>
      <c r="DA137" s="33">
        <v>0</v>
      </c>
      <c r="DB137" s="33">
        <v>0</v>
      </c>
      <c r="DC137" s="33">
        <v>1074.6411639999999</v>
      </c>
      <c r="DD137" s="33">
        <v>937.23529350000001</v>
      </c>
      <c r="DE137" s="33">
        <v>0</v>
      </c>
      <c r="DF137" s="33">
        <v>0</v>
      </c>
      <c r="DG137" s="33">
        <v>1814.66839</v>
      </c>
      <c r="DH137" s="33">
        <v>1439.6772309999999</v>
      </c>
      <c r="DI137" s="33">
        <v>0</v>
      </c>
      <c r="DJ137" s="33">
        <v>0</v>
      </c>
      <c r="DK137" s="33">
        <v>1814.66839</v>
      </c>
      <c r="DL137" s="33">
        <v>1618.400114</v>
      </c>
      <c r="DM137" s="33">
        <v>0</v>
      </c>
      <c r="DN137" s="33">
        <v>0</v>
      </c>
      <c r="DO137" s="33">
        <v>1814.66839</v>
      </c>
      <c r="DP137" s="33">
        <v>1814.66839</v>
      </c>
      <c r="DQ137" s="33">
        <v>0</v>
      </c>
      <c r="DR137" s="33">
        <v>0</v>
      </c>
      <c r="DS137" s="33">
        <v>1814.66839</v>
      </c>
      <c r="DT137" s="33">
        <v>1814.66839</v>
      </c>
      <c r="DU137" s="33">
        <v>0</v>
      </c>
      <c r="DV137" s="33">
        <v>0</v>
      </c>
      <c r="DW137" s="33">
        <v>1814.66839</v>
      </c>
      <c r="DX137" s="33">
        <v>1814.66839</v>
      </c>
      <c r="DY137" s="33">
        <v>0</v>
      </c>
      <c r="DZ137" s="33">
        <v>0</v>
      </c>
      <c r="EA137" s="33">
        <v>1814.66839</v>
      </c>
      <c r="EB137" s="33">
        <v>1814.66839</v>
      </c>
      <c r="EC137" s="33">
        <v>0</v>
      </c>
      <c r="ED137" s="33">
        <v>0</v>
      </c>
      <c r="EE137" s="33">
        <v>1814.66839</v>
      </c>
      <c r="EF137" s="33">
        <v>1814.66839</v>
      </c>
      <c r="EG137" s="33">
        <v>0</v>
      </c>
      <c r="EH137" s="33">
        <v>0</v>
      </c>
      <c r="EI137" s="33">
        <v>1814.66839</v>
      </c>
      <c r="EJ137" s="33">
        <v>1307.7711059999999</v>
      </c>
      <c r="EK137" s="33">
        <v>0</v>
      </c>
      <c r="EL137" s="33">
        <v>0</v>
      </c>
      <c r="EM137" s="33">
        <v>903.45416360000002</v>
      </c>
      <c r="EN137" s="33">
        <v>1219.482749</v>
      </c>
      <c r="EO137" s="33">
        <v>0</v>
      </c>
      <c r="EP137" s="33">
        <v>0</v>
      </c>
      <c r="EQ137" s="33">
        <v>712.58546479999995</v>
      </c>
      <c r="ER137" s="33">
        <v>621.20670770000004</v>
      </c>
      <c r="ES137" s="33">
        <v>0</v>
      </c>
      <c r="ET137" s="33">
        <v>0</v>
      </c>
      <c r="EU137" s="33">
        <v>477.62725010000003</v>
      </c>
      <c r="EV137" s="33">
        <v>987.77350220000005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765</v>
      </c>
      <c r="C138" s="33" t="s">
        <v>36</v>
      </c>
      <c r="D138" s="33">
        <v>2064.8266640000002</v>
      </c>
      <c r="E138" s="33">
        <v>1303.748288</v>
      </c>
      <c r="F138" s="33">
        <v>82.258750000000006</v>
      </c>
      <c r="G138" s="33">
        <v>2165.053848</v>
      </c>
      <c r="H138" s="33">
        <v>2165.053848</v>
      </c>
      <c r="I138" s="33">
        <v>1662.696218</v>
      </c>
      <c r="J138" s="33">
        <v>334.2412822</v>
      </c>
      <c r="K138" s="33">
        <v>2165.053848</v>
      </c>
      <c r="L138" s="33">
        <v>1677.724907</v>
      </c>
      <c r="M138" s="33">
        <v>1260.6833730000001</v>
      </c>
      <c r="O138" s="33">
        <v>1393.7165</v>
      </c>
      <c r="P138" s="33">
        <v>2165.053848</v>
      </c>
      <c r="Q138" s="33">
        <v>1671.945273</v>
      </c>
      <c r="R138" s="33">
        <v>82.258750000000006</v>
      </c>
      <c r="S138" s="33">
        <v>2165.053848</v>
      </c>
      <c r="W138" s="33">
        <v>309.44948799999997</v>
      </c>
      <c r="AA138" s="33">
        <v>660.05310999999995</v>
      </c>
      <c r="AI138" s="33">
        <v>82.258750000000006</v>
      </c>
      <c r="AM138" s="33">
        <v>82.258750000000006</v>
      </c>
      <c r="AQ138" s="33">
        <v>495.53561000000002</v>
      </c>
      <c r="AU138" s="33">
        <v>660.05310999999995</v>
      </c>
      <c r="AY138" s="33">
        <v>660.05310999999995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765</v>
      </c>
      <c r="C139" s="33" t="s">
        <v>37</v>
      </c>
    </row>
    <row r="140" spans="2:159" x14ac:dyDescent="0.25">
      <c r="B140" s="33" t="s">
        <v>765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</row>
    <row r="141" spans="2:159" x14ac:dyDescent="0.25">
      <c r="B141" s="33" t="s">
        <v>765</v>
      </c>
      <c r="C141" s="33" t="s">
        <v>39</v>
      </c>
    </row>
    <row r="142" spans="2:159" x14ac:dyDescent="0.25">
      <c r="B142" s="33" t="s">
        <v>765</v>
      </c>
      <c r="C142" s="33" t="s">
        <v>40</v>
      </c>
    </row>
    <row r="143" spans="2:159" x14ac:dyDescent="0.25">
      <c r="B143" s="33" t="s">
        <v>765</v>
      </c>
      <c r="C143" s="33" t="s">
        <v>41</v>
      </c>
    </row>
    <row r="144" spans="2:159" x14ac:dyDescent="0.25">
      <c r="B144" s="33" t="s">
        <v>765</v>
      </c>
      <c r="C144" s="33" t="s">
        <v>42</v>
      </c>
    </row>
    <row r="145" spans="2:159" x14ac:dyDescent="0.25">
      <c r="B145" s="33" t="s">
        <v>765</v>
      </c>
      <c r="C145" s="33" t="s">
        <v>43</v>
      </c>
    </row>
    <row r="146" spans="2:159" x14ac:dyDescent="0.25">
      <c r="B146" s="33" t="s">
        <v>765</v>
      </c>
      <c r="C146" s="33" t="s">
        <v>44</v>
      </c>
    </row>
    <row r="147" spans="2:159" x14ac:dyDescent="0.25">
      <c r="B147" s="33" t="s">
        <v>765</v>
      </c>
      <c r="C147" s="33" t="s">
        <v>45</v>
      </c>
    </row>
    <row r="148" spans="2:159" x14ac:dyDescent="0.25">
      <c r="B148" s="33" t="s">
        <v>765</v>
      </c>
      <c r="C148" s="33" t="s">
        <v>46</v>
      </c>
    </row>
    <row r="149" spans="2:159" x14ac:dyDescent="0.25">
      <c r="B149" s="33" t="s">
        <v>765</v>
      </c>
      <c r="C149" s="33" t="s">
        <v>15</v>
      </c>
      <c r="D149" s="33">
        <v>2232.4280220000001</v>
      </c>
      <c r="E149" s="33">
        <v>1471.349647</v>
      </c>
      <c r="F149" s="33">
        <v>82.258750000000006</v>
      </c>
      <c r="G149" s="33">
        <v>2332.6552069999998</v>
      </c>
      <c r="H149" s="33">
        <v>2332.6552069999998</v>
      </c>
      <c r="I149" s="33">
        <v>1830.297577</v>
      </c>
      <c r="J149" s="33">
        <v>334.2412822</v>
      </c>
      <c r="K149" s="33">
        <v>2332.6552069999998</v>
      </c>
      <c r="L149" s="33">
        <v>1845.326266</v>
      </c>
      <c r="M149" s="33">
        <v>1428.2847320000001</v>
      </c>
      <c r="N149" s="33">
        <v>0</v>
      </c>
      <c r="O149" s="33">
        <v>1561.317859</v>
      </c>
      <c r="P149" s="33">
        <v>2332.6552069999998</v>
      </c>
      <c r="Q149" s="33">
        <v>1839.546632</v>
      </c>
      <c r="R149" s="33">
        <v>82.258750000000006</v>
      </c>
      <c r="S149" s="33">
        <v>2332.6552069999998</v>
      </c>
      <c r="T149" s="33">
        <v>0</v>
      </c>
      <c r="U149" s="33">
        <v>0</v>
      </c>
      <c r="V149" s="33">
        <v>0</v>
      </c>
      <c r="W149" s="33">
        <v>309.44948799999997</v>
      </c>
      <c r="X149" s="33">
        <v>0</v>
      </c>
      <c r="Y149" s="33">
        <v>0</v>
      </c>
      <c r="Z149" s="33">
        <v>0</v>
      </c>
      <c r="AA149" s="33">
        <v>660.05310999999995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495.53561000000002</v>
      </c>
      <c r="AR149" s="33">
        <v>0</v>
      </c>
      <c r="AS149" s="33">
        <v>0</v>
      </c>
      <c r="AT149" s="33">
        <v>0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660.05310999999995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1589.8</v>
      </c>
      <c r="AY150" s="33">
        <v>1769.944133</v>
      </c>
      <c r="AZ150" s="33">
        <v>1589.8</v>
      </c>
      <c r="BA150" s="33">
        <v>1589.8</v>
      </c>
      <c r="BB150" s="33">
        <v>1589.8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2872.5200399999999</v>
      </c>
      <c r="CY150" s="33">
        <v>3052.6641730000001</v>
      </c>
      <c r="CZ150" s="33">
        <v>3052.6641730000001</v>
      </c>
      <c r="DA150" s="33">
        <v>2872.5200399999999</v>
      </c>
      <c r="DB150" s="33">
        <v>2872.5200399999999</v>
      </c>
      <c r="DC150" s="33">
        <v>3052.6641730000001</v>
      </c>
      <c r="DD150" s="33">
        <v>3052.6641730000001</v>
      </c>
      <c r="DE150" s="33">
        <v>2872.5200399999999</v>
      </c>
      <c r="DF150" s="33">
        <v>2872.5200399999999</v>
      </c>
      <c r="DG150" s="33">
        <v>3052.6641730000001</v>
      </c>
      <c r="DH150" s="33">
        <v>3052.6641730000001</v>
      </c>
      <c r="DI150" s="33">
        <v>2872.5200399999999</v>
      </c>
      <c r="DJ150" s="33">
        <v>2872.5200399999999</v>
      </c>
      <c r="DK150" s="33">
        <v>3052.6641730000001</v>
      </c>
      <c r="DL150" s="33">
        <v>3052.6641730000001</v>
      </c>
      <c r="DM150" s="33">
        <v>2872.5200399999999</v>
      </c>
      <c r="DN150" s="33">
        <v>2872.5200399999999</v>
      </c>
      <c r="DO150" s="33">
        <v>3052.6641730000001</v>
      </c>
      <c r="DP150" s="33">
        <v>3052.6641730000001</v>
      </c>
      <c r="DQ150" s="33">
        <v>2872.5200399999999</v>
      </c>
      <c r="DR150" s="33">
        <v>2872.5200399999999</v>
      </c>
      <c r="DS150" s="33">
        <v>3052.6641730000001</v>
      </c>
      <c r="DT150" s="33">
        <v>3052.6641730000001</v>
      </c>
      <c r="DU150" s="33">
        <v>2872.5200399999999</v>
      </c>
      <c r="DV150" s="33">
        <v>2872.5200399999999</v>
      </c>
      <c r="DW150" s="33">
        <v>3052.6641730000001</v>
      </c>
      <c r="DX150" s="33">
        <v>3052.6641730000001</v>
      </c>
      <c r="DY150" s="33">
        <v>2872.5200399999999</v>
      </c>
      <c r="DZ150" s="33">
        <v>2872.5200399999999</v>
      </c>
      <c r="EA150" s="33">
        <v>3052.6641730000001</v>
      </c>
      <c r="EB150" s="33">
        <v>3052.6641730000001</v>
      </c>
      <c r="EC150" s="33">
        <v>2872.5200399999999</v>
      </c>
      <c r="ED150" s="33">
        <v>2872.5200399999999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2872.5200399999999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1589.8</v>
      </c>
      <c r="AY161" s="33">
        <v>1769.944133</v>
      </c>
      <c r="AZ161" s="33">
        <v>1589.8</v>
      </c>
      <c r="BA161" s="33">
        <v>1589.8</v>
      </c>
      <c r="BB161" s="33">
        <v>1589.8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2872.5200399999999</v>
      </c>
      <c r="CY161" s="33">
        <v>3052.6641730000001</v>
      </c>
      <c r="CZ161" s="33">
        <v>3052.6641730000001</v>
      </c>
      <c r="DA161" s="33">
        <v>2872.5200399999999</v>
      </c>
      <c r="DB161" s="33">
        <v>2872.5200399999999</v>
      </c>
      <c r="DC161" s="33">
        <v>3052.6641730000001</v>
      </c>
      <c r="DD161" s="33">
        <v>3052.6641730000001</v>
      </c>
      <c r="DE161" s="33">
        <v>2872.5200399999999</v>
      </c>
      <c r="DF161" s="33">
        <v>2872.5200399999999</v>
      </c>
      <c r="DG161" s="33">
        <v>3052.6641730000001</v>
      </c>
      <c r="DH161" s="33">
        <v>3052.6641730000001</v>
      </c>
      <c r="DI161" s="33">
        <v>2872.5200399999999</v>
      </c>
      <c r="DJ161" s="33">
        <v>2872.5200399999999</v>
      </c>
      <c r="DK161" s="33">
        <v>3052.6641730000001</v>
      </c>
      <c r="DL161" s="33">
        <v>3052.6641730000001</v>
      </c>
      <c r="DM161" s="33">
        <v>2872.5200399999999</v>
      </c>
      <c r="DN161" s="33">
        <v>2872.5200399999999</v>
      </c>
      <c r="DO161" s="33">
        <v>3052.6641730000001</v>
      </c>
      <c r="DP161" s="33">
        <v>3052.6641730000001</v>
      </c>
      <c r="DQ161" s="33">
        <v>2872.5200399999999</v>
      </c>
      <c r="DR161" s="33">
        <v>2872.5200399999999</v>
      </c>
      <c r="DS161" s="33">
        <v>3052.6641730000001</v>
      </c>
      <c r="DT161" s="33">
        <v>3052.6641730000001</v>
      </c>
      <c r="DU161" s="33">
        <v>2872.5200399999999</v>
      </c>
      <c r="DV161" s="33">
        <v>2872.5200399999999</v>
      </c>
      <c r="DW161" s="33">
        <v>3052.6641730000001</v>
      </c>
      <c r="DX161" s="33">
        <v>3052.6641730000001</v>
      </c>
      <c r="DY161" s="33">
        <v>2872.5200399999999</v>
      </c>
      <c r="DZ161" s="33">
        <v>2872.5200399999999</v>
      </c>
      <c r="EA161" s="33">
        <v>3052.6641730000001</v>
      </c>
      <c r="EB161" s="33">
        <v>3052.6641730000001</v>
      </c>
      <c r="EC161" s="33">
        <v>2872.5200399999999</v>
      </c>
      <c r="ED161" s="33">
        <v>2872.5200399999999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2872.5200399999999</v>
      </c>
    </row>
    <row r="162" spans="2:159" x14ac:dyDescent="0.25">
      <c r="B162" s="33" t="s">
        <v>22</v>
      </c>
      <c r="C162" s="33" t="s">
        <v>36</v>
      </c>
      <c r="D162" s="33">
        <v>160.9453895</v>
      </c>
      <c r="E162" s="33">
        <v>160.9453895</v>
      </c>
      <c r="G162" s="33">
        <v>160.9453895</v>
      </c>
      <c r="H162" s="33">
        <v>235.94893389999999</v>
      </c>
      <c r="I162" s="33">
        <v>160.9453895</v>
      </c>
      <c r="K162" s="33">
        <v>235.94893389999999</v>
      </c>
      <c r="L162" s="33">
        <v>160.9453895</v>
      </c>
      <c r="O162" s="33">
        <v>160.9453895</v>
      </c>
      <c r="P162" s="33">
        <v>235.94893389999999</v>
      </c>
      <c r="Q162" s="33">
        <v>160.9453895</v>
      </c>
      <c r="S162" s="33">
        <v>235.94893389999999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1039.6902279999999</v>
      </c>
      <c r="E164" s="33">
        <v>387.4203832</v>
      </c>
      <c r="G164" s="33">
        <v>1165.9583769999999</v>
      </c>
      <c r="H164" s="33">
        <v>1349.1316360000001</v>
      </c>
      <c r="I164" s="33">
        <v>1039.6902279999999</v>
      </c>
      <c r="K164" s="33">
        <v>1347.329945</v>
      </c>
      <c r="L164" s="33">
        <v>1039.6902279999999</v>
      </c>
      <c r="O164" s="33">
        <v>1039.6902279999999</v>
      </c>
      <c r="P164" s="33">
        <v>1687.4246330000001</v>
      </c>
      <c r="Q164" s="33">
        <v>1039.6902279999999</v>
      </c>
      <c r="S164" s="33">
        <v>1352.4772680000001</v>
      </c>
    </row>
    <row r="165" spans="2:159" x14ac:dyDescent="0.25">
      <c r="B165" s="33" t="s">
        <v>22</v>
      </c>
      <c r="C165" s="33" t="s">
        <v>39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1200.6356169999999</v>
      </c>
      <c r="E173" s="33">
        <v>548.36577279999995</v>
      </c>
      <c r="F173" s="33">
        <v>0</v>
      </c>
      <c r="G173" s="33">
        <v>1326.9037659999999</v>
      </c>
      <c r="H173" s="33">
        <v>1585.0805700000001</v>
      </c>
      <c r="I173" s="33">
        <v>1200.6356169999999</v>
      </c>
      <c r="J173" s="33">
        <v>0</v>
      </c>
      <c r="K173" s="33">
        <v>1583.278879</v>
      </c>
      <c r="L173" s="33">
        <v>1200.6356169999999</v>
      </c>
      <c r="M173" s="33">
        <v>0</v>
      </c>
      <c r="N173" s="33">
        <v>0</v>
      </c>
      <c r="O173" s="33">
        <v>1200.6356169999999</v>
      </c>
      <c r="P173" s="33">
        <v>1923.3735670000001</v>
      </c>
      <c r="Q173" s="33">
        <v>1200.6356169999999</v>
      </c>
      <c r="R173" s="33">
        <v>0</v>
      </c>
      <c r="S173" s="33">
        <v>1588.4262020000001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G174" s="33">
        <v>92.101969089999997</v>
      </c>
      <c r="H174" s="33">
        <v>188.07100399999999</v>
      </c>
      <c r="K174" s="33">
        <v>188.07100399999999</v>
      </c>
      <c r="P174" s="33">
        <v>244.3584152</v>
      </c>
      <c r="S174" s="33">
        <v>188.07100399999999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7.5442441499999999</v>
      </c>
      <c r="E176" s="33">
        <v>7.5442441499999999</v>
      </c>
      <c r="G176" s="33">
        <v>7.5442441499999999</v>
      </c>
      <c r="H176" s="33">
        <v>319.7881946</v>
      </c>
      <c r="I176" s="33">
        <v>7.5442441499999999</v>
      </c>
      <c r="K176" s="33">
        <v>319.7881946</v>
      </c>
      <c r="L176" s="33">
        <v>7.5442441499999999</v>
      </c>
      <c r="O176" s="33">
        <v>7.5442441499999999</v>
      </c>
      <c r="P176" s="33">
        <v>403.37528759999998</v>
      </c>
      <c r="Q176" s="33">
        <v>7.5442441499999999</v>
      </c>
      <c r="S176" s="33">
        <v>319.7881946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7.5442441499999999</v>
      </c>
      <c r="E185" s="33">
        <v>7.5442441499999999</v>
      </c>
      <c r="F185" s="33">
        <v>0</v>
      </c>
      <c r="G185" s="33">
        <v>99.646213239999994</v>
      </c>
      <c r="H185" s="33">
        <v>507.85919849999999</v>
      </c>
      <c r="I185" s="33">
        <v>7.5442441499999999</v>
      </c>
      <c r="J185" s="33">
        <v>0</v>
      </c>
      <c r="K185" s="33">
        <v>507.85919849999999</v>
      </c>
      <c r="L185" s="33">
        <v>7.5442441499999999</v>
      </c>
      <c r="M185" s="33">
        <v>0</v>
      </c>
      <c r="N185" s="33">
        <v>0</v>
      </c>
      <c r="O185" s="33">
        <v>7.5442441499999999</v>
      </c>
      <c r="P185" s="33">
        <v>647.73370279999995</v>
      </c>
      <c r="Q185" s="33">
        <v>7.5442441499999999</v>
      </c>
      <c r="R185" s="33">
        <v>0</v>
      </c>
      <c r="S185" s="33">
        <v>507.85919849999999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23801.598669999999</v>
      </c>
      <c r="E234" s="33">
        <v>18756.216270000001</v>
      </c>
      <c r="F234" s="33">
        <v>18766.81122</v>
      </c>
      <c r="G234" s="33">
        <v>18937.68478</v>
      </c>
      <c r="H234" s="33">
        <v>23801.598669999999</v>
      </c>
      <c r="I234" s="33">
        <v>18756.216270000001</v>
      </c>
      <c r="J234" s="33">
        <v>18766.81122</v>
      </c>
      <c r="K234" s="33">
        <v>18937.68478</v>
      </c>
      <c r="L234" s="33">
        <v>23801.598669999999</v>
      </c>
      <c r="M234" s="33">
        <v>18756.216270000001</v>
      </c>
      <c r="N234" s="33">
        <v>18766.81122</v>
      </c>
      <c r="O234" s="33">
        <v>18937.68478</v>
      </c>
      <c r="P234" s="33">
        <v>23801.598669999999</v>
      </c>
      <c r="Q234" s="33">
        <v>18756.216270000001</v>
      </c>
      <c r="R234" s="33">
        <v>18766.81122</v>
      </c>
      <c r="S234" s="33">
        <v>18937.68478</v>
      </c>
      <c r="T234" s="33">
        <v>23801.598669999999</v>
      </c>
      <c r="U234" s="33">
        <v>18756.216270000001</v>
      </c>
      <c r="V234" s="33">
        <v>18766.81122</v>
      </c>
      <c r="W234" s="33">
        <v>18937.68478</v>
      </c>
      <c r="X234" s="33">
        <v>23801.598669999999</v>
      </c>
      <c r="Y234" s="33">
        <v>18756.216270000001</v>
      </c>
      <c r="Z234" s="33">
        <v>18766.81122</v>
      </c>
      <c r="AA234" s="33">
        <v>18937.68478</v>
      </c>
      <c r="AB234" s="33">
        <v>24074.867020000002</v>
      </c>
      <c r="AC234" s="33">
        <v>18969.038509999998</v>
      </c>
      <c r="AD234" s="33">
        <v>19011.891100000001</v>
      </c>
      <c r="AE234" s="33">
        <v>18811.288229999998</v>
      </c>
      <c r="AF234" s="33">
        <v>24206.033329999998</v>
      </c>
      <c r="AG234" s="33">
        <v>19058.823100000001</v>
      </c>
      <c r="AH234" s="33">
        <v>19058.970239999999</v>
      </c>
      <c r="AI234" s="33">
        <v>19264.17698</v>
      </c>
      <c r="AJ234" s="33">
        <v>24206.033329999998</v>
      </c>
      <c r="AK234" s="33">
        <v>19058.823100000001</v>
      </c>
      <c r="AL234" s="33">
        <v>19058.970239999999</v>
      </c>
      <c r="AM234" s="33">
        <v>19264.17698</v>
      </c>
      <c r="AN234" s="33">
        <v>24206.033329999998</v>
      </c>
      <c r="AO234" s="33">
        <v>19058.823100000001</v>
      </c>
      <c r="AP234" s="33">
        <v>19058.970239999999</v>
      </c>
      <c r="AQ234" s="33">
        <v>19264.17698</v>
      </c>
      <c r="AR234" s="33">
        <v>24206.033329999998</v>
      </c>
      <c r="AS234" s="33">
        <v>19080.619589999998</v>
      </c>
      <c r="AT234" s="33">
        <v>19074.630649999999</v>
      </c>
      <c r="AU234" s="33">
        <v>19288.277109999999</v>
      </c>
      <c r="AV234" s="33">
        <v>24206.033329999998</v>
      </c>
      <c r="AW234" s="33">
        <v>19058.823100000001</v>
      </c>
      <c r="AX234" s="33">
        <v>19074.630649999999</v>
      </c>
      <c r="AY234" s="33">
        <v>19288.277109999999</v>
      </c>
      <c r="AZ234" s="33">
        <v>24206.033329999998</v>
      </c>
      <c r="BA234" s="33">
        <v>19080.619589999998</v>
      </c>
      <c r="BB234" s="33">
        <v>19058.970239999999</v>
      </c>
      <c r="BC234" s="33">
        <v>19288.277109999999</v>
      </c>
      <c r="BD234" s="33">
        <v>24269.539990000001</v>
      </c>
      <c r="BE234" s="33">
        <v>19149.670829999999</v>
      </c>
      <c r="BF234" s="33">
        <v>19136.556280000001</v>
      </c>
      <c r="BG234" s="33">
        <v>19376.057700000001</v>
      </c>
      <c r="BH234" s="33">
        <v>24235.717120000001</v>
      </c>
      <c r="BI234" s="33">
        <v>19079.792460000001</v>
      </c>
      <c r="BJ234" s="33">
        <v>19277.890920000002</v>
      </c>
      <c r="BK234" s="33">
        <v>19563.048709999999</v>
      </c>
      <c r="BL234" s="33">
        <v>24683.937330000001</v>
      </c>
      <c r="BM234" s="33">
        <v>19443.979230000001</v>
      </c>
      <c r="BN234" s="33">
        <v>19329.351409999999</v>
      </c>
      <c r="BO234" s="33">
        <v>19628.890060000002</v>
      </c>
      <c r="BP234" s="33">
        <v>24617.740730000001</v>
      </c>
      <c r="BQ234" s="33">
        <v>19457.964670000001</v>
      </c>
      <c r="BR234" s="33">
        <v>19460.358980000001</v>
      </c>
      <c r="BS234" s="33">
        <v>19837.600399999999</v>
      </c>
      <c r="BT234" s="33">
        <v>25520.69356</v>
      </c>
      <c r="BU234" s="33">
        <v>19573.372739999999</v>
      </c>
      <c r="BV234" s="33">
        <v>19802.118119999999</v>
      </c>
      <c r="BW234" s="33">
        <v>20287.457330000001</v>
      </c>
      <c r="BX234" s="33">
        <v>25520.69356</v>
      </c>
      <c r="BY234" s="33">
        <v>19058.823100000001</v>
      </c>
      <c r="BZ234" s="33">
        <v>19802.118119999999</v>
      </c>
      <c r="CA234" s="33">
        <v>20287.457330000001</v>
      </c>
      <c r="CB234" s="33">
        <v>25520.69356</v>
      </c>
      <c r="CC234" s="33">
        <v>19702.103899999998</v>
      </c>
      <c r="CD234" s="33">
        <v>19802.118119999999</v>
      </c>
      <c r="CE234" s="33">
        <v>20287.457330000001</v>
      </c>
      <c r="CF234" s="33">
        <v>25520.69356</v>
      </c>
      <c r="CG234" s="33">
        <v>19883.870780000001</v>
      </c>
      <c r="CH234" s="33">
        <v>19802.118119999999</v>
      </c>
      <c r="CI234" s="33">
        <v>20287.457330000001</v>
      </c>
      <c r="CJ234" s="33">
        <v>25520.69356</v>
      </c>
      <c r="CK234" s="33">
        <v>19633.546009999998</v>
      </c>
      <c r="CL234" s="33">
        <v>19802.118119999999</v>
      </c>
      <c r="CM234" s="33">
        <v>20287.457330000001</v>
      </c>
      <c r="CN234" s="33">
        <v>25520.69356</v>
      </c>
      <c r="CO234" s="33">
        <v>19453.274519999999</v>
      </c>
      <c r="CP234" s="33">
        <v>19802.118119999999</v>
      </c>
      <c r="CQ234" s="33">
        <v>20287.457330000001</v>
      </c>
      <c r="CR234" s="33">
        <v>25520.69356</v>
      </c>
      <c r="CS234" s="33">
        <v>19726.004290000001</v>
      </c>
      <c r="CT234" s="33">
        <v>19802.118119999999</v>
      </c>
      <c r="CU234" s="33">
        <v>20287.457330000001</v>
      </c>
      <c r="CV234" s="33">
        <v>25520.69356</v>
      </c>
      <c r="CW234" s="33">
        <v>19692.921740000002</v>
      </c>
      <c r="CX234" s="33">
        <v>19802.118119999999</v>
      </c>
      <c r="CY234" s="33">
        <v>20287.457330000001</v>
      </c>
      <c r="CZ234" s="33">
        <v>25520.69356</v>
      </c>
      <c r="DA234" s="33">
        <v>19991.829969999999</v>
      </c>
      <c r="DB234" s="33">
        <v>19802.118119999999</v>
      </c>
      <c r="DC234" s="33">
        <v>20287.457330000001</v>
      </c>
      <c r="DD234" s="33">
        <v>25520.69356</v>
      </c>
      <c r="DE234" s="33">
        <v>19920.88076</v>
      </c>
      <c r="DF234" s="33">
        <v>19802.118119999999</v>
      </c>
      <c r="DG234" s="33">
        <v>20287.457330000001</v>
      </c>
      <c r="DH234" s="33">
        <v>25520.69356</v>
      </c>
      <c r="DI234" s="33">
        <v>19750.055779999999</v>
      </c>
      <c r="DJ234" s="33">
        <v>19802.118119999999</v>
      </c>
      <c r="DK234" s="33">
        <v>20287.457330000001</v>
      </c>
      <c r="DL234" s="33">
        <v>25520.69356</v>
      </c>
      <c r="DM234" s="33">
        <v>19210.753219999999</v>
      </c>
      <c r="DN234" s="33">
        <v>19679.48286</v>
      </c>
      <c r="DO234" s="33">
        <v>20287.457330000001</v>
      </c>
      <c r="DP234" s="33">
        <v>25520.69356</v>
      </c>
      <c r="DQ234" s="33">
        <v>20072.73431</v>
      </c>
      <c r="DR234" s="33">
        <v>19772.236939999999</v>
      </c>
      <c r="DS234" s="33">
        <v>20287.457330000001</v>
      </c>
      <c r="DT234" s="33">
        <v>25520.69356</v>
      </c>
      <c r="DU234" s="33">
        <v>20057.315699999999</v>
      </c>
      <c r="DV234" s="33">
        <v>19368.03832</v>
      </c>
      <c r="DW234" s="33">
        <v>20287.457330000001</v>
      </c>
      <c r="DX234" s="33">
        <v>25520.69356</v>
      </c>
      <c r="DY234" s="33">
        <v>19762.598849999998</v>
      </c>
      <c r="DZ234" s="33">
        <v>19278.665789999999</v>
      </c>
      <c r="EA234" s="33">
        <v>20287.457330000001</v>
      </c>
      <c r="EB234" s="33">
        <v>25520.69356</v>
      </c>
      <c r="EC234" s="33">
        <v>19619.697400000001</v>
      </c>
      <c r="ED234" s="33">
        <v>19108.615870000001</v>
      </c>
      <c r="EE234" s="33">
        <v>20287.457330000001</v>
      </c>
      <c r="EF234" s="33">
        <v>25520.69356</v>
      </c>
      <c r="EG234" s="33">
        <v>19380.485270000001</v>
      </c>
      <c r="EH234" s="33">
        <v>19073.230080000001</v>
      </c>
      <c r="EI234" s="33">
        <v>20287.457330000001</v>
      </c>
      <c r="EJ234" s="33">
        <v>25520.69356</v>
      </c>
      <c r="EK234" s="33">
        <v>19224.961210000001</v>
      </c>
      <c r="EL234" s="33">
        <v>19058.970239999999</v>
      </c>
      <c r="EM234" s="33">
        <v>20287.457330000001</v>
      </c>
      <c r="EN234" s="33">
        <v>25520.69356</v>
      </c>
      <c r="EO234" s="33">
        <v>19574.257430000001</v>
      </c>
      <c r="EP234" s="33">
        <v>18646.897420000001</v>
      </c>
      <c r="EQ234" s="33">
        <v>20287.457330000001</v>
      </c>
      <c r="ER234" s="33">
        <v>25520.69356</v>
      </c>
      <c r="ES234" s="33">
        <v>19142.64057</v>
      </c>
      <c r="ET234" s="33">
        <v>13863.747590000001</v>
      </c>
      <c r="EU234" s="33">
        <v>20287.457330000001</v>
      </c>
      <c r="EV234" s="33">
        <v>25520.69356</v>
      </c>
      <c r="EW234" s="33">
        <v>18804.500069999998</v>
      </c>
      <c r="EX234" s="33">
        <v>1930.0399649999999</v>
      </c>
      <c r="EY234" s="33">
        <v>20287.457330000001</v>
      </c>
      <c r="EZ234" s="33">
        <v>25520.69356</v>
      </c>
      <c r="FA234" s="33">
        <v>19058.823100000001</v>
      </c>
      <c r="FB234" s="33">
        <v>6553.9189180000003</v>
      </c>
      <c r="FC234" s="33">
        <v>20037.296419999999</v>
      </c>
    </row>
    <row r="235" spans="2:159" x14ac:dyDescent="0.25">
      <c r="B235" s="33" t="s">
        <v>1</v>
      </c>
      <c r="C235" s="33" t="s">
        <v>37</v>
      </c>
      <c r="D235" s="33">
        <v>6230.2523920000003</v>
      </c>
      <c r="E235" s="33">
        <v>6674.5594899999996</v>
      </c>
      <c r="F235" s="33">
        <v>9189.7625879999996</v>
      </c>
      <c r="G235" s="33">
        <v>7997.525412</v>
      </c>
      <c r="H235" s="33">
        <v>6230.2523920000003</v>
      </c>
      <c r="I235" s="33">
        <v>6674.5594899999996</v>
      </c>
      <c r="J235" s="33">
        <v>9189.7625879999996</v>
      </c>
      <c r="K235" s="33">
        <v>7997.525412</v>
      </c>
      <c r="L235" s="33">
        <v>6230.2523920000003</v>
      </c>
      <c r="M235" s="33">
        <v>6674.5594899999996</v>
      </c>
      <c r="N235" s="33">
        <v>9189.7625879999996</v>
      </c>
      <c r="O235" s="33">
        <v>7997.525412</v>
      </c>
      <c r="P235" s="33">
        <v>6230.2523920000003</v>
      </c>
      <c r="Q235" s="33">
        <v>6674.5594899999996</v>
      </c>
      <c r="R235" s="33">
        <v>9189.7625879999996</v>
      </c>
      <c r="S235" s="33">
        <v>7997.525412</v>
      </c>
      <c r="T235" s="33">
        <v>6230.2523920000003</v>
      </c>
      <c r="U235" s="33">
        <v>6674.5594899999996</v>
      </c>
      <c r="V235" s="33">
        <v>9189.7625879999996</v>
      </c>
      <c r="W235" s="33">
        <v>7997.525412</v>
      </c>
      <c r="X235" s="33">
        <v>6230.2523920000003</v>
      </c>
      <c r="Y235" s="33">
        <v>6674.5594899999996</v>
      </c>
      <c r="Z235" s="33">
        <v>8974.0406779999994</v>
      </c>
      <c r="AA235" s="33">
        <v>7997.525412</v>
      </c>
      <c r="AB235" s="33">
        <v>6230.2523920000003</v>
      </c>
      <c r="AC235" s="33">
        <v>5021.9159769999997</v>
      </c>
      <c r="AD235" s="33">
        <v>9189.7625879999996</v>
      </c>
      <c r="AE235" s="33">
        <v>7997.525412</v>
      </c>
      <c r="AF235" s="33">
        <v>6426.4327059999996</v>
      </c>
      <c r="AG235" s="33">
        <v>6869.8297249999996</v>
      </c>
      <c r="AH235" s="33">
        <v>9430.907647</v>
      </c>
      <c r="AI235" s="33">
        <v>8231.8135289999991</v>
      </c>
      <c r="AJ235" s="33">
        <v>6426.4327059999996</v>
      </c>
      <c r="AK235" s="33">
        <v>6869.8297249999996</v>
      </c>
      <c r="AL235" s="33">
        <v>9430.907647</v>
      </c>
      <c r="AM235" s="33">
        <v>8231.8135289999991</v>
      </c>
      <c r="AN235" s="33">
        <v>6426.4327059999996</v>
      </c>
      <c r="AO235" s="33">
        <v>6869.8297249999996</v>
      </c>
      <c r="AP235" s="33">
        <v>9430.907647</v>
      </c>
      <c r="AQ235" s="33">
        <v>8231.8135289999991</v>
      </c>
      <c r="AR235" s="33">
        <v>6501.9173330000003</v>
      </c>
      <c r="AS235" s="33">
        <v>7227.2913859999999</v>
      </c>
      <c r="AT235" s="33">
        <v>9847.9658660000005</v>
      </c>
      <c r="AU235" s="33">
        <v>8650.7329449999997</v>
      </c>
      <c r="AV235" s="33">
        <v>6898.679967</v>
      </c>
      <c r="AW235" s="33">
        <v>7371.4600920000003</v>
      </c>
      <c r="AX235" s="33">
        <v>9527.9732939999994</v>
      </c>
      <c r="AY235" s="33">
        <v>8819.2500830000008</v>
      </c>
      <c r="AZ235" s="33">
        <v>6501.9173330000003</v>
      </c>
      <c r="BA235" s="33">
        <v>7255.3743279999999</v>
      </c>
      <c r="BB235" s="33">
        <v>9920.2931989999997</v>
      </c>
      <c r="BC235" s="33">
        <v>8882.8190630000008</v>
      </c>
      <c r="BD235" s="33">
        <v>7139.9034570000003</v>
      </c>
      <c r="BE235" s="33">
        <v>7502.8607199999997</v>
      </c>
      <c r="BF235" s="33">
        <v>10121.410809999999</v>
      </c>
      <c r="BG235" s="33">
        <v>8964.9441999999999</v>
      </c>
      <c r="BH235" s="33">
        <v>6839.4125670000003</v>
      </c>
      <c r="BI235" s="33">
        <v>7064.4409750000004</v>
      </c>
      <c r="BJ235" s="33">
        <v>10121.410809999999</v>
      </c>
      <c r="BK235" s="33">
        <v>8964.9441999999999</v>
      </c>
      <c r="BL235" s="33">
        <v>7139.9034570000003</v>
      </c>
      <c r="BM235" s="33">
        <v>7502.8607199999997</v>
      </c>
      <c r="BN235" s="33">
        <v>10121.410809999999</v>
      </c>
      <c r="BO235" s="33">
        <v>8964.9441999999999</v>
      </c>
      <c r="BP235" s="33">
        <v>7566.5844379999999</v>
      </c>
      <c r="BQ235" s="33">
        <v>7935.7151739999999</v>
      </c>
      <c r="BR235" s="33">
        <v>10733.49798</v>
      </c>
      <c r="BS235" s="33">
        <v>9568.6396120000009</v>
      </c>
      <c r="BT235" s="33">
        <v>7981.1682030000002</v>
      </c>
      <c r="BU235" s="33">
        <v>8295.1445239999994</v>
      </c>
      <c r="BV235" s="33">
        <v>11027.796259999999</v>
      </c>
      <c r="BW235" s="33">
        <v>9885.8753369999995</v>
      </c>
      <c r="BX235" s="33">
        <v>7981.1682030000002</v>
      </c>
      <c r="BY235" s="33">
        <v>7296.1222559999997</v>
      </c>
      <c r="BZ235" s="33">
        <v>11027.796259999999</v>
      </c>
      <c r="CA235" s="33">
        <v>9885.8753369999995</v>
      </c>
      <c r="CB235" s="33">
        <v>7981.1682030000002</v>
      </c>
      <c r="CC235" s="33">
        <v>8134.4598180000003</v>
      </c>
      <c r="CD235" s="33">
        <v>11027.796259999999</v>
      </c>
      <c r="CE235" s="33">
        <v>9885.8753369999995</v>
      </c>
      <c r="CF235" s="33">
        <v>7981.1682030000002</v>
      </c>
      <c r="CG235" s="33">
        <v>8210.2462099999993</v>
      </c>
      <c r="CH235" s="33">
        <v>11027.796259999999</v>
      </c>
      <c r="CI235" s="33">
        <v>9885.8753369999995</v>
      </c>
      <c r="CJ235" s="33">
        <v>7981.1682030000002</v>
      </c>
      <c r="CK235" s="33">
        <v>8178.6666910000004</v>
      </c>
      <c r="CL235" s="33">
        <v>11027.796259999999</v>
      </c>
      <c r="CM235" s="33">
        <v>9885.8753369999995</v>
      </c>
      <c r="CN235" s="33">
        <v>7981.1682030000002</v>
      </c>
      <c r="CO235" s="33">
        <v>8091.4684239999997</v>
      </c>
      <c r="CP235" s="33">
        <v>11027.796259999999</v>
      </c>
      <c r="CQ235" s="33">
        <v>9885.8753369999995</v>
      </c>
      <c r="CR235" s="33">
        <v>7981.1682030000002</v>
      </c>
      <c r="CS235" s="33">
        <v>8295.1445239999994</v>
      </c>
      <c r="CT235" s="33">
        <v>11027.796259999999</v>
      </c>
      <c r="CU235" s="33">
        <v>9885.8753369999995</v>
      </c>
      <c r="CV235" s="33">
        <v>7981.1682030000002</v>
      </c>
      <c r="CW235" s="33">
        <v>8295.1445239999994</v>
      </c>
      <c r="CX235" s="33">
        <v>11027.796259999999</v>
      </c>
      <c r="CY235" s="33">
        <v>9885.8753369999995</v>
      </c>
      <c r="CZ235" s="33">
        <v>7981.1682030000002</v>
      </c>
      <c r="DA235" s="33">
        <v>8295.1445239999994</v>
      </c>
      <c r="DB235" s="33">
        <v>11027.796259999999</v>
      </c>
      <c r="DC235" s="33">
        <v>9885.8753369999995</v>
      </c>
      <c r="DD235" s="33">
        <v>7981.1682030000002</v>
      </c>
      <c r="DE235" s="33">
        <v>7996.2024060000003</v>
      </c>
      <c r="DF235" s="33">
        <v>11027.796259999999</v>
      </c>
      <c r="DG235" s="33">
        <v>9885.8753369999995</v>
      </c>
      <c r="DH235" s="33">
        <v>7981.1682030000002</v>
      </c>
      <c r="DI235" s="33">
        <v>8295.1445239999994</v>
      </c>
      <c r="DJ235" s="33">
        <v>10913.660260000001</v>
      </c>
      <c r="DK235" s="33">
        <v>9885.8753369999995</v>
      </c>
      <c r="DL235" s="33">
        <v>7981.1682030000002</v>
      </c>
      <c r="DM235" s="33">
        <v>7347.1903920000004</v>
      </c>
      <c r="DN235" s="33">
        <v>10506.473379999999</v>
      </c>
      <c r="DO235" s="33">
        <v>9885.8753369999995</v>
      </c>
      <c r="DP235" s="33">
        <v>7981.1682030000002</v>
      </c>
      <c r="DQ235" s="33">
        <v>8295.1445239999994</v>
      </c>
      <c r="DR235" s="33">
        <v>11027.796259999999</v>
      </c>
      <c r="DS235" s="33">
        <v>9885.8753369999995</v>
      </c>
      <c r="DT235" s="33">
        <v>7981.1682030000002</v>
      </c>
      <c r="DU235" s="33">
        <v>7395.6863020000001</v>
      </c>
      <c r="DV235" s="33">
        <v>10999.540919999999</v>
      </c>
      <c r="DW235" s="33">
        <v>9885.8753369999995</v>
      </c>
      <c r="DX235" s="33">
        <v>7981.1682030000002</v>
      </c>
      <c r="DY235" s="33">
        <v>8123.529622</v>
      </c>
      <c r="DZ235" s="33">
        <v>11027.796259999999</v>
      </c>
      <c r="EA235" s="33">
        <v>9885.8753369999995</v>
      </c>
      <c r="EB235" s="33">
        <v>7981.1682030000002</v>
      </c>
      <c r="EC235" s="33">
        <v>8215.0595429999994</v>
      </c>
      <c r="ED235" s="33">
        <v>9548.6236079999999</v>
      </c>
      <c r="EE235" s="33">
        <v>9885.8753369999995</v>
      </c>
      <c r="EF235" s="33">
        <v>7981.1682030000002</v>
      </c>
      <c r="EG235" s="33">
        <v>8295.1445239999994</v>
      </c>
      <c r="EH235" s="33">
        <v>9527.9732939999994</v>
      </c>
      <c r="EI235" s="33">
        <v>9885.8753369999995</v>
      </c>
      <c r="EJ235" s="33">
        <v>7981.1682030000002</v>
      </c>
      <c r="EK235" s="33">
        <v>7613.1807840000001</v>
      </c>
      <c r="EL235" s="33">
        <v>9578.7896469999996</v>
      </c>
      <c r="EM235" s="33">
        <v>9885.8753369999995</v>
      </c>
      <c r="EN235" s="33">
        <v>7981.1682030000002</v>
      </c>
      <c r="EO235" s="33">
        <v>7426.7913330000001</v>
      </c>
      <c r="EP235" s="33">
        <v>6734.740648</v>
      </c>
      <c r="EQ235" s="33">
        <v>9885.8753369999995</v>
      </c>
      <c r="ER235" s="33">
        <v>7981.1682030000002</v>
      </c>
      <c r="ES235" s="33">
        <v>8295.1445239999994</v>
      </c>
      <c r="ET235" s="33">
        <v>9665.3215689999997</v>
      </c>
      <c r="EU235" s="33">
        <v>9885.8753369999995</v>
      </c>
      <c r="EV235" s="33">
        <v>7981.1682030000002</v>
      </c>
      <c r="EW235" s="33">
        <v>7649.8803289999996</v>
      </c>
      <c r="EX235" s="33">
        <v>11027.796259999999</v>
      </c>
      <c r="EY235" s="33">
        <v>9885.8753369999995</v>
      </c>
      <c r="EZ235" s="33">
        <v>7981.1682030000002</v>
      </c>
      <c r="FA235" s="33">
        <v>8295.1445239999994</v>
      </c>
      <c r="FB235" s="33">
        <v>10862.173510000001</v>
      </c>
      <c r="FC235" s="33">
        <v>9885.8753369999995</v>
      </c>
    </row>
    <row r="236" spans="2:159" x14ac:dyDescent="0.25">
      <c r="B236" s="33" t="s">
        <v>1</v>
      </c>
      <c r="C236" s="33" t="s">
        <v>38</v>
      </c>
      <c r="D236" s="33">
        <v>4933.902118</v>
      </c>
      <c r="E236" s="33">
        <v>4740.6155689999996</v>
      </c>
      <c r="F236" s="33">
        <v>5352.4962349999996</v>
      </c>
      <c r="G236" s="33">
        <v>4092.0639999999999</v>
      </c>
      <c r="H236" s="33">
        <v>4933.902118</v>
      </c>
      <c r="I236" s="33">
        <v>4740.6155689999996</v>
      </c>
      <c r="J236" s="33">
        <v>5352.4962349999996</v>
      </c>
      <c r="K236" s="33">
        <v>4092.0639999999999</v>
      </c>
      <c r="L236" s="33">
        <v>4933.902118</v>
      </c>
      <c r="M236" s="33">
        <v>4740.6155689999996</v>
      </c>
      <c r="N236" s="33">
        <v>5300.7997539999997</v>
      </c>
      <c r="O236" s="33">
        <v>4092.0639999999999</v>
      </c>
      <c r="P236" s="33">
        <v>4933.902118</v>
      </c>
      <c r="Q236" s="33">
        <v>4740.6155689999996</v>
      </c>
      <c r="R236" s="33">
        <v>5352.4962349999996</v>
      </c>
      <c r="S236" s="33">
        <v>4092.0639999999999</v>
      </c>
      <c r="T236" s="33">
        <v>4933.902118</v>
      </c>
      <c r="U236" s="33">
        <v>4740.6155689999996</v>
      </c>
      <c r="V236" s="33">
        <v>5352.4962349999996</v>
      </c>
      <c r="W236" s="33">
        <v>4092.0639999999999</v>
      </c>
      <c r="X236" s="33">
        <v>4933.902118</v>
      </c>
      <c r="Y236" s="33">
        <v>4740.6155689999996</v>
      </c>
      <c r="Z236" s="33">
        <v>5352.4962349999996</v>
      </c>
      <c r="AA236" s="33">
        <v>4092.0639999999999</v>
      </c>
      <c r="AB236" s="33">
        <v>4933.902118</v>
      </c>
      <c r="AD236" s="33">
        <v>5352.4962349999996</v>
      </c>
      <c r="AE236" s="33">
        <v>4092.0639999999999</v>
      </c>
      <c r="AF236" s="33">
        <v>4933.902118</v>
      </c>
      <c r="AG236" s="33">
        <v>4740.6155689999996</v>
      </c>
      <c r="AH236" s="33">
        <v>5352.4962349999996</v>
      </c>
      <c r="AI236" s="33">
        <v>4092.0639999999999</v>
      </c>
      <c r="AJ236" s="33">
        <v>4933.902118</v>
      </c>
      <c r="AK236" s="33">
        <v>4740.6155689999996</v>
      </c>
      <c r="AL236" s="33">
        <v>5352.4962349999996</v>
      </c>
      <c r="AM236" s="33">
        <v>4092.0639999999999</v>
      </c>
      <c r="AN236" s="33">
        <v>4933.902118</v>
      </c>
      <c r="AO236" s="33">
        <v>4265.0888960000002</v>
      </c>
      <c r="AP236" s="33">
        <v>5015.0903209999997</v>
      </c>
      <c r="AQ236" s="33">
        <v>4092.0639999999999</v>
      </c>
      <c r="AR236" s="33">
        <v>4933.902118</v>
      </c>
      <c r="AS236" s="33">
        <v>3824.6967840000002</v>
      </c>
      <c r="AT236" s="33">
        <v>3985.6944309999999</v>
      </c>
      <c r="AU236" s="33">
        <v>4092.0639999999999</v>
      </c>
      <c r="AV236" s="33">
        <v>2687.2910459999998</v>
      </c>
      <c r="AW236" s="33">
        <v>4740.6155689999996</v>
      </c>
      <c r="AX236" s="33">
        <v>2574.3051730000002</v>
      </c>
      <c r="AY236" s="33">
        <v>4092.0639999999999</v>
      </c>
      <c r="BA236" s="33">
        <v>4740.6155689999996</v>
      </c>
      <c r="BB236" s="33">
        <v>2534.2309209999999</v>
      </c>
      <c r="BC236" s="33">
        <v>4092.0639999999999</v>
      </c>
      <c r="BD236" s="33">
        <v>4933.902118</v>
      </c>
      <c r="BE236" s="33">
        <v>3231.9327410000001</v>
      </c>
      <c r="BF236" s="33">
        <v>1369.5790400000001</v>
      </c>
      <c r="BG236" s="33">
        <v>4092.0639999999999</v>
      </c>
      <c r="BH236" s="33">
        <v>4933.902118</v>
      </c>
      <c r="BJ236" s="33">
        <v>2444.7573550000002</v>
      </c>
      <c r="BK236" s="33">
        <v>4092.0639999999999</v>
      </c>
      <c r="BL236" s="33">
        <v>2687.1559649999999</v>
      </c>
      <c r="BM236" s="33">
        <v>4740.6155689999996</v>
      </c>
      <c r="BN236" s="33">
        <v>4238.0292060000002</v>
      </c>
      <c r="BO236" s="33">
        <v>4092.0639999999999</v>
      </c>
      <c r="BP236" s="33">
        <v>4933.902118</v>
      </c>
      <c r="BQ236" s="33">
        <v>2639.56835</v>
      </c>
      <c r="BR236" s="33">
        <v>5352.4962349999996</v>
      </c>
      <c r="BS236" s="33">
        <v>4092.0639999999999</v>
      </c>
      <c r="BT236" s="33">
        <v>4933.902118</v>
      </c>
      <c r="BU236" s="33">
        <v>4740.6155689999996</v>
      </c>
      <c r="BV236" s="33">
        <v>5352.4962349999996</v>
      </c>
      <c r="BW236" s="33">
        <v>4092.0639999999999</v>
      </c>
      <c r="BX236" s="33">
        <v>4933.902118</v>
      </c>
      <c r="BY236" s="33">
        <v>4740.6155689999996</v>
      </c>
      <c r="BZ236" s="33">
        <v>5162.4643020000003</v>
      </c>
      <c r="CA236" s="33">
        <v>4092.0639999999999</v>
      </c>
      <c r="CB236" s="33">
        <v>4933.902118</v>
      </c>
      <c r="CC236" s="33">
        <v>4740.6155689999996</v>
      </c>
      <c r="CD236" s="33">
        <v>4419.6141180000004</v>
      </c>
      <c r="CE236" s="33">
        <v>4092.0639999999999</v>
      </c>
      <c r="CF236" s="33">
        <v>4933.902118</v>
      </c>
      <c r="CG236" s="33">
        <v>1936.8432829999999</v>
      </c>
      <c r="CH236" s="33">
        <v>3264.6710600000001</v>
      </c>
      <c r="CI236" s="33">
        <v>4092.0639999999999</v>
      </c>
      <c r="CJ236" s="33">
        <v>4933.902118</v>
      </c>
      <c r="CK236" s="33">
        <v>4740.6155689999996</v>
      </c>
      <c r="CL236" s="33">
        <v>2374.3086039999998</v>
      </c>
      <c r="CM236" s="33">
        <v>4092.0639999999999</v>
      </c>
      <c r="CN236" s="33">
        <v>4933.902118</v>
      </c>
      <c r="CO236" s="33">
        <v>4740.6155689999996</v>
      </c>
      <c r="CP236" s="33">
        <v>1589.303748</v>
      </c>
      <c r="CQ236" s="33">
        <v>4092.0639999999999</v>
      </c>
      <c r="CR236" s="33">
        <v>4933.902118</v>
      </c>
      <c r="CS236" s="33">
        <v>3584.7429659999998</v>
      </c>
      <c r="CT236" s="33">
        <v>534.60657319999996</v>
      </c>
      <c r="CU236" s="33">
        <v>4092.0639999999999</v>
      </c>
      <c r="CV236" s="33">
        <v>4933.902118</v>
      </c>
      <c r="CY236" s="33">
        <v>4092.0639999999999</v>
      </c>
      <c r="CZ236" s="33">
        <v>4933.902118</v>
      </c>
      <c r="DA236" s="33">
        <v>4122.1684269999996</v>
      </c>
      <c r="DC236" s="33">
        <v>4092.0639999999999</v>
      </c>
      <c r="DD236" s="33">
        <v>4933.902118</v>
      </c>
      <c r="DE236" s="33">
        <v>4465.034439</v>
      </c>
      <c r="DG236" s="33">
        <v>4092.0639999999999</v>
      </c>
      <c r="DH236" s="33">
        <v>4933.902118</v>
      </c>
      <c r="DI236" s="33">
        <v>4740.6155689999996</v>
      </c>
      <c r="DK236" s="33">
        <v>4092.0639999999999</v>
      </c>
      <c r="DL236" s="33">
        <v>4933.902118</v>
      </c>
      <c r="DM236" s="33">
        <v>4740.6155689999996</v>
      </c>
      <c r="DO236" s="33">
        <v>4092.0639999999999</v>
      </c>
      <c r="DP236" s="33">
        <v>4933.902118</v>
      </c>
      <c r="DQ236" s="33">
        <v>2.4825950219999999</v>
      </c>
      <c r="DS236" s="33">
        <v>4092.0639999999999</v>
      </c>
      <c r="DT236" s="33">
        <v>4933.902118</v>
      </c>
      <c r="DW236" s="33">
        <v>4092.0639999999999</v>
      </c>
      <c r="DX236" s="33">
        <v>4933.902118</v>
      </c>
      <c r="EA236" s="33">
        <v>4092.0639999999999</v>
      </c>
      <c r="EB236" s="33">
        <v>4933.902118</v>
      </c>
      <c r="EC236" s="33">
        <v>4701.1900589999996</v>
      </c>
      <c r="EE236" s="33">
        <v>4092.0639999999999</v>
      </c>
      <c r="EF236" s="33">
        <v>4933.902118</v>
      </c>
      <c r="EI236" s="33">
        <v>4092.0639999999999</v>
      </c>
      <c r="EJ236" s="33">
        <v>4933.902118</v>
      </c>
      <c r="EM236" s="33">
        <v>4092.0639999999999</v>
      </c>
      <c r="EN236" s="33">
        <v>4933.902118</v>
      </c>
      <c r="EQ236" s="33">
        <v>4092.0639999999999</v>
      </c>
      <c r="ER236" s="33">
        <v>4933.902118</v>
      </c>
      <c r="EU236" s="33">
        <v>4092.0639999999999</v>
      </c>
      <c r="EV236" s="33">
        <v>4933.902118</v>
      </c>
      <c r="EY236" s="33">
        <v>4092.0639999999999</v>
      </c>
      <c r="EZ236" s="33">
        <v>4933.902118</v>
      </c>
      <c r="FC236" s="33">
        <v>3808.3724499999998</v>
      </c>
    </row>
    <row r="237" spans="2:159" x14ac:dyDescent="0.25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3169.20102</v>
      </c>
      <c r="G237" s="33">
        <v>2822.6636469999999</v>
      </c>
      <c r="H237" s="33">
        <v>4126.3004259999998</v>
      </c>
      <c r="I237" s="33">
        <v>4069.9583379999999</v>
      </c>
      <c r="J237" s="33">
        <v>3301.6153730000001</v>
      </c>
      <c r="K237" s="33">
        <v>3370.521647</v>
      </c>
      <c r="L237" s="33">
        <v>4060.4688080000001</v>
      </c>
      <c r="M237" s="33">
        <v>4004.3077779999999</v>
      </c>
      <c r="N237" s="33">
        <v>3330.4720000000002</v>
      </c>
      <c r="O237" s="33">
        <v>3126.2326170000001</v>
      </c>
      <c r="P237" s="33">
        <v>4283.5746209999998</v>
      </c>
      <c r="Q237" s="33">
        <v>4260.0342490000003</v>
      </c>
      <c r="R237" s="33">
        <v>3330.4720000000002</v>
      </c>
      <c r="S237" s="33">
        <v>3370.521647</v>
      </c>
      <c r="T237" s="33">
        <v>7403.127896</v>
      </c>
      <c r="U237" s="33">
        <v>4617.2419229999996</v>
      </c>
      <c r="V237" s="33">
        <v>3330.4720000000002</v>
      </c>
      <c r="W237" s="33">
        <v>3370.521647</v>
      </c>
      <c r="X237" s="33">
        <v>8066.3170300000002</v>
      </c>
      <c r="Y237" s="33">
        <v>6855.4332670000003</v>
      </c>
      <c r="Z237" s="33">
        <v>3330.4720000000002</v>
      </c>
      <c r="AA237" s="33">
        <v>3370.521647</v>
      </c>
      <c r="AB237" s="33">
        <v>7082.0893660000002</v>
      </c>
      <c r="AC237" s="33">
        <v>7015.3054519999996</v>
      </c>
      <c r="AD237" s="33">
        <v>2508.623024</v>
      </c>
      <c r="AE237" s="33">
        <v>3767.563752</v>
      </c>
      <c r="AF237" s="33">
        <v>13658.173360000001</v>
      </c>
      <c r="AG237" s="33">
        <v>10632.59117</v>
      </c>
      <c r="AH237" s="33">
        <v>3963.4996080000001</v>
      </c>
      <c r="AI237" s="33">
        <v>4250.7534669999995</v>
      </c>
      <c r="AJ237" s="33">
        <v>11598.408670000001</v>
      </c>
      <c r="AK237" s="33">
        <v>15256.008949999999</v>
      </c>
      <c r="AL237" s="33">
        <v>4253.8245999999999</v>
      </c>
      <c r="AM237" s="33">
        <v>4654.4535470000001</v>
      </c>
      <c r="AN237" s="33">
        <v>12930.577789999999</v>
      </c>
      <c r="AO237" s="33">
        <v>6019.8794550000002</v>
      </c>
      <c r="AP237" s="33">
        <v>4253.8245999999999</v>
      </c>
      <c r="AQ237" s="33">
        <v>4654.4535470000001</v>
      </c>
      <c r="AR237" s="33">
        <v>15875.05047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8206.9091690000005</v>
      </c>
      <c r="AX237" s="33">
        <v>4253.8245999999999</v>
      </c>
      <c r="AY237" s="33">
        <v>4654.4535470000001</v>
      </c>
      <c r="AZ237" s="33">
        <v>15793.327219999999</v>
      </c>
      <c r="BA237" s="33">
        <v>13640.200790000001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9027.2101419999999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16345.04429</v>
      </c>
      <c r="BU237" s="33">
        <v>15256.008949999999</v>
      </c>
      <c r="BV237" s="33">
        <v>4365.5435850000003</v>
      </c>
      <c r="BW237" s="33">
        <v>4815.9391459999997</v>
      </c>
      <c r="BX237" s="33">
        <v>16330.791579999999</v>
      </c>
      <c r="BY237" s="33">
        <v>15256.008949999999</v>
      </c>
      <c r="BZ237" s="33">
        <v>4365.5435850000003</v>
      </c>
      <c r="CA237" s="33">
        <v>4815.9391459999997</v>
      </c>
      <c r="CB237" s="33">
        <v>16592.921040000001</v>
      </c>
      <c r="CC237" s="33">
        <v>15256.008949999999</v>
      </c>
      <c r="CD237" s="33">
        <v>4365.5435850000003</v>
      </c>
      <c r="CE237" s="33">
        <v>4815.9391459999997</v>
      </c>
      <c r="CF237" s="33">
        <v>16592.921040000001</v>
      </c>
      <c r="CG237" s="33">
        <v>15256.008949999999</v>
      </c>
      <c r="CH237" s="33">
        <v>4365.5435850000003</v>
      </c>
      <c r="CI237" s="33">
        <v>4815.9391459999997</v>
      </c>
      <c r="CJ237" s="33">
        <v>16592.921040000001</v>
      </c>
      <c r="CK237" s="33">
        <v>14859.6113</v>
      </c>
      <c r="CL237" s="33">
        <v>4365.5435850000003</v>
      </c>
      <c r="CM237" s="33">
        <v>4815.9391459999997</v>
      </c>
      <c r="CN237" s="33">
        <v>16592.921040000001</v>
      </c>
      <c r="CO237" s="33">
        <v>15256.008949999999</v>
      </c>
      <c r="CP237" s="33">
        <v>4365.5435850000003</v>
      </c>
      <c r="CQ237" s="33">
        <v>4815.9391459999997</v>
      </c>
      <c r="CR237" s="33">
        <v>16592.921040000001</v>
      </c>
      <c r="CS237" s="33">
        <v>15587.69052</v>
      </c>
      <c r="CT237" s="33">
        <v>4365.5435850000003</v>
      </c>
      <c r="CU237" s="33">
        <v>4815.9391459999997</v>
      </c>
      <c r="CV237" s="33">
        <v>16592.921040000001</v>
      </c>
      <c r="CW237" s="33">
        <v>15587.69052</v>
      </c>
      <c r="CX237" s="33">
        <v>4365.5435850000003</v>
      </c>
      <c r="CY237" s="33">
        <v>4815.9391459999997</v>
      </c>
      <c r="CZ237" s="33">
        <v>16592.921040000001</v>
      </c>
      <c r="DA237" s="33">
        <v>11566.59851</v>
      </c>
      <c r="DB237" s="33">
        <v>4365.5435850000003</v>
      </c>
      <c r="DC237" s="33">
        <v>4815.9391459999997</v>
      </c>
      <c r="DD237" s="33">
        <v>16592.921040000001</v>
      </c>
      <c r="DE237" s="33">
        <v>15256.008949999999</v>
      </c>
      <c r="DF237" s="33">
        <v>4253.8245999999999</v>
      </c>
      <c r="DG237" s="33">
        <v>4815.9391459999997</v>
      </c>
      <c r="DH237" s="33">
        <v>16592.921040000001</v>
      </c>
      <c r="DI237" s="33">
        <v>15256.008949999999</v>
      </c>
      <c r="DJ237" s="33">
        <v>4365.5435850000003</v>
      </c>
      <c r="DK237" s="33">
        <v>4815.9391459999997</v>
      </c>
      <c r="DL237" s="33">
        <v>16592.921040000001</v>
      </c>
      <c r="DM237" s="33">
        <v>14716.97789</v>
      </c>
      <c r="DN237" s="33">
        <v>4365.5435850000003</v>
      </c>
      <c r="DO237" s="33">
        <v>4815.9391459999997</v>
      </c>
      <c r="DP237" s="33">
        <v>16592.921040000001</v>
      </c>
      <c r="DQ237" s="33">
        <v>15587.69052</v>
      </c>
      <c r="DR237" s="33">
        <v>4365.5435850000003</v>
      </c>
      <c r="DS237" s="33">
        <v>4815.9391459999997</v>
      </c>
      <c r="DT237" s="33">
        <v>16592.921040000001</v>
      </c>
      <c r="DU237" s="33">
        <v>15587.69052</v>
      </c>
      <c r="DV237" s="33">
        <v>4365.5435850000003</v>
      </c>
      <c r="DW237" s="33">
        <v>4815.9391459999997</v>
      </c>
      <c r="DX237" s="33">
        <v>16592.921040000001</v>
      </c>
      <c r="DY237" s="33">
        <v>15587.69052</v>
      </c>
      <c r="DZ237" s="33">
        <v>4365.5435850000003</v>
      </c>
      <c r="EA237" s="33">
        <v>4815.9391459999997</v>
      </c>
      <c r="EB237" s="33">
        <v>16592.921040000001</v>
      </c>
      <c r="EC237" s="33">
        <v>15256.008949999999</v>
      </c>
      <c r="ED237" s="33">
        <v>4253.8245999999999</v>
      </c>
      <c r="EE237" s="33">
        <v>4815.9391459999997</v>
      </c>
      <c r="EF237" s="33">
        <v>16592.921040000001</v>
      </c>
      <c r="EG237" s="33">
        <v>15256.008949999999</v>
      </c>
      <c r="EH237" s="33">
        <v>3863.5909529999999</v>
      </c>
      <c r="EI237" s="33">
        <v>4815.9391459999997</v>
      </c>
      <c r="EJ237" s="33">
        <v>16592.921040000001</v>
      </c>
      <c r="EK237" s="33">
        <v>15256.008949999999</v>
      </c>
      <c r="EL237" s="33">
        <v>4365.5435850000003</v>
      </c>
      <c r="EM237" s="33">
        <v>4815.9391459999997</v>
      </c>
      <c r="EN237" s="33">
        <v>16592.921040000001</v>
      </c>
      <c r="EO237" s="33">
        <v>15256.008949999999</v>
      </c>
      <c r="EP237" s="33">
        <v>4365.5435850000003</v>
      </c>
      <c r="EQ237" s="33">
        <v>4815.9391459999997</v>
      </c>
      <c r="ER237" s="33">
        <v>16592.921040000001</v>
      </c>
      <c r="ES237" s="33">
        <v>15233.56655</v>
      </c>
      <c r="ET237" s="33">
        <v>4253.8245999999999</v>
      </c>
      <c r="EU237" s="33">
        <v>4815.9391459999997</v>
      </c>
      <c r="EV237" s="33">
        <v>16592.921040000001</v>
      </c>
      <c r="EW237" s="33">
        <v>14535.22385</v>
      </c>
      <c r="EX237" s="33">
        <v>4365.5435850000003</v>
      </c>
      <c r="EY237" s="33">
        <v>4815.9391459999997</v>
      </c>
      <c r="EZ237" s="33">
        <v>16592.921040000001</v>
      </c>
      <c r="FA237" s="33">
        <v>13091.178400000001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8108.1350599999996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10522.45298</v>
      </c>
      <c r="U238" s="33">
        <v>9132.3163530000002</v>
      </c>
      <c r="V238" s="33">
        <v>5183.613026</v>
      </c>
      <c r="W238" s="33">
        <v>9001.3516080000009</v>
      </c>
      <c r="X238" s="33">
        <v>9743.3566730000002</v>
      </c>
      <c r="Y238" s="33">
        <v>7407.2339030000003</v>
      </c>
      <c r="Z238" s="33">
        <v>8432.1894900000007</v>
      </c>
      <c r="AA238" s="33">
        <v>9001.3516080000009</v>
      </c>
      <c r="AB238" s="33">
        <v>10522.45298</v>
      </c>
      <c r="AC238" s="33">
        <v>9132.3163530000002</v>
      </c>
      <c r="AD238" s="33">
        <v>1844.630488</v>
      </c>
      <c r="AE238" s="33">
        <v>9001.3516080000009</v>
      </c>
      <c r="AF238" s="33">
        <v>10522.45298</v>
      </c>
      <c r="AG238" s="33">
        <v>8043</v>
      </c>
      <c r="AH238" s="33">
        <v>7811.357814</v>
      </c>
      <c r="AI238" s="33">
        <v>9001.3516080000009</v>
      </c>
      <c r="AJ238" s="33">
        <v>4612.0757210000002</v>
      </c>
      <c r="AK238" s="33">
        <v>4354.8194629999998</v>
      </c>
      <c r="AL238" s="33">
        <v>6383.5058250000002</v>
      </c>
      <c r="AM238" s="33">
        <v>9001.3516080000009</v>
      </c>
      <c r="AN238" s="33">
        <v>9390</v>
      </c>
      <c r="AO238" s="33">
        <v>8190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9028.5896919999996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5064.8083049999996</v>
      </c>
      <c r="EM238" s="33">
        <v>9001.3516080000009</v>
      </c>
      <c r="EN238" s="33">
        <v>10522.45298</v>
      </c>
      <c r="EO238" s="33">
        <v>9132.3163530000002</v>
      </c>
      <c r="EP238" s="33">
        <v>6686.0009250000003</v>
      </c>
      <c r="EQ238" s="33">
        <v>9001.3516080000009</v>
      </c>
      <c r="ER238" s="33">
        <v>10522.45298</v>
      </c>
      <c r="ES238" s="33">
        <v>7845.7392030000001</v>
      </c>
      <c r="ET238" s="33">
        <v>6871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3520.6351370000002</v>
      </c>
      <c r="U239" s="33">
        <v>3334.6987840000002</v>
      </c>
      <c r="V239" s="33">
        <v>1026.196471</v>
      </c>
      <c r="W239" s="33">
        <v>1269.763569</v>
      </c>
      <c r="X239" s="33">
        <v>3520.6351370000002</v>
      </c>
      <c r="Y239" s="33">
        <v>3334.6987840000002</v>
      </c>
      <c r="Z239" s="33">
        <v>168.02675540000001</v>
      </c>
      <c r="AA239" s="33">
        <v>1269.763569</v>
      </c>
      <c r="AB239" s="33">
        <v>2676.103517</v>
      </c>
      <c r="AC239" s="33">
        <v>6259.322314</v>
      </c>
      <c r="AD239" s="33">
        <v>2404.2362349999999</v>
      </c>
      <c r="AE239" s="33">
        <v>3033.456549</v>
      </c>
      <c r="AF239" s="33">
        <v>206.81534300000001</v>
      </c>
      <c r="AG239" s="33">
        <v>198.99020619999999</v>
      </c>
      <c r="AH239" s="33">
        <v>540.95828200000005</v>
      </c>
      <c r="AI239" s="33">
        <v>3033.456549</v>
      </c>
      <c r="AJ239" s="33">
        <v>6760.6702750000004</v>
      </c>
      <c r="AK239" s="33">
        <v>2571.096489</v>
      </c>
      <c r="AL239" s="33">
        <v>2404.2362349999999</v>
      </c>
      <c r="AM239" s="33">
        <v>3033.456549</v>
      </c>
      <c r="AN239" s="33">
        <v>6601.5165880000004</v>
      </c>
      <c r="AO239" s="33">
        <v>6385.7270589999998</v>
      </c>
      <c r="AP239" s="33">
        <v>1754.7388169999999</v>
      </c>
      <c r="AQ239" s="33">
        <v>3033.456549</v>
      </c>
      <c r="AR239" s="33">
        <v>6601.5165880000004</v>
      </c>
      <c r="AS239" s="33">
        <v>598.03100419999998</v>
      </c>
      <c r="AT239" s="33">
        <v>2404.2362349999999</v>
      </c>
      <c r="AU239" s="33">
        <v>3033.456549</v>
      </c>
      <c r="AV239" s="33">
        <v>6601.5165880000004</v>
      </c>
      <c r="AW239" s="33">
        <v>6385.7270589999998</v>
      </c>
      <c r="AX239" s="33">
        <v>2404.2362349999999</v>
      </c>
      <c r="AY239" s="33">
        <v>3033.456549</v>
      </c>
      <c r="AZ239" s="33">
        <v>6601.5165880000004</v>
      </c>
      <c r="BA239" s="33">
        <v>644.79093550000005</v>
      </c>
      <c r="BB239" s="33">
        <v>2404.2362349999999</v>
      </c>
      <c r="BC239" s="33">
        <v>3033.456549</v>
      </c>
      <c r="BD239" s="33">
        <v>6601.5165880000004</v>
      </c>
      <c r="BE239" s="33">
        <v>668.60244690000002</v>
      </c>
      <c r="BF239" s="33">
        <v>2404.2362349999999</v>
      </c>
      <c r="BG239" s="33">
        <v>3033.456549</v>
      </c>
      <c r="BH239" s="33">
        <v>6601.5165880000004</v>
      </c>
      <c r="BI239" s="33">
        <v>6385.7270589999998</v>
      </c>
      <c r="BJ239" s="33">
        <v>2404.2362349999999</v>
      </c>
      <c r="BK239" s="33">
        <v>3033.456549</v>
      </c>
      <c r="BL239" s="33">
        <v>6601.5165880000004</v>
      </c>
      <c r="BM239" s="33">
        <v>6385.7270589999998</v>
      </c>
      <c r="BN239" s="33">
        <v>2404.2362349999999</v>
      </c>
      <c r="BO239" s="33">
        <v>3033.456549</v>
      </c>
      <c r="BP239" s="33">
        <v>6601.5165880000004</v>
      </c>
      <c r="BQ239" s="33">
        <v>6385.7270589999998</v>
      </c>
      <c r="BR239" s="33">
        <v>2404.2362349999999</v>
      </c>
      <c r="BS239" s="33">
        <v>3033.456549</v>
      </c>
      <c r="BT239" s="33">
        <v>6601.5165880000004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6259.322314</v>
      </c>
      <c r="BZ239" s="33">
        <v>2404.2362349999999</v>
      </c>
      <c r="CA239" s="33">
        <v>3033.456549</v>
      </c>
      <c r="CB239" s="33">
        <v>6646.7320630000004</v>
      </c>
      <c r="CC239" s="33">
        <v>6385.7270589999998</v>
      </c>
      <c r="CD239" s="33">
        <v>2404.2362349999999</v>
      </c>
      <c r="CE239" s="33">
        <v>3033.456549</v>
      </c>
      <c r="CF239" s="33">
        <v>6686.2297470000003</v>
      </c>
      <c r="CG239" s="33">
        <v>6385.7270589999998</v>
      </c>
      <c r="CH239" s="33">
        <v>2404.2362349999999</v>
      </c>
      <c r="CI239" s="33">
        <v>3033.456549</v>
      </c>
      <c r="CJ239" s="33">
        <v>6710.8530119999996</v>
      </c>
      <c r="CK239" s="33">
        <v>6259.322314</v>
      </c>
      <c r="CL239" s="33">
        <v>2404.2362349999999</v>
      </c>
      <c r="CM239" s="33">
        <v>3033.456549</v>
      </c>
      <c r="CN239" s="33">
        <v>6735.6753589999998</v>
      </c>
      <c r="CO239" s="33">
        <v>6259.322314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6259.322314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1203.55952</v>
      </c>
      <c r="DS239" s="33">
        <v>3033.456549</v>
      </c>
      <c r="DT239" s="33">
        <v>6760.6702750000004</v>
      </c>
      <c r="DU239" s="33">
        <v>6259.322314</v>
      </c>
      <c r="DV239" s="33">
        <v>1227.6709900000001</v>
      </c>
      <c r="DW239" s="33">
        <v>3033.456549</v>
      </c>
      <c r="DX239" s="33">
        <v>6760.6702750000004</v>
      </c>
      <c r="DY239" s="33">
        <v>6385.7270589999998</v>
      </c>
      <c r="DZ239" s="33">
        <v>149.3433923</v>
      </c>
      <c r="EA239" s="33">
        <v>3033.456549</v>
      </c>
      <c r="EB239" s="33">
        <v>6760.6702750000004</v>
      </c>
      <c r="EC239" s="33">
        <v>1212.055153</v>
      </c>
      <c r="ED239" s="33">
        <v>804.1493438</v>
      </c>
      <c r="EE239" s="33">
        <v>3033.456549</v>
      </c>
      <c r="EF239" s="33">
        <v>6760.6702750000004</v>
      </c>
      <c r="EG239" s="33">
        <v>6385.7270589999998</v>
      </c>
      <c r="EH239" s="33">
        <v>195.19169429999999</v>
      </c>
      <c r="EI239" s="33">
        <v>3033.456549</v>
      </c>
      <c r="EJ239" s="33">
        <v>6760.6702750000004</v>
      </c>
      <c r="EK239" s="33">
        <v>6385.7270589999998</v>
      </c>
      <c r="EL239" s="33">
        <v>217.25577849999999</v>
      </c>
      <c r="EM239" s="33">
        <v>3033.456549</v>
      </c>
      <c r="EN239" s="33">
        <v>6760.6702750000004</v>
      </c>
      <c r="EO239" s="33">
        <v>6385.7270589999998</v>
      </c>
      <c r="EP239" s="33">
        <v>238.69209290000001</v>
      </c>
      <c r="EQ239" s="33">
        <v>3033.456549</v>
      </c>
      <c r="ER239" s="33">
        <v>6760.6702750000004</v>
      </c>
      <c r="ES239" s="33">
        <v>6385.7270589999998</v>
      </c>
      <c r="ET239" s="33">
        <v>259.44217070000002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6259.322314</v>
      </c>
      <c r="FB239" s="33">
        <v>1400.685534</v>
      </c>
      <c r="FC239" s="33">
        <v>3033.456549</v>
      </c>
    </row>
    <row r="240" spans="2:159" x14ac:dyDescent="0.25">
      <c r="B240" s="33" t="s">
        <v>1</v>
      </c>
      <c r="C240" s="33" t="s">
        <v>42</v>
      </c>
      <c r="D240" s="33">
        <v>209.3845882</v>
      </c>
      <c r="E240" s="33">
        <v>304.86015689999999</v>
      </c>
      <c r="N240" s="33">
        <v>228.36537250000001</v>
      </c>
      <c r="O240" s="33">
        <v>133.44058820000001</v>
      </c>
      <c r="R240" s="33">
        <v>59.020763469999999</v>
      </c>
      <c r="S240" s="33">
        <v>116.8073914</v>
      </c>
      <c r="W240" s="33">
        <v>133.44058820000001</v>
      </c>
      <c r="X240" s="33">
        <v>209.3845882</v>
      </c>
      <c r="Y240" s="33">
        <v>304.86015689999999</v>
      </c>
      <c r="AA240" s="33">
        <v>133.44058820000001</v>
      </c>
      <c r="AB240" s="33">
        <v>209.3845882</v>
      </c>
      <c r="AD240" s="33">
        <v>228.36537250000001</v>
      </c>
      <c r="AE240" s="33">
        <v>133.44058820000001</v>
      </c>
      <c r="AG240" s="33">
        <v>664.32874509999999</v>
      </c>
      <c r="AI240" s="33">
        <v>504.24749020000002</v>
      </c>
      <c r="AJ240" s="33">
        <v>628.54082349999999</v>
      </c>
      <c r="AL240" s="33">
        <v>640.29756859999998</v>
      </c>
      <c r="AM240" s="33">
        <v>504.24749020000002</v>
      </c>
      <c r="AP240" s="33">
        <v>640.29756859999998</v>
      </c>
      <c r="AQ240" s="33">
        <v>504.24749020000002</v>
      </c>
      <c r="AS240" s="33">
        <v>664.32874509999999</v>
      </c>
      <c r="AT240" s="33">
        <v>640.29756859999998</v>
      </c>
      <c r="AU240" s="33">
        <v>504.24749020000002</v>
      </c>
      <c r="AV240" s="33">
        <v>628.54082349999999</v>
      </c>
      <c r="AX240" s="33">
        <v>640.29756859999998</v>
      </c>
      <c r="AY240" s="33">
        <v>504.24749020000002</v>
      </c>
      <c r="AZ240" s="33">
        <v>628.54082349999999</v>
      </c>
      <c r="BA240" s="33">
        <v>664.32874509999999</v>
      </c>
      <c r="BB240" s="33">
        <v>11.19930536</v>
      </c>
      <c r="BC240" s="33">
        <v>504.24749020000002</v>
      </c>
      <c r="BD240" s="33">
        <v>25.573042229999999</v>
      </c>
      <c r="BE240" s="33">
        <v>26.906966109999999</v>
      </c>
      <c r="BF240" s="33">
        <v>640.29756859999998</v>
      </c>
      <c r="BG240" s="33">
        <v>504.24749020000002</v>
      </c>
      <c r="BH240" s="33">
        <v>82.180038949999997</v>
      </c>
      <c r="BI240" s="33">
        <v>664.32874509999999</v>
      </c>
      <c r="BJ240" s="33">
        <v>640.29756859999998</v>
      </c>
      <c r="BK240" s="33">
        <v>504.24749020000002</v>
      </c>
      <c r="BL240" s="33">
        <v>628.54082349999999</v>
      </c>
      <c r="BM240" s="33">
        <v>664.32874509999999</v>
      </c>
      <c r="BN240" s="33">
        <v>640.29756859999998</v>
      </c>
      <c r="BO240" s="33">
        <v>504.24749020000002</v>
      </c>
      <c r="BP240" s="33">
        <v>628.54082349999999</v>
      </c>
      <c r="BQ240" s="33">
        <v>664.32874509999999</v>
      </c>
      <c r="BR240" s="33">
        <v>640.29756859999998</v>
      </c>
      <c r="BS240" s="33">
        <v>504.24749020000002</v>
      </c>
      <c r="BT240" s="33">
        <v>628.54082349999999</v>
      </c>
      <c r="BU240" s="33">
        <v>664.32874509999999</v>
      </c>
      <c r="BV240" s="33">
        <v>640.29756859999998</v>
      </c>
      <c r="BW240" s="33">
        <v>504.24749020000002</v>
      </c>
      <c r="BX240" s="33">
        <v>628.54082349999999</v>
      </c>
      <c r="BY240" s="33">
        <v>664.32874509999999</v>
      </c>
      <c r="BZ240" s="33">
        <v>640.29756859999998</v>
      </c>
      <c r="CA240" s="33">
        <v>504.24749020000002</v>
      </c>
      <c r="CB240" s="33">
        <v>628.54082349999999</v>
      </c>
      <c r="CC240" s="33">
        <v>664.32874509999999</v>
      </c>
      <c r="CD240" s="33">
        <v>640.29756859999998</v>
      </c>
      <c r="CE240" s="33">
        <v>504.24749020000002</v>
      </c>
      <c r="CF240" s="33">
        <v>628.54082349999999</v>
      </c>
      <c r="CG240" s="33">
        <v>664.32874509999999</v>
      </c>
      <c r="CH240" s="33">
        <v>640.29756859999998</v>
      </c>
      <c r="CI240" s="33">
        <v>504.24749020000002</v>
      </c>
      <c r="CJ240" s="33">
        <v>628.54082349999999</v>
      </c>
      <c r="CK240" s="33">
        <v>664.32874509999999</v>
      </c>
      <c r="CL240" s="33">
        <v>640.29756859999998</v>
      </c>
      <c r="CM240" s="33">
        <v>504.24749020000002</v>
      </c>
      <c r="CN240" s="33">
        <v>628.54082349999999</v>
      </c>
      <c r="CO240" s="33">
        <v>664.32874509999999</v>
      </c>
      <c r="CP240" s="33">
        <v>640.29756859999998</v>
      </c>
      <c r="CQ240" s="33">
        <v>504.24749020000002</v>
      </c>
      <c r="CR240" s="33">
        <v>628.54082349999999</v>
      </c>
      <c r="CS240" s="33">
        <v>664.32874509999999</v>
      </c>
      <c r="CT240" s="33">
        <v>640.29756859999998</v>
      </c>
      <c r="CU240" s="33">
        <v>504.24749020000002</v>
      </c>
      <c r="CV240" s="33">
        <v>628.54082349999999</v>
      </c>
      <c r="CW240" s="33">
        <v>664.32874509999999</v>
      </c>
      <c r="CX240" s="33">
        <v>640.29756859999998</v>
      </c>
      <c r="CY240" s="33">
        <v>504.24749020000002</v>
      </c>
      <c r="CZ240" s="33">
        <v>628.54082349999999</v>
      </c>
      <c r="DA240" s="33">
        <v>664.32874509999999</v>
      </c>
      <c r="DB240" s="33">
        <v>640.29756859999998</v>
      </c>
      <c r="DC240" s="33">
        <v>504.24749020000002</v>
      </c>
      <c r="DD240" s="33">
        <v>628.54082349999999</v>
      </c>
      <c r="DE240" s="33">
        <v>664.32874509999999</v>
      </c>
      <c r="DF240" s="33">
        <v>640.29756859999998</v>
      </c>
      <c r="DG240" s="33">
        <v>504.24749020000002</v>
      </c>
      <c r="DH240" s="33">
        <v>628.54082349999999</v>
      </c>
      <c r="DI240" s="33">
        <v>664.32874509999999</v>
      </c>
      <c r="DJ240" s="33">
        <v>640.29756859999998</v>
      </c>
      <c r="DK240" s="33">
        <v>504.24749020000002</v>
      </c>
      <c r="DL240" s="33">
        <v>628.54082349999999</v>
      </c>
      <c r="DM240" s="33">
        <v>664.32874509999999</v>
      </c>
      <c r="DN240" s="33">
        <v>640.29756859999998</v>
      </c>
      <c r="DO240" s="33">
        <v>504.24749020000002</v>
      </c>
      <c r="DP240" s="33">
        <v>628.54082349999999</v>
      </c>
      <c r="DQ240" s="33">
        <v>664.32874509999999</v>
      </c>
      <c r="DR240" s="33">
        <v>640.29756859999998</v>
      </c>
      <c r="DS240" s="33">
        <v>504.24749020000002</v>
      </c>
      <c r="DT240" s="33">
        <v>628.54082349999999</v>
      </c>
      <c r="DU240" s="33">
        <v>664.32874509999999</v>
      </c>
      <c r="DV240" s="33">
        <v>640.29756859999998</v>
      </c>
      <c r="DW240" s="33">
        <v>504.24749020000002</v>
      </c>
      <c r="DX240" s="33">
        <v>628.54082349999999</v>
      </c>
      <c r="DY240" s="33">
        <v>664.32874509999999</v>
      </c>
      <c r="DZ240" s="33">
        <v>640.29756859999998</v>
      </c>
      <c r="EA240" s="33">
        <v>504.24749020000002</v>
      </c>
      <c r="EB240" s="33">
        <v>628.54082349999999</v>
      </c>
      <c r="EC240" s="33">
        <v>664.32874509999999</v>
      </c>
      <c r="ED240" s="33">
        <v>640.29756859999998</v>
      </c>
      <c r="EE240" s="33">
        <v>504.24749020000002</v>
      </c>
      <c r="EF240" s="33">
        <v>628.54082349999999</v>
      </c>
      <c r="EG240" s="33">
        <v>664.32874509999999</v>
      </c>
      <c r="EH240" s="33">
        <v>640.29756859999998</v>
      </c>
      <c r="EI240" s="33">
        <v>504.24749020000002</v>
      </c>
      <c r="EJ240" s="33">
        <v>628.54082349999999</v>
      </c>
      <c r="EK240" s="33">
        <v>664.32874509999999</v>
      </c>
      <c r="EL240" s="33">
        <v>640.29756859999998</v>
      </c>
      <c r="EM240" s="33">
        <v>504.24749020000002</v>
      </c>
      <c r="EN240" s="33">
        <v>628.54082349999999</v>
      </c>
      <c r="EO240" s="33">
        <v>664.32874509999999</v>
      </c>
      <c r="EP240" s="33">
        <v>640.29756859999998</v>
      </c>
      <c r="EQ240" s="33">
        <v>504.24749020000002</v>
      </c>
      <c r="ER240" s="33">
        <v>628.54082349999999</v>
      </c>
      <c r="ES240" s="33">
        <v>664.32874509999999</v>
      </c>
      <c r="ET240" s="33">
        <v>640.29756859999998</v>
      </c>
      <c r="EU240" s="33">
        <v>504.24749020000002</v>
      </c>
      <c r="EV240" s="33">
        <v>628.54082349999999</v>
      </c>
      <c r="EW240" s="33">
        <v>664.32874509999999</v>
      </c>
      <c r="EX240" s="33">
        <v>640.29756859999998</v>
      </c>
      <c r="EY240" s="33">
        <v>504.24749020000002</v>
      </c>
      <c r="EZ240" s="33">
        <v>676.52119170000003</v>
      </c>
      <c r="FA240" s="33">
        <v>704.07497179999996</v>
      </c>
      <c r="FB240" s="33">
        <v>648.91122140000004</v>
      </c>
      <c r="FC240" s="33">
        <v>519.56399039999997</v>
      </c>
    </row>
    <row r="241" spans="2:159" x14ac:dyDescent="0.25">
      <c r="B241" s="33" t="s">
        <v>1</v>
      </c>
      <c r="C241" s="33" t="s">
        <v>43</v>
      </c>
    </row>
    <row r="242" spans="2:159" x14ac:dyDescent="0.25">
      <c r="B242" s="33" t="s">
        <v>1</v>
      </c>
      <c r="C242" s="33" t="s">
        <v>44</v>
      </c>
      <c r="AD242" s="33">
        <v>715.13265879999994</v>
      </c>
      <c r="AF242" s="33">
        <v>102.08937160000001</v>
      </c>
      <c r="AG242" s="33">
        <v>11.321839280000001</v>
      </c>
      <c r="AH242" s="33">
        <v>304.15793910000002</v>
      </c>
      <c r="AI242" s="33">
        <v>1141.738556</v>
      </c>
      <c r="AJ242" s="33">
        <v>2946.1065490000001</v>
      </c>
      <c r="AM242" s="33">
        <v>1509.0358819999999</v>
      </c>
      <c r="AO242" s="33">
        <v>2216.755686</v>
      </c>
      <c r="AP242" s="33">
        <v>894.69709799999998</v>
      </c>
      <c r="AQ242" s="33">
        <v>1509.0358819999999</v>
      </c>
      <c r="AT242" s="33">
        <v>894.69709799999998</v>
      </c>
      <c r="AU242" s="33">
        <v>1509.0358819999999</v>
      </c>
      <c r="AX242" s="33">
        <v>894.69709799999998</v>
      </c>
      <c r="AY242" s="33">
        <v>1509.0358819999999</v>
      </c>
      <c r="AZ242" s="33">
        <v>2946.1065490000001</v>
      </c>
      <c r="BA242" s="33">
        <v>419.4023004</v>
      </c>
      <c r="BB242" s="33">
        <v>894.69709799999998</v>
      </c>
      <c r="BC242" s="33">
        <v>1509.0358819999999</v>
      </c>
      <c r="BE242" s="33">
        <v>2216.755686</v>
      </c>
      <c r="BF242" s="33">
        <v>894.69709799999998</v>
      </c>
      <c r="BG242" s="33">
        <v>1509.0358819999999</v>
      </c>
      <c r="BJ242" s="33">
        <v>894.69709799999998</v>
      </c>
      <c r="BK242" s="33">
        <v>1509.0358819999999</v>
      </c>
      <c r="BL242" s="33">
        <v>2946.1065490000001</v>
      </c>
      <c r="BM242" s="33">
        <v>2216.755686</v>
      </c>
      <c r="BN242" s="33">
        <v>894.69709799999998</v>
      </c>
      <c r="BO242" s="33">
        <v>1509.0358819999999</v>
      </c>
      <c r="BP242" s="33">
        <v>2946.1065490000001</v>
      </c>
      <c r="BQ242" s="33">
        <v>23.74233083</v>
      </c>
      <c r="BR242" s="33">
        <v>894.69709799999998</v>
      </c>
      <c r="BS242" s="33">
        <v>1509.0358819999999</v>
      </c>
      <c r="BT242" s="33">
        <v>3489.1176500000001</v>
      </c>
      <c r="BV242" s="33">
        <v>1096.6560010000001</v>
      </c>
      <c r="BW242" s="33">
        <v>1777.5000239999999</v>
      </c>
      <c r="BX242" s="33">
        <v>3489.1176500000001</v>
      </c>
      <c r="BY242" s="33">
        <v>2662.375556</v>
      </c>
      <c r="BZ242" s="33">
        <v>1096.6560010000001</v>
      </c>
      <c r="CA242" s="33">
        <v>1777.5000239999999</v>
      </c>
      <c r="CB242" s="33">
        <v>3489.1176500000001</v>
      </c>
      <c r="CD242" s="33">
        <v>1096.6560010000001</v>
      </c>
      <c r="CE242" s="33">
        <v>1777.5000239999999</v>
      </c>
      <c r="CF242" s="33">
        <v>3489.1176500000001</v>
      </c>
      <c r="CG242" s="33">
        <v>2520.5615769999999</v>
      </c>
      <c r="CH242" s="33">
        <v>1096.6560010000001</v>
      </c>
      <c r="CI242" s="33">
        <v>1777.5000239999999</v>
      </c>
      <c r="CJ242" s="33">
        <v>3489.1176500000001</v>
      </c>
      <c r="CK242" s="33">
        <v>267.91559080000002</v>
      </c>
      <c r="CL242" s="33">
        <v>1096.6560010000001</v>
      </c>
      <c r="CM242" s="33">
        <v>1777.5000239999999</v>
      </c>
      <c r="CN242" s="33">
        <v>3489.1176500000001</v>
      </c>
      <c r="CP242" s="33">
        <v>1096.6560010000001</v>
      </c>
      <c r="CQ242" s="33">
        <v>1777.5000239999999</v>
      </c>
      <c r="CR242" s="33">
        <v>3489.1176500000001</v>
      </c>
      <c r="CT242" s="33">
        <v>1096.6560010000001</v>
      </c>
      <c r="CU242" s="33">
        <v>1777.5000239999999</v>
      </c>
      <c r="CV242" s="33">
        <v>3489.1176500000001</v>
      </c>
      <c r="CW242" s="33">
        <v>2258.4218959999998</v>
      </c>
      <c r="CX242" s="33">
        <v>1096.6560010000001</v>
      </c>
      <c r="CY242" s="33">
        <v>1777.5000239999999</v>
      </c>
      <c r="CZ242" s="33">
        <v>3489.1176500000001</v>
      </c>
      <c r="DA242" s="33">
        <v>2216.755686</v>
      </c>
      <c r="DB242" s="33">
        <v>1096.6560010000001</v>
      </c>
      <c r="DC242" s="33">
        <v>1777.5000239999999</v>
      </c>
      <c r="DD242" s="33">
        <v>3489.1176500000001</v>
      </c>
      <c r="DF242" s="33">
        <v>894.69709799999998</v>
      </c>
      <c r="DG242" s="33">
        <v>1777.5000239999999</v>
      </c>
      <c r="DH242" s="33">
        <v>3489.1176500000001</v>
      </c>
      <c r="DJ242" s="33">
        <v>1096.6560010000001</v>
      </c>
      <c r="DK242" s="33">
        <v>1777.5000239999999</v>
      </c>
      <c r="DL242" s="33">
        <v>3489.1176500000001</v>
      </c>
      <c r="DN242" s="33">
        <v>7.5278889739999997</v>
      </c>
      <c r="DO242" s="33">
        <v>1777.5000239999999</v>
      </c>
      <c r="DP242" s="33">
        <v>3489.1176500000001</v>
      </c>
      <c r="DR242" s="33">
        <v>1096.6560010000001</v>
      </c>
      <c r="DS242" s="33">
        <v>1777.5000239999999</v>
      </c>
      <c r="DT242" s="33">
        <v>3489.1176500000001</v>
      </c>
      <c r="DU242" s="33">
        <v>2662.375556</v>
      </c>
      <c r="DV242" s="33">
        <v>7.5278889739999997</v>
      </c>
      <c r="DW242" s="33">
        <v>1777.5000239999999</v>
      </c>
      <c r="DX242" s="33">
        <v>3489.1176500000001</v>
      </c>
      <c r="DY242" s="33">
        <v>2662.375556</v>
      </c>
      <c r="DZ242" s="33">
        <v>7.5278889739999997</v>
      </c>
      <c r="EA242" s="33">
        <v>1777.5000239999999</v>
      </c>
      <c r="EB242" s="33">
        <v>3489.1176500000001</v>
      </c>
      <c r="EC242" s="33">
        <v>2662.375556</v>
      </c>
      <c r="EE242" s="33">
        <v>1777.5000239999999</v>
      </c>
      <c r="EF242" s="33">
        <v>3489.1176500000001</v>
      </c>
      <c r="EG242" s="33">
        <v>23.74233083</v>
      </c>
      <c r="EI242" s="33">
        <v>1777.5000239999999</v>
      </c>
      <c r="EJ242" s="33">
        <v>3489.1176500000001</v>
      </c>
      <c r="EK242" s="33">
        <v>932.16865429999996</v>
      </c>
      <c r="EM242" s="33">
        <v>1777.5000239999999</v>
      </c>
      <c r="EN242" s="33">
        <v>3489.1176500000001</v>
      </c>
      <c r="EO242" s="33">
        <v>41.666209590000001</v>
      </c>
      <c r="EQ242" s="33">
        <v>1777.5000239999999</v>
      </c>
      <c r="ER242" s="33">
        <v>3489.1176500000001</v>
      </c>
      <c r="EU242" s="33">
        <v>1777.5000239999999</v>
      </c>
      <c r="EV242" s="33">
        <v>3489.1176500000001</v>
      </c>
      <c r="EX242" s="33">
        <v>1089.1281120000001</v>
      </c>
      <c r="EY242" s="33">
        <v>1777.5000239999999</v>
      </c>
      <c r="EZ242" s="33">
        <v>3489.1176500000001</v>
      </c>
      <c r="FC242" s="33">
        <v>1746.050164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49268.385179999997</v>
      </c>
      <c r="E245" s="33">
        <v>43054.842420000001</v>
      </c>
      <c r="F245" s="33">
        <v>45392.126429999997</v>
      </c>
      <c r="G245" s="33">
        <v>43330.484420000001</v>
      </c>
      <c r="H245" s="33">
        <v>50117.395389999998</v>
      </c>
      <c r="I245" s="33">
        <v>43876.966090000002</v>
      </c>
      <c r="J245" s="33">
        <v>45558.599170000001</v>
      </c>
      <c r="K245" s="33">
        <v>43912.226089999996</v>
      </c>
      <c r="L245" s="33">
        <v>50078.573759999999</v>
      </c>
      <c r="M245" s="33">
        <v>43838.347609999997</v>
      </c>
      <c r="N245" s="33">
        <v>45467.769630000003</v>
      </c>
      <c r="O245" s="33">
        <v>43828.93492</v>
      </c>
      <c r="P245" s="33">
        <v>50259.64561</v>
      </c>
      <c r="Q245" s="33">
        <v>44052.005740000001</v>
      </c>
      <c r="R245" s="33">
        <v>45631.069150000003</v>
      </c>
      <c r="S245" s="33">
        <v>44013.705099999999</v>
      </c>
      <c r="T245" s="33">
        <v>56411.969190000003</v>
      </c>
      <c r="U245" s="33">
        <v>47255.648390000002</v>
      </c>
      <c r="V245" s="33">
        <v>42849.351540000003</v>
      </c>
      <c r="W245" s="33">
        <v>44802.351609999998</v>
      </c>
      <c r="X245" s="33">
        <v>56505.446600000003</v>
      </c>
      <c r="Y245" s="33">
        <v>48073.617440000002</v>
      </c>
      <c r="Z245" s="33">
        <v>45024.036370000002</v>
      </c>
      <c r="AA245" s="33">
        <v>44802.351609999998</v>
      </c>
      <c r="AB245" s="33">
        <v>55729.051979999997</v>
      </c>
      <c r="AC245" s="33">
        <v>46397.8986</v>
      </c>
      <c r="AD245" s="33">
        <v>41255.137699999999</v>
      </c>
      <c r="AE245" s="33">
        <v>46836.690139999999</v>
      </c>
      <c r="AF245" s="33">
        <v>60055.899210000003</v>
      </c>
      <c r="AG245" s="33">
        <v>50219.500350000002</v>
      </c>
      <c r="AH245" s="33">
        <v>46462.347759999997</v>
      </c>
      <c r="AI245" s="33">
        <v>49519.602180000002</v>
      </c>
      <c r="AJ245" s="33">
        <v>62112.170189999997</v>
      </c>
      <c r="AK245" s="33">
        <v>52851.193299999999</v>
      </c>
      <c r="AL245" s="33">
        <v>47524.23835</v>
      </c>
      <c r="AM245" s="33">
        <v>50290.599589999998</v>
      </c>
      <c r="AN245" s="33">
        <v>64488.462529999997</v>
      </c>
      <c r="AO245" s="33">
        <v>53006.103920000001</v>
      </c>
      <c r="AP245" s="33">
        <v>49480.715779999999</v>
      </c>
      <c r="AQ245" s="33">
        <v>50290.599589999998</v>
      </c>
      <c r="AR245" s="33">
        <v>67621.419840000002</v>
      </c>
      <c r="AS245" s="33">
        <v>55783.292820000002</v>
      </c>
      <c r="AT245" s="33">
        <v>49533.535940000002</v>
      </c>
      <c r="AU245" s="33">
        <v>50733.619140000003</v>
      </c>
      <c r="AV245" s="33">
        <v>66293.228329999998</v>
      </c>
      <c r="AW245" s="33">
        <v>54895.851340000001</v>
      </c>
      <c r="AX245" s="33">
        <v>47802.154110000003</v>
      </c>
      <c r="AY245" s="33">
        <v>50902.136270000003</v>
      </c>
      <c r="AZ245" s="33">
        <v>67199.894830000005</v>
      </c>
      <c r="BA245" s="33">
        <v>55577.64862</v>
      </c>
      <c r="BB245" s="33">
        <v>47509.641080000001</v>
      </c>
      <c r="BC245" s="33">
        <v>50965.705249999999</v>
      </c>
      <c r="BD245" s="33">
        <v>69735.465049999999</v>
      </c>
      <c r="BE245" s="33">
        <v>57185.054689999997</v>
      </c>
      <c r="BF245" s="33">
        <v>47252.791120000002</v>
      </c>
      <c r="BG245" s="33">
        <v>51135.610970000002</v>
      </c>
      <c r="BH245" s="33">
        <v>69457.758279999995</v>
      </c>
      <c r="BI245" s="33">
        <v>57582.614549999998</v>
      </c>
      <c r="BJ245" s="33">
        <v>48469.304069999998</v>
      </c>
      <c r="BK245" s="33">
        <v>51322.601979999999</v>
      </c>
      <c r="BL245" s="33">
        <v>71452.190570000006</v>
      </c>
      <c r="BM245" s="33">
        <v>59113.793510000003</v>
      </c>
      <c r="BN245" s="33">
        <v>50314.036410000001</v>
      </c>
      <c r="BO245" s="33">
        <v>51388.443330000002</v>
      </c>
      <c r="BP245" s="33">
        <v>74059.421100000007</v>
      </c>
      <c r="BQ245" s="33">
        <v>61495.371630000001</v>
      </c>
      <c r="BR245" s="33">
        <v>52171.598189999997</v>
      </c>
      <c r="BS245" s="33">
        <v>52200.849090000003</v>
      </c>
      <c r="BT245" s="33">
        <v>76022.43621</v>
      </c>
      <c r="BU245" s="33">
        <v>64047.513939999997</v>
      </c>
      <c r="BV245" s="33">
        <v>53121.333489999997</v>
      </c>
      <c r="BW245" s="33">
        <v>53397.891490000002</v>
      </c>
      <c r="BX245" s="33">
        <v>76167.337190000006</v>
      </c>
      <c r="BY245" s="33">
        <v>65069.912839999997</v>
      </c>
      <c r="BZ245" s="33">
        <v>52931.30156</v>
      </c>
      <c r="CA245" s="33">
        <v>53397.891490000002</v>
      </c>
      <c r="CB245" s="33">
        <v>76315.528439999995</v>
      </c>
      <c r="CC245" s="33">
        <v>64015.560389999999</v>
      </c>
      <c r="CD245" s="33">
        <v>52188.451370000002</v>
      </c>
      <c r="CE245" s="33">
        <v>53397.891490000002</v>
      </c>
      <c r="CF245" s="33">
        <v>76355.026119999995</v>
      </c>
      <c r="CG245" s="33">
        <v>63989.902959999999</v>
      </c>
      <c r="CH245" s="33">
        <v>51033.508320000001</v>
      </c>
      <c r="CI245" s="33">
        <v>53397.891490000002</v>
      </c>
      <c r="CJ245" s="33">
        <v>76379.649380000003</v>
      </c>
      <c r="CK245" s="33">
        <v>63736.322569999997</v>
      </c>
      <c r="CL245" s="33">
        <v>50143.145859999997</v>
      </c>
      <c r="CM245" s="33">
        <v>53397.891490000002</v>
      </c>
      <c r="CN245" s="33">
        <v>76404.471730000005</v>
      </c>
      <c r="CO245" s="33">
        <v>63597.334869999999</v>
      </c>
      <c r="CP245" s="33">
        <v>49358.141000000003</v>
      </c>
      <c r="CQ245" s="33">
        <v>53397.891490000002</v>
      </c>
      <c r="CR245" s="33">
        <v>76429.466650000002</v>
      </c>
      <c r="CS245" s="33">
        <v>63375.954460000001</v>
      </c>
      <c r="CT245" s="33">
        <v>48303.443829999997</v>
      </c>
      <c r="CU245" s="33">
        <v>53397.891490000002</v>
      </c>
      <c r="CV245" s="33">
        <v>76429.466650000002</v>
      </c>
      <c r="CW245" s="33">
        <v>62016.550840000004</v>
      </c>
      <c r="CX245" s="33">
        <v>47768.83726</v>
      </c>
      <c r="CY245" s="33">
        <v>53397.891490000002</v>
      </c>
      <c r="CZ245" s="33">
        <v>76429.466650000002</v>
      </c>
      <c r="DA245" s="33">
        <v>62374.869279999999</v>
      </c>
      <c r="DB245" s="33">
        <v>47768.83726</v>
      </c>
      <c r="DC245" s="33">
        <v>53397.891490000002</v>
      </c>
      <c r="DD245" s="33">
        <v>76429.466650000002</v>
      </c>
      <c r="DE245" s="33">
        <v>63820.498720000003</v>
      </c>
      <c r="DF245" s="33">
        <v>47455.159370000001</v>
      </c>
      <c r="DG245" s="33">
        <v>53397.891490000002</v>
      </c>
      <c r="DH245" s="33">
        <v>76429.466650000002</v>
      </c>
      <c r="DI245" s="33">
        <v>64097.792240000002</v>
      </c>
      <c r="DJ245" s="33">
        <v>47654.701260000002</v>
      </c>
      <c r="DK245" s="33">
        <v>53397.891490000002</v>
      </c>
      <c r="DL245" s="33">
        <v>76429.466650000002</v>
      </c>
      <c r="DM245" s="33">
        <v>62197.909229999997</v>
      </c>
      <c r="DN245" s="33">
        <v>46035.75101</v>
      </c>
      <c r="DO245" s="33">
        <v>53397.891490000002</v>
      </c>
      <c r="DP245" s="33">
        <v>76429.466650000002</v>
      </c>
      <c r="DQ245" s="33">
        <v>60140.424099999997</v>
      </c>
      <c r="DR245" s="33">
        <v>46538.27936</v>
      </c>
      <c r="DS245" s="33">
        <v>53397.891490000002</v>
      </c>
      <c r="DT245" s="33">
        <v>76429.466650000002</v>
      </c>
      <c r="DU245" s="33">
        <v>61759.035499999998</v>
      </c>
      <c r="DV245" s="33">
        <v>45040.80876</v>
      </c>
      <c r="DW245" s="33">
        <v>53397.891490000002</v>
      </c>
      <c r="DX245" s="33">
        <v>76429.466650000002</v>
      </c>
      <c r="DY245" s="33">
        <v>62318.566709999999</v>
      </c>
      <c r="DZ245" s="33">
        <v>43901.363980000002</v>
      </c>
      <c r="EA245" s="33">
        <v>53397.891490000002</v>
      </c>
      <c r="EB245" s="33">
        <v>76429.466650000002</v>
      </c>
      <c r="EC245" s="33">
        <v>61463.031759999998</v>
      </c>
      <c r="ED245" s="33">
        <v>42787.70048</v>
      </c>
      <c r="EE245" s="33">
        <v>53397.891490000002</v>
      </c>
      <c r="EF245" s="33">
        <v>76429.466650000002</v>
      </c>
      <c r="EG245" s="33">
        <v>59137.753230000002</v>
      </c>
      <c r="EH245" s="33">
        <v>41732.473080000003</v>
      </c>
      <c r="EI245" s="33">
        <v>53397.891490000002</v>
      </c>
      <c r="EJ245" s="33">
        <v>76429.466650000002</v>
      </c>
      <c r="EK245" s="33">
        <v>59208.691760000002</v>
      </c>
      <c r="EL245" s="33">
        <v>38925.665119999998</v>
      </c>
      <c r="EM245" s="33">
        <v>53397.891490000002</v>
      </c>
      <c r="EN245" s="33">
        <v>76429.466650000002</v>
      </c>
      <c r="EO245" s="33">
        <v>58481.096080000003</v>
      </c>
      <c r="EP245" s="33">
        <v>37312.17224</v>
      </c>
      <c r="EQ245" s="33">
        <v>53397.891490000002</v>
      </c>
      <c r="ER245" s="33">
        <v>76429.466650000002</v>
      </c>
      <c r="ES245" s="33">
        <v>57567.146659999999</v>
      </c>
      <c r="ET245" s="33">
        <v>35553.633500000004</v>
      </c>
      <c r="EU245" s="33">
        <v>53397.891490000002</v>
      </c>
      <c r="EV245" s="33">
        <v>76429.466650000002</v>
      </c>
      <c r="EW245" s="33">
        <v>57171.976410000003</v>
      </c>
      <c r="EX245" s="33">
        <v>29889.231210000002</v>
      </c>
      <c r="EY245" s="33">
        <v>53397.891490000002</v>
      </c>
      <c r="EZ245" s="33">
        <v>76477.447020000007</v>
      </c>
      <c r="FA245" s="33">
        <v>56540.859660000002</v>
      </c>
      <c r="FB245" s="33">
        <v>32151.703280000002</v>
      </c>
      <c r="FC245" s="33">
        <v>52686.420059999997</v>
      </c>
    </row>
    <row r="246" spans="2:159" x14ac:dyDescent="0.25">
      <c r="B246" s="33" t="s">
        <v>25</v>
      </c>
      <c r="C246" s="33" t="s">
        <v>36</v>
      </c>
      <c r="D246" s="33">
        <v>113.8293899</v>
      </c>
      <c r="E246" s="33">
        <v>99.9955444</v>
      </c>
      <c r="F246" s="33">
        <v>75.928631600000003</v>
      </c>
      <c r="G246" s="33">
        <v>89.909617310000002</v>
      </c>
      <c r="H246" s="33">
        <v>113.8293899</v>
      </c>
      <c r="I246" s="33">
        <v>99.9955444</v>
      </c>
      <c r="J246" s="33">
        <v>75.928631600000003</v>
      </c>
      <c r="K246" s="33">
        <v>89.909617310000002</v>
      </c>
      <c r="L246" s="33">
        <v>113.8293899</v>
      </c>
      <c r="M246" s="33">
        <v>99.9955444</v>
      </c>
      <c r="N246" s="33">
        <v>75.928631600000003</v>
      </c>
      <c r="O246" s="33">
        <v>89.909617310000002</v>
      </c>
      <c r="P246" s="33">
        <v>113.8293899</v>
      </c>
      <c r="Q246" s="33">
        <v>99.9955444</v>
      </c>
      <c r="R246" s="33">
        <v>75.928631600000003</v>
      </c>
      <c r="S246" s="33">
        <v>89.909617310000002</v>
      </c>
      <c r="T246" s="33">
        <v>170.88186690000001</v>
      </c>
      <c r="U246" s="33">
        <v>153.78294959999999</v>
      </c>
      <c r="V246" s="33">
        <v>112.86953629999999</v>
      </c>
      <c r="W246" s="33">
        <v>134.42828639999999</v>
      </c>
      <c r="X246" s="33">
        <v>174.72596669999999</v>
      </c>
      <c r="Y246" s="33">
        <v>157.40705439999999</v>
      </c>
      <c r="Z246" s="33">
        <v>115.35855220000001</v>
      </c>
      <c r="AA246" s="33">
        <v>137.4278793</v>
      </c>
      <c r="AB246" s="33">
        <v>199.6584014</v>
      </c>
      <c r="AC246" s="33">
        <v>182.14025960000001</v>
      </c>
      <c r="AD246" s="33">
        <v>144.21262580000001</v>
      </c>
      <c r="AE246" s="33">
        <v>164.82510329999999</v>
      </c>
      <c r="AF246" s="33">
        <v>211.26000819999999</v>
      </c>
      <c r="AG246" s="33">
        <v>193.64916049999999</v>
      </c>
      <c r="AH246" s="33">
        <v>157.63905690000001</v>
      </c>
      <c r="AI246" s="33">
        <v>177.57363040000001</v>
      </c>
      <c r="AJ246" s="33">
        <v>211.69688450000001</v>
      </c>
      <c r="AK246" s="33">
        <v>194.06103469999999</v>
      </c>
      <c r="AL246" s="33">
        <v>157.92192990000001</v>
      </c>
      <c r="AM246" s="33">
        <v>177.9145297</v>
      </c>
      <c r="AN246" s="33">
        <v>211.69688450000001</v>
      </c>
      <c r="AO246" s="33">
        <v>1671.0211409999999</v>
      </c>
      <c r="AP246" s="33">
        <v>1172.2902979999999</v>
      </c>
      <c r="AQ246" s="33">
        <v>1400.3623849999999</v>
      </c>
      <c r="AR246" s="33">
        <v>211.69688450000001</v>
      </c>
      <c r="AS246" s="33">
        <v>1431.8977950000001</v>
      </c>
      <c r="AT246" s="33">
        <v>1172.2902979999999</v>
      </c>
      <c r="AU246" s="33">
        <v>1400.3623849999999</v>
      </c>
      <c r="AV246" s="33">
        <v>211.69688450000001</v>
      </c>
      <c r="AW246" s="33">
        <v>194.06103469999999</v>
      </c>
      <c r="AX246" s="33">
        <v>897.22999960000004</v>
      </c>
      <c r="AY246" s="33">
        <v>1400.3623849999999</v>
      </c>
      <c r="AZ246" s="33">
        <v>211.69688450000001</v>
      </c>
      <c r="BA246" s="33">
        <v>1671.0211409999999</v>
      </c>
      <c r="BB246" s="33">
        <v>157.92192990000001</v>
      </c>
      <c r="BC246" s="33">
        <v>1400.3623849999999</v>
      </c>
      <c r="BD246" s="33">
        <v>211.69688450000001</v>
      </c>
      <c r="BE246" s="33">
        <v>1223.3018509999999</v>
      </c>
      <c r="BF246" s="33">
        <v>1172.2902979999999</v>
      </c>
      <c r="BG246" s="33">
        <v>1400.3623849999999</v>
      </c>
      <c r="BH246" s="33">
        <v>1778.31331</v>
      </c>
      <c r="BI246" s="33">
        <v>194.06103469999999</v>
      </c>
      <c r="BJ246" s="33">
        <v>1172.2902979999999</v>
      </c>
      <c r="BK246" s="33">
        <v>1400.3623849999999</v>
      </c>
      <c r="BL246" s="33">
        <v>1778.31331</v>
      </c>
      <c r="BM246" s="33">
        <v>982.82649500000002</v>
      </c>
      <c r="BN246" s="33">
        <v>1172.2902979999999</v>
      </c>
      <c r="BO246" s="33">
        <v>1400.3623849999999</v>
      </c>
      <c r="BP246" s="33">
        <v>1502.9939919999999</v>
      </c>
      <c r="BQ246" s="33">
        <v>194.06103469999999</v>
      </c>
      <c r="BR246" s="33">
        <v>1172.2902979999999</v>
      </c>
      <c r="BS246" s="33">
        <v>1400.3623849999999</v>
      </c>
      <c r="BT246" s="33">
        <v>3094.8236059999999</v>
      </c>
      <c r="BU246" s="33">
        <v>890.70937879999997</v>
      </c>
      <c r="BV246" s="33">
        <v>2695.8753529999999</v>
      </c>
      <c r="BW246" s="33">
        <v>2847.0212390000002</v>
      </c>
      <c r="BX246" s="33">
        <v>3094.8236059999999</v>
      </c>
      <c r="BY246" s="33">
        <v>194.06103469999999</v>
      </c>
      <c r="BZ246" s="33">
        <v>2695.8753529999999</v>
      </c>
      <c r="CA246" s="33">
        <v>2847.0212390000002</v>
      </c>
      <c r="CB246" s="33">
        <v>3094.8236059999999</v>
      </c>
      <c r="CC246" s="33">
        <v>476.86672160000001</v>
      </c>
      <c r="CD246" s="33">
        <v>2695.8753529999999</v>
      </c>
      <c r="CE246" s="33">
        <v>2847.0212390000002</v>
      </c>
      <c r="CF246" s="33">
        <v>3094.8236059999999</v>
      </c>
      <c r="CG246" s="33">
        <v>194.06103469999999</v>
      </c>
      <c r="CH246" s="33">
        <v>2695.8753529999999</v>
      </c>
      <c r="CI246" s="33">
        <v>2847.0212390000002</v>
      </c>
      <c r="CJ246" s="33">
        <v>3094.8236059999999</v>
      </c>
      <c r="CK246" s="33">
        <v>493.75598239999999</v>
      </c>
      <c r="CL246" s="33">
        <v>2695.8753529999999</v>
      </c>
      <c r="CM246" s="33">
        <v>2847.0212390000002</v>
      </c>
      <c r="CN246" s="33">
        <v>3094.8236059999999</v>
      </c>
      <c r="CO246" s="33">
        <v>1671.0211409999999</v>
      </c>
      <c r="CP246" s="33">
        <v>2695.8753529999999</v>
      </c>
      <c r="CQ246" s="33">
        <v>2847.0212390000002</v>
      </c>
      <c r="CR246" s="33">
        <v>3094.8236059999999</v>
      </c>
      <c r="CS246" s="33">
        <v>194.06103469999999</v>
      </c>
      <c r="CT246" s="33">
        <v>2695.8753529999999</v>
      </c>
      <c r="CU246" s="33">
        <v>2847.0212390000002</v>
      </c>
      <c r="CV246" s="33">
        <v>3094.8236059999999</v>
      </c>
      <c r="CW246" s="33">
        <v>1500.0513900000001</v>
      </c>
      <c r="CX246" s="33">
        <v>2695.8753529999999</v>
      </c>
      <c r="CY246" s="33">
        <v>2847.0212390000002</v>
      </c>
      <c r="CZ246" s="33">
        <v>3094.8236059999999</v>
      </c>
      <c r="DA246" s="33">
        <v>1500.0513900000001</v>
      </c>
      <c r="DB246" s="33">
        <v>2695.8753529999999</v>
      </c>
      <c r="DC246" s="33">
        <v>2847.0212390000002</v>
      </c>
      <c r="DD246" s="33">
        <v>3094.8236059999999</v>
      </c>
      <c r="DE246" s="33">
        <v>194.06103469999999</v>
      </c>
      <c r="DF246" s="33">
        <v>1985.292027</v>
      </c>
      <c r="DG246" s="33">
        <v>2847.0212390000002</v>
      </c>
      <c r="DH246" s="33">
        <v>3094.8236059999999</v>
      </c>
      <c r="DI246" s="33">
        <v>1500.0513900000001</v>
      </c>
      <c r="DJ246" s="33">
        <v>696.93124609999995</v>
      </c>
      <c r="DK246" s="33">
        <v>2847.0212390000002</v>
      </c>
      <c r="DL246" s="33">
        <v>3094.8236059999999</v>
      </c>
      <c r="DM246" s="33">
        <v>963.06480050000005</v>
      </c>
      <c r="DN246" s="33">
        <v>823.82074039999998</v>
      </c>
      <c r="DO246" s="33">
        <v>2847.0212390000002</v>
      </c>
      <c r="DP246" s="33">
        <v>3094.8236059999999</v>
      </c>
      <c r="DQ246" s="33">
        <v>2977.0114960000001</v>
      </c>
      <c r="DR246" s="33">
        <v>756.47010460000001</v>
      </c>
      <c r="DS246" s="33">
        <v>2847.0212390000002</v>
      </c>
      <c r="DT246" s="33">
        <v>3094.8236059999999</v>
      </c>
      <c r="DU246" s="33">
        <v>1671.0211409999999</v>
      </c>
      <c r="DV246" s="33">
        <v>734.90615309999998</v>
      </c>
      <c r="DW246" s="33">
        <v>2847.0212390000002</v>
      </c>
      <c r="DX246" s="33">
        <v>3094.8236059999999</v>
      </c>
      <c r="DY246" s="33">
        <v>1500.0513900000001</v>
      </c>
      <c r="DZ246" s="33">
        <v>341.2096846</v>
      </c>
      <c r="EA246" s="33">
        <v>2847.0212390000002</v>
      </c>
      <c r="EB246" s="33">
        <v>3094.8236059999999</v>
      </c>
      <c r="EC246" s="33">
        <v>1671.0211409999999</v>
      </c>
      <c r="ED246" s="33">
        <v>157.92192990000001</v>
      </c>
      <c r="EE246" s="33">
        <v>2847.0212390000002</v>
      </c>
      <c r="EF246" s="33">
        <v>3094.8236059999999</v>
      </c>
      <c r="EG246" s="33">
        <v>1246.7566919999999</v>
      </c>
      <c r="EH246" s="33">
        <v>157.92192990000001</v>
      </c>
      <c r="EI246" s="33">
        <v>2847.0212390000002</v>
      </c>
      <c r="EJ246" s="33">
        <v>3094.8236059999999</v>
      </c>
      <c r="EK246" s="33">
        <v>194.06103469999999</v>
      </c>
      <c r="EL246" s="33">
        <v>157.92192990000001</v>
      </c>
      <c r="EM246" s="33">
        <v>2847.0212390000002</v>
      </c>
      <c r="EN246" s="33">
        <v>3094.8236059999999</v>
      </c>
      <c r="EO246" s="33">
        <v>194.06103469999999</v>
      </c>
      <c r="EP246" s="33">
        <v>157.92192990000001</v>
      </c>
      <c r="EQ246" s="33">
        <v>2847.0212390000002</v>
      </c>
      <c r="ER246" s="33">
        <v>3094.8236059999999</v>
      </c>
      <c r="ES246" s="33">
        <v>302.0332267</v>
      </c>
      <c r="ET246" s="33">
        <v>144.21262580000001</v>
      </c>
      <c r="EU246" s="33">
        <v>2847.0212390000002</v>
      </c>
      <c r="EV246" s="33">
        <v>3094.8236059999999</v>
      </c>
      <c r="EW246" s="33">
        <v>193.64916049999999</v>
      </c>
      <c r="EX246" s="33">
        <v>2603.7484009999998</v>
      </c>
      <c r="EY246" s="33">
        <v>2847.0212390000002</v>
      </c>
      <c r="EZ246" s="33">
        <v>3094.8236059999999</v>
      </c>
      <c r="FA246" s="33">
        <v>194.06103469999999</v>
      </c>
      <c r="FB246" s="33">
        <v>68.283994149999998</v>
      </c>
      <c r="FC246" s="33">
        <v>2847.0212390000002</v>
      </c>
    </row>
    <row r="247" spans="2:159" x14ac:dyDescent="0.25">
      <c r="B247" s="33" t="s">
        <v>25</v>
      </c>
      <c r="C247" s="33" t="s">
        <v>37</v>
      </c>
      <c r="D247" s="33">
        <v>86.277125639999994</v>
      </c>
      <c r="E247" s="33">
        <v>90.477961089999994</v>
      </c>
      <c r="F247" s="33">
        <v>38.469196889999999</v>
      </c>
      <c r="G247" s="33">
        <v>47.186964250000003</v>
      </c>
      <c r="H247" s="33">
        <v>86.277125639999994</v>
      </c>
      <c r="I247" s="33">
        <v>90.477961089999994</v>
      </c>
      <c r="J247" s="33">
        <v>38.469196889999999</v>
      </c>
      <c r="K247" s="33">
        <v>47.186964250000003</v>
      </c>
      <c r="L247" s="33">
        <v>86.277125639999994</v>
      </c>
      <c r="M247" s="33">
        <v>90.477961089999994</v>
      </c>
      <c r="N247" s="33">
        <v>38.469196889999999</v>
      </c>
      <c r="O247" s="33">
        <v>47.186964250000003</v>
      </c>
      <c r="P247" s="33">
        <v>86.789873799999995</v>
      </c>
      <c r="Q247" s="33">
        <v>90.986611999999994</v>
      </c>
      <c r="R247" s="33">
        <v>39.062595539999997</v>
      </c>
      <c r="S247" s="33">
        <v>47.750402059999999</v>
      </c>
      <c r="T247" s="33">
        <v>146.0541174</v>
      </c>
      <c r="U247" s="33">
        <v>149.77728819999999</v>
      </c>
      <c r="V247" s="33">
        <v>107.6485505</v>
      </c>
      <c r="W247" s="33">
        <v>112.8734345</v>
      </c>
      <c r="X247" s="33">
        <v>170.9870742</v>
      </c>
      <c r="Y247" s="33">
        <v>174.51101130000001</v>
      </c>
      <c r="Z247" s="33">
        <v>136.50322829999999</v>
      </c>
      <c r="AA247" s="33">
        <v>140.27123219999999</v>
      </c>
      <c r="AB247" s="33">
        <v>249.70628579999999</v>
      </c>
      <c r="AC247" s="33">
        <v>248.72517959999999</v>
      </c>
      <c r="AD247" s="33">
        <v>187.47312550000001</v>
      </c>
      <c r="AE247" s="33">
        <v>201.69669020000001</v>
      </c>
      <c r="AF247" s="33">
        <v>298.71137970000001</v>
      </c>
      <c r="AG247" s="33">
        <v>294.92574760000002</v>
      </c>
      <c r="AH247" s="33">
        <v>219.20343059999999</v>
      </c>
      <c r="AI247" s="33">
        <v>239.9358986</v>
      </c>
      <c r="AJ247" s="33">
        <v>302.67517099999998</v>
      </c>
      <c r="AK247" s="33">
        <v>299.1951828</v>
      </c>
      <c r="AL247" s="33">
        <v>224.20013789999999</v>
      </c>
      <c r="AM247" s="33">
        <v>244.2950372</v>
      </c>
      <c r="AN247" s="33">
        <v>302.67517099999998</v>
      </c>
      <c r="AO247" s="33">
        <v>299.1951828</v>
      </c>
      <c r="AP247" s="33">
        <v>224.20013789999999</v>
      </c>
      <c r="AQ247" s="33">
        <v>244.2950372</v>
      </c>
      <c r="AR247" s="33">
        <v>302.67517099999998</v>
      </c>
      <c r="AS247" s="33">
        <v>299.1951828</v>
      </c>
      <c r="AT247" s="33">
        <v>224.20013789999999</v>
      </c>
      <c r="AU247" s="33">
        <v>244.2950372</v>
      </c>
      <c r="AV247" s="33">
        <v>302.67517099999998</v>
      </c>
      <c r="AW247" s="33">
        <v>299.1951828</v>
      </c>
      <c r="AX247" s="33">
        <v>224.20013789999999</v>
      </c>
      <c r="AY247" s="33">
        <v>244.2950372</v>
      </c>
      <c r="AZ247" s="33">
        <v>302.67517099999998</v>
      </c>
      <c r="BA247" s="33">
        <v>299.1951828</v>
      </c>
      <c r="BB247" s="33">
        <v>224.20013789999999</v>
      </c>
      <c r="BC247" s="33">
        <v>244.2950372</v>
      </c>
      <c r="BD247" s="33">
        <v>302.67517099999998</v>
      </c>
      <c r="BE247" s="33">
        <v>299.1951828</v>
      </c>
      <c r="BF247" s="33">
        <v>224.20013789999999</v>
      </c>
      <c r="BG247" s="33">
        <v>244.2950372</v>
      </c>
      <c r="BH247" s="33">
        <v>302.67517099999998</v>
      </c>
      <c r="BI247" s="33">
        <v>299.1951828</v>
      </c>
      <c r="BJ247" s="33">
        <v>224.20013789999999</v>
      </c>
      <c r="BK247" s="33">
        <v>244.2950372</v>
      </c>
      <c r="BL247" s="33">
        <v>302.67517099999998</v>
      </c>
      <c r="BM247" s="33">
        <v>299.1951828</v>
      </c>
      <c r="BN247" s="33">
        <v>224.20013789999999</v>
      </c>
      <c r="BO247" s="33">
        <v>244.2950372</v>
      </c>
      <c r="BP247" s="33">
        <v>302.67517099999998</v>
      </c>
      <c r="BQ247" s="33">
        <v>299.1951828</v>
      </c>
      <c r="BR247" s="33">
        <v>224.20013789999999</v>
      </c>
      <c r="BS247" s="33">
        <v>244.2950372</v>
      </c>
      <c r="BT247" s="33">
        <v>302.67517099999998</v>
      </c>
      <c r="BU247" s="33">
        <v>299.1951828</v>
      </c>
      <c r="BV247" s="33">
        <v>224.20013789999999</v>
      </c>
      <c r="BW247" s="33">
        <v>244.2950372</v>
      </c>
      <c r="BX247" s="33">
        <v>302.67517099999998</v>
      </c>
      <c r="BY247" s="33">
        <v>299.1951828</v>
      </c>
      <c r="BZ247" s="33">
        <v>224.20013789999999</v>
      </c>
      <c r="CA247" s="33">
        <v>244.2950372</v>
      </c>
      <c r="CB247" s="33">
        <v>302.67517099999998</v>
      </c>
      <c r="CC247" s="33">
        <v>299.1951828</v>
      </c>
      <c r="CD247" s="33">
        <v>224.20013789999999</v>
      </c>
      <c r="CE247" s="33">
        <v>244.2950372</v>
      </c>
      <c r="CF247" s="33">
        <v>302.67517099999998</v>
      </c>
      <c r="CG247" s="33">
        <v>299.1951828</v>
      </c>
      <c r="CH247" s="33">
        <v>224.20013789999999</v>
      </c>
      <c r="CI247" s="33">
        <v>244.2950372</v>
      </c>
      <c r="CJ247" s="33">
        <v>302.67517099999998</v>
      </c>
      <c r="CK247" s="33">
        <v>299.1951828</v>
      </c>
      <c r="CL247" s="33">
        <v>224.20013789999999</v>
      </c>
      <c r="CM247" s="33">
        <v>244.2950372</v>
      </c>
      <c r="CN247" s="33">
        <v>302.67517099999998</v>
      </c>
      <c r="CO247" s="33">
        <v>299.1951828</v>
      </c>
      <c r="CP247" s="33">
        <v>224.20013789999999</v>
      </c>
      <c r="CQ247" s="33">
        <v>244.2950372</v>
      </c>
      <c r="CR247" s="33">
        <v>302.67517099999998</v>
      </c>
      <c r="CS247" s="33">
        <v>299.1951828</v>
      </c>
      <c r="CT247" s="33">
        <v>224.20013789999999</v>
      </c>
      <c r="CU247" s="33">
        <v>244.2950372</v>
      </c>
      <c r="CV247" s="33">
        <v>302.67517099999998</v>
      </c>
      <c r="CW247" s="33">
        <v>299.1951828</v>
      </c>
      <c r="CX247" s="33">
        <v>224.20013789999999</v>
      </c>
      <c r="CY247" s="33">
        <v>244.2950372</v>
      </c>
      <c r="CZ247" s="33">
        <v>302.67517099999998</v>
      </c>
      <c r="DA247" s="33">
        <v>299.1951828</v>
      </c>
      <c r="DB247" s="33">
        <v>224.20013789999999</v>
      </c>
      <c r="DC247" s="33">
        <v>244.2950372</v>
      </c>
      <c r="DD247" s="33">
        <v>302.67517099999998</v>
      </c>
      <c r="DE247" s="33">
        <v>299.1951828</v>
      </c>
      <c r="DF247" s="33">
        <v>224.20013789999999</v>
      </c>
      <c r="DG247" s="33">
        <v>244.2950372</v>
      </c>
      <c r="DH247" s="33">
        <v>302.67517099999998</v>
      </c>
      <c r="DI247" s="33">
        <v>299.1951828</v>
      </c>
      <c r="DJ247" s="33">
        <v>224.20013789999999</v>
      </c>
      <c r="DK247" s="33">
        <v>244.2950372</v>
      </c>
      <c r="DL247" s="33">
        <v>302.67517099999998</v>
      </c>
      <c r="DM247" s="33">
        <v>299.1951828</v>
      </c>
      <c r="DN247" s="33">
        <v>224.20013789999999</v>
      </c>
      <c r="DO247" s="33">
        <v>244.2950372</v>
      </c>
      <c r="DP247" s="33">
        <v>302.67517099999998</v>
      </c>
      <c r="DQ247" s="33">
        <v>299.1951828</v>
      </c>
      <c r="DR247" s="33">
        <v>224.20013789999999</v>
      </c>
      <c r="DS247" s="33">
        <v>244.2950372</v>
      </c>
      <c r="DT247" s="33">
        <v>302.67517099999998</v>
      </c>
      <c r="DU247" s="33">
        <v>299.1951828</v>
      </c>
      <c r="DV247" s="33">
        <v>224.20013789999999</v>
      </c>
      <c r="DW247" s="33">
        <v>244.2950372</v>
      </c>
      <c r="DX247" s="33">
        <v>302.67517099999998</v>
      </c>
      <c r="DY247" s="33">
        <v>299.1951828</v>
      </c>
      <c r="DZ247" s="33">
        <v>224.20013789999999</v>
      </c>
      <c r="EA247" s="33">
        <v>244.2950372</v>
      </c>
      <c r="EB247" s="33">
        <v>302.67517099999998</v>
      </c>
      <c r="EC247" s="33">
        <v>299.1951828</v>
      </c>
      <c r="ED247" s="33">
        <v>224.20013789999999</v>
      </c>
      <c r="EE247" s="33">
        <v>244.2950372</v>
      </c>
      <c r="EF247" s="33">
        <v>302.67517099999998</v>
      </c>
      <c r="EG247" s="33">
        <v>299.1951828</v>
      </c>
      <c r="EH247" s="33">
        <v>224.20013789999999</v>
      </c>
      <c r="EI247" s="33">
        <v>244.2950372</v>
      </c>
      <c r="EJ247" s="33">
        <v>302.67517099999998</v>
      </c>
      <c r="EK247" s="33">
        <v>299.1951828</v>
      </c>
      <c r="EL247" s="33">
        <v>224.20013789999999</v>
      </c>
      <c r="EM247" s="33">
        <v>244.2950372</v>
      </c>
      <c r="EN247" s="33">
        <v>302.67517099999998</v>
      </c>
      <c r="EO247" s="33">
        <v>299.1951828</v>
      </c>
      <c r="EP247" s="33">
        <v>224.20013789999999</v>
      </c>
      <c r="EQ247" s="33">
        <v>244.2950372</v>
      </c>
      <c r="ER247" s="33">
        <v>302.67517099999998</v>
      </c>
      <c r="ES247" s="33">
        <v>299.1951828</v>
      </c>
      <c r="ET247" s="33">
        <v>224.20013789999999</v>
      </c>
      <c r="EU247" s="33">
        <v>244.2950372</v>
      </c>
      <c r="EV247" s="33">
        <v>302.67517099999998</v>
      </c>
      <c r="EW247" s="33">
        <v>299.1951828</v>
      </c>
      <c r="EX247" s="33">
        <v>224.20013789999999</v>
      </c>
      <c r="EY247" s="33">
        <v>244.2950372</v>
      </c>
      <c r="EZ247" s="33">
        <v>302.67517099999998</v>
      </c>
      <c r="FA247" s="33">
        <v>299.1951828</v>
      </c>
      <c r="FB247" s="33">
        <v>224.20013789999999</v>
      </c>
      <c r="FC247" s="33">
        <v>244.2950372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56.874808160000001</v>
      </c>
      <c r="U248" s="33">
        <v>56.546993049999998</v>
      </c>
      <c r="V248" s="33">
        <v>56.406842500000003</v>
      </c>
      <c r="W248" s="33">
        <v>54.254154659999998</v>
      </c>
      <c r="X248" s="33">
        <v>56.874808160000001</v>
      </c>
      <c r="Y248" s="33">
        <v>56.546993049999998</v>
      </c>
      <c r="Z248" s="33">
        <v>56.406842500000003</v>
      </c>
      <c r="AA248" s="33">
        <v>54.254154659999998</v>
      </c>
      <c r="AB248" s="33">
        <v>56.874808160000001</v>
      </c>
      <c r="AD248" s="33">
        <v>56.406842500000003</v>
      </c>
      <c r="AE248" s="33">
        <v>54.254154659999998</v>
      </c>
      <c r="AF248" s="33">
        <v>56.874808160000001</v>
      </c>
      <c r="AG248" s="33">
        <v>56.546993049999998</v>
      </c>
      <c r="AH248" s="33">
        <v>56.406842500000003</v>
      </c>
      <c r="AI248" s="33">
        <v>54.254154659999998</v>
      </c>
      <c r="AJ248" s="33">
        <v>70.656564180000004</v>
      </c>
      <c r="AK248" s="33">
        <v>70.218622120000006</v>
      </c>
      <c r="AL248" s="33">
        <v>72.356339860000006</v>
      </c>
      <c r="AM248" s="33">
        <v>69.398357799999999</v>
      </c>
      <c r="AN248" s="33">
        <v>70.656564180000004</v>
      </c>
      <c r="AO248" s="33">
        <v>70.218622120000006</v>
      </c>
      <c r="AP248" s="33">
        <v>55.792816889999997</v>
      </c>
      <c r="AQ248" s="33">
        <v>69.398357799999999</v>
      </c>
      <c r="AR248" s="33">
        <v>70.656564180000004</v>
      </c>
      <c r="AS248" s="33">
        <v>44.870939759999999</v>
      </c>
      <c r="AT248" s="33">
        <v>72.356339860000006</v>
      </c>
      <c r="AU248" s="33">
        <v>69.398357799999999</v>
      </c>
      <c r="AV248" s="33">
        <v>0.48709463650000001</v>
      </c>
      <c r="AW248" s="33">
        <v>70.218622120000006</v>
      </c>
      <c r="AX248" s="33">
        <v>0.61402560260000005</v>
      </c>
      <c r="AY248" s="33">
        <v>69.398357799999999</v>
      </c>
      <c r="BA248" s="33">
        <v>70.218622120000006</v>
      </c>
      <c r="BB248" s="33">
        <v>72.356339860000006</v>
      </c>
      <c r="BC248" s="33">
        <v>69.398357799999999</v>
      </c>
      <c r="BD248" s="33">
        <v>70.656564180000004</v>
      </c>
      <c r="BE248" s="33">
        <v>0.52465400750000002</v>
      </c>
      <c r="BG248" s="33">
        <v>69.398357799999999</v>
      </c>
      <c r="BH248" s="33">
        <v>70.656564180000004</v>
      </c>
      <c r="BJ248" s="33">
        <v>71.742314260000001</v>
      </c>
      <c r="BK248" s="33">
        <v>69.398357799999999</v>
      </c>
      <c r="BM248" s="33">
        <v>70.218622120000006</v>
      </c>
      <c r="BN248" s="33">
        <v>0.61402560260000005</v>
      </c>
      <c r="BO248" s="33">
        <v>69.398357799999999</v>
      </c>
      <c r="BP248" s="33">
        <v>70.656564180000004</v>
      </c>
      <c r="BQ248" s="33">
        <v>56.546993049999998</v>
      </c>
      <c r="BR248" s="33">
        <v>72.356339860000006</v>
      </c>
      <c r="BS248" s="33">
        <v>69.398357799999999</v>
      </c>
      <c r="BT248" s="33">
        <v>70.656564180000004</v>
      </c>
      <c r="BU248" s="33">
        <v>70.218622120000006</v>
      </c>
      <c r="BV248" s="33">
        <v>72.356339860000006</v>
      </c>
      <c r="BW248" s="33">
        <v>69.398357799999999</v>
      </c>
      <c r="BX248" s="33">
        <v>70.656564180000004</v>
      </c>
      <c r="BY248" s="33">
        <v>70.218622120000006</v>
      </c>
      <c r="BZ248" s="33">
        <v>72.356339860000006</v>
      </c>
      <c r="CA248" s="33">
        <v>69.398357799999999</v>
      </c>
      <c r="CB248" s="33">
        <v>70.656564180000004</v>
      </c>
      <c r="CC248" s="33">
        <v>70.218622120000006</v>
      </c>
      <c r="CD248" s="33">
        <v>52.506688029999999</v>
      </c>
      <c r="CE248" s="33">
        <v>69.398357799999999</v>
      </c>
      <c r="CF248" s="33">
        <v>70.656564180000004</v>
      </c>
      <c r="CH248" s="33">
        <v>72.356339860000006</v>
      </c>
      <c r="CI248" s="33">
        <v>69.398357799999999</v>
      </c>
      <c r="CJ248" s="33">
        <v>70.656564180000004</v>
      </c>
      <c r="CK248" s="33">
        <v>70.218622120000006</v>
      </c>
      <c r="CM248" s="33">
        <v>69.398357799999999</v>
      </c>
      <c r="CN248" s="33">
        <v>70.656564180000004</v>
      </c>
      <c r="CO248" s="33">
        <v>70.218622120000006</v>
      </c>
      <c r="CP248" s="33">
        <v>72.356339860000006</v>
      </c>
      <c r="CQ248" s="33">
        <v>69.398357799999999</v>
      </c>
      <c r="CR248" s="33">
        <v>70.656564180000004</v>
      </c>
      <c r="CS248" s="33">
        <v>0.52465400750000002</v>
      </c>
      <c r="CU248" s="33">
        <v>69.398357799999999</v>
      </c>
      <c r="CV248" s="33">
        <v>70.656564180000004</v>
      </c>
      <c r="CY248" s="33">
        <v>69.398357799999999</v>
      </c>
      <c r="CZ248" s="33">
        <v>70.656564180000004</v>
      </c>
      <c r="DA248" s="33">
        <v>70.218622120000006</v>
      </c>
      <c r="DC248" s="33">
        <v>69.398357799999999</v>
      </c>
      <c r="DD248" s="33">
        <v>70.656564180000004</v>
      </c>
      <c r="DG248" s="33">
        <v>69.398357799999999</v>
      </c>
      <c r="DH248" s="33">
        <v>70.656564180000004</v>
      </c>
      <c r="DI248" s="33">
        <v>70.218622120000006</v>
      </c>
      <c r="DK248" s="33">
        <v>69.398357799999999</v>
      </c>
      <c r="DL248" s="33">
        <v>70.656564180000004</v>
      </c>
      <c r="DM248" s="33">
        <v>70.218622120000006</v>
      </c>
      <c r="DO248" s="33">
        <v>69.398357799999999</v>
      </c>
      <c r="DP248" s="33">
        <v>70.656564180000004</v>
      </c>
      <c r="DS248" s="33">
        <v>69.398357799999999</v>
      </c>
      <c r="DT248" s="33">
        <v>70.656564180000004</v>
      </c>
      <c r="DW248" s="33">
        <v>69.398357799999999</v>
      </c>
      <c r="DX248" s="33">
        <v>70.656564180000004</v>
      </c>
      <c r="EA248" s="33">
        <v>69.398357799999999</v>
      </c>
      <c r="EB248" s="33">
        <v>70.656564180000004</v>
      </c>
      <c r="EC248" s="33">
        <v>70.218622120000006</v>
      </c>
      <c r="EE248" s="33">
        <v>69.398357799999999</v>
      </c>
      <c r="EF248" s="33">
        <v>70.656564180000004</v>
      </c>
      <c r="EI248" s="33">
        <v>69.398357799999999</v>
      </c>
      <c r="EJ248" s="33">
        <v>70.656564180000004</v>
      </c>
      <c r="EM248" s="33">
        <v>69.398357799999999</v>
      </c>
      <c r="EN248" s="33">
        <v>70.656564180000004</v>
      </c>
      <c r="EQ248" s="33">
        <v>69.398357799999999</v>
      </c>
      <c r="ER248" s="33">
        <v>70.656564180000004</v>
      </c>
      <c r="EU248" s="33">
        <v>69.398357799999999</v>
      </c>
      <c r="EV248" s="33">
        <v>70.656564180000004</v>
      </c>
      <c r="EY248" s="33">
        <v>69.398357799999999</v>
      </c>
      <c r="EZ248" s="33">
        <v>70.656564180000004</v>
      </c>
      <c r="FC248" s="33">
        <v>69.398357799999999</v>
      </c>
    </row>
    <row r="249" spans="2:159" x14ac:dyDescent="0.25">
      <c r="B249" s="33" t="s">
        <v>25</v>
      </c>
      <c r="C249" s="33" t="s">
        <v>39</v>
      </c>
      <c r="F249" s="33">
        <v>231.52916769999999</v>
      </c>
      <c r="G249" s="33">
        <v>574.67511669999999</v>
      </c>
      <c r="J249" s="33">
        <v>863.7022399</v>
      </c>
      <c r="K249" s="33">
        <v>802.4282015</v>
      </c>
      <c r="N249" s="33">
        <v>546.25134179999998</v>
      </c>
      <c r="O249" s="33">
        <v>851.8834683</v>
      </c>
      <c r="R249" s="33">
        <v>944.42658029999996</v>
      </c>
      <c r="S249" s="33">
        <v>851.8834683</v>
      </c>
      <c r="V249" s="33">
        <v>944.42658029999996</v>
      </c>
      <c r="W249" s="33">
        <v>851.8834683</v>
      </c>
      <c r="X249" s="33">
        <v>775.30919670000003</v>
      </c>
      <c r="Z249" s="33">
        <v>944.42658029999996</v>
      </c>
      <c r="AA249" s="33">
        <v>851.8834683</v>
      </c>
      <c r="AB249" s="33">
        <v>775.30919670000003</v>
      </c>
      <c r="AD249" s="33">
        <v>944.42658029999996</v>
      </c>
      <c r="AE249" s="33">
        <v>760.30443390000005</v>
      </c>
      <c r="AF249" s="33">
        <v>775.30919670000003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X249" s="33">
        <v>944.42658029999996</v>
      </c>
      <c r="AY249" s="33">
        <v>851.8834683</v>
      </c>
      <c r="AZ249" s="33">
        <v>775.30919670000003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131.88335090000001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P249" s="33">
        <v>944.42658029999996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509.53940890000001</v>
      </c>
      <c r="EX249" s="33">
        <v>944.42658029999996</v>
      </c>
      <c r="EY249" s="33">
        <v>851.8834683</v>
      </c>
      <c r="EZ249" s="33">
        <v>775.30919670000003</v>
      </c>
      <c r="FA249" s="33">
        <v>782.06714680000005</v>
      </c>
      <c r="FB249" s="33">
        <v>944.42658029999996</v>
      </c>
      <c r="FC249" s="33">
        <v>851.8834683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448.5978331</v>
      </c>
      <c r="U251" s="33">
        <v>634.93264680000004</v>
      </c>
      <c r="V251" s="33">
        <v>1369.8779</v>
      </c>
      <c r="W251" s="33">
        <v>1719.313905</v>
      </c>
      <c r="X251" s="33">
        <v>460.27414199999998</v>
      </c>
      <c r="Y251" s="33">
        <v>638.35239530000001</v>
      </c>
      <c r="AA251" s="33">
        <v>1746.9205059999999</v>
      </c>
      <c r="AC251" s="33">
        <v>942.566687</v>
      </c>
      <c r="AD251" s="33">
        <v>1392.7854319999999</v>
      </c>
      <c r="AE251" s="33">
        <v>1746.9205059999999</v>
      </c>
      <c r="AI251" s="33">
        <v>1746.9205059999999</v>
      </c>
      <c r="AJ251" s="33">
        <v>779.15328680000005</v>
      </c>
      <c r="AL251" s="33">
        <v>1413.7880250000001</v>
      </c>
      <c r="AM251" s="33">
        <v>1772.2314040000001</v>
      </c>
      <c r="AN251" s="33">
        <v>960.97933699999999</v>
      </c>
      <c r="AO251" s="33">
        <v>1168.9799</v>
      </c>
      <c r="AP251" s="33">
        <v>0.98719824730000005</v>
      </c>
      <c r="AQ251" s="33">
        <v>1772.2314040000001</v>
      </c>
      <c r="AR251" s="33">
        <v>429.2206425</v>
      </c>
      <c r="AT251" s="33">
        <v>1413.7880250000001</v>
      </c>
      <c r="AU251" s="33">
        <v>1772.2314040000001</v>
      </c>
      <c r="AV251" s="33">
        <v>2007.4877719999999</v>
      </c>
      <c r="AW251" s="33">
        <v>2031.9630669999999</v>
      </c>
      <c r="AX251" s="33">
        <v>1413.7880250000001</v>
      </c>
      <c r="AY251" s="33">
        <v>1772.2314040000001</v>
      </c>
      <c r="AZ251" s="33">
        <v>2031.0056939999999</v>
      </c>
      <c r="BB251" s="33">
        <v>1413.7880250000001</v>
      </c>
      <c r="BC251" s="33">
        <v>1772.2314040000001</v>
      </c>
      <c r="BD251" s="33">
        <v>1893.2663230000001</v>
      </c>
      <c r="BF251" s="33">
        <v>1413.7880250000001</v>
      </c>
      <c r="BG251" s="33">
        <v>1772.2314040000001</v>
      </c>
      <c r="BH251" s="33">
        <v>2078.5821580000002</v>
      </c>
      <c r="BI251" s="33">
        <v>2031.9630669999999</v>
      </c>
      <c r="BJ251" s="33">
        <v>1413.7880250000001</v>
      </c>
      <c r="BK251" s="33">
        <v>1772.2314040000001</v>
      </c>
      <c r="BL251" s="33">
        <v>2102.5715489999998</v>
      </c>
      <c r="BM251" s="33">
        <v>2031.9630669999999</v>
      </c>
      <c r="BN251" s="33">
        <v>1413.7880250000001</v>
      </c>
      <c r="BO251" s="33">
        <v>1772.2314040000001</v>
      </c>
      <c r="BP251" s="33">
        <v>2126.6934310000001</v>
      </c>
      <c r="BQ251" s="33">
        <v>2031.9630669999999</v>
      </c>
      <c r="BR251" s="33">
        <v>1413.7880250000001</v>
      </c>
      <c r="BS251" s="33">
        <v>1772.2314040000001</v>
      </c>
      <c r="BT251" s="33">
        <v>2150.6854269999999</v>
      </c>
      <c r="BU251" s="33">
        <v>2031.9630669999999</v>
      </c>
      <c r="BV251" s="33">
        <v>1413.7880250000001</v>
      </c>
      <c r="BW251" s="33">
        <v>1772.2314040000001</v>
      </c>
      <c r="BX251" s="33">
        <v>2015.622012</v>
      </c>
      <c r="BY251" s="33">
        <v>1059.570931</v>
      </c>
      <c r="BZ251" s="33">
        <v>1413.7880250000001</v>
      </c>
      <c r="CA251" s="33">
        <v>1772.2314040000001</v>
      </c>
      <c r="CB251" s="33">
        <v>2248.0118200000002</v>
      </c>
      <c r="CC251" s="33">
        <v>2031.9630669999999</v>
      </c>
      <c r="CD251" s="33">
        <v>1413.7880250000001</v>
      </c>
      <c r="CE251" s="33">
        <v>1772.2314040000001</v>
      </c>
      <c r="CF251" s="33">
        <v>2248.0118200000002</v>
      </c>
      <c r="CG251" s="33">
        <v>2031.9630669999999</v>
      </c>
      <c r="CH251" s="33">
        <v>1413.7880250000001</v>
      </c>
      <c r="CI251" s="33">
        <v>1772.2314040000001</v>
      </c>
      <c r="CJ251" s="33">
        <v>2248.0118200000002</v>
      </c>
      <c r="CK251" s="33">
        <v>1589.9974910000001</v>
      </c>
      <c r="CL251" s="33">
        <v>1413.7880250000001</v>
      </c>
      <c r="CM251" s="33">
        <v>1772.2314040000001</v>
      </c>
      <c r="CN251" s="33">
        <v>2248.0118200000002</v>
      </c>
      <c r="CO251" s="33">
        <v>640.02969770000004</v>
      </c>
      <c r="CP251" s="33">
        <v>1413.7880250000001</v>
      </c>
      <c r="CQ251" s="33">
        <v>1772.2314040000001</v>
      </c>
      <c r="CR251" s="33">
        <v>2248.0118200000002</v>
      </c>
      <c r="CS251" s="33">
        <v>2031.9630669999999</v>
      </c>
      <c r="CT251" s="33">
        <v>1413.7880250000001</v>
      </c>
      <c r="CU251" s="33">
        <v>1772.2314040000001</v>
      </c>
      <c r="CV251" s="33">
        <v>2248.0118200000002</v>
      </c>
      <c r="CW251" s="33">
        <v>2031.9630669999999</v>
      </c>
      <c r="CX251" s="33">
        <v>1413.7880250000001</v>
      </c>
      <c r="CY251" s="33">
        <v>1772.2314040000001</v>
      </c>
      <c r="CZ251" s="33">
        <v>2248.0118200000002</v>
      </c>
      <c r="DA251" s="33">
        <v>2031.9630669999999</v>
      </c>
      <c r="DB251" s="33">
        <v>1413.7880250000001</v>
      </c>
      <c r="DC251" s="33">
        <v>1772.2314040000001</v>
      </c>
      <c r="DD251" s="33">
        <v>2248.0118200000002</v>
      </c>
      <c r="DE251" s="33">
        <v>2031.9630669999999</v>
      </c>
      <c r="DF251" s="33">
        <v>1413.7880250000001</v>
      </c>
      <c r="DG251" s="33">
        <v>1772.2314040000001</v>
      </c>
      <c r="DH251" s="33">
        <v>2248.0118200000002</v>
      </c>
      <c r="DI251" s="33">
        <v>188.86170749999999</v>
      </c>
      <c r="DJ251" s="33">
        <v>1413.7880250000001</v>
      </c>
      <c r="DK251" s="33">
        <v>1772.2314040000001</v>
      </c>
      <c r="DL251" s="33">
        <v>2248.0118200000002</v>
      </c>
      <c r="DM251" s="33">
        <v>2031.9630669999999</v>
      </c>
      <c r="DN251" s="33">
        <v>1413.7880250000001</v>
      </c>
      <c r="DO251" s="33">
        <v>1772.2314040000001</v>
      </c>
      <c r="DP251" s="33">
        <v>2248.0118200000002</v>
      </c>
      <c r="DQ251" s="33">
        <v>2031.9630669999999</v>
      </c>
      <c r="DS251" s="33">
        <v>1772.2314040000001</v>
      </c>
      <c r="DT251" s="33">
        <v>2248.0118200000002</v>
      </c>
      <c r="DU251" s="33">
        <v>1152.9112700000001</v>
      </c>
      <c r="DW251" s="33">
        <v>1772.2314040000001</v>
      </c>
      <c r="DX251" s="33">
        <v>2248.0118200000002</v>
      </c>
      <c r="DY251" s="33">
        <v>75.187084519999999</v>
      </c>
      <c r="EA251" s="33">
        <v>1772.2314040000001</v>
      </c>
      <c r="EB251" s="33">
        <v>2248.0118200000002</v>
      </c>
      <c r="EE251" s="33">
        <v>1772.2314040000001</v>
      </c>
      <c r="EF251" s="33">
        <v>2248.0118200000002</v>
      </c>
      <c r="EG251" s="33">
        <v>2031.9630669999999</v>
      </c>
      <c r="EI251" s="33">
        <v>1772.2314040000001</v>
      </c>
      <c r="EJ251" s="33">
        <v>2248.0118200000002</v>
      </c>
      <c r="EK251" s="33">
        <v>2031.9630669999999</v>
      </c>
      <c r="EM251" s="33">
        <v>1772.2314040000001</v>
      </c>
      <c r="EN251" s="33">
        <v>2248.0118200000002</v>
      </c>
      <c r="EO251" s="33">
        <v>2031.9630669999999</v>
      </c>
      <c r="EQ251" s="33">
        <v>1772.2314040000001</v>
      </c>
      <c r="ER251" s="33">
        <v>2248.0118200000002</v>
      </c>
      <c r="ES251" s="33">
        <v>2031.9630669999999</v>
      </c>
      <c r="EU251" s="33">
        <v>1772.2314040000001</v>
      </c>
      <c r="EV251" s="33">
        <v>2248.0118200000002</v>
      </c>
      <c r="EW251" s="33">
        <v>2031.9630669999999</v>
      </c>
      <c r="EX251" s="33">
        <v>1413.7880250000001</v>
      </c>
      <c r="EY251" s="33">
        <v>1772.2314040000001</v>
      </c>
      <c r="EZ251" s="33">
        <v>2248.0118200000002</v>
      </c>
      <c r="FA251" s="33">
        <v>1678.156765</v>
      </c>
      <c r="FC251" s="33">
        <v>1772.2314040000001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E253" s="33">
        <v>0.22138007030000001</v>
      </c>
      <c r="AG253" s="33">
        <v>0.70587646770000001</v>
      </c>
      <c r="AI253" s="33">
        <v>0.61099196759999996</v>
      </c>
      <c r="AM253" s="33">
        <v>0.61099196759999996</v>
      </c>
      <c r="AP253" s="33">
        <v>0.1468217886</v>
      </c>
      <c r="AQ253" s="33">
        <v>0.61099196759999996</v>
      </c>
      <c r="AT253" s="33">
        <v>0.53025941089999995</v>
      </c>
      <c r="AU253" s="33">
        <v>0.61099196759999996</v>
      </c>
      <c r="AY253" s="33">
        <v>0.61099196759999996</v>
      </c>
      <c r="BA253" s="33">
        <v>0.67708119950000001</v>
      </c>
      <c r="BC253" s="33">
        <v>0.61099196759999996</v>
      </c>
      <c r="BF253" s="33">
        <v>0.53025941089999995</v>
      </c>
      <c r="BG253" s="33">
        <v>0.61099196759999996</v>
      </c>
      <c r="BI253" s="33">
        <v>0.70587646770000001</v>
      </c>
      <c r="BJ253" s="33">
        <v>0.53025941089999995</v>
      </c>
      <c r="BK253" s="33">
        <v>0.61099196759999996</v>
      </c>
      <c r="BL253" s="33">
        <v>0.75163948120000001</v>
      </c>
      <c r="BM253" s="33">
        <v>0.50146414260000005</v>
      </c>
      <c r="BN253" s="33">
        <v>0.53025941089999995</v>
      </c>
      <c r="BO253" s="33">
        <v>0.61099196759999996</v>
      </c>
      <c r="BR253" s="33">
        <v>0.53025941089999995</v>
      </c>
      <c r="BS253" s="33">
        <v>0.61099196759999996</v>
      </c>
      <c r="BT253" s="33">
        <v>0.75163948120000001</v>
      </c>
      <c r="BV253" s="33">
        <v>0.53025941089999995</v>
      </c>
      <c r="BW253" s="33">
        <v>0.61099196759999996</v>
      </c>
      <c r="BX253" s="33">
        <v>0.75163948120000001</v>
      </c>
      <c r="BY253" s="33">
        <v>0.70587646770000001</v>
      </c>
      <c r="BZ253" s="33">
        <v>0.53025941089999995</v>
      </c>
      <c r="CA253" s="33">
        <v>0.61099196759999996</v>
      </c>
      <c r="CB253" s="33">
        <v>0.75163948120000001</v>
      </c>
      <c r="CC253" s="33">
        <v>0.70587646770000001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P253" s="33">
        <v>0.53025941089999995</v>
      </c>
      <c r="CQ253" s="33">
        <v>0.61099196759999996</v>
      </c>
      <c r="CR253" s="33">
        <v>0.75163948120000001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0.70587646770000001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0.42283867819999998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EA253" s="33">
        <v>0.61099196759999996</v>
      </c>
      <c r="EB253" s="33">
        <v>0.75163948120000001</v>
      </c>
      <c r="ED253" s="33">
        <v>0.53025941089999995</v>
      </c>
      <c r="EE253" s="33">
        <v>0.61099196759999996</v>
      </c>
      <c r="EF253" s="33">
        <v>0.75163948120000001</v>
      </c>
      <c r="EI253" s="33">
        <v>0.61099196759999996</v>
      </c>
      <c r="EJ253" s="33">
        <v>0.75163948120000001</v>
      </c>
      <c r="EM253" s="33">
        <v>0.61099196759999996</v>
      </c>
      <c r="EN253" s="33">
        <v>0.75163948120000001</v>
      </c>
      <c r="EQ253" s="33">
        <v>0.61099196759999996</v>
      </c>
      <c r="ER253" s="33">
        <v>0.75163948120000001</v>
      </c>
      <c r="ES253" s="33">
        <v>0.70587646770000001</v>
      </c>
      <c r="EU253" s="33">
        <v>0.61099196759999996</v>
      </c>
      <c r="EV253" s="33">
        <v>0.75163948120000001</v>
      </c>
      <c r="EX253" s="33">
        <v>0.53025941089999995</v>
      </c>
      <c r="EY253" s="33">
        <v>0.61099196759999996</v>
      </c>
      <c r="EZ253" s="33">
        <v>0.75163948120000001</v>
      </c>
      <c r="FC253" s="33">
        <v>0.61099196759999996</v>
      </c>
    </row>
    <row r="254" spans="2:159" x14ac:dyDescent="0.25">
      <c r="B254" s="33" t="s">
        <v>25</v>
      </c>
      <c r="C254" s="33" t="s">
        <v>44</v>
      </c>
      <c r="AD254" s="33">
        <v>2.0531999999999999</v>
      </c>
      <c r="AH254" s="33">
        <v>2.0531999999999999</v>
      </c>
      <c r="AJ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W254" s="33">
        <v>2.0531999999999999</v>
      </c>
      <c r="DX254" s="33">
        <v>2.0531999999999999</v>
      </c>
      <c r="DY254" s="33">
        <v>1.8037799999999999</v>
      </c>
      <c r="EA254" s="33">
        <v>2.0531999999999999</v>
      </c>
      <c r="EB254" s="33">
        <v>2.0531999999999999</v>
      </c>
      <c r="EC254" s="33">
        <v>1.8037799999999999</v>
      </c>
      <c r="EE254" s="33">
        <v>2.0531999999999999</v>
      </c>
      <c r="EF254" s="33">
        <v>2.0531999999999999</v>
      </c>
      <c r="EI254" s="33">
        <v>2.0531999999999999</v>
      </c>
      <c r="EJ254" s="33">
        <v>2.0531999999999999</v>
      </c>
      <c r="EM254" s="33">
        <v>2.0531999999999999</v>
      </c>
      <c r="EN254" s="33">
        <v>2.0531999999999999</v>
      </c>
      <c r="EQ254" s="33">
        <v>2.0531999999999999</v>
      </c>
      <c r="ER254" s="33">
        <v>2.0531999999999999</v>
      </c>
      <c r="EU254" s="33">
        <v>2.0531999999999999</v>
      </c>
      <c r="EV254" s="33">
        <v>2.0531999999999999</v>
      </c>
      <c r="EX254" s="33">
        <v>2.0531999999999999</v>
      </c>
      <c r="EY254" s="33">
        <v>2.0531999999999999</v>
      </c>
      <c r="EZ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256.49422900000002</v>
      </c>
      <c r="E257" s="33">
        <v>246.4958445</v>
      </c>
      <c r="F257" s="33">
        <v>401.71981310000001</v>
      </c>
      <c r="G257" s="33">
        <v>765.49017560000004</v>
      </c>
      <c r="H257" s="33">
        <v>256.49422900000002</v>
      </c>
      <c r="I257" s="33">
        <v>246.4958445</v>
      </c>
      <c r="J257" s="33">
        <v>1033.892885</v>
      </c>
      <c r="K257" s="33">
        <v>993.24326040000005</v>
      </c>
      <c r="L257" s="33">
        <v>256.49422900000002</v>
      </c>
      <c r="M257" s="33">
        <v>246.4958445</v>
      </c>
      <c r="N257" s="33">
        <v>716.44198719999997</v>
      </c>
      <c r="O257" s="33">
        <v>1042.698527</v>
      </c>
      <c r="P257" s="33">
        <v>257.00697719999999</v>
      </c>
      <c r="Q257" s="33">
        <v>247.0044954</v>
      </c>
      <c r="R257" s="33">
        <v>1115.2106240000001</v>
      </c>
      <c r="S257" s="33">
        <v>1043.2619649999999</v>
      </c>
      <c r="T257" s="33">
        <v>822.40862560000005</v>
      </c>
      <c r="U257" s="33">
        <v>995.03987770000003</v>
      </c>
      <c r="V257" s="33">
        <v>2591.229409</v>
      </c>
      <c r="W257" s="33">
        <v>2872.753248</v>
      </c>
      <c r="X257" s="33">
        <v>1638.171188</v>
      </c>
      <c r="Y257" s="33">
        <v>1026.817454</v>
      </c>
      <c r="Z257" s="33">
        <v>1252.695203</v>
      </c>
      <c r="AA257" s="33">
        <v>2930.7572409999998</v>
      </c>
      <c r="AB257" s="33">
        <v>1281.5486920000001</v>
      </c>
      <c r="AC257" s="33">
        <v>1373.4321259999999</v>
      </c>
      <c r="AD257" s="33">
        <v>2727.357806</v>
      </c>
      <c r="AE257" s="33">
        <v>2928.222268</v>
      </c>
      <c r="AF257" s="33">
        <v>1342.155393</v>
      </c>
      <c r="AG257" s="33">
        <v>1327.8949239999999</v>
      </c>
      <c r="AH257" s="33">
        <v>1379.72911</v>
      </c>
      <c r="AI257" s="33">
        <v>3071.1786499999998</v>
      </c>
      <c r="AJ257" s="33">
        <v>2141.5443030000001</v>
      </c>
      <c r="AK257" s="33">
        <v>1345.541986</v>
      </c>
      <c r="AL257" s="33">
        <v>2812.6930130000001</v>
      </c>
      <c r="AM257" s="33">
        <v>3118.3869890000001</v>
      </c>
      <c r="AN257" s="33">
        <v>2321.317153</v>
      </c>
      <c r="AO257" s="33">
        <v>3211.2186259999999</v>
      </c>
      <c r="AP257" s="33">
        <v>2399.8970530000001</v>
      </c>
      <c r="AQ257" s="33">
        <v>4340.8348450000003</v>
      </c>
      <c r="AR257" s="33">
        <v>1789.5584590000001</v>
      </c>
      <c r="AS257" s="33">
        <v>2558.0310650000001</v>
      </c>
      <c r="AT257" s="33">
        <v>3829.6448399999999</v>
      </c>
      <c r="AU257" s="33">
        <v>4340.8348450000003</v>
      </c>
      <c r="AV257" s="33">
        <v>3297.6561190000002</v>
      </c>
      <c r="AW257" s="33">
        <v>2595.437907</v>
      </c>
      <c r="AX257" s="33">
        <v>3482.311968</v>
      </c>
      <c r="AY257" s="33">
        <v>4340.8348450000003</v>
      </c>
      <c r="AZ257" s="33">
        <v>3322.740147</v>
      </c>
      <c r="BA257" s="33">
        <v>2041.1120269999999</v>
      </c>
      <c r="BB257" s="33">
        <v>2814.7462129999999</v>
      </c>
      <c r="BC257" s="33">
        <v>4340.8348450000003</v>
      </c>
      <c r="BD257" s="33">
        <v>3253.604139</v>
      </c>
      <c r="BE257" s="33">
        <v>2306.8926150000002</v>
      </c>
      <c r="BF257" s="33">
        <v>3757.288501</v>
      </c>
      <c r="BG257" s="33">
        <v>4340.8348450000003</v>
      </c>
      <c r="BH257" s="33">
        <v>5005.5364</v>
      </c>
      <c r="BI257" s="33">
        <v>3307.9923079999999</v>
      </c>
      <c r="BJ257" s="33">
        <v>3829.0308150000001</v>
      </c>
      <c r="BK257" s="33">
        <v>4340.8348450000003</v>
      </c>
      <c r="BL257" s="33">
        <v>4961.6740659999996</v>
      </c>
      <c r="BM257" s="33">
        <v>3386.5086110000002</v>
      </c>
      <c r="BN257" s="33">
        <v>3757.9025259999999</v>
      </c>
      <c r="BO257" s="33">
        <v>4340.8348450000003</v>
      </c>
      <c r="BP257" s="33">
        <v>4780.3815549999999</v>
      </c>
      <c r="BQ257" s="33">
        <v>3363.8334239999999</v>
      </c>
      <c r="BR257" s="33">
        <v>3829.6448399999999</v>
      </c>
      <c r="BS257" s="33">
        <v>4340.8348450000003</v>
      </c>
      <c r="BT257" s="33">
        <v>6396.9548050000003</v>
      </c>
      <c r="BU257" s="33">
        <v>4074.1533979999999</v>
      </c>
      <c r="BV257" s="33">
        <v>5353.2298950000004</v>
      </c>
      <c r="BW257" s="33">
        <v>5787.4936989999997</v>
      </c>
      <c r="BX257" s="33">
        <v>6261.8913899999998</v>
      </c>
      <c r="BY257" s="33">
        <v>2407.622574</v>
      </c>
      <c r="BZ257" s="33">
        <v>5353.2298950000004</v>
      </c>
      <c r="CA257" s="33">
        <v>5787.4936989999997</v>
      </c>
      <c r="CB257" s="33">
        <v>6494.2811979999997</v>
      </c>
      <c r="CC257" s="33">
        <v>3661.0166170000002</v>
      </c>
      <c r="CD257" s="33">
        <v>5333.3802429999996</v>
      </c>
      <c r="CE257" s="33">
        <v>5787.4936989999997</v>
      </c>
      <c r="CF257" s="33">
        <v>6494.2811979999997</v>
      </c>
      <c r="CG257" s="33">
        <v>3309.7960880000001</v>
      </c>
      <c r="CH257" s="33">
        <v>5353.2298950000004</v>
      </c>
      <c r="CI257" s="33">
        <v>5787.4936989999997</v>
      </c>
      <c r="CJ257" s="33">
        <v>6494.2811979999997</v>
      </c>
      <c r="CK257" s="33">
        <v>3235.940302</v>
      </c>
      <c r="CL257" s="33">
        <v>5280.8735550000001</v>
      </c>
      <c r="CM257" s="33">
        <v>5787.4936989999997</v>
      </c>
      <c r="CN257" s="33">
        <v>6494.2811979999997</v>
      </c>
      <c r="CO257" s="33">
        <v>3462.53179</v>
      </c>
      <c r="CP257" s="33">
        <v>5353.2298950000004</v>
      </c>
      <c r="CQ257" s="33">
        <v>5787.4936989999997</v>
      </c>
      <c r="CR257" s="33">
        <v>6494.2811979999997</v>
      </c>
      <c r="CS257" s="33">
        <v>3307.8110849999998</v>
      </c>
      <c r="CT257" s="33">
        <v>5280.8735550000001</v>
      </c>
      <c r="CU257" s="33">
        <v>5787.4936989999997</v>
      </c>
      <c r="CV257" s="33">
        <v>6494.2811979999997</v>
      </c>
      <c r="CW257" s="33">
        <v>4615.786443</v>
      </c>
      <c r="CX257" s="33">
        <v>5280.8735550000001</v>
      </c>
      <c r="CY257" s="33">
        <v>5787.4936989999997</v>
      </c>
      <c r="CZ257" s="33">
        <v>6494.2811979999997</v>
      </c>
      <c r="DA257" s="33">
        <v>4686.0050650000003</v>
      </c>
      <c r="DB257" s="33">
        <v>5280.8735550000001</v>
      </c>
      <c r="DC257" s="33">
        <v>5787.4936989999997</v>
      </c>
      <c r="DD257" s="33">
        <v>6494.2811979999997</v>
      </c>
      <c r="DE257" s="33">
        <v>3307.9923079999999</v>
      </c>
      <c r="DF257" s="33">
        <v>4570.1828079999996</v>
      </c>
      <c r="DG257" s="33">
        <v>5787.4936989999997</v>
      </c>
      <c r="DH257" s="33">
        <v>6494.2811979999997</v>
      </c>
      <c r="DI257" s="33">
        <v>2841.099925</v>
      </c>
      <c r="DJ257" s="33">
        <v>3281.9294479999999</v>
      </c>
      <c r="DK257" s="33">
        <v>5787.4936989999997</v>
      </c>
      <c r="DL257" s="33">
        <v>6494.2811979999997</v>
      </c>
      <c r="DM257" s="33">
        <v>4146.5088189999997</v>
      </c>
      <c r="DN257" s="33">
        <v>3406.2354829999999</v>
      </c>
      <c r="DO257" s="33">
        <v>5787.4936989999997</v>
      </c>
      <c r="DP257" s="33">
        <v>6494.2811979999997</v>
      </c>
      <c r="DQ257" s="33">
        <v>6090.9427690000002</v>
      </c>
      <c r="DR257" s="33">
        <v>1927.680282</v>
      </c>
      <c r="DS257" s="33">
        <v>5787.4936989999997</v>
      </c>
      <c r="DT257" s="33">
        <v>6494.2811979999997</v>
      </c>
      <c r="DU257" s="33">
        <v>3907.704397</v>
      </c>
      <c r="DV257" s="33">
        <v>1904.0631310000001</v>
      </c>
      <c r="DW257" s="33">
        <v>5787.4936989999997</v>
      </c>
      <c r="DX257" s="33">
        <v>6494.2811979999997</v>
      </c>
      <c r="DY257" s="33">
        <v>2659.01046</v>
      </c>
      <c r="DZ257" s="33">
        <v>1509.836403</v>
      </c>
      <c r="EA257" s="33">
        <v>5787.4936989999997</v>
      </c>
      <c r="EB257" s="33">
        <v>6494.2811979999997</v>
      </c>
      <c r="EC257" s="33">
        <v>2824.3058729999998</v>
      </c>
      <c r="ED257" s="33">
        <v>1327.0789070000001</v>
      </c>
      <c r="EE257" s="33">
        <v>5787.4936989999997</v>
      </c>
      <c r="EF257" s="33">
        <v>6494.2811979999997</v>
      </c>
      <c r="EG257" s="33">
        <v>4359.9820890000001</v>
      </c>
      <c r="EH257" s="33">
        <v>514.00541869999995</v>
      </c>
      <c r="EI257" s="33">
        <v>5787.4936989999997</v>
      </c>
      <c r="EJ257" s="33">
        <v>6494.2811979999997</v>
      </c>
      <c r="EK257" s="33">
        <v>3307.286431</v>
      </c>
      <c r="EL257" s="33">
        <v>1326.548648</v>
      </c>
      <c r="EM257" s="33">
        <v>5787.4936989999997</v>
      </c>
      <c r="EN257" s="33">
        <v>6494.2811979999997</v>
      </c>
      <c r="EO257" s="33">
        <v>3307.286431</v>
      </c>
      <c r="EP257" s="33">
        <v>1326.548648</v>
      </c>
      <c r="EQ257" s="33">
        <v>5787.4936989999997</v>
      </c>
      <c r="ER257" s="33">
        <v>6494.2811979999997</v>
      </c>
      <c r="ES257" s="33">
        <v>3415.9645</v>
      </c>
      <c r="ET257" s="33">
        <v>1312.839344</v>
      </c>
      <c r="EU257" s="33">
        <v>5787.4936989999997</v>
      </c>
      <c r="EV257" s="33">
        <v>6494.2811979999997</v>
      </c>
      <c r="EW257" s="33">
        <v>3034.3468189999999</v>
      </c>
      <c r="EX257" s="33">
        <v>5188.7466039999999</v>
      </c>
      <c r="EY257" s="33">
        <v>5787.4936989999997</v>
      </c>
      <c r="EZ257" s="33">
        <v>6494.2811979999997</v>
      </c>
      <c r="FA257" s="33">
        <v>2953.480129</v>
      </c>
      <c r="FB257" s="33">
        <v>1236.9107120000001</v>
      </c>
      <c r="FC257" s="33">
        <v>5787.4936989999997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  <c r="BD282" s="33">
        <v>20.153503730000001</v>
      </c>
      <c r="BE282" s="33">
        <v>20.01829146</v>
      </c>
      <c r="BF282" s="33">
        <v>19.553069570000002</v>
      </c>
      <c r="BG282" s="33">
        <v>20.01829146</v>
      </c>
      <c r="BH282" s="33">
        <v>20.153503730000001</v>
      </c>
      <c r="BI282" s="33">
        <v>20.01829146</v>
      </c>
      <c r="BJ282" s="33">
        <v>19.553069570000002</v>
      </c>
      <c r="BK282" s="33">
        <v>20.01829146</v>
      </c>
      <c r="BL282" s="33">
        <v>20.153503730000001</v>
      </c>
      <c r="BM282" s="33">
        <v>20.01829146</v>
      </c>
      <c r="BN282" s="33">
        <v>19.553069570000002</v>
      </c>
      <c r="BO282" s="33">
        <v>20.01829146</v>
      </c>
      <c r="BP282" s="33">
        <v>20.153503730000001</v>
      </c>
      <c r="BQ282" s="33">
        <v>20.01829146</v>
      </c>
      <c r="BR282" s="33">
        <v>19.553069570000002</v>
      </c>
      <c r="BS282" s="33">
        <v>20.01829146</v>
      </c>
      <c r="BT282" s="33">
        <v>20.153503730000001</v>
      </c>
      <c r="BU282" s="33">
        <v>20.01829146</v>
      </c>
      <c r="BV282" s="33">
        <v>19.553069570000002</v>
      </c>
      <c r="BW282" s="33">
        <v>20.01829146</v>
      </c>
      <c r="BX282" s="33">
        <v>20.153503730000001</v>
      </c>
      <c r="BY282" s="33">
        <v>20.01829146</v>
      </c>
      <c r="BZ282" s="33">
        <v>19.553069570000002</v>
      </c>
      <c r="CA282" s="33">
        <v>20.01829146</v>
      </c>
      <c r="CB282" s="33">
        <v>20.153503730000001</v>
      </c>
      <c r="CC282" s="33">
        <v>20.01829146</v>
      </c>
      <c r="CD282" s="33">
        <v>19.553069570000002</v>
      </c>
      <c r="CE282" s="33">
        <v>20.01829146</v>
      </c>
      <c r="CF282" s="33">
        <v>20.153503730000001</v>
      </c>
      <c r="CG282" s="33">
        <v>20.01829146</v>
      </c>
      <c r="CH282" s="33">
        <v>19.553069570000002</v>
      </c>
      <c r="CI282" s="33">
        <v>20.01829146</v>
      </c>
      <c r="CJ282" s="33">
        <v>20.153503730000001</v>
      </c>
      <c r="CK282" s="33">
        <v>20.01829146</v>
      </c>
      <c r="CL282" s="33">
        <v>19.553069570000002</v>
      </c>
      <c r="CM282" s="33">
        <v>20.01829146</v>
      </c>
      <c r="CN282" s="33">
        <v>20.153503730000001</v>
      </c>
      <c r="CO282" s="33">
        <v>20.01829146</v>
      </c>
      <c r="CP282" s="33">
        <v>19.553069570000002</v>
      </c>
      <c r="CQ282" s="33">
        <v>20.01829146</v>
      </c>
      <c r="CR282" s="33">
        <v>20.153503730000001</v>
      </c>
      <c r="CS282" s="33">
        <v>20.01829146</v>
      </c>
      <c r="CT282" s="33">
        <v>19.553069570000002</v>
      </c>
      <c r="CU282" s="33">
        <v>20.01829146</v>
      </c>
      <c r="CV282" s="33">
        <v>20.153503730000001</v>
      </c>
      <c r="CW282" s="33">
        <v>20.01829146</v>
      </c>
      <c r="CX282" s="33">
        <v>19.553069570000002</v>
      </c>
      <c r="CY282" s="33">
        <v>20.01829146</v>
      </c>
      <c r="CZ282" s="33">
        <v>20.153503730000001</v>
      </c>
      <c r="DA282" s="33">
        <v>20.01829146</v>
      </c>
      <c r="DB282" s="33">
        <v>19.553069570000002</v>
      </c>
      <c r="DC282" s="33">
        <v>20.01829146</v>
      </c>
      <c r="DD282" s="33">
        <v>20.153503730000001</v>
      </c>
      <c r="DE282" s="33">
        <v>20.01829146</v>
      </c>
      <c r="DF282" s="33">
        <v>19.553069570000002</v>
      </c>
      <c r="DG282" s="33">
        <v>20.01829146</v>
      </c>
      <c r="DH282" s="33">
        <v>20.153503730000001</v>
      </c>
      <c r="DI282" s="33">
        <v>20.01829146</v>
      </c>
      <c r="DJ282" s="33">
        <v>19.553069570000002</v>
      </c>
      <c r="DK282" s="33">
        <v>20.01829146</v>
      </c>
      <c r="DL282" s="33">
        <v>20.153503730000001</v>
      </c>
      <c r="DM282" s="33">
        <v>20.01829146</v>
      </c>
      <c r="DN282" s="33">
        <v>19.553069570000002</v>
      </c>
      <c r="DO282" s="33">
        <v>20.01829146</v>
      </c>
      <c r="DP282" s="33">
        <v>20.153503730000001</v>
      </c>
      <c r="DQ282" s="33">
        <v>20.01829146</v>
      </c>
      <c r="DR282" s="33">
        <v>19.553069570000002</v>
      </c>
      <c r="DS282" s="33">
        <v>20.01829146</v>
      </c>
      <c r="DT282" s="33">
        <v>20.153503730000001</v>
      </c>
      <c r="DU282" s="33">
        <v>20.01829146</v>
      </c>
      <c r="DV282" s="33">
        <v>19.553069570000002</v>
      </c>
      <c r="DW282" s="33">
        <v>20.01829146</v>
      </c>
      <c r="DX282" s="33">
        <v>20.153503730000001</v>
      </c>
      <c r="DY282" s="33">
        <v>20.01829146</v>
      </c>
      <c r="DZ282" s="33">
        <v>19.553069570000002</v>
      </c>
      <c r="EA282" s="33">
        <v>20.01829146</v>
      </c>
      <c r="EB282" s="33">
        <v>20.153503730000001</v>
      </c>
      <c r="EC282" s="33">
        <v>20.01829146</v>
      </c>
      <c r="ED282" s="33">
        <v>19.553069570000002</v>
      </c>
      <c r="EE282" s="33">
        <v>20.01829146</v>
      </c>
      <c r="EF282" s="33">
        <v>20.153503730000001</v>
      </c>
      <c r="EG282" s="33">
        <v>20.01829146</v>
      </c>
      <c r="EH282" s="33">
        <v>19.553069570000002</v>
      </c>
      <c r="EI282" s="33">
        <v>20.01829146</v>
      </c>
      <c r="EJ282" s="33">
        <v>20.153503730000001</v>
      </c>
      <c r="EK282" s="33">
        <v>20.01829146</v>
      </c>
      <c r="EL282" s="33">
        <v>19.553069570000002</v>
      </c>
      <c r="EM282" s="33">
        <v>20.01829146</v>
      </c>
      <c r="EN282" s="33">
        <v>20.153503730000001</v>
      </c>
      <c r="EO282" s="33">
        <v>20.01829146</v>
      </c>
      <c r="EP282" s="33">
        <v>19.553069570000002</v>
      </c>
      <c r="EQ282" s="33">
        <v>20.01829146</v>
      </c>
      <c r="ER282" s="33">
        <v>20.153503730000001</v>
      </c>
      <c r="ES282" s="33">
        <v>20.01829146</v>
      </c>
      <c r="ET282" s="33">
        <v>19.553069570000002</v>
      </c>
      <c r="EU282" s="33">
        <v>20.01829146</v>
      </c>
      <c r="EV282" s="33">
        <v>20.153503730000001</v>
      </c>
      <c r="EW282" s="33">
        <v>20.01829146</v>
      </c>
      <c r="EX282" s="33">
        <v>19.553069570000002</v>
      </c>
      <c r="EY282" s="33">
        <v>20.01829146</v>
      </c>
      <c r="EZ282" s="33">
        <v>20.153503730000001</v>
      </c>
      <c r="FA282" s="33">
        <v>20.01829146</v>
      </c>
      <c r="FB282" s="33">
        <v>19.553069570000002</v>
      </c>
      <c r="FC282" s="33">
        <v>20.01829146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20.153503730000001</v>
      </c>
      <c r="BE293" s="33">
        <v>20.01829146</v>
      </c>
      <c r="BF293" s="33">
        <v>19.553069570000002</v>
      </c>
      <c r="BG293" s="33">
        <v>20.01829146</v>
      </c>
      <c r="BH293" s="33">
        <v>20.153503730000001</v>
      </c>
      <c r="BI293" s="33">
        <v>20.01829146</v>
      </c>
      <c r="BJ293" s="33">
        <v>19.553069570000002</v>
      </c>
      <c r="BK293" s="33">
        <v>20.01829146</v>
      </c>
      <c r="BL293" s="33">
        <v>20.153503730000001</v>
      </c>
      <c r="BM293" s="33">
        <v>20.01829146</v>
      </c>
      <c r="BN293" s="33">
        <v>19.553069570000002</v>
      </c>
      <c r="BO293" s="33">
        <v>20.01829146</v>
      </c>
      <c r="BP293" s="33">
        <v>20.153503730000001</v>
      </c>
      <c r="BQ293" s="33">
        <v>20.01829146</v>
      </c>
      <c r="BR293" s="33">
        <v>19.553069570000002</v>
      </c>
      <c r="BS293" s="33">
        <v>20.01829146</v>
      </c>
      <c r="BT293" s="33">
        <v>20.153503730000001</v>
      </c>
      <c r="BU293" s="33">
        <v>20.01829146</v>
      </c>
      <c r="BV293" s="33">
        <v>19.553069570000002</v>
      </c>
      <c r="BW293" s="33">
        <v>20.01829146</v>
      </c>
      <c r="BX293" s="33">
        <v>20.153503730000001</v>
      </c>
      <c r="BY293" s="33">
        <v>20.01829146</v>
      </c>
      <c r="BZ293" s="33">
        <v>19.553069570000002</v>
      </c>
      <c r="CA293" s="33">
        <v>20.01829146</v>
      </c>
      <c r="CB293" s="33">
        <v>20.153503730000001</v>
      </c>
      <c r="CC293" s="33">
        <v>20.01829146</v>
      </c>
      <c r="CD293" s="33">
        <v>19.553069570000002</v>
      </c>
      <c r="CE293" s="33">
        <v>20.01829146</v>
      </c>
      <c r="CF293" s="33">
        <v>20.153503730000001</v>
      </c>
      <c r="CG293" s="33">
        <v>20.01829146</v>
      </c>
      <c r="CH293" s="33">
        <v>19.553069570000002</v>
      </c>
      <c r="CI293" s="33">
        <v>20.01829146</v>
      </c>
      <c r="CJ293" s="33">
        <v>20.153503730000001</v>
      </c>
      <c r="CK293" s="33">
        <v>20.01829146</v>
      </c>
      <c r="CL293" s="33">
        <v>19.553069570000002</v>
      </c>
      <c r="CM293" s="33">
        <v>20.01829146</v>
      </c>
      <c r="CN293" s="33">
        <v>20.153503730000001</v>
      </c>
      <c r="CO293" s="33">
        <v>20.01829146</v>
      </c>
      <c r="CP293" s="33">
        <v>19.553069570000002</v>
      </c>
      <c r="CQ293" s="33">
        <v>20.01829146</v>
      </c>
      <c r="CR293" s="33">
        <v>20.153503730000001</v>
      </c>
      <c r="CS293" s="33">
        <v>20.01829146</v>
      </c>
      <c r="CT293" s="33">
        <v>19.553069570000002</v>
      </c>
      <c r="CU293" s="33">
        <v>20.01829146</v>
      </c>
      <c r="CV293" s="33">
        <v>20.153503730000001</v>
      </c>
      <c r="CW293" s="33">
        <v>20.01829146</v>
      </c>
      <c r="CX293" s="33">
        <v>19.553069570000002</v>
      </c>
      <c r="CY293" s="33">
        <v>20.01829146</v>
      </c>
      <c r="CZ293" s="33">
        <v>20.153503730000001</v>
      </c>
      <c r="DA293" s="33">
        <v>20.01829146</v>
      </c>
      <c r="DB293" s="33">
        <v>19.553069570000002</v>
      </c>
      <c r="DC293" s="33">
        <v>20.01829146</v>
      </c>
      <c r="DD293" s="33">
        <v>20.153503730000001</v>
      </c>
      <c r="DE293" s="33">
        <v>20.01829146</v>
      </c>
      <c r="DF293" s="33">
        <v>19.553069570000002</v>
      </c>
      <c r="DG293" s="33">
        <v>20.01829146</v>
      </c>
      <c r="DH293" s="33">
        <v>20.153503730000001</v>
      </c>
      <c r="DI293" s="33">
        <v>20.01829146</v>
      </c>
      <c r="DJ293" s="33">
        <v>19.553069570000002</v>
      </c>
      <c r="DK293" s="33">
        <v>20.01829146</v>
      </c>
      <c r="DL293" s="33">
        <v>20.153503730000001</v>
      </c>
      <c r="DM293" s="33">
        <v>20.01829146</v>
      </c>
      <c r="DN293" s="33">
        <v>19.553069570000002</v>
      </c>
      <c r="DO293" s="33">
        <v>20.01829146</v>
      </c>
      <c r="DP293" s="33">
        <v>20.153503730000001</v>
      </c>
      <c r="DQ293" s="33">
        <v>20.01829146</v>
      </c>
      <c r="DR293" s="33">
        <v>19.553069570000002</v>
      </c>
      <c r="DS293" s="33">
        <v>20.01829146</v>
      </c>
      <c r="DT293" s="33">
        <v>20.153503730000001</v>
      </c>
      <c r="DU293" s="33">
        <v>20.01829146</v>
      </c>
      <c r="DV293" s="33">
        <v>19.553069570000002</v>
      </c>
      <c r="DW293" s="33">
        <v>20.01829146</v>
      </c>
      <c r="DX293" s="33">
        <v>20.153503730000001</v>
      </c>
      <c r="DY293" s="33">
        <v>20.01829146</v>
      </c>
      <c r="DZ293" s="33">
        <v>19.553069570000002</v>
      </c>
      <c r="EA293" s="33">
        <v>20.01829146</v>
      </c>
      <c r="EB293" s="33">
        <v>20.153503730000001</v>
      </c>
      <c r="EC293" s="33">
        <v>20.01829146</v>
      </c>
      <c r="ED293" s="33">
        <v>19.553069570000002</v>
      </c>
      <c r="EE293" s="33">
        <v>20.01829146</v>
      </c>
      <c r="EF293" s="33">
        <v>20.153503730000001</v>
      </c>
      <c r="EG293" s="33">
        <v>20.01829146</v>
      </c>
      <c r="EH293" s="33">
        <v>19.553069570000002</v>
      </c>
      <c r="EI293" s="33">
        <v>20.01829146</v>
      </c>
      <c r="EJ293" s="33">
        <v>20.153503730000001</v>
      </c>
      <c r="EK293" s="33">
        <v>20.01829146</v>
      </c>
      <c r="EL293" s="33">
        <v>19.553069570000002</v>
      </c>
      <c r="EM293" s="33">
        <v>20.01829146</v>
      </c>
      <c r="EN293" s="33">
        <v>20.153503730000001</v>
      </c>
      <c r="EO293" s="33">
        <v>20.01829146</v>
      </c>
      <c r="EP293" s="33">
        <v>19.553069570000002</v>
      </c>
      <c r="EQ293" s="33">
        <v>20.01829146</v>
      </c>
      <c r="ER293" s="33">
        <v>20.153503730000001</v>
      </c>
      <c r="ES293" s="33">
        <v>20.01829146</v>
      </c>
      <c r="ET293" s="33">
        <v>19.553069570000002</v>
      </c>
      <c r="EU293" s="33">
        <v>20.01829146</v>
      </c>
      <c r="EV293" s="33">
        <v>20.153503730000001</v>
      </c>
      <c r="EW293" s="33">
        <v>20.01829146</v>
      </c>
      <c r="EX293" s="33">
        <v>19.553069570000002</v>
      </c>
      <c r="EY293" s="33">
        <v>20.01829146</v>
      </c>
      <c r="EZ293" s="33">
        <v>20.153503730000001</v>
      </c>
      <c r="FA293" s="33">
        <v>20.01829146</v>
      </c>
      <c r="FB293" s="33">
        <v>19.553069570000002</v>
      </c>
      <c r="FC293" s="33">
        <v>20.01829146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10632.196040000001</v>
      </c>
      <c r="DA294" s="33">
        <v>10560.863359999999</v>
      </c>
      <c r="DB294" s="33">
        <v>10315.43059</v>
      </c>
      <c r="DC294" s="33">
        <v>10560.863359999999</v>
      </c>
      <c r="DD294" s="33">
        <v>10632.196040000001</v>
      </c>
      <c r="DE294" s="33">
        <v>10560.863359999999</v>
      </c>
      <c r="DF294" s="33">
        <v>10315.43059</v>
      </c>
      <c r="DG294" s="33">
        <v>10560.863359999999</v>
      </c>
      <c r="DH294" s="33">
        <v>10632.196040000001</v>
      </c>
      <c r="DI294" s="33">
        <v>10560.863359999999</v>
      </c>
      <c r="DJ294" s="33">
        <v>10315.43059</v>
      </c>
      <c r="DK294" s="33">
        <v>10560.863359999999</v>
      </c>
      <c r="DL294" s="33">
        <v>10632.196040000001</v>
      </c>
      <c r="DM294" s="33">
        <v>10560.863359999999</v>
      </c>
      <c r="DN294" s="33">
        <v>10315.43059</v>
      </c>
      <c r="DO294" s="33">
        <v>10560.863359999999</v>
      </c>
      <c r="DP294" s="33">
        <v>10632.196040000001</v>
      </c>
      <c r="DQ294" s="33">
        <v>10560.863359999999</v>
      </c>
      <c r="DR294" s="33">
        <v>10315.43059</v>
      </c>
      <c r="DS294" s="33">
        <v>10560.863359999999</v>
      </c>
      <c r="DT294" s="33">
        <v>10632.196040000001</v>
      </c>
      <c r="DU294" s="33">
        <v>10560.863359999999</v>
      </c>
      <c r="DV294" s="33">
        <v>10315.43059</v>
      </c>
      <c r="DW294" s="33">
        <v>10560.863359999999</v>
      </c>
      <c r="DX294" s="33">
        <v>10632.196040000001</v>
      </c>
      <c r="DY294" s="33">
        <v>10560.863359999999</v>
      </c>
      <c r="DZ294" s="33">
        <v>10315.43059</v>
      </c>
      <c r="EA294" s="33">
        <v>10560.863359999999</v>
      </c>
      <c r="EB294" s="33">
        <v>10632.196040000001</v>
      </c>
      <c r="EC294" s="33">
        <v>10560.863359999999</v>
      </c>
      <c r="ED294" s="33">
        <v>10315.43059</v>
      </c>
      <c r="EE294" s="33">
        <v>10560.863359999999</v>
      </c>
      <c r="EF294" s="33">
        <v>10632.196040000001</v>
      </c>
      <c r="EG294" s="33">
        <v>10560.863359999999</v>
      </c>
      <c r="EH294" s="33">
        <v>10315.43059</v>
      </c>
      <c r="EI294" s="33">
        <v>10560.863359999999</v>
      </c>
      <c r="EJ294" s="33">
        <v>10632.196040000001</v>
      </c>
      <c r="EK294" s="33">
        <v>10560.863359999999</v>
      </c>
      <c r="EL294" s="33">
        <v>10315.43059</v>
      </c>
      <c r="EM294" s="33">
        <v>10560.863359999999</v>
      </c>
      <c r="EN294" s="33">
        <v>10632.196040000001</v>
      </c>
      <c r="EO294" s="33">
        <v>10560.863359999999</v>
      </c>
      <c r="EP294" s="33">
        <v>10315.43059</v>
      </c>
      <c r="EQ294" s="33">
        <v>10560.863359999999</v>
      </c>
      <c r="ER294" s="33">
        <v>10632.196040000001</v>
      </c>
      <c r="ES294" s="33">
        <v>10560.863359999999</v>
      </c>
      <c r="ET294" s="33">
        <v>10315.43059</v>
      </c>
      <c r="EU294" s="33">
        <v>10560.863359999999</v>
      </c>
      <c r="EV294" s="33">
        <v>10632.196040000001</v>
      </c>
      <c r="EW294" s="33">
        <v>10560.863359999999</v>
      </c>
      <c r="EX294" s="33">
        <v>10315.43059</v>
      </c>
      <c r="EY294" s="33">
        <v>10560.863359999999</v>
      </c>
      <c r="EZ294" s="33">
        <v>10632.196040000001</v>
      </c>
      <c r="FA294" s="33">
        <v>10560.863359999999</v>
      </c>
      <c r="FB294" s="33">
        <v>10315.43059</v>
      </c>
      <c r="FC294" s="33">
        <v>10560.863359999999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10632.196040000001</v>
      </c>
      <c r="DA305" s="33">
        <v>10560.863359999999</v>
      </c>
      <c r="DB305" s="33">
        <v>10315.43059</v>
      </c>
      <c r="DC305" s="33">
        <v>10560.863359999999</v>
      </c>
      <c r="DD305" s="33">
        <v>10632.196040000001</v>
      </c>
      <c r="DE305" s="33">
        <v>10560.863359999999</v>
      </c>
      <c r="DF305" s="33">
        <v>10315.43059</v>
      </c>
      <c r="DG305" s="33">
        <v>10560.863359999999</v>
      </c>
      <c r="DH305" s="33">
        <v>10632.196040000001</v>
      </c>
      <c r="DI305" s="33">
        <v>10560.863359999999</v>
      </c>
      <c r="DJ305" s="33">
        <v>10315.43059</v>
      </c>
      <c r="DK305" s="33">
        <v>10560.863359999999</v>
      </c>
      <c r="DL305" s="33">
        <v>10632.196040000001</v>
      </c>
      <c r="DM305" s="33">
        <v>10560.863359999999</v>
      </c>
      <c r="DN305" s="33">
        <v>10315.43059</v>
      </c>
      <c r="DO305" s="33">
        <v>10560.863359999999</v>
      </c>
      <c r="DP305" s="33">
        <v>10632.196040000001</v>
      </c>
      <c r="DQ305" s="33">
        <v>10560.863359999999</v>
      </c>
      <c r="DR305" s="33">
        <v>10315.43059</v>
      </c>
      <c r="DS305" s="33">
        <v>10560.863359999999</v>
      </c>
      <c r="DT305" s="33">
        <v>10632.196040000001</v>
      </c>
      <c r="DU305" s="33">
        <v>10560.863359999999</v>
      </c>
      <c r="DV305" s="33">
        <v>10315.43059</v>
      </c>
      <c r="DW305" s="33">
        <v>10560.863359999999</v>
      </c>
      <c r="DX305" s="33">
        <v>10632.196040000001</v>
      </c>
      <c r="DY305" s="33">
        <v>10560.863359999999</v>
      </c>
      <c r="DZ305" s="33">
        <v>10315.43059</v>
      </c>
      <c r="EA305" s="33">
        <v>10560.863359999999</v>
      </c>
      <c r="EB305" s="33">
        <v>10632.196040000001</v>
      </c>
      <c r="EC305" s="33">
        <v>10560.863359999999</v>
      </c>
      <c r="ED305" s="33">
        <v>10315.43059</v>
      </c>
      <c r="EE305" s="33">
        <v>10560.863359999999</v>
      </c>
      <c r="EF305" s="33">
        <v>10632.196040000001</v>
      </c>
      <c r="EG305" s="33">
        <v>10560.863359999999</v>
      </c>
      <c r="EH305" s="33">
        <v>10315.43059</v>
      </c>
      <c r="EI305" s="33">
        <v>10560.863359999999</v>
      </c>
      <c r="EJ305" s="33">
        <v>10632.196040000001</v>
      </c>
      <c r="EK305" s="33">
        <v>10560.863359999999</v>
      </c>
      <c r="EL305" s="33">
        <v>10315.43059</v>
      </c>
      <c r="EM305" s="33">
        <v>10560.863359999999</v>
      </c>
      <c r="EN305" s="33">
        <v>10632.196040000001</v>
      </c>
      <c r="EO305" s="33">
        <v>10560.863359999999</v>
      </c>
      <c r="EP305" s="33">
        <v>10315.43059</v>
      </c>
      <c r="EQ305" s="33">
        <v>10560.863359999999</v>
      </c>
      <c r="ER305" s="33">
        <v>10632.196040000001</v>
      </c>
      <c r="ES305" s="33">
        <v>10560.863359999999</v>
      </c>
      <c r="ET305" s="33">
        <v>10315.43059</v>
      </c>
      <c r="EU305" s="33">
        <v>10560.863359999999</v>
      </c>
      <c r="EV305" s="33">
        <v>10632.196040000001</v>
      </c>
      <c r="EW305" s="33">
        <v>10560.863359999999</v>
      </c>
      <c r="EX305" s="33">
        <v>10315.43059</v>
      </c>
      <c r="EY305" s="33">
        <v>10560.863359999999</v>
      </c>
      <c r="EZ305" s="33">
        <v>10632.196040000001</v>
      </c>
      <c r="FA305" s="33">
        <v>10560.863359999999</v>
      </c>
      <c r="FB305" s="33">
        <v>10315.43059</v>
      </c>
      <c r="FC305" s="33">
        <v>10560.863359999999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588.31920179999997</v>
      </c>
      <c r="BI366" s="58">
        <v>588.31920179999997</v>
      </c>
      <c r="BJ366" s="58">
        <v>588.31920179999997</v>
      </c>
      <c r="BK366" s="58">
        <v>1443.4484460000001</v>
      </c>
      <c r="BL366" s="58">
        <v>1437.77349</v>
      </c>
      <c r="BM366" s="58">
        <v>1437.77349</v>
      </c>
      <c r="BN366" s="58">
        <v>1437.77349</v>
      </c>
      <c r="BO366" s="58">
        <v>4274.9627399999999</v>
      </c>
      <c r="BP366" s="58">
        <v>1437.77349</v>
      </c>
      <c r="BQ366" s="58">
        <v>1437.77349</v>
      </c>
      <c r="BR366" s="58">
        <v>1437.77349</v>
      </c>
      <c r="BS366" s="58">
        <v>4274.9627399999999</v>
      </c>
      <c r="BT366" s="58">
        <v>1437.77349</v>
      </c>
      <c r="BU366" s="58">
        <v>1437.77349</v>
      </c>
      <c r="BV366" s="58">
        <v>1437.77349</v>
      </c>
      <c r="BW366" s="58">
        <v>4274.9627399999999</v>
      </c>
      <c r="BX366" s="58">
        <v>1437.77349</v>
      </c>
      <c r="BY366" s="58">
        <v>1437.77349</v>
      </c>
      <c r="BZ366" s="58">
        <v>1437.77349</v>
      </c>
      <c r="CA366" s="58">
        <v>4274.9627399999999</v>
      </c>
      <c r="CB366" s="58">
        <v>1405.831461</v>
      </c>
      <c r="CC366" s="58">
        <v>1405.831461</v>
      </c>
      <c r="CD366" s="58">
        <v>1405.831461</v>
      </c>
      <c r="CE366" s="58">
        <v>4243.0207110000001</v>
      </c>
      <c r="CF366" s="58">
        <v>1405.831461</v>
      </c>
      <c r="CG366" s="58">
        <v>1405.831461</v>
      </c>
      <c r="CH366" s="58">
        <v>1405.831461</v>
      </c>
      <c r="CI366" s="58">
        <v>4243.0207110000001</v>
      </c>
      <c r="CJ366" s="58">
        <v>1405.831461</v>
      </c>
      <c r="CK366" s="58">
        <v>1405.831461</v>
      </c>
      <c r="CL366" s="58">
        <v>1405.831461</v>
      </c>
      <c r="CM366" s="58">
        <v>4243.0207110000001</v>
      </c>
      <c r="CN366" s="58">
        <v>1405.831461</v>
      </c>
      <c r="CO366" s="58">
        <v>1405.831461</v>
      </c>
      <c r="CP366" s="58">
        <v>1405.831461</v>
      </c>
      <c r="CQ366" s="58">
        <v>4243.0207110000001</v>
      </c>
      <c r="CR366" s="58">
        <v>1405.831461</v>
      </c>
      <c r="CS366" s="58">
        <v>1405.831461</v>
      </c>
      <c r="CT366" s="58">
        <v>1405.831461</v>
      </c>
      <c r="CU366" s="58">
        <v>3820.5664700000002</v>
      </c>
      <c r="CV366" s="58">
        <v>1405.831461</v>
      </c>
      <c r="CW366" s="58">
        <v>1405.831461</v>
      </c>
      <c r="CX366" s="58">
        <v>1405.831461</v>
      </c>
      <c r="CY366" s="58">
        <v>2620.2886709999998</v>
      </c>
      <c r="CZ366" s="58">
        <v>1405.831461</v>
      </c>
      <c r="DA366" s="58">
        <v>1405.831461</v>
      </c>
      <c r="DB366" s="58">
        <v>1405.831461</v>
      </c>
      <c r="DC366" s="58">
        <v>2626.0602880000001</v>
      </c>
      <c r="DD366" s="58">
        <v>1405.831461</v>
      </c>
      <c r="DE366" s="58">
        <v>1405.831461</v>
      </c>
      <c r="DF366" s="58">
        <v>1405.831461</v>
      </c>
      <c r="DG366" s="58">
        <v>1771.2268839999999</v>
      </c>
      <c r="DH366" s="58">
        <v>1405.831461</v>
      </c>
      <c r="DI366" s="58">
        <v>1405.831461</v>
      </c>
      <c r="DJ366" s="58">
        <v>1405.831461</v>
      </c>
      <c r="DK366" s="58">
        <v>1405.831461</v>
      </c>
      <c r="DL366" s="58">
        <v>1405.831461</v>
      </c>
      <c r="DM366" s="58">
        <v>1405.831461</v>
      </c>
      <c r="DN366" s="58">
        <v>1405.831461</v>
      </c>
      <c r="DO366" s="58">
        <v>1405.831461</v>
      </c>
      <c r="DP366" s="58">
        <v>1405.831461</v>
      </c>
      <c r="DQ366" s="58">
        <v>1405.831461</v>
      </c>
      <c r="DR366" s="58">
        <v>1405.831461</v>
      </c>
      <c r="DS366" s="58">
        <v>1405.831461</v>
      </c>
      <c r="DT366" s="58">
        <v>1405.831461</v>
      </c>
      <c r="DU366" s="58">
        <v>1405.831461</v>
      </c>
      <c r="DV366" s="58">
        <v>1405.831461</v>
      </c>
      <c r="DW366" s="58">
        <v>1405.831461</v>
      </c>
      <c r="DX366" s="58">
        <v>1405.831461</v>
      </c>
      <c r="DY366" s="58">
        <v>1405.831461</v>
      </c>
      <c r="DZ366" s="58">
        <v>1405.831461</v>
      </c>
      <c r="EA366" s="58">
        <v>1405.831461</v>
      </c>
      <c r="EB366" s="58">
        <v>1405.831461</v>
      </c>
      <c r="EC366" s="58">
        <v>1405.831461</v>
      </c>
      <c r="ED366" s="58">
        <v>1405.831461</v>
      </c>
      <c r="EE366" s="58">
        <v>1405.831461</v>
      </c>
      <c r="EF366" s="58">
        <v>1405.831461</v>
      </c>
      <c r="EG366" s="58">
        <v>1405.831461</v>
      </c>
      <c r="EH366" s="58">
        <v>1405.831461</v>
      </c>
      <c r="EI366" s="58">
        <v>1405.831461</v>
      </c>
      <c r="EJ366" s="58">
        <v>1215.9382499999999</v>
      </c>
      <c r="EK366" s="58">
        <v>1215.9382499999999</v>
      </c>
      <c r="EL366" s="58">
        <v>1215.9382499999999</v>
      </c>
      <c r="EM366" s="58">
        <v>1215.9382499999999</v>
      </c>
      <c r="EN366" s="58">
        <v>1215.9382499999999</v>
      </c>
      <c r="EO366" s="58">
        <v>1215.9382499999999</v>
      </c>
      <c r="EP366" s="58">
        <v>1215.9382499999999</v>
      </c>
      <c r="EQ366" s="58">
        <v>1215.9382499999999</v>
      </c>
      <c r="ER366" s="58">
        <v>1215.9382499999999</v>
      </c>
      <c r="ES366" s="58">
        <v>1215.9382499999999</v>
      </c>
      <c r="ET366" s="58">
        <v>1215.9382499999999</v>
      </c>
      <c r="EU366" s="58">
        <v>1215.9382499999999</v>
      </c>
      <c r="EV366" s="58">
        <v>1215.9382499999999</v>
      </c>
      <c r="EW366" s="58">
        <v>1215.9382499999999</v>
      </c>
      <c r="EX366" s="58">
        <v>1215.9382499999999</v>
      </c>
      <c r="EY366" s="58">
        <v>1215.9382499999999</v>
      </c>
      <c r="EZ366" s="58">
        <v>1215.9382499999999</v>
      </c>
      <c r="FA366" s="58">
        <v>1215.9382499999999</v>
      </c>
      <c r="FB366" s="58">
        <v>1215.9382499999999</v>
      </c>
      <c r="FC366" s="58">
        <v>1215.9382499999999</v>
      </c>
    </row>
    <row r="367" spans="2:159" x14ac:dyDescent="0.25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3.2655599999999998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189.6800561</v>
      </c>
      <c r="BI367" s="58">
        <v>189.6800561</v>
      </c>
      <c r="BJ367" s="58">
        <v>189.6800561</v>
      </c>
      <c r="BK367" s="58">
        <v>608.67713370000001</v>
      </c>
      <c r="BL367" s="58">
        <v>199.25583</v>
      </c>
      <c r="BM367" s="58">
        <v>199.25583</v>
      </c>
      <c r="BN367" s="58">
        <v>199.25583</v>
      </c>
      <c r="BO367" s="58">
        <v>640.59637999999995</v>
      </c>
      <c r="BP367" s="58">
        <v>199.25583</v>
      </c>
      <c r="BQ367" s="58">
        <v>199.25583</v>
      </c>
      <c r="BR367" s="58">
        <v>199.25583</v>
      </c>
      <c r="BS367" s="58">
        <v>640.59637999999995</v>
      </c>
      <c r="BT367" s="58">
        <v>199.25583</v>
      </c>
      <c r="BU367" s="58">
        <v>199.25583</v>
      </c>
      <c r="BV367" s="58">
        <v>199.25583</v>
      </c>
      <c r="BW367" s="58">
        <v>640.59637999999995</v>
      </c>
      <c r="BX367" s="58">
        <v>199.25583</v>
      </c>
      <c r="BY367" s="58">
        <v>199.25583</v>
      </c>
      <c r="BZ367" s="58">
        <v>199.25583</v>
      </c>
      <c r="CA367" s="58">
        <v>640.59637999999995</v>
      </c>
      <c r="CB367" s="58">
        <v>195.99027000000001</v>
      </c>
      <c r="CC367" s="58">
        <v>195.99027000000001</v>
      </c>
      <c r="CD367" s="58">
        <v>195.99027000000001</v>
      </c>
      <c r="CE367" s="58">
        <v>637.33082000000002</v>
      </c>
      <c r="CF367" s="58">
        <v>195.99027000000001</v>
      </c>
      <c r="CG367" s="58">
        <v>195.99027000000001</v>
      </c>
      <c r="CH367" s="58">
        <v>195.99027000000001</v>
      </c>
      <c r="CI367" s="58">
        <v>637.33082000000002</v>
      </c>
      <c r="CJ367" s="58">
        <v>195.99027000000001</v>
      </c>
      <c r="CK367" s="58">
        <v>195.99027000000001</v>
      </c>
      <c r="CL367" s="58">
        <v>195.99027000000001</v>
      </c>
      <c r="CM367" s="58">
        <v>637.33082000000002</v>
      </c>
      <c r="CN367" s="58">
        <v>616.24547410000002</v>
      </c>
      <c r="CO367" s="58">
        <v>195.99027000000001</v>
      </c>
      <c r="CP367" s="58">
        <v>195.99027000000001</v>
      </c>
      <c r="CQ367" s="58">
        <v>637.33082000000002</v>
      </c>
      <c r="CR367" s="58">
        <v>637.33082000000002</v>
      </c>
      <c r="CS367" s="58">
        <v>195.99027000000001</v>
      </c>
      <c r="CT367" s="58">
        <v>195.99027000000001</v>
      </c>
      <c r="CU367" s="58">
        <v>637.33082000000002</v>
      </c>
      <c r="CV367" s="58">
        <v>630.48649999999998</v>
      </c>
      <c r="CW367" s="58">
        <v>189.14595</v>
      </c>
      <c r="CX367" s="58">
        <v>189.14595</v>
      </c>
      <c r="CY367" s="58">
        <v>630.48649999999998</v>
      </c>
      <c r="CZ367" s="58">
        <v>630.48649999999998</v>
      </c>
      <c r="DA367" s="58">
        <v>189.14595</v>
      </c>
      <c r="DB367" s="58">
        <v>189.14595</v>
      </c>
      <c r="DC367" s="58">
        <v>630.48649999999998</v>
      </c>
      <c r="DD367" s="58">
        <v>630.48649999999998</v>
      </c>
      <c r="DE367" s="58">
        <v>189.14595</v>
      </c>
      <c r="DF367" s="58">
        <v>189.14595</v>
      </c>
      <c r="DG367" s="58">
        <v>630.48649999999998</v>
      </c>
      <c r="DH367" s="58">
        <v>189.14595</v>
      </c>
      <c r="DI367" s="58">
        <v>189.14595</v>
      </c>
      <c r="DJ367" s="58">
        <v>189.14595</v>
      </c>
      <c r="DK367" s="58">
        <v>498.38993499999998</v>
      </c>
      <c r="DL367" s="58">
        <v>189.14595</v>
      </c>
      <c r="DM367" s="58">
        <v>189.14595</v>
      </c>
      <c r="DN367" s="58">
        <v>189.14595</v>
      </c>
      <c r="DO367" s="58">
        <v>189.14595</v>
      </c>
      <c r="DP367" s="58">
        <v>189.14595</v>
      </c>
      <c r="DQ367" s="58">
        <v>189.14595</v>
      </c>
      <c r="DR367" s="58">
        <v>189.14595</v>
      </c>
      <c r="DS367" s="58">
        <v>630.48649999999998</v>
      </c>
      <c r="DT367" s="58">
        <v>189.14595</v>
      </c>
      <c r="DU367" s="58">
        <v>189.14595</v>
      </c>
      <c r="DV367" s="58">
        <v>189.14595</v>
      </c>
      <c r="DW367" s="58">
        <v>630.48649999999998</v>
      </c>
      <c r="DX367" s="58">
        <v>630.48649999999998</v>
      </c>
      <c r="DY367" s="58">
        <v>189.14595</v>
      </c>
      <c r="DZ367" s="58">
        <v>189.14595</v>
      </c>
      <c r="EA367" s="58">
        <v>189.14595</v>
      </c>
      <c r="EB367" s="58">
        <v>630.48649999999998</v>
      </c>
      <c r="EC367" s="58">
        <v>189.14595</v>
      </c>
      <c r="ED367" s="58">
        <v>189.14595</v>
      </c>
      <c r="EE367" s="58">
        <v>189.14595</v>
      </c>
      <c r="EF367" s="58">
        <v>630.48649999999998</v>
      </c>
      <c r="EG367" s="58">
        <v>189.14595</v>
      </c>
      <c r="EH367" s="58">
        <v>189.14595</v>
      </c>
      <c r="EI367" s="58">
        <v>189.14595</v>
      </c>
      <c r="EJ367" s="58">
        <v>630.48649999999998</v>
      </c>
      <c r="EK367" s="58">
        <v>189.14595</v>
      </c>
      <c r="EL367" s="58">
        <v>189.14595</v>
      </c>
      <c r="EM367" s="58">
        <v>189.14595</v>
      </c>
      <c r="EN367" s="58">
        <v>630.48649999999998</v>
      </c>
      <c r="EO367" s="58">
        <v>189.14595</v>
      </c>
      <c r="EP367" s="58">
        <v>189.14595</v>
      </c>
      <c r="EQ367" s="58">
        <v>189.14595</v>
      </c>
      <c r="ER367" s="58">
        <v>630.48649999999998</v>
      </c>
      <c r="ES367" s="58">
        <v>189.14595</v>
      </c>
      <c r="ET367" s="58">
        <v>189.14595</v>
      </c>
      <c r="EU367" s="58">
        <v>189.14595</v>
      </c>
      <c r="EV367" s="58">
        <v>630.48649999999998</v>
      </c>
      <c r="EW367" s="58">
        <v>189.14595</v>
      </c>
      <c r="EX367" s="58">
        <v>189.14595</v>
      </c>
      <c r="EY367" s="58">
        <v>189.14595</v>
      </c>
      <c r="EZ367" s="58">
        <v>630.48649999999998</v>
      </c>
      <c r="FA367" s="58">
        <v>189.14595</v>
      </c>
      <c r="FB367" s="58">
        <v>189.14595</v>
      </c>
      <c r="FC367" s="58">
        <v>189.14595</v>
      </c>
    </row>
    <row r="368" spans="2:159" x14ac:dyDescent="0.25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142.57875000000001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67.904700000000005</v>
      </c>
      <c r="AW368" s="58">
        <v>186.72345000000001</v>
      </c>
      <c r="AX368" s="58">
        <v>171.24225000000001</v>
      </c>
      <c r="AY368" s="58">
        <v>186.72345000000001</v>
      </c>
      <c r="AZ368" s="58">
        <v>23.76</v>
      </c>
      <c r="BA368" s="58">
        <v>158.05994999999999</v>
      </c>
      <c r="BB368" s="58">
        <v>142.57875000000001</v>
      </c>
      <c r="BC368" s="58">
        <v>158.05994999999999</v>
      </c>
      <c r="BD368" s="58">
        <v>158.05994999999999</v>
      </c>
      <c r="BE368" s="58">
        <v>142.57875000000001</v>
      </c>
      <c r="BF368" s="58">
        <v>142.57875000000001</v>
      </c>
      <c r="BG368" s="58">
        <v>158.05994999999999</v>
      </c>
      <c r="BH368" s="58">
        <v>158.05994999999999</v>
      </c>
      <c r="BI368" s="58">
        <v>23.76</v>
      </c>
      <c r="BJ368" s="58">
        <v>142.57875000000001</v>
      </c>
      <c r="BK368" s="58">
        <v>158.05994999999999</v>
      </c>
      <c r="BL368" s="58">
        <v>142.57875000000001</v>
      </c>
      <c r="BM368" s="58">
        <v>158.05994999999999</v>
      </c>
      <c r="BN368" s="58">
        <v>142.57875000000001</v>
      </c>
      <c r="BO368" s="58">
        <v>158.05994999999999</v>
      </c>
      <c r="BP368" s="58">
        <v>158.05994999999999</v>
      </c>
      <c r="BQ368" s="58">
        <v>39.241199999999999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142.57875000000001</v>
      </c>
      <c r="CA368" s="58">
        <v>158.05994999999999</v>
      </c>
      <c r="CB368" s="58">
        <v>158.05994999999999</v>
      </c>
      <c r="CC368" s="58">
        <v>158.05994999999999</v>
      </c>
      <c r="CD368" s="58">
        <v>142.57875000000001</v>
      </c>
      <c r="CE368" s="58">
        <v>158.05994999999999</v>
      </c>
      <c r="CF368" s="58">
        <v>158.05994999999999</v>
      </c>
      <c r="CG368" s="58">
        <v>142.57875000000001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142.57875000000001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142.57875000000001</v>
      </c>
      <c r="CT368" s="58">
        <v>142.57875000000001</v>
      </c>
      <c r="CU368" s="58">
        <v>158.05994999999999</v>
      </c>
      <c r="CV368" s="58">
        <v>158.05994999999999</v>
      </c>
      <c r="CW368" s="58">
        <v>23.76</v>
      </c>
      <c r="CX368" s="58">
        <v>89.785874140000004</v>
      </c>
      <c r="CY368" s="58">
        <v>158.05994999999999</v>
      </c>
      <c r="CZ368" s="58">
        <v>158.05994999999999</v>
      </c>
      <c r="DA368" s="58">
        <v>142.57875000000001</v>
      </c>
      <c r="DB368" s="58">
        <v>95.361333939999994</v>
      </c>
      <c r="DC368" s="58">
        <v>158.05994999999999</v>
      </c>
      <c r="DD368" s="58">
        <v>158.05994999999999</v>
      </c>
      <c r="DE368" s="58">
        <v>142.57875000000001</v>
      </c>
      <c r="DF368" s="58">
        <v>23.76</v>
      </c>
      <c r="DG368" s="58">
        <v>158.05994999999999</v>
      </c>
      <c r="DH368" s="58">
        <v>158.05994999999999</v>
      </c>
      <c r="DI368" s="58">
        <v>158.05994999999999</v>
      </c>
      <c r="DJ368" s="58">
        <v>23.76</v>
      </c>
      <c r="DK368" s="58">
        <v>158.05994999999999</v>
      </c>
      <c r="DL368" s="58">
        <v>158.05994999999999</v>
      </c>
      <c r="DM368" s="58">
        <v>158.05994999999999</v>
      </c>
      <c r="DN368" s="58">
        <v>23.76</v>
      </c>
      <c r="DO368" s="58">
        <v>158.05994999999999</v>
      </c>
      <c r="DP368" s="58">
        <v>158.05994999999999</v>
      </c>
      <c r="DQ368" s="58">
        <v>142.57875000000001</v>
      </c>
      <c r="DR368" s="58">
        <v>23.76</v>
      </c>
      <c r="DS368" s="58">
        <v>158.05994999999999</v>
      </c>
      <c r="DT368" s="58">
        <v>158.05994999999999</v>
      </c>
      <c r="DU368" s="58">
        <v>23.76</v>
      </c>
      <c r="DV368" s="58">
        <v>23.76</v>
      </c>
      <c r="DW368" s="58">
        <v>158.05994999999999</v>
      </c>
      <c r="DX368" s="58">
        <v>158.05994999999999</v>
      </c>
      <c r="DY368" s="58">
        <v>23.76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23.76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254.79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548.36257539999997</v>
      </c>
      <c r="BM369" s="58">
        <v>548.36257539999997</v>
      </c>
      <c r="BN369" s="58">
        <v>548.36257539999997</v>
      </c>
      <c r="BO369" s="58">
        <v>1233.3419180000001</v>
      </c>
      <c r="BP369" s="58">
        <v>1323.492418</v>
      </c>
      <c r="BQ369" s="58">
        <v>1323.492418</v>
      </c>
      <c r="BR369" s="58">
        <v>1323.492418</v>
      </c>
      <c r="BS369" s="58">
        <v>3817.10806</v>
      </c>
      <c r="BT369" s="58">
        <v>1713.9259</v>
      </c>
      <c r="BU369" s="58">
        <v>1713.9259</v>
      </c>
      <c r="BV369" s="58">
        <v>1713.9259</v>
      </c>
      <c r="BW369" s="58">
        <v>5118.5529999999999</v>
      </c>
      <c r="BX369" s="58">
        <v>1713.9259</v>
      </c>
      <c r="BY369" s="58">
        <v>1713.9259</v>
      </c>
      <c r="BZ369" s="58">
        <v>1713.9259</v>
      </c>
      <c r="CA369" s="58">
        <v>5070.6182339999996</v>
      </c>
      <c r="CB369" s="58">
        <v>1459.1259</v>
      </c>
      <c r="CC369" s="58">
        <v>1459.1259</v>
      </c>
      <c r="CD369" s="58">
        <v>1459.1259</v>
      </c>
      <c r="CE369" s="58">
        <v>4863.7529999999997</v>
      </c>
      <c r="CF369" s="58">
        <v>1459.1259</v>
      </c>
      <c r="CG369" s="58">
        <v>1459.1259</v>
      </c>
      <c r="CH369" s="58">
        <v>1459.1259</v>
      </c>
      <c r="CI369" s="58">
        <v>4829.1131990000003</v>
      </c>
      <c r="CJ369" s="58">
        <v>1459.1259</v>
      </c>
      <c r="CK369" s="58">
        <v>1459.1259</v>
      </c>
      <c r="CL369" s="58">
        <v>1459.1259</v>
      </c>
      <c r="CM369" s="58">
        <v>4395.7669169999999</v>
      </c>
      <c r="CN369" s="58">
        <v>1459.1259</v>
      </c>
      <c r="CO369" s="58">
        <v>1459.1259</v>
      </c>
      <c r="CP369" s="58">
        <v>1459.1259</v>
      </c>
      <c r="CQ369" s="58">
        <v>4113.9629830000003</v>
      </c>
      <c r="CR369" s="58">
        <v>1459.1259</v>
      </c>
      <c r="CS369" s="58">
        <v>1459.1259</v>
      </c>
      <c r="CT369" s="58">
        <v>1459.1259</v>
      </c>
      <c r="CU369" s="58">
        <v>4016.6506840000002</v>
      </c>
      <c r="CV369" s="58">
        <v>1459.1259</v>
      </c>
      <c r="CW369" s="58">
        <v>1459.1259</v>
      </c>
      <c r="CX369" s="58">
        <v>1459.1259</v>
      </c>
      <c r="CY369" s="58">
        <v>4775.266995</v>
      </c>
      <c r="CZ369" s="58">
        <v>1459.1259</v>
      </c>
      <c r="DA369" s="58">
        <v>1459.1259</v>
      </c>
      <c r="DB369" s="58">
        <v>1459.1259</v>
      </c>
      <c r="DC369" s="58">
        <v>4863.7529999999997</v>
      </c>
      <c r="DD369" s="58">
        <v>1459.1259</v>
      </c>
      <c r="DE369" s="58">
        <v>1459.1259</v>
      </c>
      <c r="DF369" s="58">
        <v>1459.1259</v>
      </c>
      <c r="DG369" s="58">
        <v>4863.7529999999997</v>
      </c>
      <c r="DH369" s="58">
        <v>1459.1259</v>
      </c>
      <c r="DI369" s="58">
        <v>1459.1259</v>
      </c>
      <c r="DJ369" s="58">
        <v>1459.1259</v>
      </c>
      <c r="DK369" s="58">
        <v>4863.7529999999997</v>
      </c>
      <c r="DL369" s="58">
        <v>1459.1259</v>
      </c>
      <c r="DM369" s="58">
        <v>1459.1259</v>
      </c>
      <c r="DN369" s="58">
        <v>1459.1259</v>
      </c>
      <c r="DO369" s="58">
        <v>4471.3152650000002</v>
      </c>
      <c r="DP369" s="58">
        <v>1459.1259</v>
      </c>
      <c r="DQ369" s="58">
        <v>1459.1259</v>
      </c>
      <c r="DR369" s="58">
        <v>1459.1259</v>
      </c>
      <c r="DS369" s="58">
        <v>3219.916287</v>
      </c>
      <c r="DT369" s="58">
        <v>1459.1259</v>
      </c>
      <c r="DU369" s="58">
        <v>1459.1259</v>
      </c>
      <c r="DV369" s="58">
        <v>1459.1259</v>
      </c>
      <c r="DW369" s="58">
        <v>2418.0183649999999</v>
      </c>
      <c r="DX369" s="58">
        <v>1459.1259</v>
      </c>
      <c r="DY369" s="58">
        <v>1459.1259</v>
      </c>
      <c r="DZ369" s="58">
        <v>1459.1259</v>
      </c>
      <c r="EA369" s="58">
        <v>2051.2288570000001</v>
      </c>
      <c r="EB369" s="58">
        <v>1459.1259</v>
      </c>
      <c r="EC369" s="58">
        <v>1459.1259</v>
      </c>
      <c r="ED369" s="58">
        <v>1459.1259</v>
      </c>
      <c r="EE369" s="58">
        <v>1459.1259</v>
      </c>
      <c r="EF369" s="58">
        <v>1459.1259</v>
      </c>
      <c r="EG369" s="58">
        <v>1459.1259</v>
      </c>
      <c r="EH369" s="58">
        <v>1459.1259</v>
      </c>
      <c r="EI369" s="58">
        <v>1459.1259</v>
      </c>
      <c r="EJ369" s="58">
        <v>1459.1259</v>
      </c>
      <c r="EK369" s="58">
        <v>1459.1259</v>
      </c>
      <c r="EL369" s="58">
        <v>1459.1259</v>
      </c>
      <c r="EM369" s="58">
        <v>1459.1259</v>
      </c>
      <c r="EN369" s="58">
        <v>1459.1259</v>
      </c>
      <c r="EO369" s="58">
        <v>1459.1259</v>
      </c>
      <c r="EP369" s="58">
        <v>1459.1259</v>
      </c>
      <c r="EQ369" s="58">
        <v>1459.1259</v>
      </c>
      <c r="ER369" s="58">
        <v>1459.1259</v>
      </c>
      <c r="ES369" s="58">
        <v>1459.1259</v>
      </c>
      <c r="ET369" s="58">
        <v>1459.1259</v>
      </c>
      <c r="EU369" s="58">
        <v>1459.1259</v>
      </c>
      <c r="EV369" s="58">
        <v>1459.1259</v>
      </c>
      <c r="EW369" s="58">
        <v>1459.1259</v>
      </c>
      <c r="EX369" s="58">
        <v>1459.1259</v>
      </c>
      <c r="EY369" s="58">
        <v>1459.1259</v>
      </c>
      <c r="EZ369" s="58">
        <v>1459.1259</v>
      </c>
      <c r="FA369" s="58">
        <v>1459.1259</v>
      </c>
      <c r="FB369" s="58">
        <v>1459.1259</v>
      </c>
      <c r="FC369" s="58">
        <v>1459.1259</v>
      </c>
    </row>
    <row r="370" spans="2:159" x14ac:dyDescent="0.25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313.76758919999997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673.45856990000004</v>
      </c>
      <c r="AP377" s="58">
        <v>629.32386989999998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554.64981990000001</v>
      </c>
      <c r="AW377" s="58">
        <v>673.46856990000003</v>
      </c>
      <c r="AX377" s="58">
        <v>657.98736989999998</v>
      </c>
      <c r="AY377" s="58">
        <v>673.46856990000003</v>
      </c>
      <c r="AZ377" s="58">
        <v>510.50511990000001</v>
      </c>
      <c r="BA377" s="58">
        <v>644.80506990000003</v>
      </c>
      <c r="BB377" s="58">
        <v>629.32386989999998</v>
      </c>
      <c r="BC377" s="58">
        <v>644.80506990000003</v>
      </c>
      <c r="BD377" s="58">
        <v>644.80506990000003</v>
      </c>
      <c r="BE377" s="58">
        <v>629.32386989999998</v>
      </c>
      <c r="BF377" s="58">
        <v>629.32386989999998</v>
      </c>
      <c r="BG377" s="58">
        <v>644.80506990000003</v>
      </c>
      <c r="BH377" s="58">
        <v>1190.8592080000001</v>
      </c>
      <c r="BI377" s="58">
        <v>1056.559258</v>
      </c>
      <c r="BJ377" s="58">
        <v>1175.3780079999999</v>
      </c>
      <c r="BK377" s="58">
        <v>2464.9855299999999</v>
      </c>
      <c r="BL377" s="58">
        <v>2327.9706449999999</v>
      </c>
      <c r="BM377" s="58">
        <v>2343.451845</v>
      </c>
      <c r="BN377" s="58">
        <v>2327.9706449999999</v>
      </c>
      <c r="BO377" s="58">
        <v>6306.9609879999998</v>
      </c>
      <c r="BP377" s="58">
        <v>3118.5816880000002</v>
      </c>
      <c r="BQ377" s="58">
        <v>2999.7629379999998</v>
      </c>
      <c r="BR377" s="58">
        <v>3118.5816880000002</v>
      </c>
      <c r="BS377" s="58">
        <v>8890.7271299999993</v>
      </c>
      <c r="BT377" s="58">
        <v>3509.0151700000001</v>
      </c>
      <c r="BU377" s="58">
        <v>3509.0151700000001</v>
      </c>
      <c r="BV377" s="58">
        <v>3509.0151700000001</v>
      </c>
      <c r="BW377" s="58">
        <v>10192.172070000001</v>
      </c>
      <c r="BX377" s="58">
        <v>3509.0151700000001</v>
      </c>
      <c r="BY377" s="58">
        <v>3509.0151700000001</v>
      </c>
      <c r="BZ377" s="58">
        <v>3493.53397</v>
      </c>
      <c r="CA377" s="58">
        <v>10144.237300000001</v>
      </c>
      <c r="CB377" s="58">
        <v>3219.0075809999998</v>
      </c>
      <c r="CC377" s="58">
        <v>3219.0075809999998</v>
      </c>
      <c r="CD377" s="58">
        <v>3203.5263810000001</v>
      </c>
      <c r="CE377" s="58">
        <v>9902.1644809999998</v>
      </c>
      <c r="CF377" s="58">
        <v>3219.0075809999998</v>
      </c>
      <c r="CG377" s="58">
        <v>3203.5263810000001</v>
      </c>
      <c r="CH377" s="58">
        <v>3219.0075809999998</v>
      </c>
      <c r="CI377" s="58">
        <v>9867.5246800000004</v>
      </c>
      <c r="CJ377" s="58">
        <v>3219.0075809999998</v>
      </c>
      <c r="CK377" s="58">
        <v>3219.0075809999998</v>
      </c>
      <c r="CL377" s="58">
        <v>3203.5263810000001</v>
      </c>
      <c r="CM377" s="58">
        <v>9434.178398</v>
      </c>
      <c r="CN377" s="58">
        <v>3639.2627849999999</v>
      </c>
      <c r="CO377" s="58">
        <v>3219.0075809999998</v>
      </c>
      <c r="CP377" s="58">
        <v>3219.0075809999998</v>
      </c>
      <c r="CQ377" s="58">
        <v>9152.3744630000001</v>
      </c>
      <c r="CR377" s="58">
        <v>3660.3481310000002</v>
      </c>
      <c r="CS377" s="58">
        <v>3203.5263810000001</v>
      </c>
      <c r="CT377" s="58">
        <v>3203.5263810000001</v>
      </c>
      <c r="CU377" s="58">
        <v>8632.6079239999999</v>
      </c>
      <c r="CV377" s="58">
        <v>3653.503811</v>
      </c>
      <c r="CW377" s="58">
        <v>3077.8633110000001</v>
      </c>
      <c r="CX377" s="58">
        <v>3143.889185</v>
      </c>
      <c r="CY377" s="58">
        <v>8184.102116</v>
      </c>
      <c r="CZ377" s="58">
        <v>3653.503811</v>
      </c>
      <c r="DA377" s="58">
        <v>3196.682061</v>
      </c>
      <c r="DB377" s="58">
        <v>3149.464645</v>
      </c>
      <c r="DC377" s="58">
        <v>8278.3597379999992</v>
      </c>
      <c r="DD377" s="58">
        <v>3653.503811</v>
      </c>
      <c r="DE377" s="58">
        <v>3196.682061</v>
      </c>
      <c r="DF377" s="58">
        <v>3077.8633110000001</v>
      </c>
      <c r="DG377" s="58">
        <v>7423.5263340000001</v>
      </c>
      <c r="DH377" s="58">
        <v>3212.1632610000001</v>
      </c>
      <c r="DI377" s="58">
        <v>3212.1632610000001</v>
      </c>
      <c r="DJ377" s="58">
        <v>3077.8633110000001</v>
      </c>
      <c r="DK377" s="58">
        <v>6926.0343460000004</v>
      </c>
      <c r="DL377" s="58">
        <v>3212.1632610000001</v>
      </c>
      <c r="DM377" s="58">
        <v>3212.1632610000001</v>
      </c>
      <c r="DN377" s="58">
        <v>3077.8633110000001</v>
      </c>
      <c r="DO377" s="58">
        <v>6224.3526259999999</v>
      </c>
      <c r="DP377" s="58">
        <v>3212.1632610000001</v>
      </c>
      <c r="DQ377" s="58">
        <v>3196.682061</v>
      </c>
      <c r="DR377" s="58">
        <v>3077.8633110000001</v>
      </c>
      <c r="DS377" s="58">
        <v>5414.2941970000002</v>
      </c>
      <c r="DT377" s="58">
        <v>3212.1632610000001</v>
      </c>
      <c r="DU377" s="58">
        <v>3077.8633110000001</v>
      </c>
      <c r="DV377" s="58">
        <v>3077.8633110000001</v>
      </c>
      <c r="DW377" s="58">
        <v>4612.3962760000004</v>
      </c>
      <c r="DX377" s="58">
        <v>3653.503811</v>
      </c>
      <c r="DY377" s="58">
        <v>3077.8633110000001</v>
      </c>
      <c r="DZ377" s="58">
        <v>3077.8633110000001</v>
      </c>
      <c r="EA377" s="58">
        <v>3804.2662169999999</v>
      </c>
      <c r="EB377" s="58">
        <v>3653.503811</v>
      </c>
      <c r="EC377" s="58">
        <v>3212.1632610000001</v>
      </c>
      <c r="ED377" s="58">
        <v>3077.8633110000001</v>
      </c>
      <c r="EE377" s="58">
        <v>3212.1632610000001</v>
      </c>
      <c r="EF377" s="58">
        <v>3653.503811</v>
      </c>
      <c r="EG377" s="58">
        <v>3077.8633110000001</v>
      </c>
      <c r="EH377" s="58">
        <v>3077.8633110000001</v>
      </c>
      <c r="EI377" s="58">
        <v>3212.1632610000001</v>
      </c>
      <c r="EJ377" s="58">
        <v>3305.5506500000001</v>
      </c>
      <c r="EK377" s="58">
        <v>2864.2100999999998</v>
      </c>
      <c r="EL377" s="58">
        <v>2864.2100999999998</v>
      </c>
      <c r="EM377" s="58">
        <v>2864.2100999999998</v>
      </c>
      <c r="EN377" s="58">
        <v>3305.5506500000001</v>
      </c>
      <c r="EO377" s="58">
        <v>2864.2100999999998</v>
      </c>
      <c r="EP377" s="58">
        <v>2864.2100999999998</v>
      </c>
      <c r="EQ377" s="58">
        <v>2864.2100999999998</v>
      </c>
      <c r="ER377" s="58">
        <v>3305.5506500000001</v>
      </c>
      <c r="ES377" s="58">
        <v>2864.2100999999998</v>
      </c>
      <c r="ET377" s="58">
        <v>2864.2100999999998</v>
      </c>
      <c r="EU377" s="58">
        <v>2864.2100999999998</v>
      </c>
      <c r="EV377" s="58">
        <v>3305.5506500000001</v>
      </c>
      <c r="EW377" s="58">
        <v>2864.2100999999998</v>
      </c>
      <c r="EX377" s="58">
        <v>2864.2100999999998</v>
      </c>
      <c r="EY377" s="58">
        <v>2864.2100999999998</v>
      </c>
      <c r="EZ377" s="58">
        <v>3305.5506500000001</v>
      </c>
      <c r="FA377" s="58">
        <v>2864.2100999999998</v>
      </c>
      <c r="FB377" s="58">
        <v>2864.2100999999998</v>
      </c>
      <c r="FC377" s="58">
        <v>2864.2100999999998</v>
      </c>
    </row>
    <row r="378" spans="2:159" x14ac:dyDescent="0.25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  <c r="AR403" s="33">
        <v>86.126377199999993</v>
      </c>
      <c r="AS403" s="33">
        <v>85.196955860000003</v>
      </c>
      <c r="AT403" s="33">
        <v>104.09518970000001</v>
      </c>
      <c r="AU403" s="33">
        <v>96.659819010000007</v>
      </c>
      <c r="AV403" s="33">
        <v>86.126377199999993</v>
      </c>
      <c r="AW403" s="33">
        <v>85.196955860000003</v>
      </c>
      <c r="AX403" s="33">
        <v>104.09518970000001</v>
      </c>
      <c r="AY403" s="33">
        <v>96.659819010000007</v>
      </c>
      <c r="AZ403" s="33">
        <v>86.126377199999993</v>
      </c>
      <c r="BA403" s="33">
        <v>85.196955860000003</v>
      </c>
      <c r="BB403" s="33">
        <v>104.09518970000001</v>
      </c>
      <c r="BC403" s="33">
        <v>96.659819010000007</v>
      </c>
      <c r="BD403" s="33">
        <v>338.2196591</v>
      </c>
      <c r="BE403" s="33">
        <v>334.56980670000002</v>
      </c>
      <c r="BF403" s="33">
        <v>408.78347289999999</v>
      </c>
      <c r="BG403" s="33">
        <v>379.58465339999998</v>
      </c>
      <c r="BH403" s="33">
        <v>338.2196591</v>
      </c>
      <c r="BI403" s="33">
        <v>334.56980670000002</v>
      </c>
      <c r="BJ403" s="33">
        <v>408.78347289999999</v>
      </c>
      <c r="BK403" s="33">
        <v>379.58465339999998</v>
      </c>
      <c r="BL403" s="33">
        <v>338.2196591</v>
      </c>
      <c r="BM403" s="33">
        <v>334.56980670000002</v>
      </c>
      <c r="BN403" s="33">
        <v>408.78347289999999</v>
      </c>
      <c r="BO403" s="33">
        <v>379.58465339999998</v>
      </c>
      <c r="BP403" s="33">
        <v>338.2196591</v>
      </c>
      <c r="BQ403" s="33">
        <v>334.56980670000002</v>
      </c>
      <c r="BR403" s="33">
        <v>408.78347289999999</v>
      </c>
      <c r="BS403" s="33">
        <v>379.58465339999998</v>
      </c>
      <c r="BT403" s="33">
        <v>338.2196591</v>
      </c>
      <c r="BU403" s="33">
        <v>334.56980670000002</v>
      </c>
      <c r="BV403" s="33">
        <v>408.78347289999999</v>
      </c>
      <c r="BW403" s="33">
        <v>379.58465339999998</v>
      </c>
      <c r="BX403" s="33">
        <v>338.2196591</v>
      </c>
      <c r="BY403" s="33">
        <v>334.56980670000002</v>
      </c>
      <c r="BZ403" s="33">
        <v>408.78347289999999</v>
      </c>
      <c r="CA403" s="33">
        <v>379.58465339999998</v>
      </c>
      <c r="CB403" s="33">
        <v>338.2196591</v>
      </c>
      <c r="CC403" s="33">
        <v>334.56980670000002</v>
      </c>
      <c r="CD403" s="33">
        <v>408.78347289999999</v>
      </c>
      <c r="CE403" s="33">
        <v>379.58465339999998</v>
      </c>
      <c r="CF403" s="33">
        <v>338.2196591</v>
      </c>
      <c r="CG403" s="33">
        <v>334.56980670000002</v>
      </c>
      <c r="CH403" s="33">
        <v>408.78347289999999</v>
      </c>
      <c r="CI403" s="33">
        <v>379.58465339999998</v>
      </c>
      <c r="CJ403" s="33">
        <v>338.2196591</v>
      </c>
      <c r="CK403" s="33">
        <v>334.56980670000002</v>
      </c>
      <c r="CL403" s="33">
        <v>408.78347289999999</v>
      </c>
      <c r="CM403" s="33">
        <v>379.58465339999998</v>
      </c>
      <c r="CN403" s="33">
        <v>338.2196591</v>
      </c>
      <c r="CO403" s="33">
        <v>334.56980670000002</v>
      </c>
      <c r="CP403" s="33">
        <v>408.78347289999999</v>
      </c>
      <c r="CQ403" s="33">
        <v>379.58465339999998</v>
      </c>
      <c r="CR403" s="33">
        <v>338.2196591</v>
      </c>
      <c r="CS403" s="33">
        <v>334.56980670000002</v>
      </c>
      <c r="CT403" s="33">
        <v>408.78347289999999</v>
      </c>
      <c r="CU403" s="33">
        <v>379.58465339999998</v>
      </c>
      <c r="CV403" s="33">
        <v>338.2196591</v>
      </c>
      <c r="CW403" s="33">
        <v>334.56980670000002</v>
      </c>
      <c r="CX403" s="33">
        <v>408.78347289999999</v>
      </c>
      <c r="CY403" s="33">
        <v>379.58465339999998</v>
      </c>
      <c r="CZ403" s="33">
        <v>338.2196591</v>
      </c>
      <c r="DA403" s="33">
        <v>334.56980670000002</v>
      </c>
      <c r="DB403" s="33">
        <v>408.78347289999999</v>
      </c>
      <c r="DC403" s="33">
        <v>379.58465339999998</v>
      </c>
      <c r="DD403" s="33">
        <v>338.2196591</v>
      </c>
      <c r="DE403" s="33">
        <v>334.56980670000002</v>
      </c>
      <c r="DF403" s="33">
        <v>408.78347289999999</v>
      </c>
      <c r="DG403" s="33">
        <v>379.58465339999998</v>
      </c>
      <c r="DH403" s="33">
        <v>338.2196591</v>
      </c>
      <c r="DI403" s="33">
        <v>334.56980670000002</v>
      </c>
      <c r="DJ403" s="33">
        <v>408.78347289999999</v>
      </c>
      <c r="DK403" s="33">
        <v>379.58465339999998</v>
      </c>
      <c r="DL403" s="33">
        <v>338.2196591</v>
      </c>
      <c r="DM403" s="33">
        <v>334.56980670000002</v>
      </c>
      <c r="DN403" s="33">
        <v>408.78347289999999</v>
      </c>
      <c r="DO403" s="33">
        <v>379.58465339999998</v>
      </c>
      <c r="DP403" s="33">
        <v>338.2196591</v>
      </c>
      <c r="DQ403" s="33">
        <v>334.56980670000002</v>
      </c>
      <c r="DR403" s="33">
        <v>408.78347289999999</v>
      </c>
      <c r="DS403" s="33">
        <v>379.58465339999998</v>
      </c>
      <c r="DT403" s="33">
        <v>338.2196591</v>
      </c>
      <c r="DU403" s="33">
        <v>334.56980670000002</v>
      </c>
      <c r="DV403" s="33">
        <v>408.78347289999999</v>
      </c>
      <c r="DW403" s="33">
        <v>379.58465339999998</v>
      </c>
      <c r="DX403" s="33">
        <v>338.2196591</v>
      </c>
      <c r="DY403" s="33">
        <v>334.56980670000002</v>
      </c>
      <c r="DZ403" s="33">
        <v>408.78347289999999</v>
      </c>
      <c r="EA403" s="33">
        <v>379.58465339999998</v>
      </c>
      <c r="EB403" s="33">
        <v>338.2196591</v>
      </c>
      <c r="EC403" s="33">
        <v>334.56980670000002</v>
      </c>
      <c r="ED403" s="33">
        <v>408.78347289999999</v>
      </c>
      <c r="EE403" s="33">
        <v>379.58465339999998</v>
      </c>
      <c r="EF403" s="33">
        <v>338.2196591</v>
      </c>
      <c r="EG403" s="33">
        <v>334.56980670000002</v>
      </c>
      <c r="EH403" s="33">
        <v>408.78347289999999</v>
      </c>
      <c r="EI403" s="33">
        <v>379.58465339999998</v>
      </c>
      <c r="EJ403" s="33">
        <v>338.2196591</v>
      </c>
      <c r="EK403" s="33">
        <v>334.56980670000002</v>
      </c>
      <c r="EL403" s="33">
        <v>408.78347289999999</v>
      </c>
      <c r="EM403" s="33">
        <v>379.58465339999998</v>
      </c>
      <c r="EN403" s="33">
        <v>338.2196591</v>
      </c>
      <c r="EO403" s="33">
        <v>334.56980670000002</v>
      </c>
      <c r="EP403" s="33">
        <v>408.78347289999999</v>
      </c>
      <c r="EQ403" s="33">
        <v>379.58465339999998</v>
      </c>
      <c r="ER403" s="33">
        <v>338.2196591</v>
      </c>
      <c r="ES403" s="33">
        <v>334.56980670000002</v>
      </c>
      <c r="ET403" s="33">
        <v>408.78347289999999</v>
      </c>
      <c r="EU403" s="33">
        <v>379.58465339999998</v>
      </c>
      <c r="EV403" s="33">
        <v>338.2196591</v>
      </c>
      <c r="EW403" s="33">
        <v>334.56980670000002</v>
      </c>
      <c r="EX403" s="33">
        <v>408.78347289999999</v>
      </c>
      <c r="EY403" s="33">
        <v>379.58465339999998</v>
      </c>
      <c r="EZ403" s="33">
        <v>338.2196591</v>
      </c>
      <c r="FA403" s="33">
        <v>334.56980670000002</v>
      </c>
      <c r="FB403" s="33">
        <v>408.78347289999999</v>
      </c>
      <c r="FC403" s="33">
        <v>379.58465339999998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86.126377199999993</v>
      </c>
      <c r="AS413" s="33">
        <v>85.196955860000003</v>
      </c>
      <c r="AT413" s="33">
        <v>104.09518970000001</v>
      </c>
      <c r="AU413" s="33">
        <v>96.659819010000007</v>
      </c>
      <c r="AV413" s="33">
        <v>86.126377199999993</v>
      </c>
      <c r="AW413" s="33">
        <v>85.196955860000003</v>
      </c>
      <c r="AX413" s="33">
        <v>104.09518970000001</v>
      </c>
      <c r="AY413" s="33">
        <v>96.659819010000007</v>
      </c>
      <c r="AZ413" s="33">
        <v>86.126377199999993</v>
      </c>
      <c r="BA413" s="33">
        <v>85.196955860000003</v>
      </c>
      <c r="BB413" s="33">
        <v>104.09518970000001</v>
      </c>
      <c r="BC413" s="33">
        <v>96.659819010000007</v>
      </c>
      <c r="BD413" s="33">
        <v>338.2196591</v>
      </c>
      <c r="BE413" s="33">
        <v>334.56980670000002</v>
      </c>
      <c r="BF413" s="33">
        <v>408.78347289999999</v>
      </c>
      <c r="BG413" s="33">
        <v>379.58465339999998</v>
      </c>
      <c r="BH413" s="33">
        <v>338.2196591</v>
      </c>
      <c r="BI413" s="33">
        <v>334.56980670000002</v>
      </c>
      <c r="BJ413" s="33">
        <v>408.78347289999999</v>
      </c>
      <c r="BK413" s="33">
        <v>379.58465339999998</v>
      </c>
      <c r="BL413" s="33">
        <v>338.2196591</v>
      </c>
      <c r="BM413" s="33">
        <v>334.56980670000002</v>
      </c>
      <c r="BN413" s="33">
        <v>408.78347289999999</v>
      </c>
      <c r="BO413" s="33">
        <v>379.58465339999998</v>
      </c>
      <c r="BP413" s="33">
        <v>338.2196591</v>
      </c>
      <c r="BQ413" s="33">
        <v>334.56980670000002</v>
      </c>
      <c r="BR413" s="33">
        <v>408.78347289999999</v>
      </c>
      <c r="BS413" s="33">
        <v>379.58465339999998</v>
      </c>
      <c r="BT413" s="33">
        <v>338.2196591</v>
      </c>
      <c r="BU413" s="33">
        <v>334.56980670000002</v>
      </c>
      <c r="BV413" s="33">
        <v>408.78347289999999</v>
      </c>
      <c r="BW413" s="33">
        <v>379.58465339999998</v>
      </c>
      <c r="BX413" s="33">
        <v>338.2196591</v>
      </c>
      <c r="BY413" s="33">
        <v>334.56980670000002</v>
      </c>
      <c r="BZ413" s="33">
        <v>408.78347289999999</v>
      </c>
      <c r="CA413" s="33">
        <v>379.58465339999998</v>
      </c>
      <c r="CB413" s="33">
        <v>338.2196591</v>
      </c>
      <c r="CC413" s="33">
        <v>334.56980670000002</v>
      </c>
      <c r="CD413" s="33">
        <v>408.78347289999999</v>
      </c>
      <c r="CE413" s="33">
        <v>379.58465339999998</v>
      </c>
      <c r="CF413" s="33">
        <v>338.2196591</v>
      </c>
      <c r="CG413" s="33">
        <v>334.56980670000002</v>
      </c>
      <c r="CH413" s="33">
        <v>408.78347289999999</v>
      </c>
      <c r="CI413" s="33">
        <v>379.58465339999998</v>
      </c>
      <c r="CJ413" s="33">
        <v>338.2196591</v>
      </c>
      <c r="CK413" s="33">
        <v>334.56980670000002</v>
      </c>
      <c r="CL413" s="33">
        <v>408.78347289999999</v>
      </c>
      <c r="CM413" s="33">
        <v>379.58465339999998</v>
      </c>
      <c r="CN413" s="33">
        <v>338.2196591</v>
      </c>
      <c r="CO413" s="33">
        <v>334.56980670000002</v>
      </c>
      <c r="CP413" s="33">
        <v>408.78347289999999</v>
      </c>
      <c r="CQ413" s="33">
        <v>379.58465339999998</v>
      </c>
      <c r="CR413" s="33">
        <v>338.2196591</v>
      </c>
      <c r="CS413" s="33">
        <v>334.56980670000002</v>
      </c>
      <c r="CT413" s="33">
        <v>408.78347289999999</v>
      </c>
      <c r="CU413" s="33">
        <v>379.58465339999998</v>
      </c>
      <c r="CV413" s="33">
        <v>338.2196591</v>
      </c>
      <c r="CW413" s="33">
        <v>334.56980670000002</v>
      </c>
      <c r="CX413" s="33">
        <v>408.78347289999999</v>
      </c>
      <c r="CY413" s="33">
        <v>379.58465339999998</v>
      </c>
      <c r="CZ413" s="33">
        <v>338.2196591</v>
      </c>
      <c r="DA413" s="33">
        <v>334.56980670000002</v>
      </c>
      <c r="DB413" s="33">
        <v>408.78347289999999</v>
      </c>
      <c r="DC413" s="33">
        <v>379.58465339999998</v>
      </c>
      <c r="DD413" s="33">
        <v>338.2196591</v>
      </c>
      <c r="DE413" s="33">
        <v>334.56980670000002</v>
      </c>
      <c r="DF413" s="33">
        <v>408.78347289999999</v>
      </c>
      <c r="DG413" s="33">
        <v>379.58465339999998</v>
      </c>
      <c r="DH413" s="33">
        <v>338.2196591</v>
      </c>
      <c r="DI413" s="33">
        <v>334.56980670000002</v>
      </c>
      <c r="DJ413" s="33">
        <v>408.78347289999999</v>
      </c>
      <c r="DK413" s="33">
        <v>379.58465339999998</v>
      </c>
      <c r="DL413" s="33">
        <v>338.2196591</v>
      </c>
      <c r="DM413" s="33">
        <v>334.56980670000002</v>
      </c>
      <c r="DN413" s="33">
        <v>408.78347289999999</v>
      </c>
      <c r="DO413" s="33">
        <v>379.58465339999998</v>
      </c>
      <c r="DP413" s="33">
        <v>338.2196591</v>
      </c>
      <c r="DQ413" s="33">
        <v>334.56980670000002</v>
      </c>
      <c r="DR413" s="33">
        <v>408.78347289999999</v>
      </c>
      <c r="DS413" s="33">
        <v>379.58465339999998</v>
      </c>
      <c r="DT413" s="33">
        <v>338.2196591</v>
      </c>
      <c r="DU413" s="33">
        <v>334.56980670000002</v>
      </c>
      <c r="DV413" s="33">
        <v>408.78347289999999</v>
      </c>
      <c r="DW413" s="33">
        <v>379.58465339999998</v>
      </c>
      <c r="DX413" s="33">
        <v>338.2196591</v>
      </c>
      <c r="DY413" s="33">
        <v>334.56980670000002</v>
      </c>
      <c r="DZ413" s="33">
        <v>408.78347289999999</v>
      </c>
      <c r="EA413" s="33">
        <v>379.58465339999998</v>
      </c>
      <c r="EB413" s="33">
        <v>338.2196591</v>
      </c>
      <c r="EC413" s="33">
        <v>334.56980670000002</v>
      </c>
      <c r="ED413" s="33">
        <v>408.78347289999999</v>
      </c>
      <c r="EE413" s="33">
        <v>379.58465339999998</v>
      </c>
      <c r="EF413" s="33">
        <v>338.2196591</v>
      </c>
      <c r="EG413" s="33">
        <v>334.56980670000002</v>
      </c>
      <c r="EH413" s="33">
        <v>408.78347289999999</v>
      </c>
      <c r="EI413" s="33">
        <v>379.58465339999998</v>
      </c>
      <c r="EJ413" s="33">
        <v>338.2196591</v>
      </c>
      <c r="EK413" s="33">
        <v>334.56980670000002</v>
      </c>
      <c r="EL413" s="33">
        <v>408.78347289999999</v>
      </c>
      <c r="EM413" s="33">
        <v>379.58465339999998</v>
      </c>
      <c r="EN413" s="33">
        <v>338.2196591</v>
      </c>
      <c r="EO413" s="33">
        <v>334.56980670000002</v>
      </c>
      <c r="EP413" s="33">
        <v>408.78347289999999</v>
      </c>
      <c r="EQ413" s="33">
        <v>379.58465339999998</v>
      </c>
      <c r="ER413" s="33">
        <v>338.2196591</v>
      </c>
      <c r="ES413" s="33">
        <v>334.56980670000002</v>
      </c>
      <c r="ET413" s="33">
        <v>408.78347289999999</v>
      </c>
      <c r="EU413" s="33">
        <v>379.58465339999998</v>
      </c>
      <c r="EV413" s="33">
        <v>338.2196591</v>
      </c>
      <c r="EW413" s="33">
        <v>334.56980670000002</v>
      </c>
      <c r="EX413" s="33">
        <v>408.78347289999999</v>
      </c>
      <c r="EY413" s="33">
        <v>379.58465339999998</v>
      </c>
      <c r="EZ413" s="33">
        <v>338.2196591</v>
      </c>
      <c r="FA413" s="33">
        <v>334.56980670000002</v>
      </c>
      <c r="FB413" s="33">
        <v>408.78347289999999</v>
      </c>
      <c r="FC413" s="33">
        <v>379.58465339999998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J416" s="33">
        <v>241.43748339999999</v>
      </c>
      <c r="AK416" s="33">
        <v>293.24810209999998</v>
      </c>
      <c r="AL416" s="33">
        <v>389.61585300000002</v>
      </c>
      <c r="AM416" s="33">
        <v>320.18962390000002</v>
      </c>
      <c r="AN416" s="33">
        <v>1605.3572549999999</v>
      </c>
      <c r="AO416" s="33">
        <v>1949.854521</v>
      </c>
      <c r="AP416" s="33">
        <v>2590.6194340000002</v>
      </c>
      <c r="AQ416" s="33">
        <v>2128.9930979999999</v>
      </c>
      <c r="AR416" s="33">
        <v>2710.5699770000001</v>
      </c>
      <c r="AS416" s="33">
        <v>3292.2373539999999</v>
      </c>
      <c r="AT416" s="33">
        <v>4374.1386759999996</v>
      </c>
      <c r="AU416" s="33">
        <v>3594.7043910000002</v>
      </c>
      <c r="AV416" s="33">
        <v>6223.7419680000003</v>
      </c>
      <c r="AW416" s="33">
        <v>7559.3089140000002</v>
      </c>
      <c r="AX416" s="33">
        <v>10043.46343</v>
      </c>
      <c r="AY416" s="33">
        <v>8253.8037249999998</v>
      </c>
      <c r="AZ416" s="33">
        <v>9160.9117509999996</v>
      </c>
      <c r="BA416" s="33">
        <v>11126.772639999999</v>
      </c>
      <c r="BB416" s="33">
        <v>14783.2739</v>
      </c>
      <c r="BC416" s="33">
        <v>12149.02031</v>
      </c>
      <c r="BD416" s="33">
        <v>11536.649590000001</v>
      </c>
      <c r="BE416" s="33">
        <v>14012.32546</v>
      </c>
      <c r="BF416" s="33">
        <v>18617.082590000002</v>
      </c>
      <c r="BG416" s="33">
        <v>15299.67692</v>
      </c>
      <c r="BH416" s="33">
        <v>11536.649590000001</v>
      </c>
      <c r="BI416" s="33">
        <v>14012.32546</v>
      </c>
      <c r="BJ416" s="33">
        <v>18617.082590000002</v>
      </c>
      <c r="BK416" s="33">
        <v>15299.67692</v>
      </c>
      <c r="BL416" s="33">
        <v>11536.649590000001</v>
      </c>
      <c r="BM416" s="33">
        <v>14012.32546</v>
      </c>
      <c r="BN416" s="33">
        <v>18617.082590000002</v>
      </c>
      <c r="BO416" s="33">
        <v>15299.67692</v>
      </c>
      <c r="BP416" s="33">
        <v>11536.649590000001</v>
      </c>
      <c r="BQ416" s="33">
        <v>14012.32546</v>
      </c>
      <c r="BR416" s="33">
        <v>18617.082590000002</v>
      </c>
      <c r="BS416" s="33">
        <v>15299.67692</v>
      </c>
      <c r="BT416" s="33">
        <v>11536.649590000001</v>
      </c>
      <c r="BU416" s="33">
        <v>14012.32546</v>
      </c>
      <c r="BV416" s="33">
        <v>18617.082590000002</v>
      </c>
      <c r="BW416" s="33">
        <v>15299.67692</v>
      </c>
      <c r="BX416" s="33">
        <v>11536.649590000001</v>
      </c>
      <c r="BY416" s="33">
        <v>14012.32546</v>
      </c>
      <c r="BZ416" s="33">
        <v>18617.082590000002</v>
      </c>
      <c r="CA416" s="33">
        <v>15299.67692</v>
      </c>
      <c r="CB416" s="33">
        <v>11536.649590000001</v>
      </c>
      <c r="CC416" s="33">
        <v>14012.32546</v>
      </c>
      <c r="CD416" s="33">
        <v>18617.082590000002</v>
      </c>
      <c r="CE416" s="33">
        <v>15299.67692</v>
      </c>
      <c r="CF416" s="33">
        <v>11536.649590000001</v>
      </c>
      <c r="CG416" s="33">
        <v>14012.32546</v>
      </c>
      <c r="CH416" s="33">
        <v>18617.082590000002</v>
      </c>
      <c r="CI416" s="33">
        <v>15299.67692</v>
      </c>
      <c r="CJ416" s="33">
        <v>11536.649590000001</v>
      </c>
      <c r="CK416" s="33">
        <v>14012.32546</v>
      </c>
      <c r="CL416" s="33">
        <v>18617.082590000002</v>
      </c>
      <c r="CM416" s="33">
        <v>15299.67692</v>
      </c>
      <c r="CN416" s="33">
        <v>11536.649590000001</v>
      </c>
      <c r="CO416" s="33">
        <v>14012.32546</v>
      </c>
      <c r="CP416" s="33">
        <v>18617.082590000002</v>
      </c>
      <c r="CQ416" s="33">
        <v>15299.67692</v>
      </c>
      <c r="CR416" s="33">
        <v>11536.649590000001</v>
      </c>
      <c r="CS416" s="33">
        <v>14012.32546</v>
      </c>
      <c r="CT416" s="33">
        <v>18617.082590000002</v>
      </c>
      <c r="CU416" s="33">
        <v>15299.67692</v>
      </c>
      <c r="CV416" s="33">
        <v>11536.649590000001</v>
      </c>
      <c r="CW416" s="33">
        <v>14012.32546</v>
      </c>
      <c r="CX416" s="33">
        <v>18617.082590000002</v>
      </c>
      <c r="CY416" s="33">
        <v>15299.67692</v>
      </c>
      <c r="CZ416" s="33">
        <v>11536.649590000001</v>
      </c>
      <c r="DA416" s="33">
        <v>14012.32546</v>
      </c>
      <c r="DB416" s="33">
        <v>18617.082590000002</v>
      </c>
      <c r="DC416" s="33">
        <v>15299.67692</v>
      </c>
      <c r="DD416" s="33">
        <v>11536.649590000001</v>
      </c>
      <c r="DE416" s="33">
        <v>14012.32546</v>
      </c>
      <c r="DF416" s="33">
        <v>18617.082590000002</v>
      </c>
      <c r="DG416" s="33">
        <v>15299.67692</v>
      </c>
      <c r="DH416" s="33">
        <v>11536.649590000001</v>
      </c>
      <c r="DI416" s="33">
        <v>14012.32546</v>
      </c>
      <c r="DJ416" s="33">
        <v>18617.082590000002</v>
      </c>
      <c r="DK416" s="33">
        <v>15299.67692</v>
      </c>
      <c r="DL416" s="33">
        <v>11536.649590000001</v>
      </c>
      <c r="DM416" s="33">
        <v>14012.32546</v>
      </c>
      <c r="DN416" s="33">
        <v>18617.082590000002</v>
      </c>
      <c r="DO416" s="33">
        <v>15299.67692</v>
      </c>
      <c r="DP416" s="33">
        <v>11536.649590000001</v>
      </c>
      <c r="DQ416" s="33">
        <v>14012.32546</v>
      </c>
      <c r="DR416" s="33">
        <v>18617.082590000002</v>
      </c>
      <c r="DS416" s="33">
        <v>15299.67692</v>
      </c>
      <c r="DT416" s="33">
        <v>11536.649590000001</v>
      </c>
      <c r="DU416" s="33">
        <v>14012.32546</v>
      </c>
      <c r="DV416" s="33">
        <v>18617.082590000002</v>
      </c>
      <c r="DW416" s="33">
        <v>15299.67692</v>
      </c>
      <c r="DX416" s="33">
        <v>11536.649590000001</v>
      </c>
      <c r="DY416" s="33">
        <v>14012.32546</v>
      </c>
      <c r="DZ416" s="33">
        <v>18617.082590000002</v>
      </c>
      <c r="EA416" s="33">
        <v>15299.67692</v>
      </c>
      <c r="EB416" s="33">
        <v>11536.649590000001</v>
      </c>
      <c r="EC416" s="33">
        <v>14012.32546</v>
      </c>
      <c r="ED416" s="33">
        <v>18617.082590000002</v>
      </c>
      <c r="EE416" s="33">
        <v>15299.67692</v>
      </c>
      <c r="EF416" s="33">
        <v>11536.649590000001</v>
      </c>
      <c r="EG416" s="33">
        <v>14012.32546</v>
      </c>
      <c r="EH416" s="33">
        <v>18617.082590000002</v>
      </c>
      <c r="EI416" s="33">
        <v>15299.67692</v>
      </c>
      <c r="EJ416" s="33">
        <v>11536.649590000001</v>
      </c>
      <c r="EK416" s="33">
        <v>14012.32546</v>
      </c>
      <c r="EL416" s="33">
        <v>18617.082590000002</v>
      </c>
      <c r="EM416" s="33">
        <v>15299.67692</v>
      </c>
      <c r="EN416" s="33">
        <v>11536.649590000001</v>
      </c>
      <c r="EO416" s="33">
        <v>14012.32546</v>
      </c>
      <c r="EP416" s="33">
        <v>18617.082590000002</v>
      </c>
      <c r="EQ416" s="33">
        <v>15299.67692</v>
      </c>
      <c r="ER416" s="33">
        <v>11536.649590000001</v>
      </c>
      <c r="ES416" s="33">
        <v>14012.32546</v>
      </c>
      <c r="ET416" s="33">
        <v>18617.082590000002</v>
      </c>
      <c r="EU416" s="33">
        <v>15299.67692</v>
      </c>
      <c r="EV416" s="33">
        <v>11536.649590000001</v>
      </c>
      <c r="EW416" s="33">
        <v>14012.32546</v>
      </c>
      <c r="EX416" s="33">
        <v>18617.082590000002</v>
      </c>
      <c r="EY416" s="33">
        <v>15299.67692</v>
      </c>
      <c r="EZ416" s="33">
        <v>11536.649590000001</v>
      </c>
      <c r="FA416" s="33">
        <v>14012.32546</v>
      </c>
      <c r="FB416" s="33">
        <v>18617.082590000002</v>
      </c>
      <c r="FC416" s="33">
        <v>15299.67692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241.43748339999999</v>
      </c>
      <c r="AK425" s="33">
        <v>293.24810209999998</v>
      </c>
      <c r="AL425" s="33">
        <v>389.61585300000002</v>
      </c>
      <c r="AM425" s="33">
        <v>320.18962390000002</v>
      </c>
      <c r="AN425" s="33">
        <v>1605.3572549999999</v>
      </c>
      <c r="AO425" s="33">
        <v>1949.854521</v>
      </c>
      <c r="AP425" s="33">
        <v>2590.6194340000002</v>
      </c>
      <c r="AQ425" s="33">
        <v>2128.9930979999999</v>
      </c>
      <c r="AR425" s="33">
        <v>2710.5699770000001</v>
      </c>
      <c r="AS425" s="33">
        <v>3292.2373539999999</v>
      </c>
      <c r="AT425" s="33">
        <v>4374.1386759999996</v>
      </c>
      <c r="AU425" s="33">
        <v>3594.7043910000002</v>
      </c>
      <c r="AV425" s="33">
        <v>6223.7419680000003</v>
      </c>
      <c r="AW425" s="33">
        <v>7559.3089140000002</v>
      </c>
      <c r="AX425" s="33">
        <v>10043.46343</v>
      </c>
      <c r="AY425" s="33">
        <v>8253.8037249999998</v>
      </c>
      <c r="AZ425" s="33">
        <v>9160.9117509999996</v>
      </c>
      <c r="BA425" s="33">
        <v>11126.772639999999</v>
      </c>
      <c r="BB425" s="33">
        <v>14783.2739</v>
      </c>
      <c r="BC425" s="33">
        <v>12149.02031</v>
      </c>
      <c r="BD425" s="33">
        <v>11536.649590000001</v>
      </c>
      <c r="BE425" s="33">
        <v>14012.32546</v>
      </c>
      <c r="BF425" s="33">
        <v>18617.082590000002</v>
      </c>
      <c r="BG425" s="33">
        <v>15299.67692</v>
      </c>
      <c r="BH425" s="33">
        <v>11536.649590000001</v>
      </c>
      <c r="BI425" s="33">
        <v>14012.32546</v>
      </c>
      <c r="BJ425" s="33">
        <v>18617.082590000002</v>
      </c>
      <c r="BK425" s="33">
        <v>15299.67692</v>
      </c>
      <c r="BL425" s="33">
        <v>11536.649590000001</v>
      </c>
      <c r="BM425" s="33">
        <v>14012.32546</v>
      </c>
      <c r="BN425" s="33">
        <v>18617.082590000002</v>
      </c>
      <c r="BO425" s="33">
        <v>15299.67692</v>
      </c>
      <c r="BP425" s="33">
        <v>11536.649590000001</v>
      </c>
      <c r="BQ425" s="33">
        <v>14012.32546</v>
      </c>
      <c r="BR425" s="33">
        <v>18617.082590000002</v>
      </c>
      <c r="BS425" s="33">
        <v>15299.67692</v>
      </c>
      <c r="BT425" s="33">
        <v>11536.649590000001</v>
      </c>
      <c r="BU425" s="33">
        <v>14012.32546</v>
      </c>
      <c r="BV425" s="33">
        <v>18617.082590000002</v>
      </c>
      <c r="BW425" s="33">
        <v>15299.67692</v>
      </c>
      <c r="BX425" s="33">
        <v>11536.649590000001</v>
      </c>
      <c r="BY425" s="33">
        <v>14012.32546</v>
      </c>
      <c r="BZ425" s="33">
        <v>18617.082590000002</v>
      </c>
      <c r="CA425" s="33">
        <v>15299.67692</v>
      </c>
      <c r="CB425" s="33">
        <v>11536.649590000001</v>
      </c>
      <c r="CC425" s="33">
        <v>14012.32546</v>
      </c>
      <c r="CD425" s="33">
        <v>18617.082590000002</v>
      </c>
      <c r="CE425" s="33">
        <v>15299.67692</v>
      </c>
      <c r="CF425" s="33">
        <v>11536.649590000001</v>
      </c>
      <c r="CG425" s="33">
        <v>14012.32546</v>
      </c>
      <c r="CH425" s="33">
        <v>18617.082590000002</v>
      </c>
      <c r="CI425" s="33">
        <v>15299.67692</v>
      </c>
      <c r="CJ425" s="33">
        <v>11536.649590000001</v>
      </c>
      <c r="CK425" s="33">
        <v>14012.32546</v>
      </c>
      <c r="CL425" s="33">
        <v>18617.082590000002</v>
      </c>
      <c r="CM425" s="33">
        <v>15299.67692</v>
      </c>
      <c r="CN425" s="33">
        <v>11536.649590000001</v>
      </c>
      <c r="CO425" s="33">
        <v>14012.32546</v>
      </c>
      <c r="CP425" s="33">
        <v>18617.082590000002</v>
      </c>
      <c r="CQ425" s="33">
        <v>15299.67692</v>
      </c>
      <c r="CR425" s="33">
        <v>11536.649590000001</v>
      </c>
      <c r="CS425" s="33">
        <v>14012.32546</v>
      </c>
      <c r="CT425" s="33">
        <v>18617.082590000002</v>
      </c>
      <c r="CU425" s="33">
        <v>15299.67692</v>
      </c>
      <c r="CV425" s="33">
        <v>11536.649590000001</v>
      </c>
      <c r="CW425" s="33">
        <v>14012.32546</v>
      </c>
      <c r="CX425" s="33">
        <v>18617.082590000002</v>
      </c>
      <c r="CY425" s="33">
        <v>15299.67692</v>
      </c>
      <c r="CZ425" s="33">
        <v>11536.649590000001</v>
      </c>
      <c r="DA425" s="33">
        <v>14012.32546</v>
      </c>
      <c r="DB425" s="33">
        <v>18617.082590000002</v>
      </c>
      <c r="DC425" s="33">
        <v>15299.67692</v>
      </c>
      <c r="DD425" s="33">
        <v>11536.649590000001</v>
      </c>
      <c r="DE425" s="33">
        <v>14012.32546</v>
      </c>
      <c r="DF425" s="33">
        <v>18617.082590000002</v>
      </c>
      <c r="DG425" s="33">
        <v>15299.67692</v>
      </c>
      <c r="DH425" s="33">
        <v>11536.649590000001</v>
      </c>
      <c r="DI425" s="33">
        <v>14012.32546</v>
      </c>
      <c r="DJ425" s="33">
        <v>18617.082590000002</v>
      </c>
      <c r="DK425" s="33">
        <v>15299.67692</v>
      </c>
      <c r="DL425" s="33">
        <v>11536.649590000001</v>
      </c>
      <c r="DM425" s="33">
        <v>14012.32546</v>
      </c>
      <c r="DN425" s="33">
        <v>18617.082590000002</v>
      </c>
      <c r="DO425" s="33">
        <v>15299.67692</v>
      </c>
      <c r="DP425" s="33">
        <v>11536.649590000001</v>
      </c>
      <c r="DQ425" s="33">
        <v>14012.32546</v>
      </c>
      <c r="DR425" s="33">
        <v>18617.082590000002</v>
      </c>
      <c r="DS425" s="33">
        <v>15299.67692</v>
      </c>
      <c r="DT425" s="33">
        <v>11536.649590000001</v>
      </c>
      <c r="DU425" s="33">
        <v>14012.32546</v>
      </c>
      <c r="DV425" s="33">
        <v>18617.082590000002</v>
      </c>
      <c r="DW425" s="33">
        <v>15299.67692</v>
      </c>
      <c r="DX425" s="33">
        <v>11536.649590000001</v>
      </c>
      <c r="DY425" s="33">
        <v>14012.32546</v>
      </c>
      <c r="DZ425" s="33">
        <v>18617.082590000002</v>
      </c>
      <c r="EA425" s="33">
        <v>15299.67692</v>
      </c>
      <c r="EB425" s="33">
        <v>11536.649590000001</v>
      </c>
      <c r="EC425" s="33">
        <v>14012.32546</v>
      </c>
      <c r="ED425" s="33">
        <v>18617.082590000002</v>
      </c>
      <c r="EE425" s="33">
        <v>15299.67692</v>
      </c>
      <c r="EF425" s="33">
        <v>11536.649590000001</v>
      </c>
      <c r="EG425" s="33">
        <v>14012.32546</v>
      </c>
      <c r="EH425" s="33">
        <v>18617.082590000002</v>
      </c>
      <c r="EI425" s="33">
        <v>15299.67692</v>
      </c>
      <c r="EJ425" s="33">
        <v>11536.649590000001</v>
      </c>
      <c r="EK425" s="33">
        <v>14012.32546</v>
      </c>
      <c r="EL425" s="33">
        <v>18617.082590000002</v>
      </c>
      <c r="EM425" s="33">
        <v>15299.67692</v>
      </c>
      <c r="EN425" s="33">
        <v>11536.649590000001</v>
      </c>
      <c r="EO425" s="33">
        <v>14012.32546</v>
      </c>
      <c r="EP425" s="33">
        <v>18617.082590000002</v>
      </c>
      <c r="EQ425" s="33">
        <v>15299.67692</v>
      </c>
      <c r="ER425" s="33">
        <v>11536.649590000001</v>
      </c>
      <c r="ES425" s="33">
        <v>14012.32546</v>
      </c>
      <c r="ET425" s="33">
        <v>18617.082590000002</v>
      </c>
      <c r="EU425" s="33">
        <v>15299.67692</v>
      </c>
      <c r="EV425" s="33">
        <v>11536.649590000001</v>
      </c>
      <c r="EW425" s="33">
        <v>14012.32546</v>
      </c>
      <c r="EX425" s="33">
        <v>18617.082590000002</v>
      </c>
      <c r="EY425" s="33">
        <v>15299.67692</v>
      </c>
      <c r="EZ425" s="33">
        <v>11536.649590000001</v>
      </c>
      <c r="FA425" s="33">
        <v>14012.32546</v>
      </c>
      <c r="FB425" s="33">
        <v>18617.082590000002</v>
      </c>
      <c r="FC425" s="33">
        <v>15299.67692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CF427" s="33">
        <v>381.7608333</v>
      </c>
      <c r="CG427" s="33">
        <v>377.64111209999999</v>
      </c>
      <c r="CH427" s="33">
        <v>461.40877690000002</v>
      </c>
      <c r="CI427" s="33">
        <v>428.45100719999999</v>
      </c>
      <c r="CJ427" s="33">
        <v>1066.1989779999999</v>
      </c>
      <c r="CK427" s="33">
        <v>1054.693233</v>
      </c>
      <c r="CL427" s="33">
        <v>1288.6433689999999</v>
      </c>
      <c r="CM427" s="33">
        <v>1196.5974140000001</v>
      </c>
      <c r="CN427" s="33">
        <v>1454.19993</v>
      </c>
      <c r="CO427" s="33">
        <v>1438.5071250000001</v>
      </c>
      <c r="CP427" s="33">
        <v>1757.5941600000001</v>
      </c>
      <c r="CQ427" s="33">
        <v>1632.0517199999999</v>
      </c>
      <c r="CR427" s="33">
        <v>2150.3762959999999</v>
      </c>
      <c r="CS427" s="33">
        <v>2127.1707970000002</v>
      </c>
      <c r="CT427" s="33">
        <v>2599.0159549999998</v>
      </c>
      <c r="CU427" s="33">
        <v>2413.3719590000001</v>
      </c>
      <c r="CV427" s="33">
        <v>3064.6363769999998</v>
      </c>
      <c r="CW427" s="33">
        <v>3031.564762</v>
      </c>
      <c r="CX427" s="33">
        <v>3704.0209450000002</v>
      </c>
      <c r="CY427" s="33">
        <v>3439.4480210000002</v>
      </c>
      <c r="CZ427" s="33">
        <v>3902.2610119999999</v>
      </c>
      <c r="DA427" s="33">
        <v>3860.1502820000001</v>
      </c>
      <c r="DB427" s="33">
        <v>4716.4017990000002</v>
      </c>
      <c r="DC427" s="33">
        <v>4379.5159560000002</v>
      </c>
      <c r="DD427" s="33">
        <v>4650.5689590000002</v>
      </c>
      <c r="DE427" s="33">
        <v>4600.382963</v>
      </c>
      <c r="DF427" s="33">
        <v>5620.8315480000001</v>
      </c>
      <c r="DG427" s="33">
        <v>5219.3435799999997</v>
      </c>
      <c r="DH427" s="33">
        <v>8227.4443850000007</v>
      </c>
      <c r="DI427" s="33">
        <v>8138.6590130000004</v>
      </c>
      <c r="DJ427" s="33">
        <v>9943.9615580000009</v>
      </c>
      <c r="DK427" s="33">
        <v>9233.6785899999995</v>
      </c>
      <c r="DL427" s="33">
        <v>8227.4443850000007</v>
      </c>
      <c r="DM427" s="33">
        <v>8138.6590130000004</v>
      </c>
      <c r="DN427" s="33">
        <v>9943.9615580000009</v>
      </c>
      <c r="DO427" s="33">
        <v>9233.6785899999995</v>
      </c>
      <c r="DP427" s="33">
        <v>8227.4443850000007</v>
      </c>
      <c r="DQ427" s="33">
        <v>8138.6590130000004</v>
      </c>
      <c r="DR427" s="33">
        <v>9943.9615580000009</v>
      </c>
      <c r="DS427" s="33">
        <v>9233.6785899999995</v>
      </c>
      <c r="DT427" s="33">
        <v>8227.4443850000007</v>
      </c>
      <c r="DU427" s="33">
        <v>8138.6590130000004</v>
      </c>
      <c r="DV427" s="33">
        <v>9943.9615580000009</v>
      </c>
      <c r="DW427" s="33">
        <v>9233.6785899999995</v>
      </c>
      <c r="DX427" s="33">
        <v>8227.4443850000007</v>
      </c>
      <c r="DY427" s="33">
        <v>8138.6590130000004</v>
      </c>
      <c r="DZ427" s="33">
        <v>9943.9615580000009</v>
      </c>
      <c r="EA427" s="33">
        <v>9233.6785899999995</v>
      </c>
      <c r="EB427" s="33">
        <v>8227.4443850000007</v>
      </c>
      <c r="EC427" s="33">
        <v>8138.6590130000004</v>
      </c>
      <c r="ED427" s="33">
        <v>9943.9615580000009</v>
      </c>
      <c r="EE427" s="33">
        <v>9233.6785899999995</v>
      </c>
      <c r="EF427" s="33">
        <v>8227.4443850000007</v>
      </c>
      <c r="EG427" s="33">
        <v>8138.6590130000004</v>
      </c>
      <c r="EH427" s="33">
        <v>9943.9615580000009</v>
      </c>
      <c r="EI427" s="33">
        <v>9233.6785899999995</v>
      </c>
      <c r="EJ427" s="33">
        <v>8227.4443850000007</v>
      </c>
      <c r="EK427" s="33">
        <v>8138.6590130000004</v>
      </c>
      <c r="EL427" s="33">
        <v>9943.9615580000009</v>
      </c>
      <c r="EM427" s="33">
        <v>9233.6785899999995</v>
      </c>
      <c r="EN427" s="33">
        <v>8227.4443850000007</v>
      </c>
      <c r="EO427" s="33">
        <v>8138.6590130000004</v>
      </c>
      <c r="EP427" s="33">
        <v>9943.9615580000009</v>
      </c>
      <c r="EQ427" s="33">
        <v>9233.6785899999995</v>
      </c>
      <c r="ER427" s="33">
        <v>8227.4443850000007</v>
      </c>
      <c r="ES427" s="33">
        <v>8138.6590130000004</v>
      </c>
      <c r="ET427" s="33">
        <v>9943.9615580000009</v>
      </c>
      <c r="EU427" s="33">
        <v>9233.6785899999995</v>
      </c>
      <c r="EV427" s="33">
        <v>8227.4443850000007</v>
      </c>
      <c r="EW427" s="33">
        <v>8138.6590130000004</v>
      </c>
      <c r="EX427" s="33">
        <v>9943.9615580000009</v>
      </c>
      <c r="EY427" s="33">
        <v>9233.6785899999995</v>
      </c>
      <c r="EZ427" s="33">
        <v>8227.4443850000007</v>
      </c>
      <c r="FA427" s="33">
        <v>8138.6590130000004</v>
      </c>
      <c r="FB427" s="33">
        <v>9943.9615580000009</v>
      </c>
      <c r="FC427" s="33">
        <v>9233.6785899999995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381.7608333</v>
      </c>
      <c r="CG437" s="33">
        <v>377.64111209999999</v>
      </c>
      <c r="CH437" s="33">
        <v>461.40877690000002</v>
      </c>
      <c r="CI437" s="33">
        <v>428.45100719999999</v>
      </c>
      <c r="CJ437" s="33">
        <v>1066.1989779999999</v>
      </c>
      <c r="CK437" s="33">
        <v>1054.693233</v>
      </c>
      <c r="CL437" s="33">
        <v>1288.6433689999999</v>
      </c>
      <c r="CM437" s="33">
        <v>1196.5974140000001</v>
      </c>
      <c r="CN437" s="33">
        <v>1454.19993</v>
      </c>
      <c r="CO437" s="33">
        <v>1438.5071250000001</v>
      </c>
      <c r="CP437" s="33">
        <v>1757.5941600000001</v>
      </c>
      <c r="CQ437" s="33">
        <v>1632.0517199999999</v>
      </c>
      <c r="CR437" s="33">
        <v>2150.3762959999999</v>
      </c>
      <c r="CS437" s="33">
        <v>2127.1707970000002</v>
      </c>
      <c r="CT437" s="33">
        <v>2599.0159549999998</v>
      </c>
      <c r="CU437" s="33">
        <v>2413.3719590000001</v>
      </c>
      <c r="CV437" s="33">
        <v>3064.6363769999998</v>
      </c>
      <c r="CW437" s="33">
        <v>3031.564762</v>
      </c>
      <c r="CX437" s="33">
        <v>3704.0209450000002</v>
      </c>
      <c r="CY437" s="33">
        <v>3439.4480210000002</v>
      </c>
      <c r="CZ437" s="33">
        <v>3902.2610119999999</v>
      </c>
      <c r="DA437" s="33">
        <v>3860.1502820000001</v>
      </c>
      <c r="DB437" s="33">
        <v>4716.4017990000002</v>
      </c>
      <c r="DC437" s="33">
        <v>4379.5159560000002</v>
      </c>
      <c r="DD437" s="33">
        <v>4650.5689590000002</v>
      </c>
      <c r="DE437" s="33">
        <v>4600.382963</v>
      </c>
      <c r="DF437" s="33">
        <v>5620.8315480000001</v>
      </c>
      <c r="DG437" s="33">
        <v>5219.3435799999997</v>
      </c>
      <c r="DH437" s="33">
        <v>8227.4443850000007</v>
      </c>
      <c r="DI437" s="33">
        <v>8138.6590130000004</v>
      </c>
      <c r="DJ437" s="33">
        <v>9943.9615580000009</v>
      </c>
      <c r="DK437" s="33">
        <v>9233.6785899999995</v>
      </c>
      <c r="DL437" s="33">
        <v>8227.4443850000007</v>
      </c>
      <c r="DM437" s="33">
        <v>8138.6590130000004</v>
      </c>
      <c r="DN437" s="33">
        <v>9943.9615580000009</v>
      </c>
      <c r="DO437" s="33">
        <v>9233.6785899999995</v>
      </c>
      <c r="DP437" s="33">
        <v>8227.4443850000007</v>
      </c>
      <c r="DQ437" s="33">
        <v>8138.6590130000004</v>
      </c>
      <c r="DR437" s="33">
        <v>9943.9615580000009</v>
      </c>
      <c r="DS437" s="33">
        <v>9233.6785899999995</v>
      </c>
      <c r="DT437" s="33">
        <v>8227.4443850000007</v>
      </c>
      <c r="DU437" s="33">
        <v>8138.6590130000004</v>
      </c>
      <c r="DV437" s="33">
        <v>9943.9615580000009</v>
      </c>
      <c r="DW437" s="33">
        <v>9233.6785899999995</v>
      </c>
      <c r="DX437" s="33">
        <v>8227.4443850000007</v>
      </c>
      <c r="DY437" s="33">
        <v>8138.6590130000004</v>
      </c>
      <c r="DZ437" s="33">
        <v>9943.9615580000009</v>
      </c>
      <c r="EA437" s="33">
        <v>9233.6785899999995</v>
      </c>
      <c r="EB437" s="33">
        <v>8227.4443850000007</v>
      </c>
      <c r="EC437" s="33">
        <v>8138.6590130000004</v>
      </c>
      <c r="ED437" s="33">
        <v>9943.9615580000009</v>
      </c>
      <c r="EE437" s="33">
        <v>9233.6785899999995</v>
      </c>
      <c r="EF437" s="33">
        <v>8227.4443850000007</v>
      </c>
      <c r="EG437" s="33">
        <v>8138.6590130000004</v>
      </c>
      <c r="EH437" s="33">
        <v>9943.9615580000009</v>
      </c>
      <c r="EI437" s="33">
        <v>9233.6785899999995</v>
      </c>
      <c r="EJ437" s="33">
        <v>8227.4443850000007</v>
      </c>
      <c r="EK437" s="33">
        <v>8138.6590130000004</v>
      </c>
      <c r="EL437" s="33">
        <v>9943.9615580000009</v>
      </c>
      <c r="EM437" s="33">
        <v>9233.6785899999995</v>
      </c>
      <c r="EN437" s="33">
        <v>8227.4443850000007</v>
      </c>
      <c r="EO437" s="33">
        <v>8138.6590130000004</v>
      </c>
      <c r="EP437" s="33">
        <v>9943.9615580000009</v>
      </c>
      <c r="EQ437" s="33">
        <v>9233.6785899999995</v>
      </c>
      <c r="ER437" s="33">
        <v>8227.4443850000007</v>
      </c>
      <c r="ES437" s="33">
        <v>8138.6590130000004</v>
      </c>
      <c r="ET437" s="33">
        <v>9943.9615580000009</v>
      </c>
      <c r="EU437" s="33">
        <v>9233.6785899999995</v>
      </c>
      <c r="EV437" s="33">
        <v>8227.4443850000007</v>
      </c>
      <c r="EW437" s="33">
        <v>8138.6590130000004</v>
      </c>
      <c r="EX437" s="33">
        <v>9943.9615580000009</v>
      </c>
      <c r="EY437" s="33">
        <v>9233.6785899999995</v>
      </c>
      <c r="EZ437" s="33">
        <v>8227.4443850000007</v>
      </c>
      <c r="FA437" s="33">
        <v>8138.6590130000004</v>
      </c>
      <c r="FB437" s="33">
        <v>9943.9615580000009</v>
      </c>
      <c r="FC437" s="33">
        <v>9233.6785899999995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2209.7955609999999</v>
      </c>
      <c r="BY440" s="33">
        <v>2684.0006170000001</v>
      </c>
      <c r="BZ440" s="33">
        <v>3566.0220210000002</v>
      </c>
      <c r="CA440" s="33">
        <v>2930.5872460000001</v>
      </c>
      <c r="CB440" s="33">
        <v>4675.6551740000004</v>
      </c>
      <c r="CC440" s="33">
        <v>5679.0146530000002</v>
      </c>
      <c r="CD440" s="33">
        <v>7545.263285</v>
      </c>
      <c r="CE440" s="33">
        <v>6200.7615820000001</v>
      </c>
      <c r="CF440" s="33">
        <v>6491.9489370000001</v>
      </c>
      <c r="CG440" s="33">
        <v>7885.071027</v>
      </c>
      <c r="CH440" s="33">
        <v>10476.278109999999</v>
      </c>
      <c r="CI440" s="33">
        <v>8609.4945129999996</v>
      </c>
      <c r="CJ440" s="33">
        <v>8490.7828769999996</v>
      </c>
      <c r="CK440" s="33">
        <v>10312.83929</v>
      </c>
      <c r="CL440" s="33">
        <v>13701.86421</v>
      </c>
      <c r="CM440" s="33">
        <v>11260.30862</v>
      </c>
      <c r="CN440" s="33">
        <v>10726.107770000001</v>
      </c>
      <c r="CO440" s="33">
        <v>13027.84764</v>
      </c>
      <c r="CP440" s="33">
        <v>17309.083780000001</v>
      </c>
      <c r="CQ440" s="33">
        <v>14224.75237</v>
      </c>
      <c r="CR440" s="33">
        <v>12763.452499999999</v>
      </c>
      <c r="CS440" s="33">
        <v>15502.390810000001</v>
      </c>
      <c r="CT440" s="33">
        <v>20596.816050000001</v>
      </c>
      <c r="CU440" s="33">
        <v>16926.638729999999</v>
      </c>
      <c r="CV440" s="33">
        <v>14286.5414</v>
      </c>
      <c r="CW440" s="33">
        <v>17352.322820000001</v>
      </c>
      <c r="CX440" s="33">
        <v>23054.67626</v>
      </c>
      <c r="CY440" s="33">
        <v>18946.529159999998</v>
      </c>
      <c r="CZ440" s="33">
        <v>16467.143550000001</v>
      </c>
      <c r="DA440" s="33">
        <v>20000.86535</v>
      </c>
      <c r="DB440" s="33">
        <v>26573.587879999999</v>
      </c>
      <c r="DC440" s="33">
        <v>21838.400679999999</v>
      </c>
      <c r="DD440" s="33">
        <v>19084.518510000002</v>
      </c>
      <c r="DE440" s="33">
        <v>23179.908749999999</v>
      </c>
      <c r="DF440" s="33">
        <v>30797.334589999999</v>
      </c>
      <c r="DG440" s="33">
        <v>25309.51167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2209.7955609999999</v>
      </c>
      <c r="BY449" s="33">
        <v>2684.0006170000001</v>
      </c>
      <c r="BZ449" s="33">
        <v>3566.0220210000002</v>
      </c>
      <c r="CA449" s="33">
        <v>2930.5872460000001</v>
      </c>
      <c r="CB449" s="33">
        <v>4675.6551740000004</v>
      </c>
      <c r="CC449" s="33">
        <v>5679.0146530000002</v>
      </c>
      <c r="CD449" s="33">
        <v>7545.263285</v>
      </c>
      <c r="CE449" s="33">
        <v>6200.7615820000001</v>
      </c>
      <c r="CF449" s="33">
        <v>6491.9489370000001</v>
      </c>
      <c r="CG449" s="33">
        <v>7885.071027</v>
      </c>
      <c r="CH449" s="33">
        <v>10476.278109999999</v>
      </c>
      <c r="CI449" s="33">
        <v>8609.4945129999996</v>
      </c>
      <c r="CJ449" s="33">
        <v>8490.7828769999996</v>
      </c>
      <c r="CK449" s="33">
        <v>10312.83929</v>
      </c>
      <c r="CL449" s="33">
        <v>13701.86421</v>
      </c>
      <c r="CM449" s="33">
        <v>11260.30862</v>
      </c>
      <c r="CN449" s="33">
        <v>10726.107770000001</v>
      </c>
      <c r="CO449" s="33">
        <v>13027.84764</v>
      </c>
      <c r="CP449" s="33">
        <v>17309.083780000001</v>
      </c>
      <c r="CQ449" s="33">
        <v>14224.75237</v>
      </c>
      <c r="CR449" s="33">
        <v>12763.452499999999</v>
      </c>
      <c r="CS449" s="33">
        <v>15502.390810000001</v>
      </c>
      <c r="CT449" s="33">
        <v>20596.816050000001</v>
      </c>
      <c r="CU449" s="33">
        <v>16926.638729999999</v>
      </c>
      <c r="CV449" s="33">
        <v>14286.5414</v>
      </c>
      <c r="CW449" s="33">
        <v>17352.322820000001</v>
      </c>
      <c r="CX449" s="33">
        <v>23054.67626</v>
      </c>
      <c r="CY449" s="33">
        <v>18946.529159999998</v>
      </c>
      <c r="CZ449" s="33">
        <v>16467.143550000001</v>
      </c>
      <c r="DA449" s="33">
        <v>20000.86535</v>
      </c>
      <c r="DB449" s="33">
        <v>26573.587879999999</v>
      </c>
      <c r="DC449" s="33">
        <v>21838.400679999999</v>
      </c>
      <c r="DD449" s="33">
        <v>19084.518510000002</v>
      </c>
      <c r="DE449" s="33">
        <v>23179.908749999999</v>
      </c>
      <c r="DF449" s="33">
        <v>30797.334589999999</v>
      </c>
      <c r="DG449" s="33">
        <v>25309.51167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  <c r="EB451" s="33">
        <v>692.705916</v>
      </c>
      <c r="EC451" s="33">
        <v>685.23067230000004</v>
      </c>
      <c r="ED451" s="33">
        <v>837.22729419999996</v>
      </c>
      <c r="EE451" s="33">
        <v>777.42534460000002</v>
      </c>
      <c r="EF451" s="33">
        <v>1721.6184679999999</v>
      </c>
      <c r="EG451" s="33">
        <v>1703.039851</v>
      </c>
      <c r="EH451" s="33">
        <v>2080.8050549999998</v>
      </c>
      <c r="EI451" s="33">
        <v>1932.1761220000001</v>
      </c>
      <c r="EJ451" s="33">
        <v>2089.4501529999998</v>
      </c>
      <c r="EK451" s="33">
        <v>2066.9021290000001</v>
      </c>
      <c r="EL451" s="33">
        <v>2525.3786019999998</v>
      </c>
      <c r="EM451" s="33">
        <v>2344.994416</v>
      </c>
      <c r="EN451" s="33">
        <v>2089.4501529999998</v>
      </c>
      <c r="EO451" s="33">
        <v>2066.9021290000001</v>
      </c>
      <c r="EP451" s="33">
        <v>2525.3786019999998</v>
      </c>
      <c r="EQ451" s="33">
        <v>2344.994416</v>
      </c>
      <c r="ER451" s="33">
        <v>2089.4501529999998</v>
      </c>
      <c r="ES451" s="33">
        <v>2066.9021290000001</v>
      </c>
      <c r="ET451" s="33">
        <v>2525.3786019999998</v>
      </c>
      <c r="EU451" s="33">
        <v>2344.994416</v>
      </c>
      <c r="EV451" s="33">
        <v>2089.4501529999998</v>
      </c>
      <c r="EW451" s="33">
        <v>2066.9021290000001</v>
      </c>
      <c r="EX451" s="33">
        <v>2525.3786019999998</v>
      </c>
      <c r="EY451" s="33">
        <v>2344.994416</v>
      </c>
      <c r="EZ451" s="33">
        <v>2089.4501529999998</v>
      </c>
      <c r="FA451" s="33">
        <v>2066.9021290000001</v>
      </c>
      <c r="FB451" s="33">
        <v>2525.3786019999998</v>
      </c>
      <c r="FC451" s="33">
        <v>2344.994416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692.705916</v>
      </c>
      <c r="EC461" s="33">
        <v>685.23067230000004</v>
      </c>
      <c r="ED461" s="33">
        <v>837.22729419999996</v>
      </c>
      <c r="EE461" s="33">
        <v>777.42534460000002</v>
      </c>
      <c r="EF461" s="33">
        <v>1721.6184679999999</v>
      </c>
      <c r="EG461" s="33">
        <v>1703.039851</v>
      </c>
      <c r="EH461" s="33">
        <v>2080.8050549999998</v>
      </c>
      <c r="EI461" s="33">
        <v>1932.1761220000001</v>
      </c>
      <c r="EJ461" s="33">
        <v>2089.4501529999998</v>
      </c>
      <c r="EK461" s="33">
        <v>2066.9021290000001</v>
      </c>
      <c r="EL461" s="33">
        <v>2525.3786019999998</v>
      </c>
      <c r="EM461" s="33">
        <v>2344.994416</v>
      </c>
      <c r="EN461" s="33">
        <v>2089.4501529999998</v>
      </c>
      <c r="EO461" s="33">
        <v>2066.9021290000001</v>
      </c>
      <c r="EP461" s="33">
        <v>2525.3786019999998</v>
      </c>
      <c r="EQ461" s="33">
        <v>2344.994416</v>
      </c>
      <c r="ER461" s="33">
        <v>2089.4501529999998</v>
      </c>
      <c r="ES461" s="33">
        <v>2066.9021290000001</v>
      </c>
      <c r="ET461" s="33">
        <v>2525.3786019999998</v>
      </c>
      <c r="EU461" s="33">
        <v>2344.994416</v>
      </c>
      <c r="EV461" s="33">
        <v>2089.4501529999998</v>
      </c>
      <c r="EW461" s="33">
        <v>2066.9021290000001</v>
      </c>
      <c r="EX461" s="33">
        <v>2525.3786019999998</v>
      </c>
      <c r="EY461" s="33">
        <v>2344.994416</v>
      </c>
      <c r="EZ461" s="33">
        <v>2089.4501529999998</v>
      </c>
      <c r="FA461" s="33">
        <v>2066.9021290000001</v>
      </c>
      <c r="FB461" s="33">
        <v>2525.3786019999998</v>
      </c>
      <c r="FC461" s="33">
        <v>2344.994416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2815.4842159999998</v>
      </c>
      <c r="DM464" s="33">
        <v>3419.6653780000001</v>
      </c>
      <c r="DN464" s="33">
        <v>4543.4423399999996</v>
      </c>
      <c r="DO464" s="33">
        <v>3733.8395829999999</v>
      </c>
      <c r="DP464" s="33">
        <v>5079.4393309999996</v>
      </c>
      <c r="DQ464" s="33">
        <v>6169.4477710000001</v>
      </c>
      <c r="DR464" s="33">
        <v>8196.8634700000002</v>
      </c>
      <c r="DS464" s="33">
        <v>6736.25216</v>
      </c>
      <c r="DT464" s="33">
        <v>7277.6283590000003</v>
      </c>
      <c r="DU464" s="33">
        <v>8839.3511820000003</v>
      </c>
      <c r="DV464" s="33">
        <v>11744.155629999999</v>
      </c>
      <c r="DW464" s="33">
        <v>9651.4470509999992</v>
      </c>
      <c r="DX464" s="33">
        <v>9492.8120760000002</v>
      </c>
      <c r="DY464" s="33">
        <v>11529.896210000001</v>
      </c>
      <c r="DZ464" s="33">
        <v>15318.87271</v>
      </c>
      <c r="EA464" s="33">
        <v>12589.179959999999</v>
      </c>
      <c r="EB464" s="33">
        <v>11067.641809999999</v>
      </c>
      <c r="EC464" s="33">
        <v>13442.67224</v>
      </c>
      <c r="ED464" s="33">
        <v>17860.22884</v>
      </c>
      <c r="EE464" s="33">
        <v>14677.68807</v>
      </c>
      <c r="EF464" s="33">
        <v>12968.6235</v>
      </c>
      <c r="EG464" s="33">
        <v>15751.589910000001</v>
      </c>
      <c r="EH464" s="33">
        <v>20927.907439999999</v>
      </c>
      <c r="EI464" s="33">
        <v>17198.73245</v>
      </c>
      <c r="EJ464" s="33">
        <v>15271.99769</v>
      </c>
      <c r="EK464" s="33">
        <v>18549.250410000001</v>
      </c>
      <c r="EL464" s="33">
        <v>24644.940480000001</v>
      </c>
      <c r="EM464" s="33">
        <v>20253.421829999999</v>
      </c>
      <c r="EN464" s="33">
        <v>17591.30862</v>
      </c>
      <c r="EO464" s="33">
        <v>21366.26755</v>
      </c>
      <c r="EP464" s="33">
        <v>28387.691159999998</v>
      </c>
      <c r="EQ464" s="33">
        <v>23329.246190000002</v>
      </c>
      <c r="ER464" s="33">
        <v>20125.912789999998</v>
      </c>
      <c r="ES464" s="33">
        <v>24444.778200000001</v>
      </c>
      <c r="ET464" s="33">
        <v>32477.867859999998</v>
      </c>
      <c r="EU464" s="33">
        <v>26690.588210000002</v>
      </c>
      <c r="EV464" s="33">
        <v>22571.141660000001</v>
      </c>
      <c r="EW464" s="33">
        <v>27414.734280000001</v>
      </c>
      <c r="EX464" s="33">
        <v>36423.816579999999</v>
      </c>
      <c r="EY464" s="33">
        <v>29933.402450000001</v>
      </c>
      <c r="EZ464" s="33">
        <v>24956.05572</v>
      </c>
      <c r="FA464" s="33">
        <v>30311.432479999999</v>
      </c>
      <c r="FB464" s="33">
        <v>40272.433259999998</v>
      </c>
      <c r="FC464" s="33">
        <v>33096.228389999997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2815.4842159999998</v>
      </c>
      <c r="DM473" s="33">
        <v>3419.6653780000001</v>
      </c>
      <c r="DN473" s="33">
        <v>4543.4423399999996</v>
      </c>
      <c r="DO473" s="33">
        <v>3733.8395829999999</v>
      </c>
      <c r="DP473" s="33">
        <v>5079.4393309999996</v>
      </c>
      <c r="DQ473" s="33">
        <v>6169.4477710000001</v>
      </c>
      <c r="DR473" s="33">
        <v>8196.8634700000002</v>
      </c>
      <c r="DS473" s="33">
        <v>6736.25216</v>
      </c>
      <c r="DT473" s="33">
        <v>7277.6283590000003</v>
      </c>
      <c r="DU473" s="33">
        <v>8839.3511820000003</v>
      </c>
      <c r="DV473" s="33">
        <v>11744.155629999999</v>
      </c>
      <c r="DW473" s="33">
        <v>9651.4470509999992</v>
      </c>
      <c r="DX473" s="33">
        <v>9492.8120760000002</v>
      </c>
      <c r="DY473" s="33">
        <v>11529.896210000001</v>
      </c>
      <c r="DZ473" s="33">
        <v>15318.87271</v>
      </c>
      <c r="EA473" s="33">
        <v>12589.179959999999</v>
      </c>
      <c r="EB473" s="33">
        <v>11067.641809999999</v>
      </c>
      <c r="EC473" s="33">
        <v>13442.67224</v>
      </c>
      <c r="ED473" s="33">
        <v>17860.22884</v>
      </c>
      <c r="EE473" s="33">
        <v>14677.68807</v>
      </c>
      <c r="EF473" s="33">
        <v>12968.6235</v>
      </c>
      <c r="EG473" s="33">
        <v>15751.589910000001</v>
      </c>
      <c r="EH473" s="33">
        <v>20927.907439999999</v>
      </c>
      <c r="EI473" s="33">
        <v>17198.73245</v>
      </c>
      <c r="EJ473" s="33">
        <v>15271.99769</v>
      </c>
      <c r="EK473" s="33">
        <v>18549.250410000001</v>
      </c>
      <c r="EL473" s="33">
        <v>24644.940480000001</v>
      </c>
      <c r="EM473" s="33">
        <v>20253.421829999999</v>
      </c>
      <c r="EN473" s="33">
        <v>17591.30862</v>
      </c>
      <c r="EO473" s="33">
        <v>21366.26755</v>
      </c>
      <c r="EP473" s="33">
        <v>28387.691159999998</v>
      </c>
      <c r="EQ473" s="33">
        <v>23329.246190000002</v>
      </c>
      <c r="ER473" s="33">
        <v>20125.912789999998</v>
      </c>
      <c r="ES473" s="33">
        <v>24444.778200000001</v>
      </c>
      <c r="ET473" s="33">
        <v>32477.867859999998</v>
      </c>
      <c r="EU473" s="33">
        <v>26690.588210000002</v>
      </c>
      <c r="EV473" s="33">
        <v>22571.141660000001</v>
      </c>
      <c r="EW473" s="33">
        <v>27414.734280000001</v>
      </c>
      <c r="EX473" s="33">
        <v>36423.816579999999</v>
      </c>
      <c r="EY473" s="33">
        <v>29933.402450000001</v>
      </c>
      <c r="EZ473" s="33">
        <v>24956.05572</v>
      </c>
      <c r="FA473" s="33">
        <v>30311.432479999999</v>
      </c>
      <c r="FB473" s="33">
        <v>40272.433259999998</v>
      </c>
      <c r="FC473" s="33">
        <v>33096.228389999997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766</v>
      </c>
      <c r="C630" s="33" t="s">
        <v>36</v>
      </c>
    </row>
    <row r="631" spans="2:159" x14ac:dyDescent="0.25">
      <c r="B631" s="33" t="s">
        <v>766</v>
      </c>
      <c r="C631" s="33" t="s">
        <v>37</v>
      </c>
    </row>
    <row r="632" spans="2:159" x14ac:dyDescent="0.25">
      <c r="B632" s="33" t="s">
        <v>766</v>
      </c>
      <c r="C632" s="33" t="s">
        <v>38</v>
      </c>
    </row>
    <row r="633" spans="2:159" x14ac:dyDescent="0.25">
      <c r="B633" s="33" t="s">
        <v>766</v>
      </c>
      <c r="C633" s="33" t="s">
        <v>39</v>
      </c>
    </row>
    <row r="634" spans="2:159" x14ac:dyDescent="0.25">
      <c r="B634" s="33" t="s">
        <v>766</v>
      </c>
      <c r="C634" s="33" t="s">
        <v>40</v>
      </c>
    </row>
    <row r="635" spans="2:159" x14ac:dyDescent="0.25">
      <c r="B635" s="33" t="s">
        <v>766</v>
      </c>
      <c r="C635" s="33" t="s">
        <v>41</v>
      </c>
    </row>
    <row r="636" spans="2:159" x14ac:dyDescent="0.25">
      <c r="B636" s="33" t="s">
        <v>766</v>
      </c>
      <c r="C636" s="33" t="s">
        <v>42</v>
      </c>
    </row>
    <row r="637" spans="2:159" x14ac:dyDescent="0.25">
      <c r="B637" s="33" t="s">
        <v>766</v>
      </c>
      <c r="C637" s="33" t="s">
        <v>43</v>
      </c>
    </row>
    <row r="638" spans="2:159" x14ac:dyDescent="0.25">
      <c r="B638" s="33" t="s">
        <v>766</v>
      </c>
      <c r="C638" s="33" t="s">
        <v>44</v>
      </c>
    </row>
    <row r="639" spans="2:159" x14ac:dyDescent="0.25">
      <c r="B639" s="33" t="s">
        <v>766</v>
      </c>
      <c r="C639" s="33" t="s">
        <v>45</v>
      </c>
    </row>
    <row r="640" spans="2:159" x14ac:dyDescent="0.25">
      <c r="B640" s="33" t="s">
        <v>766</v>
      </c>
      <c r="C640" s="33" t="s">
        <v>46</v>
      </c>
    </row>
    <row r="641" spans="2:159" x14ac:dyDescent="0.25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767</v>
      </c>
      <c r="C654" s="33" t="s">
        <v>36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V654" s="33">
        <v>480.77811439999999</v>
      </c>
      <c r="CY654" s="33">
        <v>1861.7816150000001</v>
      </c>
      <c r="CZ654" s="33">
        <v>665.88427360000003</v>
      </c>
      <c r="DC654" s="33">
        <v>1861.7816150000001</v>
      </c>
      <c r="DD654" s="33">
        <v>1743.1764740000001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1321.6141</v>
      </c>
      <c r="EM654" s="33">
        <v>1861.7816150000001</v>
      </c>
      <c r="EN654" s="33">
        <v>1861.7816150000001</v>
      </c>
      <c r="EQ654" s="33">
        <v>1203.1978839999999</v>
      </c>
      <c r="ER654" s="33">
        <v>500.40195399999999</v>
      </c>
      <c r="EU654" s="33">
        <v>502.15992679999999</v>
      </c>
      <c r="EV654" s="33">
        <v>549.95128150000005</v>
      </c>
      <c r="EZ654" s="33">
        <v>781.43298249999998</v>
      </c>
    </row>
    <row r="655" spans="2:159" x14ac:dyDescent="0.25">
      <c r="B655" s="33" t="s">
        <v>767</v>
      </c>
      <c r="C655" s="33" t="s">
        <v>37</v>
      </c>
    </row>
    <row r="656" spans="2:159" x14ac:dyDescent="0.25">
      <c r="B656" s="33" t="s">
        <v>767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982.90469919999998</v>
      </c>
      <c r="DS656" s="33">
        <v>1171.074848</v>
      </c>
      <c r="DT656" s="33">
        <v>992.74237800000003</v>
      </c>
      <c r="DW656" s="33">
        <v>1171.074848</v>
      </c>
      <c r="DX656" s="33">
        <v>548.45999510000001</v>
      </c>
      <c r="EA656" s="33">
        <v>1171.074848</v>
      </c>
      <c r="EB656" s="33">
        <v>567.11291400000005</v>
      </c>
      <c r="EE656" s="33">
        <v>1071.49146</v>
      </c>
      <c r="EF656" s="33">
        <v>429.9187182</v>
      </c>
      <c r="EI656" s="33">
        <v>87.217184059999994</v>
      </c>
      <c r="EJ656" s="33">
        <v>1144.545644</v>
      </c>
      <c r="ER656" s="33">
        <v>1144.545644</v>
      </c>
    </row>
    <row r="657" spans="2:159" x14ac:dyDescent="0.25">
      <c r="B657" s="33" t="s">
        <v>767</v>
      </c>
      <c r="C657" s="33" t="s">
        <v>39</v>
      </c>
    </row>
    <row r="658" spans="2:159" x14ac:dyDescent="0.25">
      <c r="B658" s="33" t="s">
        <v>767</v>
      </c>
      <c r="C658" s="33" t="s">
        <v>40</v>
      </c>
    </row>
    <row r="659" spans="2:159" x14ac:dyDescent="0.25">
      <c r="B659" s="33" t="s">
        <v>767</v>
      </c>
      <c r="C659" s="33" t="s">
        <v>41</v>
      </c>
    </row>
    <row r="660" spans="2:159" x14ac:dyDescent="0.25">
      <c r="B660" s="33" t="s">
        <v>767</v>
      </c>
      <c r="C660" s="33" t="s">
        <v>42</v>
      </c>
    </row>
    <row r="661" spans="2:159" x14ac:dyDescent="0.25">
      <c r="B661" s="33" t="s">
        <v>767</v>
      </c>
      <c r="C661" s="33" t="s">
        <v>43</v>
      </c>
    </row>
    <row r="662" spans="2:159" x14ac:dyDescent="0.25">
      <c r="B662" s="33" t="s">
        <v>767</v>
      </c>
      <c r="C662" s="33" t="s">
        <v>44</v>
      </c>
    </row>
    <row r="663" spans="2:159" x14ac:dyDescent="0.25">
      <c r="B663" s="33" t="s">
        <v>767</v>
      </c>
      <c r="C663" s="33" t="s">
        <v>45</v>
      </c>
    </row>
    <row r="664" spans="2:159" x14ac:dyDescent="0.25">
      <c r="B664" s="33" t="s">
        <v>767</v>
      </c>
      <c r="C664" s="33" t="s">
        <v>46</v>
      </c>
    </row>
    <row r="665" spans="2:159" x14ac:dyDescent="0.25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480.77811439999999</v>
      </c>
      <c r="CW665" s="33">
        <v>0</v>
      </c>
      <c r="CX665" s="33">
        <v>0</v>
      </c>
      <c r="CY665" s="33">
        <v>1861.7816150000001</v>
      </c>
      <c r="CZ665" s="33">
        <v>665.88427360000003</v>
      </c>
      <c r="DA665" s="33">
        <v>0</v>
      </c>
      <c r="DB665" s="33">
        <v>0</v>
      </c>
      <c r="DC665" s="33">
        <v>1861.7816150000001</v>
      </c>
      <c r="DD665" s="33">
        <v>1743.1764740000001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2844.6863149999999</v>
      </c>
      <c r="DQ665" s="33">
        <v>0</v>
      </c>
      <c r="DR665" s="33">
        <v>0</v>
      </c>
      <c r="DS665" s="33">
        <v>3032.856464</v>
      </c>
      <c r="DT665" s="33">
        <v>2854.5239929999998</v>
      </c>
      <c r="DU665" s="33">
        <v>0</v>
      </c>
      <c r="DV665" s="33">
        <v>0</v>
      </c>
      <c r="DW665" s="33">
        <v>3032.856464</v>
      </c>
      <c r="DX665" s="33">
        <v>2410.2416109999999</v>
      </c>
      <c r="DY665" s="33">
        <v>0</v>
      </c>
      <c r="DZ665" s="33">
        <v>0</v>
      </c>
      <c r="EA665" s="33">
        <v>3032.856464</v>
      </c>
      <c r="EB665" s="33">
        <v>2428.8945290000001</v>
      </c>
      <c r="EC665" s="33">
        <v>0</v>
      </c>
      <c r="ED665" s="33">
        <v>0</v>
      </c>
      <c r="EE665" s="33">
        <v>2933.2730750000001</v>
      </c>
      <c r="EF665" s="33">
        <v>2291.7003340000001</v>
      </c>
      <c r="EG665" s="33">
        <v>0</v>
      </c>
      <c r="EH665" s="33">
        <v>0</v>
      </c>
      <c r="EI665" s="33">
        <v>1948.998799</v>
      </c>
      <c r="EJ665" s="33">
        <v>2466.159744</v>
      </c>
      <c r="EK665" s="33">
        <v>0</v>
      </c>
      <c r="EL665" s="33">
        <v>0</v>
      </c>
      <c r="EM665" s="33">
        <v>1861.7816150000001</v>
      </c>
      <c r="EN665" s="33">
        <v>1861.7816150000001</v>
      </c>
      <c r="EO665" s="33">
        <v>0</v>
      </c>
      <c r="EP665" s="33">
        <v>0</v>
      </c>
      <c r="EQ665" s="33">
        <v>1203.1978839999999</v>
      </c>
      <c r="ER665" s="33">
        <v>1644.9475990000001</v>
      </c>
      <c r="ES665" s="33">
        <v>0</v>
      </c>
      <c r="ET665" s="33">
        <v>0</v>
      </c>
      <c r="EU665" s="33">
        <v>502.15992679999999</v>
      </c>
      <c r="EV665" s="33">
        <v>549.95128150000005</v>
      </c>
      <c r="EW665" s="33">
        <v>0</v>
      </c>
      <c r="EX665" s="33">
        <v>0</v>
      </c>
      <c r="EY665" s="33">
        <v>0</v>
      </c>
      <c r="EZ665" s="33">
        <v>781.43298249999998</v>
      </c>
      <c r="FA665" s="33">
        <v>0</v>
      </c>
      <c r="FB665" s="33">
        <v>0</v>
      </c>
      <c r="FC665" s="33">
        <v>0</v>
      </c>
    </row>
    <row r="666" spans="2:159" x14ac:dyDescent="0.25">
      <c r="B666" s="33" t="s">
        <v>768</v>
      </c>
      <c r="C666" s="33" t="s">
        <v>36</v>
      </c>
      <c r="BK666" s="33">
        <v>82.430025720000003</v>
      </c>
    </row>
    <row r="667" spans="2:159" x14ac:dyDescent="0.25">
      <c r="B667" s="33" t="s">
        <v>768</v>
      </c>
      <c r="C667" s="33" t="s">
        <v>37</v>
      </c>
      <c r="AU667" s="33">
        <v>235.92041839999999</v>
      </c>
      <c r="BW667" s="33">
        <v>235.92041839999999</v>
      </c>
      <c r="EZ667" s="33">
        <v>235.92041839999999</v>
      </c>
    </row>
    <row r="668" spans="2:159" x14ac:dyDescent="0.25">
      <c r="B668" s="33" t="s">
        <v>768</v>
      </c>
      <c r="C668" s="33" t="s">
        <v>38</v>
      </c>
    </row>
    <row r="669" spans="2:159" x14ac:dyDescent="0.25">
      <c r="B669" s="33" t="s">
        <v>768</v>
      </c>
      <c r="C669" s="33" t="s">
        <v>39</v>
      </c>
    </row>
    <row r="670" spans="2:159" x14ac:dyDescent="0.25">
      <c r="B670" s="33" t="s">
        <v>768</v>
      </c>
      <c r="C670" s="33" t="s">
        <v>40</v>
      </c>
    </row>
    <row r="671" spans="2:159" x14ac:dyDescent="0.25">
      <c r="B671" s="33" t="s">
        <v>768</v>
      </c>
      <c r="C671" s="33" t="s">
        <v>41</v>
      </c>
    </row>
    <row r="672" spans="2:159" x14ac:dyDescent="0.25">
      <c r="B672" s="33" t="s">
        <v>768</v>
      </c>
      <c r="C672" s="33" t="s">
        <v>42</v>
      </c>
    </row>
    <row r="673" spans="2:159" x14ac:dyDescent="0.25">
      <c r="B673" s="33" t="s">
        <v>768</v>
      </c>
      <c r="C673" s="33" t="s">
        <v>43</v>
      </c>
    </row>
    <row r="674" spans="2:159" x14ac:dyDescent="0.25">
      <c r="B674" s="33" t="s">
        <v>768</v>
      </c>
      <c r="C674" s="33" t="s">
        <v>44</v>
      </c>
    </row>
    <row r="675" spans="2:159" x14ac:dyDescent="0.25">
      <c r="B675" s="33" t="s">
        <v>768</v>
      </c>
      <c r="C675" s="33" t="s">
        <v>45</v>
      </c>
    </row>
    <row r="676" spans="2:159" x14ac:dyDescent="0.25">
      <c r="B676" s="33" t="s">
        <v>768</v>
      </c>
      <c r="C676" s="33" t="s">
        <v>46</v>
      </c>
    </row>
    <row r="677" spans="2:159" x14ac:dyDescent="0.25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235.92041839999999</v>
      </c>
      <c r="AV677" s="33">
        <v>0</v>
      </c>
      <c r="AW677" s="33">
        <v>0</v>
      </c>
      <c r="AX677" s="33">
        <v>0</v>
      </c>
      <c r="AY677" s="33">
        <v>0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0</v>
      </c>
      <c r="BH677" s="33">
        <v>0</v>
      </c>
      <c r="BI677" s="33">
        <v>0</v>
      </c>
      <c r="BJ677" s="33">
        <v>0</v>
      </c>
      <c r="BK677" s="33">
        <v>82.430025720000003</v>
      </c>
      <c r="BL677" s="33">
        <v>0</v>
      </c>
      <c r="BM677" s="33">
        <v>0</v>
      </c>
      <c r="BN677" s="33">
        <v>0</v>
      </c>
      <c r="BO677" s="33">
        <v>0</v>
      </c>
      <c r="BP677" s="33">
        <v>0</v>
      </c>
      <c r="BQ677" s="33">
        <v>0</v>
      </c>
      <c r="BR677" s="33">
        <v>0</v>
      </c>
      <c r="BS677" s="33">
        <v>0</v>
      </c>
      <c r="BT677" s="33">
        <v>0</v>
      </c>
      <c r="BU677" s="33">
        <v>0</v>
      </c>
      <c r="BV677" s="33">
        <v>0</v>
      </c>
      <c r="BW677" s="33">
        <v>235.92041839999999</v>
      </c>
      <c r="BX677" s="33">
        <v>0</v>
      </c>
      <c r="BY677" s="33">
        <v>0</v>
      </c>
      <c r="BZ677" s="33">
        <v>0</v>
      </c>
      <c r="CA677" s="33">
        <v>0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0</v>
      </c>
      <c r="CJ677" s="33">
        <v>0</v>
      </c>
      <c r="CK677" s="33">
        <v>0</v>
      </c>
      <c r="CL677" s="33">
        <v>0</v>
      </c>
      <c r="CM677" s="33">
        <v>0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0</v>
      </c>
      <c r="CW677" s="33">
        <v>0</v>
      </c>
      <c r="CX677" s="33">
        <v>0</v>
      </c>
      <c r="CY677" s="33">
        <v>0</v>
      </c>
      <c r="CZ677" s="33">
        <v>0</v>
      </c>
      <c r="DA677" s="33">
        <v>0</v>
      </c>
      <c r="DB677" s="33">
        <v>0</v>
      </c>
      <c r="DC677" s="33">
        <v>0</v>
      </c>
      <c r="DD677" s="33">
        <v>0</v>
      </c>
      <c r="DE677" s="33">
        <v>0</v>
      </c>
      <c r="DF677" s="33">
        <v>0</v>
      </c>
      <c r="DG677" s="33">
        <v>0</v>
      </c>
      <c r="DH677" s="33">
        <v>0</v>
      </c>
      <c r="DI677" s="33">
        <v>0</v>
      </c>
      <c r="DJ677" s="33">
        <v>0</v>
      </c>
      <c r="DK677" s="33">
        <v>0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235.92041839999999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769</v>
      </c>
      <c r="C678" s="33" t="s">
        <v>36</v>
      </c>
    </row>
    <row r="679" spans="2:159" x14ac:dyDescent="0.25">
      <c r="B679" s="33" t="s">
        <v>769</v>
      </c>
      <c r="C679" s="33" t="s">
        <v>37</v>
      </c>
    </row>
    <row r="680" spans="2:159" x14ac:dyDescent="0.25">
      <c r="B680" s="33" t="s">
        <v>769</v>
      </c>
      <c r="C680" s="33" t="s">
        <v>38</v>
      </c>
    </row>
    <row r="681" spans="2:159" x14ac:dyDescent="0.25">
      <c r="B681" s="33" t="s">
        <v>769</v>
      </c>
      <c r="C681" s="33" t="s">
        <v>39</v>
      </c>
    </row>
    <row r="682" spans="2:159" x14ac:dyDescent="0.25">
      <c r="B682" s="33" t="s">
        <v>769</v>
      </c>
      <c r="C682" s="33" t="s">
        <v>40</v>
      </c>
    </row>
    <row r="683" spans="2:159" x14ac:dyDescent="0.25">
      <c r="B683" s="33" t="s">
        <v>769</v>
      </c>
      <c r="C683" s="33" t="s">
        <v>41</v>
      </c>
    </row>
    <row r="684" spans="2:159" x14ac:dyDescent="0.25">
      <c r="B684" s="33" t="s">
        <v>769</v>
      </c>
      <c r="C684" s="33" t="s">
        <v>42</v>
      </c>
    </row>
    <row r="685" spans="2:159" x14ac:dyDescent="0.25">
      <c r="B685" s="33" t="s">
        <v>769</v>
      </c>
      <c r="C685" s="33" t="s">
        <v>43</v>
      </c>
    </row>
    <row r="686" spans="2:159" x14ac:dyDescent="0.25">
      <c r="B686" s="33" t="s">
        <v>769</v>
      </c>
      <c r="C686" s="33" t="s">
        <v>44</v>
      </c>
    </row>
    <row r="687" spans="2:159" x14ac:dyDescent="0.25">
      <c r="B687" s="33" t="s">
        <v>769</v>
      </c>
      <c r="C687" s="33" t="s">
        <v>45</v>
      </c>
    </row>
    <row r="688" spans="2:159" x14ac:dyDescent="0.25">
      <c r="B688" s="33" t="s">
        <v>769</v>
      </c>
      <c r="C688" s="33" t="s">
        <v>46</v>
      </c>
    </row>
    <row r="689" spans="2:159" x14ac:dyDescent="0.25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770</v>
      </c>
      <c r="C714" s="33" t="s">
        <v>36</v>
      </c>
    </row>
    <row r="715" spans="2:159" x14ac:dyDescent="0.25">
      <c r="B715" s="33" t="s">
        <v>770</v>
      </c>
      <c r="C715" s="33" t="s">
        <v>37</v>
      </c>
    </row>
    <row r="716" spans="2:159" x14ac:dyDescent="0.25">
      <c r="B716" s="33" t="s">
        <v>770</v>
      </c>
      <c r="C716" s="33" t="s">
        <v>38</v>
      </c>
    </row>
    <row r="717" spans="2:159" x14ac:dyDescent="0.25">
      <c r="B717" s="33" t="s">
        <v>770</v>
      </c>
      <c r="C717" s="33" t="s">
        <v>39</v>
      </c>
    </row>
    <row r="718" spans="2:159" x14ac:dyDescent="0.25">
      <c r="B718" s="33" t="s">
        <v>770</v>
      </c>
      <c r="C718" s="33" t="s">
        <v>40</v>
      </c>
    </row>
    <row r="719" spans="2:159" x14ac:dyDescent="0.25">
      <c r="B719" s="33" t="s">
        <v>770</v>
      </c>
      <c r="C719" s="33" t="s">
        <v>41</v>
      </c>
    </row>
    <row r="720" spans="2:159" x14ac:dyDescent="0.25">
      <c r="B720" s="33" t="s">
        <v>770</v>
      </c>
      <c r="C720" s="33" t="s">
        <v>42</v>
      </c>
    </row>
    <row r="721" spans="2:159" x14ac:dyDescent="0.25">
      <c r="B721" s="33" t="s">
        <v>770</v>
      </c>
      <c r="C721" s="33" t="s">
        <v>43</v>
      </c>
    </row>
    <row r="722" spans="2:159" x14ac:dyDescent="0.25">
      <c r="B722" s="33" t="s">
        <v>770</v>
      </c>
      <c r="C722" s="33" t="s">
        <v>44</v>
      </c>
    </row>
    <row r="723" spans="2:159" x14ac:dyDescent="0.25">
      <c r="B723" s="33" t="s">
        <v>770</v>
      </c>
      <c r="C723" s="33" t="s">
        <v>45</v>
      </c>
    </row>
    <row r="724" spans="2:159" x14ac:dyDescent="0.25">
      <c r="B724" s="33" t="s">
        <v>770</v>
      </c>
      <c r="C724" s="33" t="s">
        <v>46</v>
      </c>
    </row>
    <row r="725" spans="2:159" x14ac:dyDescent="0.25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772</v>
      </c>
      <c r="C750" s="33" t="s">
        <v>36</v>
      </c>
    </row>
    <row r="751" spans="2:159" x14ac:dyDescent="0.25">
      <c r="B751" s="33" t="s">
        <v>772</v>
      </c>
      <c r="C751" s="33" t="s">
        <v>37</v>
      </c>
      <c r="CE751" s="33">
        <v>189.49431200000001</v>
      </c>
      <c r="CR751" s="33">
        <v>151.2793992</v>
      </c>
      <c r="DX751" s="33">
        <v>12.85177522</v>
      </c>
      <c r="EJ751" s="33">
        <v>342.08139540000002</v>
      </c>
      <c r="EN751" s="33">
        <v>1045.122468</v>
      </c>
      <c r="ER751" s="33">
        <v>1871.569814</v>
      </c>
      <c r="EV751" s="33">
        <v>1871.569814</v>
      </c>
      <c r="EZ751" s="33">
        <v>1871.569814</v>
      </c>
    </row>
    <row r="752" spans="2:159" x14ac:dyDescent="0.25">
      <c r="B752" s="33" t="s">
        <v>772</v>
      </c>
      <c r="C752" s="33" t="s">
        <v>38</v>
      </c>
    </row>
    <row r="753" spans="2:159" x14ac:dyDescent="0.25">
      <c r="B753" s="33" t="s">
        <v>772</v>
      </c>
      <c r="C753" s="33" t="s">
        <v>39</v>
      </c>
    </row>
    <row r="754" spans="2:159" x14ac:dyDescent="0.25">
      <c r="B754" s="33" t="s">
        <v>772</v>
      </c>
      <c r="C754" s="33" t="s">
        <v>40</v>
      </c>
    </row>
    <row r="755" spans="2:159" x14ac:dyDescent="0.25">
      <c r="B755" s="33" t="s">
        <v>772</v>
      </c>
      <c r="C755" s="33" t="s">
        <v>41</v>
      </c>
    </row>
    <row r="756" spans="2:159" x14ac:dyDescent="0.25">
      <c r="B756" s="33" t="s">
        <v>772</v>
      </c>
      <c r="C756" s="33" t="s">
        <v>42</v>
      </c>
      <c r="CE756" s="33">
        <v>36.888571839999997</v>
      </c>
      <c r="DC756" s="33">
        <v>122.7591561</v>
      </c>
      <c r="DG756" s="33">
        <v>122.29527109999999</v>
      </c>
      <c r="DK756" s="33">
        <v>121.8292917</v>
      </c>
      <c r="DO756" s="33">
        <v>121.3622862</v>
      </c>
      <c r="DS756" s="33">
        <v>120.89536320000001</v>
      </c>
      <c r="DW756" s="33">
        <v>120.42966610000001</v>
      </c>
      <c r="EA756" s="33">
        <v>119.96636719999999</v>
      </c>
      <c r="EE756" s="33">
        <v>119.50666080000001</v>
      </c>
      <c r="EI756" s="33">
        <v>119.05175629999999</v>
      </c>
      <c r="EM756" s="33">
        <v>118.60287030000001</v>
      </c>
      <c r="EQ756" s="33">
        <v>118.161219</v>
      </c>
      <c r="EU756" s="33">
        <v>117.7280097</v>
      </c>
      <c r="EX756" s="33">
        <v>78.220715220000002</v>
      </c>
      <c r="EY756" s="33">
        <v>195.52514769999999</v>
      </c>
      <c r="EZ756" s="33">
        <v>24.575655009999998</v>
      </c>
      <c r="FB756" s="33">
        <v>145.13409050000001</v>
      </c>
      <c r="FC756" s="33">
        <v>255.3228943</v>
      </c>
    </row>
    <row r="757" spans="2:159" x14ac:dyDescent="0.25">
      <c r="B757" s="33" t="s">
        <v>772</v>
      </c>
      <c r="C757" s="33" t="s">
        <v>43</v>
      </c>
    </row>
    <row r="758" spans="2:159" x14ac:dyDescent="0.25">
      <c r="B758" s="33" t="s">
        <v>772</v>
      </c>
      <c r="C758" s="33" t="s">
        <v>44</v>
      </c>
    </row>
    <row r="759" spans="2:159" x14ac:dyDescent="0.25">
      <c r="B759" s="33" t="s">
        <v>772</v>
      </c>
      <c r="C759" s="33" t="s">
        <v>45</v>
      </c>
    </row>
    <row r="760" spans="2:159" x14ac:dyDescent="0.25">
      <c r="B760" s="33" t="s">
        <v>772</v>
      </c>
      <c r="C760" s="33" t="s">
        <v>46</v>
      </c>
    </row>
    <row r="761" spans="2:159" x14ac:dyDescent="0.25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226.3828838</v>
      </c>
      <c r="CF761" s="33">
        <v>0</v>
      </c>
      <c r="CG761" s="33">
        <v>0</v>
      </c>
      <c r="CH761" s="33">
        <v>0</v>
      </c>
      <c r="CI761" s="33">
        <v>0</v>
      </c>
      <c r="CJ761" s="33">
        <v>0</v>
      </c>
      <c r="CK761" s="33">
        <v>0</v>
      </c>
      <c r="CL761" s="33">
        <v>0</v>
      </c>
      <c r="CM761" s="33">
        <v>0</v>
      </c>
      <c r="CN761" s="33">
        <v>0</v>
      </c>
      <c r="CO761" s="33">
        <v>0</v>
      </c>
      <c r="CP761" s="33">
        <v>0</v>
      </c>
      <c r="CQ761" s="33">
        <v>0</v>
      </c>
      <c r="CR761" s="33">
        <v>151.2793992</v>
      </c>
      <c r="CS761" s="33">
        <v>0</v>
      </c>
      <c r="CT761" s="33">
        <v>0</v>
      </c>
      <c r="CU761" s="33">
        <v>0</v>
      </c>
      <c r="CV761" s="33">
        <v>0</v>
      </c>
      <c r="CW761" s="33">
        <v>0</v>
      </c>
      <c r="CX761" s="33">
        <v>0</v>
      </c>
      <c r="CY761" s="33">
        <v>0</v>
      </c>
      <c r="CZ761" s="33">
        <v>0</v>
      </c>
      <c r="DA761" s="33">
        <v>0</v>
      </c>
      <c r="DB761" s="33">
        <v>0</v>
      </c>
      <c r="DC761" s="33">
        <v>122.7591561</v>
      </c>
      <c r="DD761" s="33">
        <v>0</v>
      </c>
      <c r="DE761" s="33">
        <v>0</v>
      </c>
      <c r="DF761" s="33">
        <v>0</v>
      </c>
      <c r="DG761" s="33">
        <v>122.29527109999999</v>
      </c>
      <c r="DH761" s="33">
        <v>0</v>
      </c>
      <c r="DI761" s="33">
        <v>0</v>
      </c>
      <c r="DJ761" s="33">
        <v>0</v>
      </c>
      <c r="DK761" s="33">
        <v>121.8292917</v>
      </c>
      <c r="DL761" s="33">
        <v>0</v>
      </c>
      <c r="DM761" s="33">
        <v>0</v>
      </c>
      <c r="DN761" s="33">
        <v>0</v>
      </c>
      <c r="DO761" s="33">
        <v>121.3622862</v>
      </c>
      <c r="DP761" s="33">
        <v>0</v>
      </c>
      <c r="DQ761" s="33">
        <v>0</v>
      </c>
      <c r="DR761" s="33">
        <v>0</v>
      </c>
      <c r="DS761" s="33">
        <v>120.89536320000001</v>
      </c>
      <c r="DT761" s="33">
        <v>0</v>
      </c>
      <c r="DU761" s="33">
        <v>0</v>
      </c>
      <c r="DV761" s="33">
        <v>0</v>
      </c>
      <c r="DW761" s="33">
        <v>120.42966610000001</v>
      </c>
      <c r="DX761" s="33">
        <v>12.85177522</v>
      </c>
      <c r="DY761" s="33">
        <v>0</v>
      </c>
      <c r="DZ761" s="33">
        <v>0</v>
      </c>
      <c r="EA761" s="33">
        <v>119.96636719999999</v>
      </c>
      <c r="EB761" s="33">
        <v>0</v>
      </c>
      <c r="EC761" s="33">
        <v>0</v>
      </c>
      <c r="ED761" s="33">
        <v>0</v>
      </c>
      <c r="EE761" s="33">
        <v>119.50666080000001</v>
      </c>
      <c r="EF761" s="33">
        <v>0</v>
      </c>
      <c r="EG761" s="33">
        <v>0</v>
      </c>
      <c r="EH761" s="33">
        <v>0</v>
      </c>
      <c r="EI761" s="33">
        <v>119.05175629999999</v>
      </c>
      <c r="EJ761" s="33">
        <v>342.08139540000002</v>
      </c>
      <c r="EK761" s="33">
        <v>0</v>
      </c>
      <c r="EL761" s="33">
        <v>0</v>
      </c>
      <c r="EM761" s="33">
        <v>118.60287030000001</v>
      </c>
      <c r="EN761" s="33">
        <v>1045.122468</v>
      </c>
      <c r="EO761" s="33">
        <v>0</v>
      </c>
      <c r="EP761" s="33">
        <v>0</v>
      </c>
      <c r="EQ761" s="33">
        <v>118.161219</v>
      </c>
      <c r="ER761" s="33">
        <v>1871.569814</v>
      </c>
      <c r="ES761" s="33">
        <v>0</v>
      </c>
      <c r="ET761" s="33">
        <v>0</v>
      </c>
      <c r="EU761" s="33">
        <v>117.7280097</v>
      </c>
      <c r="EV761" s="33">
        <v>1871.569814</v>
      </c>
      <c r="EW761" s="33">
        <v>0</v>
      </c>
      <c r="EX761" s="33">
        <v>78.220715220000002</v>
      </c>
      <c r="EY761" s="33">
        <v>195.52514769999999</v>
      </c>
      <c r="EZ761" s="33">
        <v>1896.145469</v>
      </c>
      <c r="FA761" s="33">
        <v>0</v>
      </c>
      <c r="FB761" s="33">
        <v>145.13409050000001</v>
      </c>
      <c r="FC761" s="33">
        <v>255.3228943</v>
      </c>
    </row>
    <row r="762" spans="2:159" x14ac:dyDescent="0.25">
      <c r="B762" s="33" t="s">
        <v>15</v>
      </c>
      <c r="D762" s="33">
        <v>63890.167170000001</v>
      </c>
      <c r="E762" s="33">
        <v>59982.042009999997</v>
      </c>
      <c r="F762" s="33">
        <v>60206.236449999997</v>
      </c>
      <c r="G762" s="33">
        <v>62102.592080000002</v>
      </c>
      <c r="H762" s="33">
        <v>66584.919460000005</v>
      </c>
      <c r="I762" s="33">
        <v>62562.375910000002</v>
      </c>
      <c r="J762" s="33">
        <v>62802.9427</v>
      </c>
      <c r="K762" s="33">
        <v>64761.393470000003</v>
      </c>
      <c r="L762" s="33">
        <v>65641.421619999994</v>
      </c>
      <c r="M762" s="33">
        <v>61707.58582</v>
      </c>
      <c r="N762" s="33">
        <v>61949.413849999997</v>
      </c>
      <c r="O762" s="33">
        <v>63865.222110000002</v>
      </c>
      <c r="P762" s="33">
        <v>68278.420209999997</v>
      </c>
      <c r="Q762" s="33">
        <v>64194.103260000004</v>
      </c>
      <c r="R762" s="33">
        <v>64437.860589999997</v>
      </c>
      <c r="S762" s="33">
        <v>66440.037540000005</v>
      </c>
      <c r="T762" s="33">
        <v>68315.576379999999</v>
      </c>
      <c r="U762" s="33">
        <v>64242.585619999998</v>
      </c>
      <c r="V762" s="33">
        <v>64484.473100000003</v>
      </c>
      <c r="W762" s="33">
        <v>66486.240789999996</v>
      </c>
      <c r="X762" s="33">
        <v>69555.991819999996</v>
      </c>
      <c r="Y762" s="33">
        <v>65414.339699999997</v>
      </c>
      <c r="Z762" s="33">
        <v>65659.056719999993</v>
      </c>
      <c r="AA762" s="33">
        <v>67692.915609999996</v>
      </c>
      <c r="AB762" s="33">
        <v>70679.153479999994</v>
      </c>
      <c r="AC762" s="33">
        <v>66462.745930000005</v>
      </c>
      <c r="AD762" s="33">
        <v>66706.335810000004</v>
      </c>
      <c r="AE762" s="33">
        <v>68778.381720000005</v>
      </c>
      <c r="AF762" s="33">
        <v>75854.307849999997</v>
      </c>
      <c r="AG762" s="33">
        <v>71336.520730000004</v>
      </c>
      <c r="AH762" s="33">
        <v>71606.306429999997</v>
      </c>
      <c r="AI762" s="33">
        <v>73824.961760000006</v>
      </c>
      <c r="AJ762" s="33">
        <v>79651.339349999995</v>
      </c>
      <c r="AK762" s="33">
        <v>74922.082540000003</v>
      </c>
      <c r="AL762" s="33">
        <v>75213.345830000006</v>
      </c>
      <c r="AM762" s="33">
        <v>77536.344119999994</v>
      </c>
      <c r="AN762" s="33">
        <v>83543.581730000005</v>
      </c>
      <c r="AO762" s="33">
        <v>78603.998649999994</v>
      </c>
      <c r="AP762" s="33">
        <v>78918.618610000005</v>
      </c>
      <c r="AQ762" s="33">
        <v>81343.356090000001</v>
      </c>
      <c r="AR762" s="33">
        <v>86965.208369999993</v>
      </c>
      <c r="AS762" s="33">
        <v>81817.153709999999</v>
      </c>
      <c r="AT762" s="33">
        <v>82142.178750000006</v>
      </c>
      <c r="AU762" s="33">
        <v>84670.797009999995</v>
      </c>
      <c r="AV762" s="33">
        <v>90531.618900000001</v>
      </c>
      <c r="AW762" s="33">
        <v>85161.391749999995</v>
      </c>
      <c r="AX762" s="33">
        <v>85496.839600000007</v>
      </c>
      <c r="AY762" s="33">
        <v>88136.436619999993</v>
      </c>
      <c r="AZ762" s="33">
        <v>94135.456860000006</v>
      </c>
      <c r="BA762" s="33">
        <v>88541.156210000001</v>
      </c>
      <c r="BB762" s="33">
        <v>88888.883690000002</v>
      </c>
      <c r="BC762" s="33">
        <v>91640.182490000007</v>
      </c>
      <c r="BD762" s="33">
        <v>97866.703659999999</v>
      </c>
      <c r="BE762" s="33">
        <v>92036.352280000006</v>
      </c>
      <c r="BF762" s="33">
        <v>92394.955969999995</v>
      </c>
      <c r="BG762" s="33">
        <v>95265.420400000003</v>
      </c>
      <c r="BH762" s="33">
        <v>101071.2525</v>
      </c>
      <c r="BI762" s="33">
        <v>95046.525370000003</v>
      </c>
      <c r="BJ762" s="33">
        <v>95413.534580000007</v>
      </c>
      <c r="BK762" s="33">
        <v>98386.916469999996</v>
      </c>
      <c r="BL762" s="33">
        <v>104084.3033</v>
      </c>
      <c r="BM762" s="33">
        <v>97865.343949999995</v>
      </c>
      <c r="BN762" s="33">
        <v>98242.446419999993</v>
      </c>
      <c r="BO762" s="33">
        <v>101312.6692</v>
      </c>
      <c r="BP762" s="33">
        <v>107212.62940000001</v>
      </c>
      <c r="BQ762" s="33">
        <v>100791.245</v>
      </c>
      <c r="BR762" s="33">
        <v>101179.22749999999</v>
      </c>
      <c r="BS762" s="33">
        <v>104349.3575</v>
      </c>
      <c r="BT762" s="33">
        <v>110429.6351</v>
      </c>
      <c r="BU762" s="33">
        <v>103802.56</v>
      </c>
      <c r="BV762" s="33">
        <v>104202.84359999999</v>
      </c>
      <c r="BW762" s="33">
        <v>107473.7982</v>
      </c>
      <c r="BX762" s="33">
        <v>113747.9124</v>
      </c>
      <c r="BY762" s="33">
        <v>106913.5808</v>
      </c>
      <c r="BZ762" s="33">
        <v>107328.21649999999</v>
      </c>
      <c r="CA762" s="33">
        <v>110700.80160000001</v>
      </c>
      <c r="CB762" s="33">
        <v>117231.21189999999</v>
      </c>
      <c r="CC762" s="33">
        <v>110175.2787</v>
      </c>
      <c r="CD762" s="33">
        <v>110601.7037</v>
      </c>
      <c r="CE762" s="33">
        <v>114084.1897</v>
      </c>
      <c r="CF762" s="33">
        <v>120773.2543</v>
      </c>
      <c r="CG762" s="33">
        <v>113496.11229999999</v>
      </c>
      <c r="CH762" s="33">
        <v>113934.535</v>
      </c>
      <c r="CI762" s="33">
        <v>117526.64260000001</v>
      </c>
      <c r="CJ762" s="33">
        <v>124311.99860000001</v>
      </c>
      <c r="CK762" s="33">
        <v>116817.9016</v>
      </c>
      <c r="CL762" s="33">
        <v>117268.8518</v>
      </c>
      <c r="CM762" s="33">
        <v>120968.611</v>
      </c>
      <c r="CN762" s="33">
        <v>127965.1771</v>
      </c>
      <c r="CO762" s="33">
        <v>120238.8913</v>
      </c>
      <c r="CP762" s="33">
        <v>120702.5324</v>
      </c>
      <c r="CQ762" s="33">
        <v>124514.8413</v>
      </c>
      <c r="CR762" s="33">
        <v>131740.54889999999</v>
      </c>
      <c r="CS762" s="33">
        <v>123779.90549999999</v>
      </c>
      <c r="CT762" s="33">
        <v>124256.3284</v>
      </c>
      <c r="CU762" s="33">
        <v>128184.19</v>
      </c>
      <c r="CV762" s="33">
        <v>135761.75959999999</v>
      </c>
      <c r="CW762" s="33">
        <v>127557.71090000001</v>
      </c>
      <c r="CX762" s="33">
        <v>128050.23540000001</v>
      </c>
      <c r="CY762" s="33">
        <v>132096.7807</v>
      </c>
      <c r="CZ762" s="33">
        <v>139735.0906</v>
      </c>
      <c r="DA762" s="33">
        <v>131282.6348</v>
      </c>
      <c r="DB762" s="33">
        <v>131788.45420000001</v>
      </c>
      <c r="DC762" s="33">
        <v>135958.0552</v>
      </c>
      <c r="DD762" s="33">
        <v>143746.78630000001</v>
      </c>
      <c r="DE762" s="33">
        <v>135029.3836</v>
      </c>
      <c r="DF762" s="33">
        <v>135549.79730000001</v>
      </c>
      <c r="DG762" s="33">
        <v>139850.78649999999</v>
      </c>
      <c r="DH762" s="33">
        <v>147605.67980000001</v>
      </c>
      <c r="DI762" s="33">
        <v>138631.07320000001</v>
      </c>
      <c r="DJ762" s="33">
        <v>139165.06099999999</v>
      </c>
      <c r="DK762" s="33">
        <v>143594.16889999999</v>
      </c>
      <c r="DL762" s="33">
        <v>151431.60279999999</v>
      </c>
      <c r="DM762" s="33">
        <v>142203.3449</v>
      </c>
      <c r="DN762" s="33">
        <v>142751.8181</v>
      </c>
      <c r="DO762" s="33">
        <v>147307.1459</v>
      </c>
      <c r="DP762" s="33">
        <v>154810.85810000001</v>
      </c>
      <c r="DQ762" s="33">
        <v>145355.8266</v>
      </c>
      <c r="DR762" s="33">
        <v>145917.0343</v>
      </c>
      <c r="DS762" s="33">
        <v>150585.05869999999</v>
      </c>
      <c r="DT762" s="33">
        <v>158200.99369999999</v>
      </c>
      <c r="DU762" s="33">
        <v>148516.46230000001</v>
      </c>
      <c r="DV762" s="33">
        <v>149090.12899999999</v>
      </c>
      <c r="DW762" s="33">
        <v>153872.06789999999</v>
      </c>
      <c r="DX762" s="33">
        <v>161604.41159999999</v>
      </c>
      <c r="DY762" s="33">
        <v>151688.26329999999</v>
      </c>
      <c r="DZ762" s="33">
        <v>152274.39290000001</v>
      </c>
      <c r="EA762" s="33">
        <v>157171.6262</v>
      </c>
      <c r="EB762" s="33">
        <v>165074.95869999999</v>
      </c>
      <c r="EC762" s="33">
        <v>154919.5085</v>
      </c>
      <c r="ED762" s="33">
        <v>155518.09710000001</v>
      </c>
      <c r="EE762" s="33">
        <v>160534.59169999999</v>
      </c>
      <c r="EF762" s="33">
        <v>168614.61480000001</v>
      </c>
      <c r="EG762" s="33">
        <v>158214.94639999999</v>
      </c>
      <c r="EH762" s="33">
        <v>158825.62789999999</v>
      </c>
      <c r="EI762" s="33">
        <v>163964.46470000001</v>
      </c>
      <c r="EJ762" s="33">
        <v>172178.05619999999</v>
      </c>
      <c r="EK762" s="33">
        <v>161531.06830000001</v>
      </c>
      <c r="EL762" s="33">
        <v>162153.35149999999</v>
      </c>
      <c r="EM762" s="33">
        <v>167417.04490000001</v>
      </c>
      <c r="EN762" s="33">
        <v>175710.12530000001</v>
      </c>
      <c r="EO762" s="33">
        <v>164814.80650000001</v>
      </c>
      <c r="EP762" s="33">
        <v>165449.1703</v>
      </c>
      <c r="EQ762" s="33">
        <v>170837.29180000001</v>
      </c>
      <c r="ER762" s="33">
        <v>179590.78909999999</v>
      </c>
      <c r="ES762" s="33">
        <v>168413.81330000001</v>
      </c>
      <c r="ET762" s="33">
        <v>169062.05590000001</v>
      </c>
      <c r="EU762" s="33">
        <v>174587.97200000001</v>
      </c>
      <c r="EV762" s="33">
        <v>183320.02119999999</v>
      </c>
      <c r="EW762" s="33">
        <v>171871.50570000001</v>
      </c>
      <c r="EX762" s="33">
        <v>172532.86720000001</v>
      </c>
      <c r="EY762" s="33">
        <v>178193.3205</v>
      </c>
      <c r="EZ762" s="33">
        <v>187005.1587</v>
      </c>
      <c r="FA762" s="33">
        <v>175289.63690000001</v>
      </c>
      <c r="FB762" s="33">
        <v>175963.78539999999</v>
      </c>
      <c r="FC762" s="33">
        <v>181757.745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50259.64561</v>
      </c>
      <c r="D4" s="1">
        <f>PLANEL_GerMED_Trim_Resultado!Q245</f>
        <v>44052.005740000001</v>
      </c>
      <c r="E4" s="1">
        <f>PLANEL_GerMED_Trim_Resultado!R245</f>
        <v>45631.069150000003</v>
      </c>
      <c r="F4" s="1">
        <f>PLANEL_GerMED_Trim_Resultado!S245</f>
        <v>44013.705099999999</v>
      </c>
      <c r="G4" s="1">
        <f>PLANEL_GerMED_Trim_Resultado!T245</f>
        <v>56411.969190000003</v>
      </c>
      <c r="H4" s="1">
        <f>PLANEL_GerMED_Trim_Resultado!U245</f>
        <v>47255.648390000002</v>
      </c>
      <c r="I4" s="1">
        <f>PLANEL_GerMED_Trim_Resultado!V245</f>
        <v>42849.351540000003</v>
      </c>
      <c r="J4" s="1">
        <f>PLANEL_GerMED_Trim_Resultado!W245</f>
        <v>44802.351609999998</v>
      </c>
      <c r="K4" s="1">
        <f>PLANEL_GerMED_Trim_Resultado!X245</f>
        <v>56505.446600000003</v>
      </c>
      <c r="L4" s="1">
        <f>PLANEL_GerMED_Trim_Resultado!Y245</f>
        <v>48073.617440000002</v>
      </c>
      <c r="M4" s="1">
        <f>PLANEL_GerMED_Trim_Resultado!Z245</f>
        <v>45024.036370000002</v>
      </c>
      <c r="N4" s="1">
        <f>PLANEL_GerMED_Trim_Resultado!AA245</f>
        <v>44802.351609999998</v>
      </c>
      <c r="O4" s="1">
        <f>PLANEL_GerMED_Trim_Resultado!AB245</f>
        <v>55729.051979999997</v>
      </c>
      <c r="P4" s="1">
        <f>PLANEL_GerMED_Trim_Resultado!AC245</f>
        <v>46397.8986</v>
      </c>
      <c r="Q4" s="1">
        <f>PLANEL_GerMED_Trim_Resultado!AD245</f>
        <v>41255.137699999999</v>
      </c>
      <c r="R4" s="1">
        <f>PLANEL_GerMED_Trim_Resultado!AE245</f>
        <v>46836.690139999999</v>
      </c>
      <c r="S4" s="1">
        <f>PLANEL_GerMED_Trim_Resultado!AF245</f>
        <v>60055.899210000003</v>
      </c>
      <c r="T4" s="1">
        <f>PLANEL_GerMED_Trim_Resultado!AG245</f>
        <v>50219.500350000002</v>
      </c>
      <c r="U4" s="1">
        <f>PLANEL_GerMED_Trim_Resultado!AH245</f>
        <v>46462.347759999997</v>
      </c>
      <c r="V4" s="1">
        <f>PLANEL_GerMED_Trim_Resultado!AI245</f>
        <v>49519.602180000002</v>
      </c>
      <c r="W4" s="1">
        <f>PLANEL_GerMED_Trim_Resultado!AJ245</f>
        <v>62112.170189999997</v>
      </c>
      <c r="X4" s="1">
        <f>PLANEL_GerMED_Trim_Resultado!AK245</f>
        <v>52851.193299999999</v>
      </c>
      <c r="Y4" s="1">
        <f>PLANEL_GerMED_Trim_Resultado!AL245</f>
        <v>47524.23835</v>
      </c>
      <c r="Z4" s="1">
        <f>PLANEL_GerMED_Trim_Resultado!AM245</f>
        <v>50290.599589999998</v>
      </c>
      <c r="AA4" s="1">
        <f>PLANEL_GerMED_Trim_Resultado!AN245</f>
        <v>64488.462529999997</v>
      </c>
      <c r="AB4" s="1">
        <f>PLANEL_GerMED_Trim_Resultado!AO245</f>
        <v>53006.103920000001</v>
      </c>
      <c r="AC4" s="1">
        <f>PLANEL_GerMED_Trim_Resultado!AP245</f>
        <v>49480.715779999999</v>
      </c>
      <c r="AD4" s="1">
        <f>PLANEL_GerMED_Trim_Resultado!AQ245</f>
        <v>50290.599589999998</v>
      </c>
      <c r="AE4" s="1">
        <f>PLANEL_GerMED_Trim_Resultado!AR245</f>
        <v>67621.419840000002</v>
      </c>
      <c r="AF4" s="1">
        <f>PLANEL_GerMED_Trim_Resultado!AS245</f>
        <v>55783.292820000002</v>
      </c>
      <c r="AG4" s="1">
        <f>PLANEL_GerMED_Trim_Resultado!AT245</f>
        <v>49533.535940000002</v>
      </c>
      <c r="AH4" s="1">
        <f>PLANEL_GerMED_Trim_Resultado!AU245</f>
        <v>50733.619140000003</v>
      </c>
      <c r="AI4" s="1">
        <f>PLANEL_GerMED_Trim_Resultado!AV245</f>
        <v>66293.228329999998</v>
      </c>
      <c r="AJ4" s="1">
        <f>PLANEL_GerMED_Trim_Resultado!AW245</f>
        <v>54895.851340000001</v>
      </c>
      <c r="AK4" s="1">
        <f>PLANEL_GerMED_Trim_Resultado!AX245</f>
        <v>47802.154110000003</v>
      </c>
      <c r="AL4" s="1">
        <f>PLANEL_GerMED_Trim_Resultado!AY245</f>
        <v>50902.136270000003</v>
      </c>
      <c r="AM4" s="1">
        <f>PLANEL_GerMED_Trim_Resultado!AZ245</f>
        <v>67199.894830000005</v>
      </c>
      <c r="AN4" s="1">
        <f>PLANEL_GerMED_Trim_Resultado!BA245</f>
        <v>55577.64862</v>
      </c>
      <c r="AO4" s="1">
        <f>PLANEL_GerMED_Trim_Resultado!BB245</f>
        <v>47509.641080000001</v>
      </c>
      <c r="AP4" s="1">
        <f>PLANEL_GerMED_Trim_Resultado!BC245</f>
        <v>50965.705249999999</v>
      </c>
      <c r="AQ4" s="1">
        <f>PLANEL_GerMED_Trim_Resultado!BD245</f>
        <v>69735.465049999999</v>
      </c>
      <c r="AR4" s="1">
        <f>PLANEL_GerMED_Trim_Resultado!BE245</f>
        <v>57185.054689999997</v>
      </c>
      <c r="AS4" s="1">
        <f>PLANEL_GerMED_Trim_Resultado!BF245</f>
        <v>47252.791120000002</v>
      </c>
      <c r="AT4" s="1">
        <f>PLANEL_GerMED_Trim_Resultado!BG245</f>
        <v>51135.610970000002</v>
      </c>
      <c r="AU4" s="1">
        <f>PLANEL_GerMED_Trim_Resultado!BH245</f>
        <v>69457.758279999995</v>
      </c>
      <c r="AV4" s="1">
        <f>PLANEL_GerMED_Trim_Resultado!BI245</f>
        <v>57582.614549999998</v>
      </c>
      <c r="AW4" s="1">
        <f>PLANEL_GerMED_Trim_Resultado!BJ245</f>
        <v>48469.304069999998</v>
      </c>
      <c r="AX4" s="1">
        <f>PLANEL_GerMED_Trim_Resultado!BK245</f>
        <v>51322.601979999999</v>
      </c>
      <c r="AY4" s="1">
        <f>PLANEL_GerMED_Trim_Resultado!BL245</f>
        <v>71452.190570000006</v>
      </c>
      <c r="AZ4" s="1">
        <f>PLANEL_GerMED_Trim_Resultado!BM245</f>
        <v>59113.793510000003</v>
      </c>
      <c r="BA4" s="1">
        <f>PLANEL_GerMED_Trim_Resultado!BN245</f>
        <v>50314.036410000001</v>
      </c>
      <c r="BB4" s="1">
        <f>PLANEL_GerMED_Trim_Resultado!BO245</f>
        <v>51388.443330000002</v>
      </c>
      <c r="BC4" s="1">
        <f>PLANEL_GerMED_Trim_Resultado!BP245</f>
        <v>74059.421100000007</v>
      </c>
      <c r="BD4" s="1">
        <f>PLANEL_GerMED_Trim_Resultado!BQ245</f>
        <v>61495.371630000001</v>
      </c>
      <c r="BE4" s="1">
        <f>PLANEL_GerMED_Trim_Resultado!BR245</f>
        <v>52171.598189999997</v>
      </c>
      <c r="BF4" s="1">
        <f>PLANEL_GerMED_Trim_Resultado!BS245</f>
        <v>52200.849090000003</v>
      </c>
      <c r="BG4" s="1">
        <f>PLANEL_GerMED_Trim_Resultado!BT245</f>
        <v>76022.43621</v>
      </c>
      <c r="BH4" s="1">
        <f>PLANEL_GerMED_Trim_Resultado!BU245</f>
        <v>64047.513939999997</v>
      </c>
      <c r="BI4" s="1">
        <f>PLANEL_GerMED_Trim_Resultado!BV245</f>
        <v>53121.333489999997</v>
      </c>
      <c r="BJ4" s="1">
        <f>PLANEL_GerMED_Trim_Resultado!BW245</f>
        <v>53397.891490000002</v>
      </c>
      <c r="BK4" s="1">
        <f>PLANEL_GerMED_Trim_Resultado!BX245</f>
        <v>76167.337190000006</v>
      </c>
      <c r="BL4" s="1">
        <f>PLANEL_GerMED_Trim_Resultado!BY245</f>
        <v>65069.912839999997</v>
      </c>
      <c r="BM4" s="1">
        <f>PLANEL_GerMED_Trim_Resultado!BZ245</f>
        <v>52931.30156</v>
      </c>
      <c r="BN4" s="1">
        <f>PLANEL_GerMED_Trim_Resultado!CA245</f>
        <v>53397.891490000002</v>
      </c>
      <c r="BO4" s="1">
        <f>PLANEL_GerMED_Trim_Resultado!CB245</f>
        <v>76315.528439999995</v>
      </c>
      <c r="BP4" s="1">
        <f>PLANEL_GerMED_Trim_Resultado!CC245</f>
        <v>64015.560389999999</v>
      </c>
      <c r="BQ4" s="1">
        <f>PLANEL_GerMED_Trim_Resultado!CD245</f>
        <v>52188.451370000002</v>
      </c>
      <c r="BR4" s="1">
        <f>PLANEL_GerMED_Trim_Resultado!CE245</f>
        <v>53397.891490000002</v>
      </c>
      <c r="BS4" s="1">
        <f>PLANEL_GerMED_Trim_Resultado!CF245</f>
        <v>76355.026119999995</v>
      </c>
      <c r="BT4" s="1">
        <f>PLANEL_GerMED_Trim_Resultado!CG245</f>
        <v>63989.902959999999</v>
      </c>
      <c r="BU4" s="1">
        <f>PLANEL_GerMED_Trim_Resultado!CH245</f>
        <v>51033.508320000001</v>
      </c>
      <c r="BV4" s="1">
        <f>PLANEL_GerMED_Trim_Resultado!CI245</f>
        <v>53397.891490000002</v>
      </c>
      <c r="BW4" s="1">
        <f>PLANEL_GerMED_Trim_Resultado!CJ245</f>
        <v>76379.649380000003</v>
      </c>
      <c r="BX4" s="1">
        <f>PLANEL_GerMED_Trim_Resultado!CK245</f>
        <v>63736.322569999997</v>
      </c>
      <c r="BY4" s="1">
        <f>PLANEL_GerMED_Trim_Resultado!CL245</f>
        <v>50143.145859999997</v>
      </c>
      <c r="BZ4" s="1">
        <f>PLANEL_GerMED_Trim_Resultado!CM245</f>
        <v>53397.891490000002</v>
      </c>
      <c r="CA4" s="1">
        <f>PLANEL_GerMED_Trim_Resultado!CN245</f>
        <v>76404.471730000005</v>
      </c>
      <c r="CB4" s="1">
        <f>PLANEL_GerMED_Trim_Resultado!CO245</f>
        <v>63597.334869999999</v>
      </c>
      <c r="CC4" s="1">
        <f>PLANEL_GerMED_Trim_Resultado!CP245</f>
        <v>49358.141000000003</v>
      </c>
      <c r="CD4" s="1">
        <f>PLANEL_GerMED_Trim_Resultado!CQ245</f>
        <v>53397.891490000002</v>
      </c>
      <c r="CE4" s="1">
        <f>PLANEL_GerMED_Trim_Resultado!CR245</f>
        <v>76429.466650000002</v>
      </c>
      <c r="CF4" s="1">
        <f>PLANEL_GerMED_Trim_Resultado!CS245</f>
        <v>63375.954460000001</v>
      </c>
      <c r="CG4" s="1">
        <f>PLANEL_GerMED_Trim_Resultado!CT245</f>
        <v>48303.443829999997</v>
      </c>
      <c r="CH4" s="1">
        <f>PLANEL_GerMED_Trim_Resultado!CU245</f>
        <v>53397.891490000002</v>
      </c>
      <c r="CI4" s="1">
        <f>PLANEL_GerMED_Trim_Resultado!CV245</f>
        <v>76429.466650000002</v>
      </c>
      <c r="CJ4" s="1">
        <f>PLANEL_GerMED_Trim_Resultado!CW245</f>
        <v>62016.550840000004</v>
      </c>
      <c r="CK4" s="1">
        <f>PLANEL_GerMED_Trim_Resultado!CX245</f>
        <v>47768.83726</v>
      </c>
      <c r="CL4" s="1">
        <f>PLANEL_GerMED_Trim_Resultado!CY245</f>
        <v>53397.891490000002</v>
      </c>
      <c r="CM4" s="1">
        <f>PLANEL_GerMED_Trim_Resultado!CZ245</f>
        <v>76429.466650000002</v>
      </c>
      <c r="CN4" s="1">
        <f>PLANEL_GerMED_Trim_Resultado!DA245</f>
        <v>62374.869279999999</v>
      </c>
      <c r="CO4" s="1">
        <f>PLANEL_GerMED_Trim_Resultado!DB245</f>
        <v>47768.83726</v>
      </c>
      <c r="CP4" s="1">
        <f>PLANEL_GerMED_Trim_Resultado!DC245</f>
        <v>53397.891490000002</v>
      </c>
      <c r="CQ4" s="1">
        <f>PLANEL_GerMED_Trim_Resultado!DD245</f>
        <v>76429.466650000002</v>
      </c>
      <c r="CR4" s="1">
        <f>PLANEL_GerMED_Trim_Resultado!DE245</f>
        <v>63820.498720000003</v>
      </c>
      <c r="CS4" s="1">
        <f>PLANEL_GerMED_Trim_Resultado!DF245</f>
        <v>47455.159370000001</v>
      </c>
      <c r="CT4" s="1">
        <f>PLANEL_GerMED_Trim_Resultado!DG245</f>
        <v>53397.891490000002</v>
      </c>
      <c r="CU4" s="1">
        <f>PLANEL_GerMED_Trim_Resultado!DH245</f>
        <v>76429.466650000002</v>
      </c>
      <c r="CV4" s="1">
        <f>PLANEL_GerMED_Trim_Resultado!DI245</f>
        <v>64097.792240000002</v>
      </c>
      <c r="CW4" s="1">
        <f>PLANEL_GerMED_Trim_Resultado!DJ245</f>
        <v>47654.701260000002</v>
      </c>
      <c r="CX4" s="1">
        <f>PLANEL_GerMED_Trim_Resultado!DK245</f>
        <v>53397.891490000002</v>
      </c>
      <c r="CY4" s="68">
        <f>PLANEL_GerMED_Trim_Resultado!DL245</f>
        <v>76429.466650000002</v>
      </c>
      <c r="CZ4" s="68">
        <f>PLANEL_GerMED_Trim_Resultado!DM245</f>
        <v>62197.909229999997</v>
      </c>
      <c r="DA4" s="68">
        <f>PLANEL_GerMED_Trim_Resultado!DN245</f>
        <v>46035.75101</v>
      </c>
      <c r="DB4" s="68">
        <f>PLANEL_GerMED_Trim_Resultado!DO245</f>
        <v>53397.891490000002</v>
      </c>
      <c r="DC4" s="1">
        <f>PLANEL_GerMED_Trim_Resultado!DP245</f>
        <v>76429.466650000002</v>
      </c>
      <c r="DD4" s="1">
        <f>PLANEL_GerMED_Trim_Resultado!DQ245</f>
        <v>60140.424099999997</v>
      </c>
      <c r="DE4" s="1">
        <f>PLANEL_GerMED_Trim_Resultado!DR245</f>
        <v>46538.27936</v>
      </c>
      <c r="DF4" s="1">
        <f>PLANEL_GerMED_Trim_Resultado!DS245</f>
        <v>53397.891490000002</v>
      </c>
      <c r="DG4" s="1">
        <f>PLANEL_GerMED_Trim_Resultado!DT245</f>
        <v>76429.466650000002</v>
      </c>
      <c r="DH4" s="1">
        <f>PLANEL_GerMED_Trim_Resultado!DU245</f>
        <v>61759.035499999998</v>
      </c>
      <c r="DI4" s="1">
        <f>PLANEL_GerMED_Trim_Resultado!DV245</f>
        <v>45040.80876</v>
      </c>
      <c r="DJ4" s="1">
        <f>PLANEL_GerMED_Trim_Resultado!DW245</f>
        <v>53397.891490000002</v>
      </c>
      <c r="DK4" s="1">
        <f>PLANEL_GerMED_Trim_Resultado!DX245</f>
        <v>76429.466650000002</v>
      </c>
      <c r="DL4" s="1">
        <f>PLANEL_GerMED_Trim_Resultado!DY245</f>
        <v>62318.566709999999</v>
      </c>
      <c r="DM4" s="1">
        <f>PLANEL_GerMED_Trim_Resultado!DZ245</f>
        <v>43901.363980000002</v>
      </c>
      <c r="DN4" s="1">
        <f>PLANEL_GerMED_Trim_Resultado!EA245</f>
        <v>53397.891490000002</v>
      </c>
      <c r="DO4" s="1">
        <f>PLANEL_GerMED_Trim_Resultado!EB245</f>
        <v>76429.466650000002</v>
      </c>
      <c r="DP4" s="1">
        <f>PLANEL_GerMED_Trim_Resultado!EC245</f>
        <v>61463.031759999998</v>
      </c>
      <c r="DQ4" s="1">
        <f>PLANEL_GerMED_Trim_Resultado!ED245</f>
        <v>42787.70048</v>
      </c>
      <c r="DR4" s="1">
        <f>PLANEL_GerMED_Trim_Resultado!EE245</f>
        <v>53397.891490000002</v>
      </c>
      <c r="DS4" s="1">
        <f>PLANEL_GerMED_Trim_Resultado!EF245</f>
        <v>76429.466650000002</v>
      </c>
      <c r="DT4" s="1">
        <f>PLANEL_GerMED_Trim_Resultado!EG245</f>
        <v>59137.753230000002</v>
      </c>
      <c r="DU4" s="1">
        <f>PLANEL_GerMED_Trim_Resultado!EH245</f>
        <v>41732.473080000003</v>
      </c>
      <c r="DV4" s="1">
        <f>PLANEL_GerMED_Trim_Resultado!EI245</f>
        <v>53397.891490000002</v>
      </c>
      <c r="DW4" s="1">
        <f>PLANEL_GerMED_Trim_Resultado!EJ245</f>
        <v>76429.466650000002</v>
      </c>
      <c r="DX4" s="1">
        <f>PLANEL_GerMED_Trim_Resultado!EK245</f>
        <v>59208.691760000002</v>
      </c>
      <c r="DY4" s="1">
        <f>PLANEL_GerMED_Trim_Resultado!EL245</f>
        <v>38925.665119999998</v>
      </c>
      <c r="DZ4" s="1">
        <f>PLANEL_GerMED_Trim_Resultado!EM245</f>
        <v>53397.891490000002</v>
      </c>
      <c r="EA4" s="1">
        <f>PLANEL_GerMED_Trim_Resultado!EN245</f>
        <v>76429.466650000002</v>
      </c>
      <c r="EB4" s="1">
        <f>PLANEL_GerMED_Trim_Resultado!EO245</f>
        <v>58481.096080000003</v>
      </c>
      <c r="EC4" s="1">
        <f>PLANEL_GerMED_Trim_Resultado!EP245</f>
        <v>37312.17224</v>
      </c>
      <c r="ED4" s="1">
        <f>PLANEL_GerMED_Trim_Resultado!EQ245</f>
        <v>53397.891490000002</v>
      </c>
      <c r="EE4" s="1">
        <f>PLANEL_GerMED_Trim_Resultado!ER245</f>
        <v>76429.466650000002</v>
      </c>
      <c r="EF4" s="1">
        <f>PLANEL_GerMED_Trim_Resultado!ES245</f>
        <v>57567.146659999999</v>
      </c>
      <c r="EG4" s="1">
        <f>PLANEL_GerMED_Trim_Resultado!ET245</f>
        <v>35553.633500000004</v>
      </c>
      <c r="EH4" s="1">
        <f>PLANEL_GerMED_Trim_Resultado!EU245</f>
        <v>53397.891490000002</v>
      </c>
      <c r="EI4" s="1">
        <f>PLANEL_GerMED_Trim_Resultado!EV245</f>
        <v>76429.466650000002</v>
      </c>
      <c r="EJ4" s="1">
        <f>PLANEL_GerMED_Trim_Resultado!EW245</f>
        <v>57171.976410000003</v>
      </c>
      <c r="EK4" s="1">
        <f>PLANEL_GerMED_Trim_Resultado!EX245</f>
        <v>29889.231210000002</v>
      </c>
      <c r="EL4" s="1">
        <f>PLANEL_GerMED_Trim_Resultado!EY245</f>
        <v>53397.891490000002</v>
      </c>
      <c r="EM4" s="1">
        <f>PLANEL_GerMED_Trim_Resultado!EZ245</f>
        <v>76477.447020000007</v>
      </c>
      <c r="EN4" s="1">
        <f>PLANEL_GerMED_Trim_Resultado!FA245</f>
        <v>56540.859660000002</v>
      </c>
      <c r="EO4" s="1">
        <f>PLANEL_GerMED_Trim_Resultado!FB245</f>
        <v>32151.703280000002</v>
      </c>
      <c r="EP4" s="1">
        <f>PLANEL_GerMED_Trim_Resultado!FC245</f>
        <v>52686.420059999997</v>
      </c>
    </row>
    <row r="5" spans="2:258" x14ac:dyDescent="0.25">
      <c r="B5" s="16" t="s">
        <v>2</v>
      </c>
      <c r="C5" s="1">
        <f>PLANEL_GerMED_Trim_Resultado!P257</f>
        <v>257.00697719999999</v>
      </c>
      <c r="D5" s="1">
        <f>PLANEL_GerMED_Trim_Resultado!Q257</f>
        <v>247.0044954</v>
      </c>
      <c r="E5" s="1">
        <f>PLANEL_GerMED_Trim_Resultado!R257</f>
        <v>1115.2106240000001</v>
      </c>
      <c r="F5" s="1">
        <f>PLANEL_GerMED_Trim_Resultado!S257</f>
        <v>1043.2619649999999</v>
      </c>
      <c r="G5" s="1">
        <f>PLANEL_GerMED_Trim_Resultado!T257</f>
        <v>822.40862560000005</v>
      </c>
      <c r="H5" s="1">
        <f>PLANEL_GerMED_Trim_Resultado!U257</f>
        <v>995.03987770000003</v>
      </c>
      <c r="I5" s="1">
        <f>PLANEL_GerMED_Trim_Resultado!V257</f>
        <v>2591.229409</v>
      </c>
      <c r="J5" s="1">
        <f>PLANEL_GerMED_Trim_Resultado!W257</f>
        <v>2872.753248</v>
      </c>
      <c r="K5" s="1">
        <f>PLANEL_GerMED_Trim_Resultado!X257</f>
        <v>1638.171188</v>
      </c>
      <c r="L5" s="1">
        <f>PLANEL_GerMED_Trim_Resultado!Y257</f>
        <v>1026.817454</v>
      </c>
      <c r="M5" s="1">
        <f>PLANEL_GerMED_Trim_Resultado!Z257</f>
        <v>1252.695203</v>
      </c>
      <c r="N5" s="1">
        <f>PLANEL_GerMED_Trim_Resultado!AA257</f>
        <v>2930.7572409999998</v>
      </c>
      <c r="O5" s="1">
        <f>PLANEL_GerMED_Trim_Resultado!AB257</f>
        <v>1281.5486920000001</v>
      </c>
      <c r="P5" s="1">
        <f>PLANEL_GerMED_Trim_Resultado!AC257</f>
        <v>1373.4321259999999</v>
      </c>
      <c r="Q5" s="1">
        <f>PLANEL_GerMED_Trim_Resultado!AD257</f>
        <v>2727.357806</v>
      </c>
      <c r="R5" s="1">
        <f>PLANEL_GerMED_Trim_Resultado!AE257</f>
        <v>2928.222268</v>
      </c>
      <c r="S5" s="1">
        <f>PLANEL_GerMED_Trim_Resultado!AF257</f>
        <v>1342.155393</v>
      </c>
      <c r="T5" s="1">
        <f>PLANEL_GerMED_Trim_Resultado!AG257</f>
        <v>1327.8949239999999</v>
      </c>
      <c r="U5" s="1">
        <f>PLANEL_GerMED_Trim_Resultado!AH257</f>
        <v>1379.72911</v>
      </c>
      <c r="V5" s="1">
        <f>PLANEL_GerMED_Trim_Resultado!AI257</f>
        <v>3071.1786499999998</v>
      </c>
      <c r="W5" s="1">
        <f>PLANEL_GerMED_Trim_Resultado!AJ257</f>
        <v>2141.5443030000001</v>
      </c>
      <c r="X5" s="1">
        <f>PLANEL_GerMED_Trim_Resultado!AK257</f>
        <v>1345.541986</v>
      </c>
      <c r="Y5" s="1">
        <f>PLANEL_GerMED_Trim_Resultado!AL257</f>
        <v>2812.6930130000001</v>
      </c>
      <c r="Z5" s="1">
        <f>PLANEL_GerMED_Trim_Resultado!AM257</f>
        <v>3118.3869890000001</v>
      </c>
      <c r="AA5" s="1">
        <f>PLANEL_GerMED_Trim_Resultado!AN257</f>
        <v>2321.317153</v>
      </c>
      <c r="AB5" s="1">
        <f>PLANEL_GerMED_Trim_Resultado!AO257</f>
        <v>3211.2186259999999</v>
      </c>
      <c r="AC5" s="1">
        <f>PLANEL_GerMED_Trim_Resultado!AP257</f>
        <v>2399.8970530000001</v>
      </c>
      <c r="AD5" s="1">
        <f>PLANEL_GerMED_Trim_Resultado!AQ257</f>
        <v>4340.8348450000003</v>
      </c>
      <c r="AE5" s="1">
        <f>PLANEL_GerMED_Trim_Resultado!AR257</f>
        <v>1789.5584590000001</v>
      </c>
      <c r="AF5" s="1">
        <f>PLANEL_GerMED_Trim_Resultado!AS257</f>
        <v>2558.0310650000001</v>
      </c>
      <c r="AG5" s="1">
        <f>PLANEL_GerMED_Trim_Resultado!AT257</f>
        <v>3829.6448399999999</v>
      </c>
      <c r="AH5" s="1">
        <f>PLANEL_GerMED_Trim_Resultado!AU257</f>
        <v>4340.8348450000003</v>
      </c>
      <c r="AI5" s="1">
        <f>PLANEL_GerMED_Trim_Resultado!AV257</f>
        <v>3297.6561190000002</v>
      </c>
      <c r="AJ5" s="1">
        <f>PLANEL_GerMED_Trim_Resultado!AW257</f>
        <v>2595.437907</v>
      </c>
      <c r="AK5" s="1">
        <f>PLANEL_GerMED_Trim_Resultado!AX257</f>
        <v>3482.311968</v>
      </c>
      <c r="AL5" s="1">
        <f>PLANEL_GerMED_Trim_Resultado!AY257</f>
        <v>4340.8348450000003</v>
      </c>
      <c r="AM5" s="1">
        <f>PLANEL_GerMED_Trim_Resultado!AZ257</f>
        <v>3322.740147</v>
      </c>
      <c r="AN5" s="1">
        <f>PLANEL_GerMED_Trim_Resultado!BA257</f>
        <v>2041.1120269999999</v>
      </c>
      <c r="AO5" s="1">
        <f>PLANEL_GerMED_Trim_Resultado!BB257</f>
        <v>2814.7462129999999</v>
      </c>
      <c r="AP5" s="1">
        <f>PLANEL_GerMED_Trim_Resultado!BC257</f>
        <v>4340.8348450000003</v>
      </c>
      <c r="AQ5" s="1">
        <f>PLANEL_GerMED_Trim_Resultado!BD257</f>
        <v>3253.604139</v>
      </c>
      <c r="AR5" s="1">
        <f>PLANEL_GerMED_Trim_Resultado!BE257</f>
        <v>2306.8926150000002</v>
      </c>
      <c r="AS5" s="1">
        <f>PLANEL_GerMED_Trim_Resultado!BF257</f>
        <v>3757.288501</v>
      </c>
      <c r="AT5" s="1">
        <f>PLANEL_GerMED_Trim_Resultado!BG257</f>
        <v>4340.8348450000003</v>
      </c>
      <c r="AU5" s="1">
        <f>PLANEL_GerMED_Trim_Resultado!BH257</f>
        <v>5005.5364</v>
      </c>
      <c r="AV5" s="1">
        <f>PLANEL_GerMED_Trim_Resultado!BI257</f>
        <v>3307.9923079999999</v>
      </c>
      <c r="AW5" s="1">
        <f>PLANEL_GerMED_Trim_Resultado!BJ257</f>
        <v>3829.0308150000001</v>
      </c>
      <c r="AX5" s="1">
        <f>PLANEL_GerMED_Trim_Resultado!BK257</f>
        <v>4340.8348450000003</v>
      </c>
      <c r="AY5" s="1">
        <f>PLANEL_GerMED_Trim_Resultado!BL257</f>
        <v>4961.6740659999996</v>
      </c>
      <c r="AZ5" s="1">
        <f>PLANEL_GerMED_Trim_Resultado!BM257</f>
        <v>3386.5086110000002</v>
      </c>
      <c r="BA5" s="1">
        <f>PLANEL_GerMED_Trim_Resultado!BN257</f>
        <v>3757.9025259999999</v>
      </c>
      <c r="BB5" s="1">
        <f>PLANEL_GerMED_Trim_Resultado!BO257</f>
        <v>4340.8348450000003</v>
      </c>
      <c r="BC5" s="1">
        <f>PLANEL_GerMED_Trim_Resultado!BP257</f>
        <v>4780.3815549999999</v>
      </c>
      <c r="BD5" s="1">
        <f>PLANEL_GerMED_Trim_Resultado!BQ257</f>
        <v>3363.8334239999999</v>
      </c>
      <c r="BE5" s="1">
        <f>PLANEL_GerMED_Trim_Resultado!BR257</f>
        <v>3829.6448399999999</v>
      </c>
      <c r="BF5" s="1">
        <f>PLANEL_GerMED_Trim_Resultado!BS257</f>
        <v>4340.8348450000003</v>
      </c>
      <c r="BG5" s="1">
        <f>PLANEL_GerMED_Trim_Resultado!BT257</f>
        <v>6396.9548050000003</v>
      </c>
      <c r="BH5" s="1">
        <f>PLANEL_GerMED_Trim_Resultado!BU257</f>
        <v>4074.1533979999999</v>
      </c>
      <c r="BI5" s="1">
        <f>PLANEL_GerMED_Trim_Resultado!BV257</f>
        <v>5353.2298950000004</v>
      </c>
      <c r="BJ5" s="1">
        <f>PLANEL_GerMED_Trim_Resultado!BW257</f>
        <v>5787.4936989999997</v>
      </c>
      <c r="BK5" s="1">
        <f>PLANEL_GerMED_Trim_Resultado!BX257</f>
        <v>6261.8913899999998</v>
      </c>
      <c r="BL5" s="1">
        <f>PLANEL_GerMED_Trim_Resultado!BY257</f>
        <v>2407.622574</v>
      </c>
      <c r="BM5" s="1">
        <f>PLANEL_GerMED_Trim_Resultado!BZ257</f>
        <v>5353.2298950000004</v>
      </c>
      <c r="BN5" s="1">
        <f>PLANEL_GerMED_Trim_Resultado!CA257</f>
        <v>5787.4936989999997</v>
      </c>
      <c r="BO5" s="1">
        <f>PLANEL_GerMED_Trim_Resultado!CB257</f>
        <v>6494.2811979999997</v>
      </c>
      <c r="BP5" s="1">
        <f>PLANEL_GerMED_Trim_Resultado!CC257</f>
        <v>3661.0166170000002</v>
      </c>
      <c r="BQ5" s="1">
        <f>PLANEL_GerMED_Trim_Resultado!CD257</f>
        <v>5333.3802429999996</v>
      </c>
      <c r="BR5" s="1">
        <f>PLANEL_GerMED_Trim_Resultado!CE257</f>
        <v>5787.4936989999997</v>
      </c>
      <c r="BS5" s="1">
        <f>PLANEL_GerMED_Trim_Resultado!CF257</f>
        <v>6494.2811979999997</v>
      </c>
      <c r="BT5" s="1">
        <f>PLANEL_GerMED_Trim_Resultado!CG257</f>
        <v>3309.7960880000001</v>
      </c>
      <c r="BU5" s="1">
        <f>PLANEL_GerMED_Trim_Resultado!CH257</f>
        <v>5353.2298950000004</v>
      </c>
      <c r="BV5" s="1">
        <f>PLANEL_GerMED_Trim_Resultado!CI257</f>
        <v>5787.4936989999997</v>
      </c>
      <c r="BW5" s="1">
        <f>PLANEL_GerMED_Trim_Resultado!CJ257</f>
        <v>6494.2811979999997</v>
      </c>
      <c r="BX5" s="1">
        <f>PLANEL_GerMED_Trim_Resultado!CK257</f>
        <v>3235.940302</v>
      </c>
      <c r="BY5" s="1">
        <f>PLANEL_GerMED_Trim_Resultado!CL257</f>
        <v>5280.8735550000001</v>
      </c>
      <c r="BZ5" s="1">
        <f>PLANEL_GerMED_Trim_Resultado!CM257</f>
        <v>5787.4936989999997</v>
      </c>
      <c r="CA5" s="1">
        <f>PLANEL_GerMED_Trim_Resultado!CN257</f>
        <v>6494.2811979999997</v>
      </c>
      <c r="CB5" s="1">
        <f>PLANEL_GerMED_Trim_Resultado!CO257</f>
        <v>3462.53179</v>
      </c>
      <c r="CC5" s="1">
        <f>PLANEL_GerMED_Trim_Resultado!CP257</f>
        <v>5353.2298950000004</v>
      </c>
      <c r="CD5" s="1">
        <f>PLANEL_GerMED_Trim_Resultado!CQ257</f>
        <v>5787.4936989999997</v>
      </c>
      <c r="CE5" s="1">
        <f>PLANEL_GerMED_Trim_Resultado!CR257</f>
        <v>6494.2811979999997</v>
      </c>
      <c r="CF5" s="1">
        <f>PLANEL_GerMED_Trim_Resultado!CS257</f>
        <v>3307.8110849999998</v>
      </c>
      <c r="CG5" s="1">
        <f>PLANEL_GerMED_Trim_Resultado!CT257</f>
        <v>5280.8735550000001</v>
      </c>
      <c r="CH5" s="1">
        <f>PLANEL_GerMED_Trim_Resultado!CU257</f>
        <v>5787.4936989999997</v>
      </c>
      <c r="CI5" s="1">
        <f>PLANEL_GerMED_Trim_Resultado!CV257</f>
        <v>6494.2811979999997</v>
      </c>
      <c r="CJ5" s="1">
        <f>PLANEL_GerMED_Trim_Resultado!CW257</f>
        <v>4615.786443</v>
      </c>
      <c r="CK5" s="1">
        <f>PLANEL_GerMED_Trim_Resultado!CX257</f>
        <v>5280.8735550000001</v>
      </c>
      <c r="CL5" s="1">
        <f>PLANEL_GerMED_Trim_Resultado!CY257</f>
        <v>5787.4936989999997</v>
      </c>
      <c r="CM5" s="1">
        <f>PLANEL_GerMED_Trim_Resultado!CZ257</f>
        <v>6494.2811979999997</v>
      </c>
      <c r="CN5" s="1">
        <f>PLANEL_GerMED_Trim_Resultado!DA257</f>
        <v>4686.0050650000003</v>
      </c>
      <c r="CO5" s="1">
        <f>PLANEL_GerMED_Trim_Resultado!DB257</f>
        <v>5280.8735550000001</v>
      </c>
      <c r="CP5" s="1">
        <f>PLANEL_GerMED_Trim_Resultado!DC257</f>
        <v>5787.4936989999997</v>
      </c>
      <c r="CQ5" s="1">
        <f>PLANEL_GerMED_Trim_Resultado!DD257</f>
        <v>6494.2811979999997</v>
      </c>
      <c r="CR5" s="1">
        <f>PLANEL_GerMED_Trim_Resultado!DE257</f>
        <v>3307.9923079999999</v>
      </c>
      <c r="CS5" s="1">
        <f>PLANEL_GerMED_Trim_Resultado!DF257</f>
        <v>4570.1828079999996</v>
      </c>
      <c r="CT5" s="1">
        <f>PLANEL_GerMED_Trim_Resultado!DG257</f>
        <v>5787.4936989999997</v>
      </c>
      <c r="CU5" s="1">
        <f>PLANEL_GerMED_Trim_Resultado!DH257</f>
        <v>6494.2811979999997</v>
      </c>
      <c r="CV5" s="1">
        <f>PLANEL_GerMED_Trim_Resultado!DI257</f>
        <v>2841.099925</v>
      </c>
      <c r="CW5" s="1">
        <f>PLANEL_GerMED_Trim_Resultado!DJ257</f>
        <v>3281.9294479999999</v>
      </c>
      <c r="CX5" s="1">
        <f>PLANEL_GerMED_Trim_Resultado!DK257</f>
        <v>5787.4936989999997</v>
      </c>
      <c r="CY5" s="68">
        <f>PLANEL_GerMED_Trim_Resultado!DL257</f>
        <v>6494.2811979999997</v>
      </c>
      <c r="CZ5" s="68">
        <f>PLANEL_GerMED_Trim_Resultado!DM257</f>
        <v>4146.5088189999997</v>
      </c>
      <c r="DA5" s="68">
        <f>PLANEL_GerMED_Trim_Resultado!DN257</f>
        <v>3406.2354829999999</v>
      </c>
      <c r="DB5" s="68">
        <f>PLANEL_GerMED_Trim_Resultado!DO257</f>
        <v>5787.4936989999997</v>
      </c>
      <c r="DC5" s="1">
        <f>PLANEL_GerMED_Trim_Resultado!DP257</f>
        <v>6494.2811979999997</v>
      </c>
      <c r="DD5" s="1">
        <f>PLANEL_GerMED_Trim_Resultado!DQ257</f>
        <v>6090.9427690000002</v>
      </c>
      <c r="DE5" s="1">
        <f>PLANEL_GerMED_Trim_Resultado!DR257</f>
        <v>1927.680282</v>
      </c>
      <c r="DF5" s="1">
        <f>PLANEL_GerMED_Trim_Resultado!DS257</f>
        <v>5787.4936989999997</v>
      </c>
      <c r="DG5" s="1">
        <f>PLANEL_GerMED_Trim_Resultado!DT257</f>
        <v>6494.2811979999997</v>
      </c>
      <c r="DH5" s="1">
        <f>PLANEL_GerMED_Trim_Resultado!DU257</f>
        <v>3907.704397</v>
      </c>
      <c r="DI5" s="1">
        <f>PLANEL_GerMED_Trim_Resultado!DV257</f>
        <v>1904.0631310000001</v>
      </c>
      <c r="DJ5" s="1">
        <f>PLANEL_GerMED_Trim_Resultado!DW257</f>
        <v>5787.4936989999997</v>
      </c>
      <c r="DK5" s="1">
        <f>PLANEL_GerMED_Trim_Resultado!DX257</f>
        <v>6494.2811979999997</v>
      </c>
      <c r="DL5" s="1">
        <f>PLANEL_GerMED_Trim_Resultado!DY257</f>
        <v>2659.01046</v>
      </c>
      <c r="DM5" s="1">
        <f>PLANEL_GerMED_Trim_Resultado!DZ257</f>
        <v>1509.836403</v>
      </c>
      <c r="DN5" s="1">
        <f>PLANEL_GerMED_Trim_Resultado!EA257</f>
        <v>5787.4936989999997</v>
      </c>
      <c r="DO5" s="1">
        <f>PLANEL_GerMED_Trim_Resultado!EB257</f>
        <v>6494.2811979999997</v>
      </c>
      <c r="DP5" s="1">
        <f>PLANEL_GerMED_Trim_Resultado!EC257</f>
        <v>2824.3058729999998</v>
      </c>
      <c r="DQ5" s="1">
        <f>PLANEL_GerMED_Trim_Resultado!ED257</f>
        <v>1327.0789070000001</v>
      </c>
      <c r="DR5" s="1">
        <f>PLANEL_GerMED_Trim_Resultado!EE257</f>
        <v>5787.4936989999997</v>
      </c>
      <c r="DS5" s="1">
        <f>PLANEL_GerMED_Trim_Resultado!EF257</f>
        <v>6494.2811979999997</v>
      </c>
      <c r="DT5" s="1">
        <f>PLANEL_GerMED_Trim_Resultado!EG257</f>
        <v>4359.9820890000001</v>
      </c>
      <c r="DU5" s="1">
        <f>PLANEL_GerMED_Trim_Resultado!EH257</f>
        <v>514.00541869999995</v>
      </c>
      <c r="DV5" s="1">
        <f>PLANEL_GerMED_Trim_Resultado!EI257</f>
        <v>5787.4936989999997</v>
      </c>
      <c r="DW5" s="1">
        <f>PLANEL_GerMED_Trim_Resultado!EJ257</f>
        <v>6494.2811979999997</v>
      </c>
      <c r="DX5" s="1">
        <f>PLANEL_GerMED_Trim_Resultado!EK257</f>
        <v>3307.286431</v>
      </c>
      <c r="DY5" s="1">
        <f>PLANEL_GerMED_Trim_Resultado!EL257</f>
        <v>1326.548648</v>
      </c>
      <c r="DZ5" s="1">
        <f>PLANEL_GerMED_Trim_Resultado!EM257</f>
        <v>5787.4936989999997</v>
      </c>
      <c r="EA5" s="1">
        <f>PLANEL_GerMED_Trim_Resultado!EN257</f>
        <v>6494.2811979999997</v>
      </c>
      <c r="EB5" s="1">
        <f>PLANEL_GerMED_Trim_Resultado!EO257</f>
        <v>3307.286431</v>
      </c>
      <c r="EC5" s="1">
        <f>PLANEL_GerMED_Trim_Resultado!EP257</f>
        <v>1326.548648</v>
      </c>
      <c r="ED5" s="1">
        <f>PLANEL_GerMED_Trim_Resultado!EQ257</f>
        <v>5787.4936989999997</v>
      </c>
      <c r="EE5" s="1">
        <f>PLANEL_GerMED_Trim_Resultado!ER257</f>
        <v>6494.2811979999997</v>
      </c>
      <c r="EF5" s="1">
        <f>PLANEL_GerMED_Trim_Resultado!ES257</f>
        <v>3415.9645</v>
      </c>
      <c r="EG5" s="1">
        <f>PLANEL_GerMED_Trim_Resultado!ET257</f>
        <v>1312.839344</v>
      </c>
      <c r="EH5" s="1">
        <f>PLANEL_GerMED_Trim_Resultado!EU257</f>
        <v>5787.4936989999997</v>
      </c>
      <c r="EI5" s="1">
        <f>PLANEL_GerMED_Trim_Resultado!EV257</f>
        <v>6494.2811979999997</v>
      </c>
      <c r="EJ5" s="1">
        <f>PLANEL_GerMED_Trim_Resultado!EW257</f>
        <v>3034.3468189999999</v>
      </c>
      <c r="EK5" s="1">
        <f>PLANEL_GerMED_Trim_Resultado!EX257</f>
        <v>5188.7466039999999</v>
      </c>
      <c r="EL5" s="1">
        <f>PLANEL_GerMED_Trim_Resultado!EY257</f>
        <v>5787.4936989999997</v>
      </c>
      <c r="EM5" s="1">
        <f>PLANEL_GerMED_Trim_Resultado!EZ257</f>
        <v>6494.2811979999997</v>
      </c>
      <c r="EN5" s="1">
        <f>PLANEL_GerMED_Trim_Resultado!FA257</f>
        <v>2953.480129</v>
      </c>
      <c r="EO5" s="1">
        <f>PLANEL_GerMED_Trim_Resultado!FB257</f>
        <v>1236.9107120000001</v>
      </c>
      <c r="EP5" s="1">
        <f>PLANEL_GerMED_Trim_Resultado!FC257</f>
        <v>5787.4936989999997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7934.4096339999996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7037.7325959999998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3909.3806420000001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7934.4185790000001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3949.0905870000001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5511.9792740000003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3949.0905870000001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6157.3865569999998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4740.9299680000004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6157.9374029999999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6897.0531449999999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8061.8361524000002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6699.8592939999999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3960.7504880000001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6440.020606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2445.0136349999998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2445.0136349999998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2445.0225799999998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6371.9126159999996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2346.5628019999999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2346.571747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6203.5171727200004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5308.7809440000001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2384.6623800000002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4956.9312810000001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3352.9522550000002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5092.0058994000001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4375.3506900000002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1917.5401629999999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1548.49154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4651.7986241999997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1921.1723750000001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1550.4656729999999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4407.7053381999995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2093.7592100000002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1552.515472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4407.7053381999995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1852.2368180000001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1093.9997510000001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4164.8188532000004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1852.2368180000001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1096.1208389999999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4164.8188532000004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2333.0149323999999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4299.6492332999997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3070.3270435999998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4279.2611850000003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4010.2133734999998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5019.2884110000005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4644.7528560000001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5019.7440150000002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4823.4757390000004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5019.7440150000002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4803.2053623000002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4991.3755112999997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4813.0430403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4991.3755112999997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4368.7606582999997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4991.3755112999997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4387.4135763000004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4891.7921223000003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4106.3687239999999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3763.6671889999998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3773.9308499999997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2765.2357786000002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3081.2643640000001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1915.7833487999999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2266.1543067000002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979.78717690000008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2277.0921096000002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0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2263.0120708999998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0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1039.802942</v>
      </c>
      <c r="E9" s="20">
        <f>PLANEL_GerMED_Trim_Resultado!R65+PLANEL_GerMED_Trim_Resultado!R77+PLANEL_GerMED_Trim_Resultado!R89+PLANEL_GerMED_Trim_Resultado!R641+PLANEL_GerMED_Trim_Resultado!R701</f>
        <v>817.78825429999995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975.05550679999999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1141.59449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1298.861742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1227.0840029999999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953.63414739999996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953.63414739999996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953.63414739999996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170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170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170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170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811.8805701</v>
      </c>
      <c r="E10" s="20">
        <f>PLANEL_GerMED_Trim_Resultado!S41+PLANEL_GerMED_Trim_Resultado!S53</f>
        <v>928.64131359999999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145.2697843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1209.4634470000001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1769.944133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1589.8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2872.5200399999999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2872.5200399999999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2872.5200399999999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2872.5200399999999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2872.5200399999999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2872.5200399999999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2872.5200399999999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2872.5200399999999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2872.5200399999999</v>
      </c>
    </row>
    <row r="12" spans="2:258" x14ac:dyDescent="0.25">
      <c r="B12" s="16" t="s">
        <v>57</v>
      </c>
      <c r="C12" s="1">
        <f>PLANEL_GerMED_Trim_Resultado!P173</f>
        <v>1923.3735670000001</v>
      </c>
      <c r="D12" s="1">
        <f>PLANEL_GerMED_Trim_Resultado!Q173</f>
        <v>1200.6356169999999</v>
      </c>
      <c r="E12" s="1">
        <f>PLANEL_GerMED_Trim_Resultado!R173</f>
        <v>0</v>
      </c>
      <c r="F12" s="1">
        <f>PLANEL_GerMED_Trim_Resultado!S173</f>
        <v>1588.4262020000001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313.76758919999997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673.45856990000004</v>
      </c>
      <c r="AC15" s="24">
        <f>PLANEL_GerMED_Trim_Resultado!AP377</f>
        <v>629.32386989999998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554.64981990000001</v>
      </c>
      <c r="AJ15" s="24">
        <f>PLANEL_GerMED_Trim_Resultado!AW377</f>
        <v>673.46856990000003</v>
      </c>
      <c r="AK15" s="24">
        <f>PLANEL_GerMED_Trim_Resultado!AX377</f>
        <v>657.98736989999998</v>
      </c>
      <c r="AL15" s="24">
        <f>PLANEL_GerMED_Trim_Resultado!AY377</f>
        <v>673.46856990000003</v>
      </c>
      <c r="AM15" s="24">
        <f>PLANEL_GerMED_Trim_Resultado!AZ377</f>
        <v>510.50511990000001</v>
      </c>
      <c r="AN15" s="24">
        <f>PLANEL_GerMED_Trim_Resultado!BA377</f>
        <v>644.80506990000003</v>
      </c>
      <c r="AO15" s="24">
        <f>PLANEL_GerMED_Trim_Resultado!BB377</f>
        <v>629.32386989999998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629.32386989999998</v>
      </c>
      <c r="AS15" s="24">
        <f>PLANEL_GerMED_Trim_Resultado!BF377</f>
        <v>629.32386989999998</v>
      </c>
      <c r="AT15" s="24">
        <f>PLANEL_GerMED_Trim_Resultado!BG377</f>
        <v>644.80506990000003</v>
      </c>
      <c r="AU15" s="24">
        <f>PLANEL_GerMED_Trim_Resultado!BH377</f>
        <v>1190.8592080000001</v>
      </c>
      <c r="AV15" s="24">
        <f>PLANEL_GerMED_Trim_Resultado!BI377</f>
        <v>1056.559258</v>
      </c>
      <c r="AW15" s="24">
        <f>PLANEL_GerMED_Trim_Resultado!BJ377</f>
        <v>1175.3780079999999</v>
      </c>
      <c r="AX15" s="24">
        <f>PLANEL_GerMED_Trim_Resultado!BK377</f>
        <v>2464.9855299999999</v>
      </c>
      <c r="AY15" s="24">
        <f>PLANEL_GerMED_Trim_Resultado!BL377</f>
        <v>2327.9706449999999</v>
      </c>
      <c r="AZ15" s="24">
        <f>PLANEL_GerMED_Trim_Resultado!BM377</f>
        <v>2343.451845</v>
      </c>
      <c r="BA15" s="24">
        <f>PLANEL_GerMED_Trim_Resultado!BN377</f>
        <v>2327.9706449999999</v>
      </c>
      <c r="BB15" s="24">
        <f>PLANEL_GerMED_Trim_Resultado!BO377</f>
        <v>6306.9609879999998</v>
      </c>
      <c r="BC15" s="24">
        <f>PLANEL_GerMED_Trim_Resultado!BP377</f>
        <v>3118.5816880000002</v>
      </c>
      <c r="BD15" s="24">
        <f>PLANEL_GerMED_Trim_Resultado!BQ377</f>
        <v>2999.7629379999998</v>
      </c>
      <c r="BE15" s="24">
        <f>PLANEL_GerMED_Trim_Resultado!BR377</f>
        <v>3118.5816880000002</v>
      </c>
      <c r="BF15" s="24">
        <f>PLANEL_GerMED_Trim_Resultado!BS377</f>
        <v>8890.7271299999993</v>
      </c>
      <c r="BG15" s="24">
        <f>PLANEL_GerMED_Trim_Resultado!BT377</f>
        <v>3509.0151700000001</v>
      </c>
      <c r="BH15" s="24">
        <f>PLANEL_GerMED_Trim_Resultado!BU377</f>
        <v>3509.0151700000001</v>
      </c>
      <c r="BI15" s="24">
        <f>PLANEL_GerMED_Trim_Resultado!BV377</f>
        <v>3509.0151700000001</v>
      </c>
      <c r="BJ15" s="24">
        <f>PLANEL_GerMED_Trim_Resultado!BW377</f>
        <v>10192.172070000001</v>
      </c>
      <c r="BK15" s="24">
        <f>PLANEL_GerMED_Trim_Resultado!BX377</f>
        <v>3509.0151700000001</v>
      </c>
      <c r="BL15" s="24">
        <f>PLANEL_GerMED_Trim_Resultado!BY377</f>
        <v>3509.0151700000001</v>
      </c>
      <c r="BM15" s="24">
        <f>PLANEL_GerMED_Trim_Resultado!BZ377</f>
        <v>3493.53397</v>
      </c>
      <c r="BN15" s="24">
        <f>PLANEL_GerMED_Trim_Resultado!CA377</f>
        <v>10144.237300000001</v>
      </c>
      <c r="BO15" s="24">
        <f>PLANEL_GerMED_Trim_Resultado!CB377</f>
        <v>3219.0075809999998</v>
      </c>
      <c r="BP15" s="24">
        <f>PLANEL_GerMED_Trim_Resultado!CC377</f>
        <v>3219.0075809999998</v>
      </c>
      <c r="BQ15" s="24">
        <f>PLANEL_GerMED_Trim_Resultado!CD377</f>
        <v>3203.5263810000001</v>
      </c>
      <c r="BR15" s="24">
        <f>PLANEL_GerMED_Trim_Resultado!CE377</f>
        <v>9902.1644809999998</v>
      </c>
      <c r="BS15" s="24">
        <f>PLANEL_GerMED_Trim_Resultado!CF377</f>
        <v>3219.0075809999998</v>
      </c>
      <c r="BT15" s="24">
        <f>PLANEL_GerMED_Trim_Resultado!CG377</f>
        <v>3203.5263810000001</v>
      </c>
      <c r="BU15" s="24">
        <f>PLANEL_GerMED_Trim_Resultado!CH377</f>
        <v>3219.0075809999998</v>
      </c>
      <c r="BV15" s="24">
        <f>PLANEL_GerMED_Trim_Resultado!CI377</f>
        <v>9867.5246800000004</v>
      </c>
      <c r="BW15" s="24">
        <f>PLANEL_GerMED_Trim_Resultado!CJ377</f>
        <v>3219.0075809999998</v>
      </c>
      <c r="BX15" s="24">
        <f>PLANEL_GerMED_Trim_Resultado!CK377</f>
        <v>3219.0075809999998</v>
      </c>
      <c r="BY15" s="24">
        <f>PLANEL_GerMED_Trim_Resultado!CL377</f>
        <v>3203.5263810000001</v>
      </c>
      <c r="BZ15" s="24">
        <f>PLANEL_GerMED_Trim_Resultado!CM377</f>
        <v>9434.178398</v>
      </c>
      <c r="CA15" s="24">
        <f>PLANEL_GerMED_Trim_Resultado!CN377</f>
        <v>3639.2627849999999</v>
      </c>
      <c r="CB15" s="24">
        <f>PLANEL_GerMED_Trim_Resultado!CO377</f>
        <v>3219.0075809999998</v>
      </c>
      <c r="CC15" s="24">
        <f>PLANEL_GerMED_Trim_Resultado!CP377</f>
        <v>3219.0075809999998</v>
      </c>
      <c r="CD15" s="24">
        <f>PLANEL_GerMED_Trim_Resultado!CQ377</f>
        <v>9152.3744630000001</v>
      </c>
      <c r="CE15" s="24">
        <f>PLANEL_GerMED_Trim_Resultado!CR377</f>
        <v>3660.3481310000002</v>
      </c>
      <c r="CF15" s="24">
        <f>PLANEL_GerMED_Trim_Resultado!CS377</f>
        <v>3203.5263810000001</v>
      </c>
      <c r="CG15" s="24">
        <f>PLANEL_GerMED_Trim_Resultado!CT377</f>
        <v>3203.5263810000001</v>
      </c>
      <c r="CH15" s="24">
        <f>PLANEL_GerMED_Trim_Resultado!CU377</f>
        <v>8632.6079239999999</v>
      </c>
      <c r="CI15" s="24">
        <f>PLANEL_GerMED_Trim_Resultado!CV377</f>
        <v>3653.503811</v>
      </c>
      <c r="CJ15" s="24">
        <f>PLANEL_GerMED_Trim_Resultado!CW377</f>
        <v>3077.8633110000001</v>
      </c>
      <c r="CK15" s="24">
        <f>PLANEL_GerMED_Trim_Resultado!CX377</f>
        <v>3143.889185</v>
      </c>
      <c r="CL15" s="24">
        <f>PLANEL_GerMED_Trim_Resultado!CY377</f>
        <v>8184.102116</v>
      </c>
      <c r="CM15" s="24">
        <f>PLANEL_GerMED_Trim_Resultado!CZ377</f>
        <v>3653.503811</v>
      </c>
      <c r="CN15" s="24">
        <f>PLANEL_GerMED_Trim_Resultado!DA377</f>
        <v>3196.682061</v>
      </c>
      <c r="CO15" s="24">
        <f>PLANEL_GerMED_Trim_Resultado!DB377</f>
        <v>3149.464645</v>
      </c>
      <c r="CP15" s="24">
        <f>PLANEL_GerMED_Trim_Resultado!DC377</f>
        <v>8278.3597379999992</v>
      </c>
      <c r="CQ15" s="24">
        <f>PLANEL_GerMED_Trim_Resultado!DD377</f>
        <v>3653.503811</v>
      </c>
      <c r="CR15" s="24">
        <f>PLANEL_GerMED_Trim_Resultado!DE377</f>
        <v>3196.682061</v>
      </c>
      <c r="CS15" s="24">
        <f>PLANEL_GerMED_Trim_Resultado!DF377</f>
        <v>3077.8633110000001</v>
      </c>
      <c r="CT15" s="24">
        <f>PLANEL_GerMED_Trim_Resultado!DG377</f>
        <v>7423.5263340000001</v>
      </c>
      <c r="CU15" s="24">
        <f>PLANEL_GerMED_Trim_Resultado!DH377</f>
        <v>3212.1632610000001</v>
      </c>
      <c r="CV15" s="24">
        <f>PLANEL_GerMED_Trim_Resultado!DI377</f>
        <v>3212.1632610000001</v>
      </c>
      <c r="CW15" s="24">
        <f>PLANEL_GerMED_Trim_Resultado!DJ377</f>
        <v>3077.8633110000001</v>
      </c>
      <c r="CX15" s="24">
        <f>PLANEL_GerMED_Trim_Resultado!DK377</f>
        <v>6926.0343460000004</v>
      </c>
      <c r="CY15" s="24">
        <f>PLANEL_GerMED_Trim_Resultado!DL377</f>
        <v>3212.1632610000001</v>
      </c>
      <c r="CZ15" s="24">
        <f>PLANEL_GerMED_Trim_Resultado!DM377</f>
        <v>3212.1632610000001</v>
      </c>
      <c r="DA15" s="24">
        <f>PLANEL_GerMED_Trim_Resultado!DN377</f>
        <v>3077.8633110000001</v>
      </c>
      <c r="DB15" s="24">
        <f>PLANEL_GerMED_Trim_Resultado!DO377</f>
        <v>6224.3526259999999</v>
      </c>
      <c r="DC15" s="24">
        <f>PLANEL_GerMED_Trim_Resultado!DP377</f>
        <v>3212.1632610000001</v>
      </c>
      <c r="DD15" s="24">
        <f>PLANEL_GerMED_Trim_Resultado!DQ377</f>
        <v>3196.682061</v>
      </c>
      <c r="DE15" s="24">
        <f>PLANEL_GerMED_Trim_Resultado!DR377</f>
        <v>3077.8633110000001</v>
      </c>
      <c r="DF15" s="24">
        <f>PLANEL_GerMED_Trim_Resultado!DS377</f>
        <v>5414.2941970000002</v>
      </c>
      <c r="DG15" s="24">
        <f>PLANEL_GerMED_Trim_Resultado!DT377</f>
        <v>3212.1632610000001</v>
      </c>
      <c r="DH15" s="24">
        <f>PLANEL_GerMED_Trim_Resultado!DU377</f>
        <v>3077.8633110000001</v>
      </c>
      <c r="DI15" s="24">
        <f>PLANEL_GerMED_Trim_Resultado!DV377</f>
        <v>3077.8633110000001</v>
      </c>
      <c r="DJ15" s="24">
        <f>PLANEL_GerMED_Trim_Resultado!DW377</f>
        <v>4612.3962760000004</v>
      </c>
      <c r="DK15" s="24">
        <f>PLANEL_GerMED_Trim_Resultado!DX377</f>
        <v>3653.503811</v>
      </c>
      <c r="DL15" s="24">
        <f>PLANEL_GerMED_Trim_Resultado!DY377</f>
        <v>3077.8633110000001</v>
      </c>
      <c r="DM15" s="24">
        <f>PLANEL_GerMED_Trim_Resultado!DZ377</f>
        <v>3077.8633110000001</v>
      </c>
      <c r="DN15" s="24">
        <f>PLANEL_GerMED_Trim_Resultado!EA377</f>
        <v>3804.2662169999999</v>
      </c>
      <c r="DO15" s="24">
        <f>PLANEL_GerMED_Trim_Resultado!EB377</f>
        <v>3653.503811</v>
      </c>
      <c r="DP15" s="24">
        <f>PLANEL_GerMED_Trim_Resultado!EC377</f>
        <v>3212.1632610000001</v>
      </c>
      <c r="DQ15" s="24">
        <f>PLANEL_GerMED_Trim_Resultado!ED377</f>
        <v>3077.8633110000001</v>
      </c>
      <c r="DR15" s="24">
        <f>PLANEL_GerMED_Trim_Resultado!EE377</f>
        <v>3212.1632610000001</v>
      </c>
      <c r="DS15" s="24">
        <f>PLANEL_GerMED_Trim_Resultado!EF377</f>
        <v>3653.503811</v>
      </c>
      <c r="DT15" s="24">
        <f>PLANEL_GerMED_Trim_Resultado!EG377</f>
        <v>3077.8633110000001</v>
      </c>
      <c r="DU15" s="24">
        <f>PLANEL_GerMED_Trim_Resultado!EH377</f>
        <v>3077.8633110000001</v>
      </c>
      <c r="DV15" s="24">
        <f>PLANEL_GerMED_Trim_Resultado!EI377</f>
        <v>3212.1632610000001</v>
      </c>
      <c r="DW15" s="24">
        <f>PLANEL_GerMED_Trim_Resultado!EJ377</f>
        <v>3305.5506500000001</v>
      </c>
      <c r="DX15" s="24">
        <f>PLANEL_GerMED_Trim_Resultado!EK377</f>
        <v>2864.2100999999998</v>
      </c>
      <c r="DY15" s="24">
        <f>PLANEL_GerMED_Trim_Resultado!EL377</f>
        <v>2864.2100999999998</v>
      </c>
      <c r="DZ15" s="24">
        <f>PLANEL_GerMED_Trim_Resultado!EM377</f>
        <v>2864.2100999999998</v>
      </c>
      <c r="EA15" s="24">
        <f>PLANEL_GerMED_Trim_Resultado!EN377</f>
        <v>3305.5506500000001</v>
      </c>
      <c r="EB15" s="24">
        <f>PLANEL_GerMED_Trim_Resultado!EO377</f>
        <v>2864.2100999999998</v>
      </c>
      <c r="EC15" s="24">
        <f>PLANEL_GerMED_Trim_Resultado!EP377</f>
        <v>2864.2100999999998</v>
      </c>
      <c r="ED15" s="24">
        <f>PLANEL_GerMED_Trim_Resultado!EQ377</f>
        <v>2864.2100999999998</v>
      </c>
      <c r="EE15" s="24">
        <f>PLANEL_GerMED_Trim_Resultado!ER377</f>
        <v>3305.5506500000001</v>
      </c>
      <c r="EF15" s="24">
        <f>PLANEL_GerMED_Trim_Resultado!ES377</f>
        <v>2864.2100999999998</v>
      </c>
      <c r="EG15" s="24">
        <f>PLANEL_GerMED_Trim_Resultado!ET377</f>
        <v>2864.2100999999998</v>
      </c>
      <c r="EH15" s="24">
        <f>PLANEL_GerMED_Trim_Resultado!EU377</f>
        <v>2864.2100999999998</v>
      </c>
      <c r="EI15" s="24">
        <f>PLANEL_GerMED_Trim_Resultado!EV377</f>
        <v>3305.5506500000001</v>
      </c>
      <c r="EJ15" s="24">
        <f>PLANEL_GerMED_Trim_Resultado!EW377</f>
        <v>2864.2100999999998</v>
      </c>
      <c r="EK15" s="24">
        <f>PLANEL_GerMED_Trim_Resultado!EX377</f>
        <v>2864.2100999999998</v>
      </c>
      <c r="EL15" s="24">
        <f>PLANEL_GerMED_Trim_Resultado!EY377</f>
        <v>2864.2100999999998</v>
      </c>
      <c r="EM15" s="24">
        <f>PLANEL_GerMED_Trim_Resultado!EZ377</f>
        <v>3305.5506500000001</v>
      </c>
      <c r="EN15" s="24">
        <f>PLANEL_GerMED_Trim_Resultado!FA377</f>
        <v>2864.2100999999998</v>
      </c>
      <c r="EO15" s="24">
        <f>PLANEL_GerMED_Trim_Resultado!FB377</f>
        <v>2864.2100999999998</v>
      </c>
      <c r="EP15" s="24">
        <f>PLANEL_GerMED_Trim_Resultado!FC377</f>
        <v>2864.2100999999998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6095.6920603000008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7232.9835953000002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9529.8374631999995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7929.4865873999997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7459.6118319000007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8889.5900141999991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11730.8410442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9738.2900614999999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8650.9509311000002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10317.16980306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13618.455475899998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11300.661173510001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12164.122922100001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14584.24136306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19287.7802299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15959.76050751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15101.292705100001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18151.70508906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24027.5906999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19854.977092510002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17727.397646100002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21284.923207899999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28164.001355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23286.621241599998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17727.397646100002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21284.923207899999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28164.001355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23286.621241599998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17652.758080899999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21207.153938900003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28066.716503600001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23199.293413799998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17646.885691900003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21200.191510600001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28057.545819100003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23191.659463700002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17612.107637900001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21157.950353600001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28001.423293100001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23145.537494700002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19730.980897900001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23731.517447600003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31420.720915100002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25955.545380699998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22087.023025300001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26596.104002799999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35228.059025200004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29082.755871000001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24134.398705399999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29020.212255899998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38419.429245699997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31741.301540400003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26180.994500400004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31367.706013799998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41473.537878600007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34330.365665400001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28300.544830300001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33874.512410800002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44772.455434700001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37080.137018100002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30509.7948908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36446.947157300005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48138.261399000003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39909.679639900001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32756.160244300001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38972.799263300003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51399.208767200005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42705.527457000004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34563.856647399996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41001.015445700003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54015.471522300002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44951.433517500001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37898.372467400004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44882.436223700002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59093.3525973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49221.0389565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41830.9045874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48875.474043599999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64031.369274500001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53727.648770699998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44207.846114200001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51763.947806799995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67869.742696100002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56881.221435699998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46431.073365100005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54464.2624507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71457.439890900001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59829.621523399997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48629.262393100005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57134.165861699999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75004.732050899998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62744.816414399989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50844.446110100005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59824.7108897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78579.4491309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65682.549323399988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53111.981760100003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62422.717592000001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81958.032555099999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68548.482777999991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56041.876002100005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65749.444440699997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86269.288915900004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72224.277935399994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58713.081877100005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68910.967218700011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90430.895502900006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75691.785609399987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61032.392807099997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71727.984358700007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94173.646182900004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78767.6099694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63566.996977100003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74806.495008700003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98263.8228829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82128.951989399997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66012.225847099995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77776.451088700007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102209.7716029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85371.766229400004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68397.139907100005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80673.149288700006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106058.38828290001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88534.592169399984</v>
      </c>
    </row>
    <row r="18" spans="2:146" x14ac:dyDescent="0.25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627.19280822999997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485.61431895999999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524.86197376999996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624.52073945999996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627.19280822999997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485.61431895999999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524.86197376999996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624.52073945999996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627.19280822999997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485.61431895999999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524.86197376999996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624.52073945999996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627.19280822999997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485.61431895999999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524.86197376999996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624.52073945999996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626.89036753000005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485.39161746000002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524.63224347000005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624.21951065999997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1816.45686153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1666.9771674600001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1678.75793447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1805.80506066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3080.0668795299998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2922.10947446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2904.7211674700002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3060.9373676599998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4377.7974795300006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4211.1939364600003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4163.8203534700006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4349.9606456599995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5672.7359055300003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5497.4444654600002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5420.1786264700004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5636.2111746600003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7002.8089185299996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6818.5938584599999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6710.6247194699999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6957.36056766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8371.5709646300002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8178.7555971600004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8039.0284121699997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8316.9331172599996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9825.2785696300016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9623.3150261600003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9449.7449111700007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9760.880706259999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11253.601036630002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11042.05470416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10835.513308170001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11179.620384259999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10990.894579330001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10839.766065459999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10614.94524637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10918.01625626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10724.057079730001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10635.572275459999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10393.94057157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10652.291251459999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11994.315638730001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11913.84433446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11636.96850357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11913.84433446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13170.61407673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13082.25084646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12778.22143557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13082.25084646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14352.72296273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14256.42882146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13925.11170257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14256.42882146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15531.047162729999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15426.847503460001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15068.33004257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15426.847503460001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16728.257491730001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16616.025605459999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16229.87183457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16616.025605459999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17942.870434730001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17822.48956446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17408.297764570001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17822.48956446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19159.58788273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19031.043909460001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18588.76550057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19031.043909460001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20361.971507729999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20225.36059846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19755.326461569999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20225.36059846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21696.693863730001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21551.128141460002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21050.283379569999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21551.128141460002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22969.75928373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22815.65241146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22285.42030957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22815.65241146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24211.506733729999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24049.068831460001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23490.17231957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24049.068831460001</v>
      </c>
    </row>
    <row r="21" spans="2:146" x14ac:dyDescent="0.25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67630.686510651998</v>
      </c>
      <c r="D24" s="28">
        <f t="shared" si="0"/>
        <v>64069.798276248002</v>
      </c>
      <c r="E24" s="28">
        <f t="shared" si="0"/>
        <v>64554.621328683992</v>
      </c>
      <c r="F24" s="28">
        <f t="shared" si="0"/>
        <v>65003.537025500002</v>
      </c>
      <c r="G24" s="28">
        <f t="shared" si="0"/>
        <v>68315.576379252001</v>
      </c>
      <c r="H24" s="28">
        <f t="shared" si="0"/>
        <v>64242.585613448005</v>
      </c>
      <c r="I24" s="28">
        <f t="shared" si="0"/>
        <v>65725.849014084</v>
      </c>
      <c r="J24" s="28">
        <f t="shared" si="0"/>
        <v>65244.864878200002</v>
      </c>
      <c r="K24" s="28">
        <f t="shared" si="0"/>
        <v>69555.991814700013</v>
      </c>
      <c r="L24" s="28">
        <f t="shared" si="0"/>
        <v>65414.339692500005</v>
      </c>
      <c r="M24" s="28">
        <f t="shared" si="0"/>
        <v>66900.432630800002</v>
      </c>
      <c r="N24" s="28">
        <f t="shared" si="0"/>
        <v>66451.539699699992</v>
      </c>
      <c r="O24" s="28">
        <f t="shared" si="0"/>
        <v>70679.153480099994</v>
      </c>
      <c r="P24" s="28">
        <f t="shared" si="0"/>
        <v>66462.745928400007</v>
      </c>
      <c r="Q24" s="28">
        <f t="shared" si="0"/>
        <v>66706.335810300006</v>
      </c>
      <c r="R24" s="28">
        <f t="shared" si="0"/>
        <v>68778.381726599997</v>
      </c>
      <c r="S24" s="28">
        <f t="shared" si="0"/>
        <v>75854.307849500008</v>
      </c>
      <c r="T24" s="28">
        <f t="shared" si="0"/>
        <v>71336.520723400012</v>
      </c>
      <c r="U24" s="28">
        <f t="shared" si="0"/>
        <v>71751.576216400004</v>
      </c>
      <c r="V24" s="28">
        <f t="shared" si="0"/>
        <v>73679.691972799992</v>
      </c>
      <c r="W24" s="28">
        <f t="shared" si="0"/>
        <v>79651.3393526</v>
      </c>
      <c r="X24" s="28">
        <f t="shared" si="0"/>
        <v>74922.082544199991</v>
      </c>
      <c r="Y24" s="28">
        <f t="shared" si="0"/>
        <v>76422.809281800015</v>
      </c>
      <c r="Z24" s="28">
        <f t="shared" si="0"/>
        <v>76326.880680399991</v>
      </c>
      <c r="AA24" s="28">
        <f t="shared" si="0"/>
        <v>83543.581729199985</v>
      </c>
      <c r="AB24" s="28">
        <f t="shared" si="0"/>
        <v>78603.998648100009</v>
      </c>
      <c r="AC24" s="28">
        <f t="shared" si="0"/>
        <v>80159.994523800022</v>
      </c>
      <c r="AD24" s="28">
        <f t="shared" si="0"/>
        <v>80101.980177499994</v>
      </c>
      <c r="AE24" s="28">
        <f t="shared" si="0"/>
        <v>86965.208373400004</v>
      </c>
      <c r="AF24" s="28">
        <f t="shared" si="0"/>
        <v>81817.15371495999</v>
      </c>
      <c r="AG24" s="28">
        <f t="shared" si="0"/>
        <v>83383.554664500014</v>
      </c>
      <c r="AH24" s="28">
        <f t="shared" si="0"/>
        <v>83429.421098909996</v>
      </c>
      <c r="AI24" s="28">
        <f t="shared" ref="AI24:BN24" si="1">SUM(AI4:AI23)</f>
        <v>90531.618902400005</v>
      </c>
      <c r="AJ24" s="28">
        <f t="shared" si="1"/>
        <v>85161.391754960001</v>
      </c>
      <c r="AK24" s="28">
        <f t="shared" si="1"/>
        <v>86738.215511500021</v>
      </c>
      <c r="AL24" s="28">
        <f t="shared" si="1"/>
        <v>86895.06070450999</v>
      </c>
      <c r="AM24" s="28">
        <f t="shared" si="1"/>
        <v>94135.456854699994</v>
      </c>
      <c r="AN24" s="28">
        <f t="shared" si="1"/>
        <v>88541.156208960019</v>
      </c>
      <c r="AO24" s="28">
        <f t="shared" si="1"/>
        <v>90130.259602500009</v>
      </c>
      <c r="AP24" s="28">
        <f t="shared" si="1"/>
        <v>90398.80658050999</v>
      </c>
      <c r="AQ24" s="28">
        <f t="shared" si="1"/>
        <v>97866.703663429988</v>
      </c>
      <c r="AR24" s="28">
        <f t="shared" si="1"/>
        <v>92036.352279259998</v>
      </c>
      <c r="AS24" s="28">
        <f t="shared" si="1"/>
        <v>93636.331880170008</v>
      </c>
      <c r="AT24" s="28">
        <f t="shared" si="1"/>
        <v>94024.044490059998</v>
      </c>
      <c r="AU24" s="28">
        <f t="shared" si="1"/>
        <v>101071.25249952998</v>
      </c>
      <c r="AV24" s="28">
        <f t="shared" si="1"/>
        <v>95046.525372359989</v>
      </c>
      <c r="AW24" s="28">
        <f t="shared" si="1"/>
        <v>96654.910489270012</v>
      </c>
      <c r="AX24" s="28">
        <f t="shared" si="1"/>
        <v>97145.540556879991</v>
      </c>
      <c r="AY24" s="28">
        <f t="shared" si="1"/>
        <v>104084.30327233</v>
      </c>
      <c r="AZ24" s="28">
        <f t="shared" si="1"/>
        <v>97865.343953360018</v>
      </c>
      <c r="BA24" s="28">
        <f t="shared" si="1"/>
        <v>99483.822325870002</v>
      </c>
      <c r="BB24" s="28">
        <f t="shared" si="1"/>
        <v>100071.29330836001</v>
      </c>
      <c r="BC24" s="28">
        <f t="shared" si="1"/>
        <v>107212.62935932999</v>
      </c>
      <c r="BD24" s="28">
        <f t="shared" si="1"/>
        <v>100791.24496506</v>
      </c>
      <c r="BE24" s="28">
        <f t="shared" si="1"/>
        <v>102420.60338297002</v>
      </c>
      <c r="BF24" s="28">
        <f t="shared" si="1"/>
        <v>103107.98159726</v>
      </c>
      <c r="BG24" s="28">
        <f t="shared" si="1"/>
        <v>110429.63511602998</v>
      </c>
      <c r="BH24" s="28">
        <f t="shared" si="1"/>
        <v>103802.56003195999</v>
      </c>
      <c r="BI24" s="28">
        <f t="shared" si="1"/>
        <v>105444.21951167</v>
      </c>
      <c r="BJ24" s="28">
        <f t="shared" si="1"/>
        <v>106232.42226186</v>
      </c>
      <c r="BK24" s="28">
        <f t="shared" si="1"/>
        <v>113747.91243502998</v>
      </c>
      <c r="BL24" s="28">
        <f t="shared" si="1"/>
        <v>106913.58075196001</v>
      </c>
      <c r="BM24" s="28">
        <f t="shared" si="1"/>
        <v>108569.59236547002</v>
      </c>
      <c r="BN24" s="28">
        <f t="shared" si="1"/>
        <v>109459.42571846</v>
      </c>
      <c r="BO24" s="28">
        <f t="shared" ref="BO24:CT24" si="2">SUM(BO4:BO23)</f>
        <v>117231.21187229999</v>
      </c>
      <c r="BP24" s="28">
        <f t="shared" si="2"/>
        <v>110175.27874326</v>
      </c>
      <c r="BQ24" s="28">
        <f t="shared" si="2"/>
        <v>110601.70370297002</v>
      </c>
      <c r="BR24" s="28">
        <f t="shared" si="2"/>
        <v>113857.80678655999</v>
      </c>
      <c r="BS24" s="28">
        <f t="shared" si="2"/>
        <v>120773.25427959998</v>
      </c>
      <c r="BT24" s="28">
        <f t="shared" si="2"/>
        <v>113496.11229936</v>
      </c>
      <c r="BU24" s="28">
        <f t="shared" si="2"/>
        <v>113934.53504447</v>
      </c>
      <c r="BV24" s="28">
        <f t="shared" si="2"/>
        <v>117526.64264696001</v>
      </c>
      <c r="BW24" s="28">
        <f t="shared" si="2"/>
        <v>124311.9985956</v>
      </c>
      <c r="BX24" s="28">
        <f t="shared" si="2"/>
        <v>116817.90161025999</v>
      </c>
      <c r="BY24" s="28">
        <f t="shared" si="2"/>
        <v>117268.85174937001</v>
      </c>
      <c r="BZ24" s="28">
        <f t="shared" si="2"/>
        <v>120968.61101896</v>
      </c>
      <c r="CA24" s="28">
        <f t="shared" si="2"/>
        <v>127965.1771005</v>
      </c>
      <c r="CB24" s="28">
        <f t="shared" si="2"/>
        <v>120238.89134026</v>
      </c>
      <c r="CC24" s="28">
        <f t="shared" si="2"/>
        <v>120702.53235747</v>
      </c>
      <c r="CD24" s="28">
        <f t="shared" si="2"/>
        <v>124514.84134465999</v>
      </c>
      <c r="CE24" s="28">
        <f t="shared" si="2"/>
        <v>131589.26947309999</v>
      </c>
      <c r="CF24" s="28">
        <f t="shared" si="2"/>
        <v>123779.90551046001</v>
      </c>
      <c r="CG24" s="28">
        <f t="shared" si="2"/>
        <v>124256.32839247001</v>
      </c>
      <c r="CH24" s="28">
        <f t="shared" si="2"/>
        <v>128184.18997705998</v>
      </c>
      <c r="CI24" s="28">
        <f t="shared" si="2"/>
        <v>135761.75960342999</v>
      </c>
      <c r="CJ24" s="28">
        <f t="shared" si="2"/>
        <v>127557.71091256001</v>
      </c>
      <c r="CK24" s="28">
        <f t="shared" si="2"/>
        <v>128050.23535247</v>
      </c>
      <c r="CL24" s="28">
        <f t="shared" si="2"/>
        <v>132096.78075486</v>
      </c>
      <c r="CM24" s="28">
        <f t="shared" si="2"/>
        <v>139735.09058473</v>
      </c>
      <c r="CN24" s="28">
        <f t="shared" si="2"/>
        <v>131282.63482976001</v>
      </c>
      <c r="CO24" s="28">
        <f t="shared" si="2"/>
        <v>131788.45420936999</v>
      </c>
      <c r="CP24" s="28">
        <f t="shared" si="2"/>
        <v>135835.29606706</v>
      </c>
      <c r="CQ24" s="28">
        <f t="shared" si="2"/>
        <v>143746.78627732999</v>
      </c>
      <c r="CR24" s="28">
        <f t="shared" si="2"/>
        <v>135029.38365206</v>
      </c>
      <c r="CS24" s="28">
        <f t="shared" si="2"/>
        <v>135549.79725156998</v>
      </c>
      <c r="CT24" s="28">
        <f t="shared" si="2"/>
        <v>139728.49120006</v>
      </c>
      <c r="CU24" s="28">
        <f t="shared" ref="CU24:DZ24" si="3">SUM(CU4:CU23)</f>
        <v>147605.67983022999</v>
      </c>
      <c r="CV24" s="28">
        <f t="shared" si="3"/>
        <v>138631.07321895999</v>
      </c>
      <c r="CW24" s="28">
        <f t="shared" si="3"/>
        <v>139165.06098397</v>
      </c>
      <c r="CX24" s="28">
        <f t="shared" si="3"/>
        <v>143472.33962546001</v>
      </c>
      <c r="CY24" s="76">
        <f t="shared" si="3"/>
        <v>151431.60279903002</v>
      </c>
      <c r="CZ24" s="76">
        <f t="shared" si="3"/>
        <v>142203.34492516</v>
      </c>
      <c r="DA24" s="76">
        <f t="shared" si="3"/>
        <v>142751.81812257</v>
      </c>
      <c r="DB24" s="76">
        <f t="shared" si="3"/>
        <v>147185.78365346001</v>
      </c>
      <c r="DC24" s="28">
        <f t="shared" si="3"/>
        <v>154810.85811122999</v>
      </c>
      <c r="DD24" s="28">
        <f t="shared" si="3"/>
        <v>145355.82662656001</v>
      </c>
      <c r="DE24" s="28">
        <f t="shared" si="3"/>
        <v>145917.03432387</v>
      </c>
      <c r="DF24" s="28">
        <f t="shared" si="3"/>
        <v>150464.16332046001</v>
      </c>
      <c r="DG24" s="28">
        <f t="shared" si="3"/>
        <v>158200.99370323002</v>
      </c>
      <c r="DH24" s="28">
        <f t="shared" si="3"/>
        <v>148516.46229055998</v>
      </c>
      <c r="DI24" s="28">
        <f t="shared" si="3"/>
        <v>149090.12899986998</v>
      </c>
      <c r="DJ24" s="28">
        <f t="shared" si="3"/>
        <v>153751.63826545997</v>
      </c>
      <c r="DK24" s="28">
        <f t="shared" si="3"/>
        <v>161591.55978822999</v>
      </c>
      <c r="DL24" s="28">
        <f t="shared" si="3"/>
        <v>151688.26327356001</v>
      </c>
      <c r="DM24" s="28">
        <f t="shared" si="3"/>
        <v>152274.39291187003</v>
      </c>
      <c r="DN24" s="28">
        <f t="shared" si="3"/>
        <v>157051.65979746002</v>
      </c>
      <c r="DO24" s="28">
        <f t="shared" si="3"/>
        <v>165074.95868523</v>
      </c>
      <c r="DP24" s="28">
        <f t="shared" si="3"/>
        <v>154919.50849086</v>
      </c>
      <c r="DQ24" s="28">
        <f t="shared" si="3"/>
        <v>155518.09713206999</v>
      </c>
      <c r="DR24" s="28">
        <f t="shared" si="3"/>
        <v>160415.08500905999</v>
      </c>
      <c r="DS24" s="28">
        <f t="shared" si="3"/>
        <v>168614.61478273</v>
      </c>
      <c r="DT24" s="28">
        <f t="shared" si="3"/>
        <v>158214.94637726</v>
      </c>
      <c r="DU24" s="28">
        <f t="shared" si="3"/>
        <v>158825.62787726999</v>
      </c>
      <c r="DV24" s="28">
        <f t="shared" si="3"/>
        <v>163845.41295696</v>
      </c>
      <c r="DW24" s="28">
        <f t="shared" si="3"/>
        <v>171835.97477523002</v>
      </c>
      <c r="DX24" s="28">
        <f t="shared" si="3"/>
        <v>161531.06832526001</v>
      </c>
      <c r="DY24" s="28">
        <f t="shared" si="3"/>
        <v>162153.35151957002</v>
      </c>
      <c r="DZ24" s="28">
        <f t="shared" si="3"/>
        <v>167298.44199155999</v>
      </c>
      <c r="EA24" s="28">
        <f t="shared" ref="EA24:EP24" si="4">SUM(EA4:EA23)</f>
        <v>174665.00284423001</v>
      </c>
      <c r="EB24" s="28">
        <f t="shared" si="4"/>
        <v>164814.80647426</v>
      </c>
      <c r="EC24" s="28">
        <f t="shared" si="4"/>
        <v>165449.17028056999</v>
      </c>
      <c r="ED24" s="28">
        <f t="shared" si="4"/>
        <v>170719.13061076001</v>
      </c>
      <c r="EE24" s="28">
        <f t="shared" si="4"/>
        <v>177719.21931293001</v>
      </c>
      <c r="EF24" s="28">
        <f t="shared" si="4"/>
        <v>168413.81331626</v>
      </c>
      <c r="EG24" s="28">
        <f t="shared" si="4"/>
        <v>169062.05585457</v>
      </c>
      <c r="EH24" s="28">
        <f t="shared" si="4"/>
        <v>174470.24400186</v>
      </c>
      <c r="EI24" s="28">
        <f t="shared" si="4"/>
        <v>181448.45140582998</v>
      </c>
      <c r="EJ24" s="28">
        <f t="shared" si="4"/>
        <v>171871.50573526003</v>
      </c>
      <c r="EK24" s="28">
        <f t="shared" si="4"/>
        <v>172454.64647457001</v>
      </c>
      <c r="EL24" s="28">
        <f t="shared" si="4"/>
        <v>177997.79533495998</v>
      </c>
      <c r="EM24" s="28">
        <f t="shared" si="4"/>
        <v>185109.01324713</v>
      </c>
      <c r="EN24" s="28">
        <f t="shared" si="4"/>
        <v>175289.63691526002</v>
      </c>
      <c r="EO24" s="28">
        <f t="shared" si="4"/>
        <v>175818.65134257</v>
      </c>
      <c r="EP24" s="28">
        <f t="shared" si="4"/>
        <v>181502.42213195996</v>
      </c>
    </row>
    <row r="26" spans="2:146" x14ac:dyDescent="0.25">
      <c r="D26" s="1"/>
    </row>
    <row r="27" spans="2:146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0.56008034735746082</v>
      </c>
      <c r="D29" s="47">
        <f>IF(PLANEL_Pot_Trim!D4&lt;&gt;0,D4/PLANEL_Pot_Trim!D4,0)</f>
        <v>0.49090403199625859</v>
      </c>
      <c r="E29" s="47">
        <f>IF(PLANEL_Pot_Trim!E4&lt;&gt;0,E4/PLANEL_Pot_Trim!E4,0)</f>
        <v>0.50850070169892536</v>
      </c>
      <c r="F29" s="47">
        <f>IF(PLANEL_Pot_Trim!F4&lt;&gt;0,F4/PLANEL_Pot_Trim!F4,0)</f>
        <v>0.49047721968003832</v>
      </c>
      <c r="G29" s="47">
        <f>IF(PLANEL_Pot_Trim!G4&lt;&gt;0,G4/PLANEL_Pot_Trim!G4,0)</f>
        <v>0.62864023244857847</v>
      </c>
      <c r="H29" s="47">
        <f>IF(PLANEL_Pot_Trim!H4&lt;&gt;0,H4/PLANEL_Pot_Trim!H4,0)</f>
        <v>0.52660458790833953</v>
      </c>
      <c r="I29" s="47">
        <f>IF(PLANEL_Pot_Trim!I4&lt;&gt;0,I4/PLANEL_Pot_Trim!I4,0)</f>
        <v>0.47750196809565504</v>
      </c>
      <c r="J29" s="47">
        <f>IF(PLANEL_Pot_Trim!J4&lt;&gt;0,J4/PLANEL_Pot_Trim!J4,0)</f>
        <v>0.49926569014977762</v>
      </c>
      <c r="K29" s="47">
        <f>IF(PLANEL_Pot_Trim!K4&lt;&gt;0,K4/PLANEL_Pot_Trim!K4,0)</f>
        <v>0.62968192026048897</v>
      </c>
      <c r="L29" s="47">
        <f>IF(PLANEL_Pot_Trim!L4&lt;&gt;0,L4/PLANEL_Pot_Trim!L4,0)</f>
        <v>0.53571982109574778</v>
      </c>
      <c r="M29" s="47">
        <f>IF(PLANEL_Pot_Trim!M4&lt;&gt;0,M4/PLANEL_Pot_Trim!M4,0)</f>
        <v>0.50173608714278695</v>
      </c>
      <c r="N29" s="47">
        <f>IF(PLANEL_Pot_Trim!N4&lt;&gt;0,N4/PLANEL_Pot_Trim!N4,0)</f>
        <v>0.49926569014977762</v>
      </c>
      <c r="O29" s="47">
        <f>IF(PLANEL_Pot_Trim!O4&lt;&gt;0,O4/PLANEL_Pot_Trim!O4,0)</f>
        <v>0.55603745492101331</v>
      </c>
      <c r="P29" s="47">
        <f>IF(PLANEL_Pot_Trim!P4&lt;&gt;0,P4/PLANEL_Pot_Trim!P4,0)</f>
        <v>0.46293573162676377</v>
      </c>
      <c r="Q29" s="47">
        <f>IF(PLANEL_Pot_Trim!Q4&lt;&gt;0,Q4/PLANEL_Pot_Trim!Q4,0)</f>
        <v>0.4116237573421565</v>
      </c>
      <c r="R29" s="47">
        <f>IF(PLANEL_Pot_Trim!R4&lt;&gt;0,R4/PLANEL_Pot_Trim!R4,0)</f>
        <v>0.46731378082146441</v>
      </c>
      <c r="S29" s="47">
        <f>IF(PLANEL_Pot_Trim!S4&lt;&gt;0,S4/PLANEL_Pot_Trim!S4,0)</f>
        <v>0.57044553293779088</v>
      </c>
      <c r="T29" s="47">
        <f>IF(PLANEL_Pot_Trim!T4&lt;&gt;0,T4/PLANEL_Pot_Trim!T4,0)</f>
        <v>0.47701374915480721</v>
      </c>
      <c r="U29" s="47">
        <f>IF(PLANEL_Pot_Trim!U4&lt;&gt;0,U4/PLANEL_Pot_Trim!U4,0)</f>
        <v>0.44132614910677936</v>
      </c>
      <c r="V29" s="47">
        <f>IF(PLANEL_Pot_Trim!V4&lt;&gt;0,V4/PLANEL_Pot_Trim!V4,0)</f>
        <v>0.47036571307775599</v>
      </c>
      <c r="W29" s="47">
        <f>IF(PLANEL_Pot_Trim!W4&lt;&gt;0,W4/PLANEL_Pot_Trim!W4,0)</f>
        <v>0.56922087666098253</v>
      </c>
      <c r="X29" s="47">
        <f>IF(PLANEL_Pot_Trim!X4&lt;&gt;0,X4/PLANEL_Pot_Trim!X4,0)</f>
        <v>0.48434956451817135</v>
      </c>
      <c r="Y29" s="47">
        <f>IF(PLANEL_Pot_Trim!Y4&lt;&gt;0,Y4/PLANEL_Pot_Trim!Y4,0)</f>
        <v>0.43553120964026137</v>
      </c>
      <c r="Z29" s="47">
        <f>IF(PLANEL_Pot_Trim!Z4&lt;&gt;0,Z4/PLANEL_Pot_Trim!Z4,0)</f>
        <v>0.46088325522773438</v>
      </c>
      <c r="AA29" s="47">
        <f>IF(PLANEL_Pot_Trim!AA4&lt;&gt;0,AA4/PLANEL_Pot_Trim!AA4,0)</f>
        <v>0.59099817416708944</v>
      </c>
      <c r="AB29" s="47">
        <f>IF(PLANEL_Pot_Trim!AB4&lt;&gt;0,AB4/PLANEL_Pot_Trim!AB4,0)</f>
        <v>0.48576922766390851</v>
      </c>
      <c r="AC29" s="47">
        <f>IF(PLANEL_Pot_Trim!AC4&lt;&gt;0,AC4/PLANEL_Pot_Trim!AC4,0)</f>
        <v>0.45346115468106962</v>
      </c>
      <c r="AD29" s="47">
        <f>IF(PLANEL_Pot_Trim!AD4&lt;&gt;0,AD4/PLANEL_Pot_Trim!AD4,0)</f>
        <v>0.46088325522773438</v>
      </c>
      <c r="AE29" s="47">
        <f>IF(PLANEL_Pot_Trim!AE4&lt;&gt;0,AE4/PLANEL_Pot_Trim!AE4,0)</f>
        <v>0.61571148762487327</v>
      </c>
      <c r="AF29" s="47">
        <f>IF(PLANEL_Pot_Trim!AF4&lt;&gt;0,AF4/PLANEL_Pot_Trim!AF4,0)</f>
        <v>0.50792210941567995</v>
      </c>
      <c r="AG29" s="47">
        <f>IF(PLANEL_Pot_Trim!AG4&lt;&gt;0,AG4/PLANEL_Pot_Trim!AG4,0)</f>
        <v>0.45101636690120001</v>
      </c>
      <c r="AH29" s="47">
        <f>IF(PLANEL_Pot_Trim!AH4&lt;&gt;0,AH4/PLANEL_Pot_Trim!AH4,0)</f>
        <v>0.46194345204809506</v>
      </c>
      <c r="AI29" s="47">
        <f>IF(PLANEL_Pot_Trim!AI4&lt;&gt;0,AI4/PLANEL_Pot_Trim!AI4,0)</f>
        <v>0.6022087396753687</v>
      </c>
      <c r="AJ29" s="47">
        <f>IF(PLANEL_Pot_Trim!AJ4&lt;&gt;0,AJ4/PLANEL_Pot_Trim!AJ4,0)</f>
        <v>0.49867478597218284</v>
      </c>
      <c r="AK29" s="47">
        <f>IF(PLANEL_Pot_Trim!AK4&lt;&gt;0,AK4/PLANEL_Pot_Trim!AK4,0)</f>
        <v>0.4342355276025045</v>
      </c>
      <c r="AL29" s="47">
        <f>IF(PLANEL_Pot_Trim!AL4&lt;&gt;0,AL4/PLANEL_Pot_Trim!AL4,0)</f>
        <v>0.46239581480856468</v>
      </c>
      <c r="AM29" s="47">
        <f>IF(PLANEL_Pot_Trim!AM4&lt;&gt;0,AM4/PLANEL_Pot_Trim!AM4,0)</f>
        <v>0.60992852860838398</v>
      </c>
      <c r="AN29" s="47">
        <f>IF(PLANEL_Pot_Trim!AN4&lt;&gt;0,AN4/PLANEL_Pot_Trim!AN4,0)</f>
        <v>0.50444116813077422</v>
      </c>
      <c r="AO29" s="47">
        <f>IF(PLANEL_Pot_Trim!AO4&lt;&gt;0,AO4/PLANEL_Pot_Trim!AO4,0)</f>
        <v>0.43121325638891378</v>
      </c>
      <c r="AP29" s="47">
        <f>IF(PLANEL_Pot_Trim!AP4&lt;&gt;0,AP4/PLANEL_Pot_Trim!AP4,0)</f>
        <v>0.4625816408085156</v>
      </c>
      <c r="AQ29" s="47">
        <f>IF(PLANEL_Pot_Trim!AQ4&lt;&gt;0,AQ4/PLANEL_Pot_Trim!AQ4,0)</f>
        <v>0.63089987464016684</v>
      </c>
      <c r="AR29" s="47">
        <f>IF(PLANEL_Pot_Trim!AR4&lt;&gt;0,AR4/PLANEL_Pot_Trim!AR4,0)</f>
        <v>0.51735575018169444</v>
      </c>
      <c r="AS29" s="47">
        <f>IF(PLANEL_Pot_Trim!AS4&lt;&gt;0,AS4/PLANEL_Pot_Trim!AS4,0)</f>
        <v>0.42749811695714779</v>
      </c>
      <c r="AT29" s="47">
        <f>IF(PLANEL_Pot_Trim!AT4&lt;&gt;0,AT4/PLANEL_Pot_Trim!AT4,0)</f>
        <v>0.46262616198931256</v>
      </c>
      <c r="AU29" s="47">
        <f>IF(PLANEL_Pot_Trim!AU4&lt;&gt;0,AU4/PLANEL_Pot_Trim!AU4,0)</f>
        <v>0.62576377361463964</v>
      </c>
      <c r="AV29" s="47">
        <f>IF(PLANEL_Pot_Trim!AV4&lt;&gt;0,AV4/PLANEL_Pot_Trim!AV4,0)</f>
        <v>0.51877738452409572</v>
      </c>
      <c r="AW29" s="47">
        <f>IF(PLANEL_Pot_Trim!AW4&lt;&gt;0,AW4/PLANEL_Pot_Trim!AW4,0)</f>
        <v>0.43667309988684266</v>
      </c>
      <c r="AX29" s="47">
        <f>IF(PLANEL_Pot_Trim!AX4&lt;&gt;0,AX4/PLANEL_Pot_Trim!AX4,0)</f>
        <v>0.46237923425718397</v>
      </c>
      <c r="AY29" s="47">
        <f>IF(PLANEL_Pot_Trim!AY4&lt;&gt;0,AY4/PLANEL_Pot_Trim!AY4,0)</f>
        <v>0.64286339519480962</v>
      </c>
      <c r="AZ29" s="47">
        <f>IF(PLANEL_Pot_Trim!AZ4&lt;&gt;0,AZ4/PLANEL_Pot_Trim!AZ4,0)</f>
        <v>0.53185344907590704</v>
      </c>
      <c r="BA29" s="47">
        <f>IF(PLANEL_Pot_Trim!BA4&lt;&gt;0,BA4/PLANEL_Pot_Trim!BA4,0)</f>
        <v>0.45268104468819886</v>
      </c>
      <c r="BB29" s="47">
        <f>IF(PLANEL_Pot_Trim!BB4&lt;&gt;0,BB4/PLANEL_Pot_Trim!BB4,0)</f>
        <v>0.46234760459212987</v>
      </c>
      <c r="BC29" s="47">
        <f>IF(PLANEL_Pot_Trim!BC4&lt;&gt;0,BC4/PLANEL_Pot_Trim!BC4,0)</f>
        <v>0.6578984717918851</v>
      </c>
      <c r="BD29" s="47">
        <f>IF(PLANEL_Pot_Trim!BD4&lt;&gt;0,BD4/PLANEL_Pot_Trim!BD4,0)</f>
        <v>0.54628716261530497</v>
      </c>
      <c r="BE29" s="47">
        <f>IF(PLANEL_Pot_Trim!BE4&lt;&gt;0,BE4/PLANEL_Pot_Trim!BE4,0)</f>
        <v>0.46346047822592656</v>
      </c>
      <c r="BF29" s="47">
        <f>IF(PLANEL_Pot_Trim!BF4&lt;&gt;0,BF4/PLANEL_Pot_Trim!BF4,0)</f>
        <v>0.46372032528012586</v>
      </c>
      <c r="BG29" s="47">
        <f>IF(PLANEL_Pot_Trim!BG4&lt;&gt;0,BG4/PLANEL_Pot_Trim!BG4,0)</f>
        <v>0.64718496565414241</v>
      </c>
      <c r="BH29" s="47">
        <f>IF(PLANEL_Pot_Trim!BH4&lt;&gt;0,BH4/PLANEL_Pot_Trim!BH4,0)</f>
        <v>0.54524151258440845</v>
      </c>
      <c r="BI29" s="47">
        <f>IF(PLANEL_Pot_Trim!BI4&lt;&gt;0,BI4/PLANEL_Pot_Trim!BI4,0)</f>
        <v>0.45222608093300792</v>
      </c>
      <c r="BJ29" s="47">
        <f>IF(PLANEL_Pot_Trim!BJ4&lt;&gt;0,BJ4/PLANEL_Pot_Trim!BJ4,0)</f>
        <v>0.45458044089112559</v>
      </c>
      <c r="BK29" s="47">
        <f>IF(PLANEL_Pot_Trim!BK4&lt;&gt;0,BK4/PLANEL_Pot_Trim!BK4,0)</f>
        <v>0.64841851906863057</v>
      </c>
      <c r="BL29" s="47">
        <f>IF(PLANEL_Pot_Trim!BL4&lt;&gt;0,BL4/PLANEL_Pot_Trim!BL4,0)</f>
        <v>0.55394527465740417</v>
      </c>
      <c r="BM29" s="47">
        <f>IF(PLANEL_Pot_Trim!BM4&lt;&gt;0,BM4/PLANEL_Pot_Trim!BM4,0)</f>
        <v>0.45060832419931801</v>
      </c>
      <c r="BN29" s="47">
        <f>IF(PLANEL_Pot_Trim!BN4&lt;&gt;0,BN4/PLANEL_Pot_Trim!BN4,0)</f>
        <v>0.45458044089112559</v>
      </c>
      <c r="BO29" s="47">
        <f>IF(PLANEL_Pot_Trim!BO4&lt;&gt;0,BO4/PLANEL_Pot_Trim!BO4,0)</f>
        <v>0.64968008280984713</v>
      </c>
      <c r="BP29" s="47">
        <f>IF(PLANEL_Pot_Trim!BP4&lt;&gt;0,BP4/PLANEL_Pot_Trim!BP4,0)</f>
        <v>0.54496948950556168</v>
      </c>
      <c r="BQ29" s="47">
        <f>IF(PLANEL_Pot_Trim!BQ4&lt;&gt;0,BQ4/PLANEL_Pot_Trim!BQ4,0)</f>
        <v>0.44428438223337924</v>
      </c>
      <c r="BR29" s="47">
        <f>IF(PLANEL_Pot_Trim!BR4&lt;&gt;0,BR4/PLANEL_Pot_Trim!BR4,0)</f>
        <v>0.45458044089112559</v>
      </c>
      <c r="BS29" s="47">
        <f>IF(PLANEL_Pot_Trim!BS4&lt;&gt;0,BS4/PLANEL_Pot_Trim!BS4,0)</f>
        <v>0.650016329659443</v>
      </c>
      <c r="BT29" s="47">
        <f>IF(PLANEL_Pot_Trim!BT4&lt;&gt;0,BT4/PLANEL_Pot_Trim!BT4,0)</f>
        <v>0.5447510657903909</v>
      </c>
      <c r="BU29" s="47">
        <f>IF(PLANEL_Pot_Trim!BU4&lt;&gt;0,BU4/PLANEL_Pot_Trim!BU4,0)</f>
        <v>0.43445226140944254</v>
      </c>
      <c r="BV29" s="47">
        <f>IF(PLANEL_Pot_Trim!BV4&lt;&gt;0,BV4/PLANEL_Pot_Trim!BV4,0)</f>
        <v>0.45458044089112559</v>
      </c>
      <c r="BW29" s="47">
        <f>IF(PLANEL_Pot_Trim!BW4&lt;&gt;0,BW4/PLANEL_Pot_Trim!BW4,0)</f>
        <v>0.65022594940424283</v>
      </c>
      <c r="BX29" s="47">
        <f>IF(PLANEL_Pot_Trim!BX4&lt;&gt;0,BX4/PLANEL_Pot_Trim!BX4,0)</f>
        <v>0.54259231602947322</v>
      </c>
      <c r="BY29" s="47">
        <f>IF(PLANEL_Pot_Trim!BY4&lt;&gt;0,BY4/PLANEL_Pot_Trim!BY4,0)</f>
        <v>0.426872535912313</v>
      </c>
      <c r="BZ29" s="47">
        <f>IF(PLANEL_Pot_Trim!BZ4&lt;&gt;0,BZ4/PLANEL_Pot_Trim!BZ4,0)</f>
        <v>0.45458044089112559</v>
      </c>
      <c r="CA29" s="47">
        <f>IF(PLANEL_Pot_Trim!CA4&lt;&gt;0,CA4/PLANEL_Pot_Trim!CA4,0)</f>
        <v>0.65043726401783708</v>
      </c>
      <c r="CB29" s="47">
        <f>IF(PLANEL_Pot_Trim!CB4&lt;&gt;0,CB4/PLANEL_Pot_Trim!CB4,0)</f>
        <v>0.54140910283169597</v>
      </c>
      <c r="CC29" s="47">
        <f>IF(PLANEL_Pot_Trim!CC4&lt;&gt;0,CC4/PLANEL_Pot_Trim!CC4,0)</f>
        <v>0.42018972793238923</v>
      </c>
      <c r="CD29" s="47">
        <f>IF(PLANEL_Pot_Trim!CD4&lt;&gt;0,CD4/PLANEL_Pot_Trim!CD4,0)</f>
        <v>0.45458044089112559</v>
      </c>
      <c r="CE29" s="47">
        <f>IF(PLANEL_Pot_Trim!CE4&lt;&gt;0,CE4/PLANEL_Pot_Trim!CE4,0)</f>
        <v>0.65065004773338442</v>
      </c>
      <c r="CF29" s="47">
        <f>IF(PLANEL_Pot_Trim!CF4&lt;&gt;0,CF4/PLANEL_Pot_Trim!CF4,0)</f>
        <v>0.53952447402755488</v>
      </c>
      <c r="CG29" s="47">
        <f>IF(PLANEL_Pot_Trim!CG4&lt;&gt;0,CG4/PLANEL_Pot_Trim!CG4,0)</f>
        <v>0.41121100815213329</v>
      </c>
      <c r="CH29" s="47">
        <f>IF(PLANEL_Pot_Trim!CH4&lt;&gt;0,CH4/PLANEL_Pot_Trim!CH4,0)</f>
        <v>0.45458044089112559</v>
      </c>
      <c r="CI29" s="47">
        <f>IF(PLANEL_Pot_Trim!CI4&lt;&gt;0,CI4/PLANEL_Pot_Trim!CI4,0)</f>
        <v>0.65065004773338442</v>
      </c>
      <c r="CJ29" s="47">
        <f>IF(PLANEL_Pot_Trim!CJ4&lt;&gt;0,CJ4/PLANEL_Pot_Trim!CJ4,0)</f>
        <v>0.52795176432525659</v>
      </c>
      <c r="CK29" s="47">
        <f>IF(PLANEL_Pot_Trim!CK4&lt;&gt;0,CK4/PLANEL_Pot_Trim!CK4,0)</f>
        <v>0.40665986046609776</v>
      </c>
      <c r="CL29" s="47">
        <f>IF(PLANEL_Pot_Trim!CL4&lt;&gt;0,CL4/PLANEL_Pot_Trim!CL4,0)</f>
        <v>0.45458044089112559</v>
      </c>
      <c r="CM29" s="47">
        <f>IF(PLANEL_Pot_Trim!CM4&lt;&gt;0,CM4/PLANEL_Pot_Trim!CM4,0)</f>
        <v>0.65065004773338442</v>
      </c>
      <c r="CN29" s="47">
        <f>IF(PLANEL_Pot_Trim!CN4&lt;&gt;0,CN4/PLANEL_Pot_Trim!CN4,0)</f>
        <v>0.53100215732560796</v>
      </c>
      <c r="CO29" s="47">
        <f>IF(PLANEL_Pot_Trim!CO4&lt;&gt;0,CO4/PLANEL_Pot_Trim!CO4,0)</f>
        <v>0.40665986046609776</v>
      </c>
      <c r="CP29" s="47">
        <f>IF(PLANEL_Pot_Trim!CP4&lt;&gt;0,CP4/PLANEL_Pot_Trim!CP4,0)</f>
        <v>0.45458044089112559</v>
      </c>
      <c r="CQ29" s="47">
        <f>IF(PLANEL_Pot_Trim!CQ4&lt;&gt;0,CQ4/PLANEL_Pot_Trim!CQ4,0)</f>
        <v>0.65065004773338442</v>
      </c>
      <c r="CR29" s="47">
        <f>IF(PLANEL_Pot_Trim!CR4&lt;&gt;0,CR4/PLANEL_Pot_Trim!CR4,0)</f>
        <v>0.54330891420052052</v>
      </c>
      <c r="CS29" s="47">
        <f>IF(PLANEL_Pot_Trim!CS4&lt;&gt;0,CS4/PLANEL_Pot_Trim!CS4,0)</f>
        <v>0.40398949597126182</v>
      </c>
      <c r="CT29" s="47">
        <f>IF(PLANEL_Pot_Trim!CT4&lt;&gt;0,CT4/PLANEL_Pot_Trim!CT4,0)</f>
        <v>0.45458044089112559</v>
      </c>
      <c r="CU29" s="47">
        <f>IF(PLANEL_Pot_Trim!CU4&lt;&gt;0,CU4/PLANEL_Pot_Trim!CU4,0)</f>
        <v>0.65065004773338442</v>
      </c>
      <c r="CV29" s="47">
        <f>IF(PLANEL_Pot_Trim!CV4&lt;&gt;0,CV4/PLANEL_Pot_Trim!CV4,0)</f>
        <v>0.54566953569812138</v>
      </c>
      <c r="CW29" s="47">
        <f>IF(PLANEL_Pot_Trim!CW4&lt;&gt;0,CW4/PLANEL_Pot_Trim!CW4,0)</f>
        <v>0.40568821174076808</v>
      </c>
      <c r="CX29" s="47">
        <f>IF(PLANEL_Pot_Trim!CX4&lt;&gt;0,CX4/PLANEL_Pot_Trim!CX4,0)</f>
        <v>0.45458044089112559</v>
      </c>
      <c r="CY29" s="77">
        <f>IF(PLANEL_Pot_Trim!CY4&lt;&gt;0,CY4/PLANEL_Pot_Trim!CY4,0)</f>
        <v>0.65065004773338442</v>
      </c>
      <c r="CZ29" s="77">
        <f>IF(PLANEL_Pot_Trim!CZ4&lt;&gt;0,CZ4/PLANEL_Pot_Trim!CZ4,0)</f>
        <v>0.52949568253223189</v>
      </c>
      <c r="DA29" s="77">
        <f>IF(PLANEL_Pot_Trim!DA4&lt;&gt;0,DA4/PLANEL_Pot_Trim!DA4,0)</f>
        <v>0.39190596120820498</v>
      </c>
      <c r="DB29" s="77">
        <f>IF(PLANEL_Pot_Trim!DB4&lt;&gt;0,DB4/PLANEL_Pot_Trim!DB4,0)</f>
        <v>0.45458044089112559</v>
      </c>
      <c r="DC29" s="47">
        <f>IF(PLANEL_Pot_Trim!DC4&lt;&gt;0,DC4/PLANEL_Pot_Trim!DC4,0)</f>
        <v>0.65065004773338442</v>
      </c>
      <c r="DD29" s="47">
        <f>IF(PLANEL_Pot_Trim!DD4&lt;&gt;0,DD4/PLANEL_Pot_Trim!DD4,0)</f>
        <v>0.51198015015025589</v>
      </c>
      <c r="DE29" s="47">
        <f>IF(PLANEL_Pot_Trim!DE4&lt;&gt;0,DE4/PLANEL_Pot_Trim!DE4,0)</f>
        <v>0.39618402448989976</v>
      </c>
      <c r="DF29" s="47">
        <f>IF(PLANEL_Pot_Trim!DF4&lt;&gt;0,DF4/PLANEL_Pot_Trim!DF4,0)</f>
        <v>0.45458044089112559</v>
      </c>
      <c r="DG29" s="47">
        <f>IF(PLANEL_Pot_Trim!DG4&lt;&gt;0,DG4/PLANEL_Pot_Trim!DG4,0)</f>
        <v>0.65065004773338442</v>
      </c>
      <c r="DH29" s="47">
        <f>IF(PLANEL_Pot_Trim!DH4&lt;&gt;0,DH4/PLANEL_Pot_Trim!DH4,0)</f>
        <v>0.52575951602617621</v>
      </c>
      <c r="DI29" s="47">
        <f>IF(PLANEL_Pot_Trim!DI4&lt;&gt;0,DI4/PLANEL_Pot_Trim!DI4,0)</f>
        <v>0.38343593975144191</v>
      </c>
      <c r="DJ29" s="47">
        <f>IF(PLANEL_Pot_Trim!DJ4&lt;&gt;0,DJ4/PLANEL_Pot_Trim!DJ4,0)</f>
        <v>0.45458044089112559</v>
      </c>
      <c r="DK29" s="47">
        <f>IF(PLANEL_Pot_Trim!DK4&lt;&gt;0,DK4/PLANEL_Pot_Trim!DK4,0)</f>
        <v>0.65065004773338442</v>
      </c>
      <c r="DL29" s="47">
        <f>IF(PLANEL_Pot_Trim!DL4&lt;&gt;0,DL4/PLANEL_Pot_Trim!DL4,0)</f>
        <v>0.5305228491286037</v>
      </c>
      <c r="DM29" s="47">
        <f>IF(PLANEL_Pot_Trim!DM4&lt;&gt;0,DM4/PLANEL_Pot_Trim!DM4,0)</f>
        <v>0.37373575691631078</v>
      </c>
      <c r="DN29" s="47">
        <f>IF(PLANEL_Pot_Trim!DN4&lt;&gt;0,DN4/PLANEL_Pot_Trim!DN4,0)</f>
        <v>0.45458044089112559</v>
      </c>
      <c r="DO29" s="47">
        <f>IF(PLANEL_Pot_Trim!DO4&lt;&gt;0,DO4/PLANEL_Pot_Trim!DO4,0)</f>
        <v>0.65065004773338442</v>
      </c>
      <c r="DP29" s="47">
        <f>IF(PLANEL_Pot_Trim!DP4&lt;&gt;0,DP4/PLANEL_Pot_Trim!DP4,0)</f>
        <v>0.52323961295734778</v>
      </c>
      <c r="DQ29" s="47">
        <f>IF(PLANEL_Pot_Trim!DQ4&lt;&gt;0,DQ4/PLANEL_Pot_Trim!DQ4,0)</f>
        <v>0.36425505214112014</v>
      </c>
      <c r="DR29" s="47">
        <f>IF(PLANEL_Pot_Trim!DR4&lt;&gt;0,DR4/PLANEL_Pot_Trim!DR4,0)</f>
        <v>0.45458044089112559</v>
      </c>
      <c r="DS29" s="47">
        <f>IF(PLANEL_Pot_Trim!DS4&lt;&gt;0,DS4/PLANEL_Pot_Trim!DS4,0)</f>
        <v>0.65065004773338442</v>
      </c>
      <c r="DT29" s="47">
        <f>IF(PLANEL_Pot_Trim!DT4&lt;&gt;0,DT4/PLANEL_Pot_Trim!DT4,0)</f>
        <v>0.50344433434489511</v>
      </c>
      <c r="DU29" s="47">
        <f>IF(PLANEL_Pot_Trim!DU4&lt;&gt;0,DU4/PLANEL_Pot_Trim!DU4,0)</f>
        <v>0.3552718184712621</v>
      </c>
      <c r="DV29" s="47">
        <f>IF(PLANEL_Pot_Trim!DV4&lt;&gt;0,DV4/PLANEL_Pot_Trim!DV4,0)</f>
        <v>0.45458044089112559</v>
      </c>
      <c r="DW29" s="47">
        <f>IF(PLANEL_Pot_Trim!DW4&lt;&gt;0,DW4/PLANEL_Pot_Trim!DW4,0)</f>
        <v>0.65065004773338442</v>
      </c>
      <c r="DX29" s="47">
        <f>IF(PLANEL_Pot_Trim!DX4&lt;&gt;0,DX4/PLANEL_Pot_Trim!DX4,0)</f>
        <v>0.50404823961800138</v>
      </c>
      <c r="DY29" s="47">
        <f>IF(PLANEL_Pot_Trim!DY4&lt;&gt;0,DY4/PLANEL_Pot_Trim!DY4,0)</f>
        <v>0.33137724203105812</v>
      </c>
      <c r="DZ29" s="47">
        <f>IF(PLANEL_Pot_Trim!DZ4&lt;&gt;0,DZ4/PLANEL_Pot_Trim!DZ4,0)</f>
        <v>0.45458044089112559</v>
      </c>
      <c r="EA29" s="47">
        <f>IF(PLANEL_Pot_Trim!EA4&lt;&gt;0,EA4/PLANEL_Pot_Trim!EA4,0)</f>
        <v>0.65065004773338442</v>
      </c>
      <c r="EB29" s="47">
        <f>IF(PLANEL_Pot_Trim!EB4&lt;&gt;0,EB4/PLANEL_Pot_Trim!EB4,0)</f>
        <v>0.49785416049285802</v>
      </c>
      <c r="EC29" s="47">
        <f>IF(PLANEL_Pot_Trim!EC4&lt;&gt;0,EC4/PLANEL_Pot_Trim!EC4,0)</f>
        <v>0.3176414505175964</v>
      </c>
      <c r="ED29" s="47">
        <f>IF(PLANEL_Pot_Trim!ED4&lt;&gt;0,ED4/PLANEL_Pot_Trim!ED4,0)</f>
        <v>0.45458044089112559</v>
      </c>
      <c r="EE29" s="47">
        <f>IF(PLANEL_Pot_Trim!EE4&lt;&gt;0,EE4/PLANEL_Pot_Trim!EE4,0)</f>
        <v>0.65065004773338442</v>
      </c>
      <c r="EF29" s="47">
        <f>IF(PLANEL_Pot_Trim!EF4&lt;&gt;0,EF4/PLANEL_Pot_Trim!EF4,0)</f>
        <v>0.49007363735415699</v>
      </c>
      <c r="EG29" s="47">
        <f>IF(PLANEL_Pot_Trim!EG4&lt;&gt;0,EG4/PLANEL_Pot_Trim!EG4,0)</f>
        <v>0.30267087221483646</v>
      </c>
      <c r="EH29" s="47">
        <f>IF(PLANEL_Pot_Trim!EH4&lt;&gt;0,EH4/PLANEL_Pot_Trim!EH4,0)</f>
        <v>0.45458044089112559</v>
      </c>
      <c r="EI29" s="47">
        <f>IF(PLANEL_Pot_Trim!EI4&lt;&gt;0,EI4/PLANEL_Pot_Trim!EI4,0)</f>
        <v>0.65065004773338442</v>
      </c>
      <c r="EJ29" s="47">
        <f>IF(PLANEL_Pot_Trim!EJ4&lt;&gt;0,EJ4/PLANEL_Pot_Trim!EJ4,0)</f>
        <v>0.48670952200316614</v>
      </c>
      <c r="EK29" s="47">
        <f>IF(PLANEL_Pot_Trim!EK4&lt;&gt;0,EK4/PLANEL_Pot_Trim!EK4,0)</f>
        <v>0.25444937098093257</v>
      </c>
      <c r="EL29" s="47">
        <f>IF(PLANEL_Pot_Trim!EL4&lt;&gt;0,EL4/PLANEL_Pot_Trim!EL4,0)</f>
        <v>0.45458044089112559</v>
      </c>
      <c r="EM29" s="47">
        <f>IF(PLANEL_Pot_Trim!EM4&lt;&gt;0,EM4/PLANEL_Pot_Trim!EM4,0)</f>
        <v>0.65020453619692931</v>
      </c>
      <c r="EN29" s="47">
        <f>IF(PLANEL_Pot_Trim!EN4&lt;&gt;0,EN4/PLANEL_Pot_Trim!EN4,0)</f>
        <v>0.48070542184536913</v>
      </c>
      <c r="EO29" s="47">
        <f>IF(PLANEL_Pot_Trim!EO4&lt;&gt;0,EO4/PLANEL_Pot_Trim!EO4,0)</f>
        <v>0.27335095683367505</v>
      </c>
      <c r="EP29" s="47">
        <f>IF(PLANEL_Pot_Trim!EP4&lt;&gt;0,EP4/PLANEL_Pot_Trim!EP4,0)</f>
        <v>0.44793531496978684</v>
      </c>
    </row>
    <row r="30" spans="2:146" x14ac:dyDescent="0.25">
      <c r="B30" s="16" t="s">
        <v>2</v>
      </c>
      <c r="C30" s="47">
        <f>IF(PLANEL_Pot_Trim!C5&lt;&gt;0,C5/PLANEL_Pot_Trim!C5,0)</f>
        <v>4.6728320411576235E-2</v>
      </c>
      <c r="D30" s="47">
        <f>IF(PLANEL_Pot_Trim!D5&lt;&gt;0,D5/PLANEL_Pot_Trim!D5,0)</f>
        <v>4.490969595416458E-2</v>
      </c>
      <c r="E30" s="47">
        <f>IF(PLANEL_Pot_Trim!E5&lt;&gt;0,E5/PLANEL_Pot_Trim!E5,0)</f>
        <v>0.20276460947639158</v>
      </c>
      <c r="F30" s="47">
        <f>IF(PLANEL_Pot_Trim!F5&lt;&gt;0,F5/PLANEL_Pot_Trim!F5,0)</f>
        <v>0.18968309695263258</v>
      </c>
      <c r="G30" s="47">
        <f>IF(PLANEL_Pot_Trim!G5&lt;&gt;0,G5/PLANEL_Pot_Trim!G5,0)</f>
        <v>0.14191384718813707</v>
      </c>
      <c r="H30" s="47">
        <f>IF(PLANEL_Pot_Trim!H5&lt;&gt;0,H5/PLANEL_Pot_Trim!H5,0)</f>
        <v>0.17170288923830129</v>
      </c>
      <c r="I30" s="47">
        <f>IF(PLANEL_Pot_Trim!I5&lt;&gt;0,I5/PLANEL_Pot_Trim!I5,0)</f>
        <v>0.44713944252463189</v>
      </c>
      <c r="J30" s="47">
        <f>IF(PLANEL_Pot_Trim!J5&lt;&gt;0,J5/PLANEL_Pot_Trim!J5,0)</f>
        <v>0.49571885891695883</v>
      </c>
      <c r="K30" s="47">
        <f>IF(PLANEL_Pot_Trim!K5&lt;&gt;0,K5/PLANEL_Pot_Trim!K5,0)</f>
        <v>0.27180874429186619</v>
      </c>
      <c r="L30" s="47">
        <f>IF(PLANEL_Pot_Trim!L5&lt;&gt;0,L5/PLANEL_Pot_Trim!L5,0)</f>
        <v>0.17037167106415441</v>
      </c>
      <c r="M30" s="47">
        <f>IF(PLANEL_Pot_Trim!M5&lt;&gt;0,M5/PLANEL_Pot_Trim!M5,0)</f>
        <v>0.2078497733338687</v>
      </c>
      <c r="N30" s="47">
        <f>IF(PLANEL_Pot_Trim!N5&lt;&gt;0,N5/PLANEL_Pot_Trim!N5,0)</f>
        <v>0.48627728978255241</v>
      </c>
      <c r="O30" s="47">
        <f>IF(PLANEL_Pot_Trim!O5&lt;&gt;0,O5/PLANEL_Pot_Trim!O5,0)</f>
        <v>0.20520453415136619</v>
      </c>
      <c r="P30" s="47">
        <f>IF(PLANEL_Pot_Trim!P5&lt;&gt;0,P5/PLANEL_Pot_Trim!P5,0)</f>
        <v>0.21991712165420435</v>
      </c>
      <c r="Q30" s="47">
        <f>IF(PLANEL_Pot_Trim!Q5&lt;&gt;0,Q5/PLANEL_Pot_Trim!Q5,0)</f>
        <v>0.4367108261574521</v>
      </c>
      <c r="R30" s="47">
        <f>IF(PLANEL_Pot_Trim!R5&lt;&gt;0,R5/PLANEL_Pot_Trim!R5,0)</f>
        <v>0.46887370737263956</v>
      </c>
      <c r="S30" s="47">
        <f>IF(PLANEL_Pot_Trim!S5&lt;&gt;0,S5/PLANEL_Pot_Trim!S5,0)</f>
        <v>0.21075481892729739</v>
      </c>
      <c r="T30" s="47">
        <f>IF(PLANEL_Pot_Trim!T5&lt;&gt;0,T5/PLANEL_Pot_Trim!T5,0)</f>
        <v>0.20851553830629901</v>
      </c>
      <c r="U30" s="47">
        <f>IF(PLANEL_Pot_Trim!U5&lt;&gt;0,U5/PLANEL_Pot_Trim!U5,0)</f>
        <v>0.21665491213860597</v>
      </c>
      <c r="V30" s="47">
        <f>IF(PLANEL_Pot_Trim!V5&lt;&gt;0,V5/PLANEL_Pot_Trim!V5,0)</f>
        <v>0.48225839098061246</v>
      </c>
      <c r="W30" s="47">
        <f>IF(PLANEL_Pot_Trim!W5&lt;&gt;0,W5/PLANEL_Pot_Trim!W5,0)</f>
        <v>0.32287056874400144</v>
      </c>
      <c r="X30" s="47">
        <f>IF(PLANEL_Pot_Trim!X5&lt;&gt;0,X5/PLANEL_Pot_Trim!X5,0)</f>
        <v>0.20286104082935388</v>
      </c>
      <c r="Y30" s="47">
        <f>IF(PLANEL_Pot_Trim!Y5&lt;&gt;0,Y5/PLANEL_Pot_Trim!Y5,0)</f>
        <v>0.42405650517592353</v>
      </c>
      <c r="Z30" s="47">
        <f>IF(PLANEL_Pot_Trim!Z5&lt;&gt;0,Z5/PLANEL_Pot_Trim!Z5,0)</f>
        <v>0.4701445490956645</v>
      </c>
      <c r="AA30" s="47">
        <f>IF(PLANEL_Pot_Trim!AA5&lt;&gt;0,AA5/PLANEL_Pot_Trim!AA5,0)</f>
        <v>0.20723592483604175</v>
      </c>
      <c r="AB30" s="47">
        <f>IF(PLANEL_Pot_Trim!AB5&lt;&gt;0,AB5/PLANEL_Pot_Trim!AB5,0)</f>
        <v>0.2866820076480231</v>
      </c>
      <c r="AC30" s="47">
        <f>IF(PLANEL_Pot_Trim!AC5&lt;&gt;0,AC5/PLANEL_Pot_Trim!AC5,0)</f>
        <v>0.21425115678268808</v>
      </c>
      <c r="AD30" s="47">
        <f>IF(PLANEL_Pot_Trim!AD5&lt;&gt;0,AD5/PLANEL_Pot_Trim!AD5,0)</f>
        <v>0.38752865910696649</v>
      </c>
      <c r="AE30" s="47">
        <f>IF(PLANEL_Pot_Trim!AE5&lt;&gt;0,AE5/PLANEL_Pot_Trim!AE5,0)</f>
        <v>0.15976309045911175</v>
      </c>
      <c r="AF30" s="47">
        <f>IF(PLANEL_Pot_Trim!AF5&lt;&gt;0,AF5/PLANEL_Pot_Trim!AF5,0)</f>
        <v>0.22836859359329426</v>
      </c>
      <c r="AG30" s="47">
        <f>IF(PLANEL_Pot_Trim!AG5&lt;&gt;0,AG5/PLANEL_Pot_Trim!AG5,0)</f>
        <v>0.34189209741775217</v>
      </c>
      <c r="AH30" s="47">
        <f>IF(PLANEL_Pot_Trim!AH5&lt;&gt;0,AH5/PLANEL_Pot_Trim!AH5,0)</f>
        <v>0.38752865910696649</v>
      </c>
      <c r="AI30" s="47">
        <f>IF(PLANEL_Pot_Trim!AI5&lt;&gt;0,AI5/PLANEL_Pot_Trim!AI5,0)</f>
        <v>0.29439872734710165</v>
      </c>
      <c r="AJ30" s="47">
        <f>IF(PLANEL_Pot_Trim!AJ5&lt;&gt;0,AJ5/PLANEL_Pot_Trim!AJ5,0)</f>
        <v>0.23170809482734456</v>
      </c>
      <c r="AK30" s="47">
        <f>IF(PLANEL_Pot_Trim!AK5&lt;&gt;0,AK5/PLANEL_Pot_Trim!AK5,0)</f>
        <v>0.31088390499481938</v>
      </c>
      <c r="AL30" s="47">
        <f>IF(PLANEL_Pot_Trim!AL5&lt;&gt;0,AL5/PLANEL_Pot_Trim!AL5,0)</f>
        <v>0.38752865910696649</v>
      </c>
      <c r="AM30" s="47">
        <f>IF(PLANEL_Pot_Trim!AM5&lt;&gt;0,AM5/PLANEL_Pot_Trim!AM5,0)</f>
        <v>0.29663810757762077</v>
      </c>
      <c r="AN30" s="47">
        <f>IF(PLANEL_Pot_Trim!AN5&lt;&gt;0,AN5/PLANEL_Pot_Trim!AN5,0)</f>
        <v>0.18222057165374886</v>
      </c>
      <c r="AO30" s="47">
        <f>IF(PLANEL_Pot_Trim!AO5&lt;&gt;0,AO5/PLANEL_Pot_Trim!AO5,0)</f>
        <v>0.25128687558955076</v>
      </c>
      <c r="AP30" s="47">
        <f>IF(PLANEL_Pot_Trim!AP5&lt;&gt;0,AP5/PLANEL_Pot_Trim!AP5,0)</f>
        <v>0.38752865910696649</v>
      </c>
      <c r="AQ30" s="47">
        <f>IF(PLANEL_Pot_Trim!AQ5&lt;&gt;0,AQ5/PLANEL_Pot_Trim!AQ5,0)</f>
        <v>0.29046598045624245</v>
      </c>
      <c r="AR30" s="47">
        <f>IF(PLANEL_Pot_Trim!AR5&lt;&gt;0,AR5/PLANEL_Pot_Trim!AR5,0)</f>
        <v>0.20594817211819391</v>
      </c>
      <c r="AS30" s="47">
        <f>IF(PLANEL_Pot_Trim!AS5&lt;&gt;0,AS5/PLANEL_Pot_Trim!AS5,0)</f>
        <v>0.33543247478021804</v>
      </c>
      <c r="AT30" s="47">
        <f>IF(PLANEL_Pot_Trim!AT5&lt;&gt;0,AT5/PLANEL_Pot_Trim!AT5,0)</f>
        <v>0.38752865910696649</v>
      </c>
      <c r="AU30" s="47">
        <f>IF(PLANEL_Pot_Trim!AU5&lt;&gt;0,AU5/PLANEL_Pot_Trim!AU5,0)</f>
        <v>0.44686998664265287</v>
      </c>
      <c r="AV30" s="47">
        <f>IF(PLANEL_Pot_Trim!AV5&lt;&gt;0,AV5/PLANEL_Pot_Trim!AV5,0)</f>
        <v>0.29532149211620123</v>
      </c>
      <c r="AW30" s="47">
        <f>IF(PLANEL_Pot_Trim!AW5&lt;&gt;0,AW5/PLANEL_Pot_Trim!AW5,0)</f>
        <v>0.34183728024699939</v>
      </c>
      <c r="AX30" s="47">
        <f>IF(PLANEL_Pot_Trim!AX5&lt;&gt;0,AX5/PLANEL_Pot_Trim!AX5,0)</f>
        <v>0.38752865910696649</v>
      </c>
      <c r="AY30" s="47">
        <f>IF(PLANEL_Pot_Trim!AY5&lt;&gt;0,AY5/PLANEL_Pot_Trim!AY5,0)</f>
        <v>0.44295417042589424</v>
      </c>
      <c r="AZ30" s="47">
        <f>IF(PLANEL_Pot_Trim!AZ5&lt;&gt;0,AZ5/PLANEL_Pot_Trim!AZ5,0)</f>
        <v>0.30233104643146719</v>
      </c>
      <c r="BA30" s="47">
        <f>IF(PLANEL_Pot_Trim!BA5&lt;&gt;0,BA5/PLANEL_Pot_Trim!BA5,0)</f>
        <v>0.33548729195097082</v>
      </c>
      <c r="BB30" s="47">
        <f>IF(PLANEL_Pot_Trim!BB5&lt;&gt;0,BB5/PLANEL_Pot_Trim!BB5,0)</f>
        <v>0.38752865910696649</v>
      </c>
      <c r="BC30" s="47">
        <f>IF(PLANEL_Pot_Trim!BC5&lt;&gt;0,BC5/PLANEL_Pot_Trim!BC5,0)</f>
        <v>0.42676925526495707</v>
      </c>
      <c r="BD30" s="47">
        <f>IF(PLANEL_Pot_Trim!BD5&lt;&gt;0,BD5/PLANEL_Pot_Trim!BD5,0)</f>
        <v>0.30030671582989371</v>
      </c>
      <c r="BE30" s="47">
        <f>IF(PLANEL_Pot_Trim!BE5&lt;&gt;0,BE5/PLANEL_Pot_Trim!BE5,0)</f>
        <v>0.34189209741775217</v>
      </c>
      <c r="BF30" s="47">
        <f>IF(PLANEL_Pot_Trim!BF5&lt;&gt;0,BF5/PLANEL_Pot_Trim!BF5,0)</f>
        <v>0.38752865910696649</v>
      </c>
      <c r="BG30" s="47">
        <f>IF(PLANEL_Pot_Trim!BG5&lt;&gt;0,BG5/PLANEL_Pot_Trim!BG5,0)</f>
        <v>0.47744320508740085</v>
      </c>
      <c r="BH30" s="47">
        <f>IF(PLANEL_Pot_Trim!BH5&lt;&gt;0,BH5/PLANEL_Pot_Trim!BH5,0)</f>
        <v>0.30407856795212185</v>
      </c>
      <c r="BI30" s="47">
        <f>IF(PLANEL_Pot_Trim!BI5&lt;&gt;0,BI5/PLANEL_Pot_Trim!BI5,0)</f>
        <v>0.39954373863025761</v>
      </c>
      <c r="BJ30" s="47">
        <f>IF(PLANEL_Pot_Trim!BJ5&lt;&gt;0,BJ5/PLANEL_Pot_Trim!BJ5,0)</f>
        <v>0.43195545776154609</v>
      </c>
      <c r="BK30" s="47">
        <f>IF(PLANEL_Pot_Trim!BK5&lt;&gt;0,BK5/PLANEL_Pot_Trim!BK5,0)</f>
        <v>0.46736261022416264</v>
      </c>
      <c r="BL30" s="47">
        <f>IF(PLANEL_Pot_Trim!BL5&lt;&gt;0,BL5/PLANEL_Pot_Trim!BL5,0)</f>
        <v>0.17969535089928432</v>
      </c>
      <c r="BM30" s="47">
        <f>IF(PLANEL_Pot_Trim!BM5&lt;&gt;0,BM5/PLANEL_Pot_Trim!BM5,0)</f>
        <v>0.39954373863025761</v>
      </c>
      <c r="BN30" s="47">
        <f>IF(PLANEL_Pot_Trim!BN5&lt;&gt;0,BN5/PLANEL_Pot_Trim!BN5,0)</f>
        <v>0.43195545776154609</v>
      </c>
      <c r="BO30" s="47">
        <f>IF(PLANEL_Pot_Trim!BO5&lt;&gt;0,BO5/PLANEL_Pot_Trim!BO5,0)</f>
        <v>0.48470725906777218</v>
      </c>
      <c r="BP30" s="47">
        <f>IF(PLANEL_Pot_Trim!BP5&lt;&gt;0,BP5/PLANEL_Pot_Trim!BP5,0)</f>
        <v>0.27324368559435419</v>
      </c>
      <c r="BQ30" s="47">
        <f>IF(PLANEL_Pot_Trim!BQ5&lt;&gt;0,BQ5/PLANEL_Pot_Trim!BQ5,0)</f>
        <v>0.3980622397359177</v>
      </c>
      <c r="BR30" s="47">
        <f>IF(PLANEL_Pot_Trim!BR5&lt;&gt;0,BR5/PLANEL_Pot_Trim!BR5,0)</f>
        <v>0.43195545776154609</v>
      </c>
      <c r="BS30" s="47">
        <f>IF(PLANEL_Pot_Trim!BS5&lt;&gt;0,BS5/PLANEL_Pot_Trim!BS5,0)</f>
        <v>0.48470725906777218</v>
      </c>
      <c r="BT30" s="47">
        <f>IF(PLANEL_Pot_Trim!BT5&lt;&gt;0,BT5/PLANEL_Pot_Trim!BT5,0)</f>
        <v>0.24702998545578453</v>
      </c>
      <c r="BU30" s="47">
        <f>IF(PLANEL_Pot_Trim!BU5&lt;&gt;0,BU5/PLANEL_Pot_Trim!BU5,0)</f>
        <v>0.39954373863025761</v>
      </c>
      <c r="BV30" s="47">
        <f>IF(PLANEL_Pot_Trim!BV5&lt;&gt;0,BV5/PLANEL_Pot_Trim!BV5,0)</f>
        <v>0.43195545776154609</v>
      </c>
      <c r="BW30" s="47">
        <f>IF(PLANEL_Pot_Trim!BW5&lt;&gt;0,BW5/PLANEL_Pot_Trim!BW5,0)</f>
        <v>0.48470725906777218</v>
      </c>
      <c r="BX30" s="47">
        <f>IF(PLANEL_Pot_Trim!BX5&lt;&gt;0,BX5/PLANEL_Pot_Trim!BX5,0)</f>
        <v>0.24151768401596074</v>
      </c>
      <c r="BY30" s="47">
        <f>IF(PLANEL_Pot_Trim!BY5&lt;&gt;0,BY5/PLANEL_Pot_Trim!BY5,0)</f>
        <v>0.39414334986230948</v>
      </c>
      <c r="BZ30" s="47">
        <f>IF(PLANEL_Pot_Trim!BZ5&lt;&gt;0,BZ5/PLANEL_Pot_Trim!BZ5,0)</f>
        <v>0.43195545776154609</v>
      </c>
      <c r="CA30" s="47">
        <f>IF(PLANEL_Pot_Trim!CA5&lt;&gt;0,CA5/PLANEL_Pot_Trim!CA5,0)</f>
        <v>0.48470725906777218</v>
      </c>
      <c r="CB30" s="47">
        <f>IF(PLANEL_Pot_Trim!CB5&lt;&gt;0,CB5/PLANEL_Pot_Trim!CB5,0)</f>
        <v>0.25842956936986128</v>
      </c>
      <c r="CC30" s="47">
        <f>IF(PLANEL_Pot_Trim!CC5&lt;&gt;0,CC5/PLANEL_Pot_Trim!CC5,0)</f>
        <v>0.39954373863025761</v>
      </c>
      <c r="CD30" s="47">
        <f>IF(PLANEL_Pot_Trim!CD5&lt;&gt;0,CD5/PLANEL_Pot_Trim!CD5,0)</f>
        <v>0.43195545776154609</v>
      </c>
      <c r="CE30" s="47">
        <f>IF(PLANEL_Pot_Trim!CE5&lt;&gt;0,CE5/PLANEL_Pot_Trim!CE5,0)</f>
        <v>0.48470725906777218</v>
      </c>
      <c r="CF30" s="47">
        <f>IF(PLANEL_Pot_Trim!CF5&lt;&gt;0,CF5/PLANEL_Pot_Trim!CF5,0)</f>
        <v>0.24688183274510922</v>
      </c>
      <c r="CG30" s="47">
        <f>IF(PLANEL_Pot_Trim!CG5&lt;&gt;0,CG5/PLANEL_Pot_Trim!CG5,0)</f>
        <v>0.39414334986230948</v>
      </c>
      <c r="CH30" s="47">
        <f>IF(PLANEL_Pot_Trim!CH5&lt;&gt;0,CH5/PLANEL_Pot_Trim!CH5,0)</f>
        <v>0.43195545776154609</v>
      </c>
      <c r="CI30" s="47">
        <f>IF(PLANEL_Pot_Trim!CI5&lt;&gt;0,CI5/PLANEL_Pot_Trim!CI5,0)</f>
        <v>0.48470725906777218</v>
      </c>
      <c r="CJ30" s="47">
        <f>IF(PLANEL_Pot_Trim!CJ5&lt;&gt;0,CJ5/PLANEL_Pot_Trim!CJ5,0)</f>
        <v>0.34450389920253521</v>
      </c>
      <c r="CK30" s="47">
        <f>IF(PLANEL_Pot_Trim!CK5&lt;&gt;0,CK5/PLANEL_Pot_Trim!CK5,0)</f>
        <v>0.39414334986230948</v>
      </c>
      <c r="CL30" s="47">
        <f>IF(PLANEL_Pot_Trim!CL5&lt;&gt;0,CL5/PLANEL_Pot_Trim!CL5,0)</f>
        <v>0.43195545776154609</v>
      </c>
      <c r="CM30" s="47">
        <f>IF(PLANEL_Pot_Trim!CM5&lt;&gt;0,CM5/PLANEL_Pot_Trim!CM5,0)</f>
        <v>0.48470725906777218</v>
      </c>
      <c r="CN30" s="47">
        <f>IF(PLANEL_Pot_Trim!CN5&lt;&gt;0,CN5/PLANEL_Pot_Trim!CN5,0)</f>
        <v>0.34974473722100874</v>
      </c>
      <c r="CO30" s="47">
        <f>IF(PLANEL_Pot_Trim!CO5&lt;&gt;0,CO5/PLANEL_Pot_Trim!CO5,0)</f>
        <v>0.39414334986230948</v>
      </c>
      <c r="CP30" s="47">
        <f>IF(PLANEL_Pot_Trim!CP5&lt;&gt;0,CP5/PLANEL_Pot_Trim!CP5,0)</f>
        <v>0.43195545776154609</v>
      </c>
      <c r="CQ30" s="47">
        <f>IF(PLANEL_Pot_Trim!CQ5&lt;&gt;0,CQ5/PLANEL_Pot_Trim!CQ5,0)</f>
        <v>0.48470725906777218</v>
      </c>
      <c r="CR30" s="47">
        <f>IF(PLANEL_Pot_Trim!CR5&lt;&gt;0,CR5/PLANEL_Pot_Trim!CR5,0)</f>
        <v>0.24689535850738098</v>
      </c>
      <c r="CS30" s="47">
        <f>IF(PLANEL_Pot_Trim!CS5&lt;&gt;0,CS5/PLANEL_Pot_Trim!CS5,0)</f>
        <v>0.34110022568572096</v>
      </c>
      <c r="CT30" s="47">
        <f>IF(PLANEL_Pot_Trim!CT5&lt;&gt;0,CT5/PLANEL_Pot_Trim!CT5,0)</f>
        <v>0.43195545776154609</v>
      </c>
      <c r="CU30" s="47">
        <f>IF(PLANEL_Pot_Trim!CU5&lt;&gt;0,CU5/PLANEL_Pot_Trim!CU5,0)</f>
        <v>0.48470725906777218</v>
      </c>
      <c r="CV30" s="47">
        <f>IF(PLANEL_Pot_Trim!CV5&lt;&gt;0,CV5/PLANEL_Pot_Trim!CV5,0)</f>
        <v>0.21204837231385976</v>
      </c>
      <c r="CW30" s="47">
        <f>IF(PLANEL_Pot_Trim!CW5&lt;&gt;0,CW5/PLANEL_Pot_Trim!CW5,0)</f>
        <v>0.24495013053696948</v>
      </c>
      <c r="CX30" s="47">
        <f>IF(PLANEL_Pot_Trim!CX5&lt;&gt;0,CX5/PLANEL_Pot_Trim!CX5,0)</f>
        <v>0.43195545776154609</v>
      </c>
      <c r="CY30" s="77">
        <f>IF(PLANEL_Pot_Trim!CY5&lt;&gt;0,CY5/PLANEL_Pot_Trim!CY5,0)</f>
        <v>0.48470725906777218</v>
      </c>
      <c r="CZ30" s="77">
        <f>IF(PLANEL_Pot_Trim!CZ5&lt;&gt;0,CZ5/PLANEL_Pot_Trim!CZ5,0)</f>
        <v>0.30947888812957358</v>
      </c>
      <c r="DA30" s="77">
        <f>IF(PLANEL_Pot_Trim!DA5&lt;&gt;0,DA5/PLANEL_Pot_Trim!DA5,0)</f>
        <v>0.25422783744146693</v>
      </c>
      <c r="DB30" s="77">
        <f>IF(PLANEL_Pot_Trim!DB5&lt;&gt;0,DB5/PLANEL_Pot_Trim!DB5,0)</f>
        <v>0.43195545776154609</v>
      </c>
      <c r="DC30" s="47">
        <f>IF(PLANEL_Pot_Trim!DC5&lt;&gt;0,DC5/PLANEL_Pot_Trim!DC5,0)</f>
        <v>0.48470725906777218</v>
      </c>
      <c r="DD30" s="47">
        <f>IF(PLANEL_Pot_Trim!DD5&lt;&gt;0,DD5/PLANEL_Pot_Trim!DD5,0)</f>
        <v>0.45460368664200501</v>
      </c>
      <c r="DE30" s="47">
        <f>IF(PLANEL_Pot_Trim!DE5&lt;&gt;0,DE5/PLANEL_Pot_Trim!DE5,0)</f>
        <v>0.14387437152166416</v>
      </c>
      <c r="DF30" s="47">
        <f>IF(PLANEL_Pot_Trim!DF5&lt;&gt;0,DF5/PLANEL_Pot_Trim!DF5,0)</f>
        <v>0.43195545776154609</v>
      </c>
      <c r="DG30" s="47">
        <f>IF(PLANEL_Pot_Trim!DG5&lt;&gt;0,DG5/PLANEL_Pot_Trim!DG5,0)</f>
        <v>0.48470725906777218</v>
      </c>
      <c r="DH30" s="47">
        <f>IF(PLANEL_Pot_Trim!DH5&lt;&gt;0,DH5/PLANEL_Pot_Trim!DH5,0)</f>
        <v>0.29165547806896047</v>
      </c>
      <c r="DI30" s="47">
        <f>IF(PLANEL_Pot_Trim!DI5&lt;&gt;0,DI5/PLANEL_Pot_Trim!DI5,0)</f>
        <v>0.14211168152115647</v>
      </c>
      <c r="DJ30" s="47">
        <f>IF(PLANEL_Pot_Trim!DJ5&lt;&gt;0,DJ5/PLANEL_Pot_Trim!DJ5,0)</f>
        <v>0.43195545776154609</v>
      </c>
      <c r="DK30" s="47">
        <f>IF(PLANEL_Pot_Trim!DK5&lt;&gt;0,DK5/PLANEL_Pot_Trim!DK5,0)</f>
        <v>0.48470725906777218</v>
      </c>
      <c r="DL30" s="47">
        <f>IF(PLANEL_Pot_Trim!DL5&lt;&gt;0,DL5/PLANEL_Pot_Trim!DL5,0)</f>
        <v>0.19845794054868643</v>
      </c>
      <c r="DM30" s="47">
        <f>IF(PLANEL_Pot_Trim!DM5&lt;&gt;0,DM5/PLANEL_Pot_Trim!DM5,0)</f>
        <v>0.11268817013409439</v>
      </c>
      <c r="DN30" s="47">
        <f>IF(PLANEL_Pot_Trim!DN5&lt;&gt;0,DN5/PLANEL_Pot_Trim!DN5,0)</f>
        <v>0.43195545776154609</v>
      </c>
      <c r="DO30" s="47">
        <f>IF(PLANEL_Pot_Trim!DO5&lt;&gt;0,DO5/PLANEL_Pot_Trim!DO5,0)</f>
        <v>0.48470725906777218</v>
      </c>
      <c r="DP30" s="47">
        <f>IF(PLANEL_Pot_Trim!DP5&lt;&gt;0,DP5/PLANEL_Pot_Trim!DP5,0)</f>
        <v>0.21079493122232393</v>
      </c>
      <c r="DQ30" s="47">
        <f>IF(PLANEL_Pot_Trim!DQ5&lt;&gt;0,DQ5/PLANEL_Pot_Trim!DQ5,0)</f>
        <v>9.9047879198196825E-2</v>
      </c>
      <c r="DR30" s="47">
        <f>IF(PLANEL_Pot_Trim!DR5&lt;&gt;0,DR5/PLANEL_Pot_Trim!DR5,0)</f>
        <v>0.43195545776154609</v>
      </c>
      <c r="DS30" s="47">
        <f>IF(PLANEL_Pot_Trim!DS5&lt;&gt;0,DS5/PLANEL_Pot_Trim!DS5,0)</f>
        <v>0.48470725906777218</v>
      </c>
      <c r="DT30" s="47">
        <f>IF(PLANEL_Pot_Trim!DT5&lt;&gt;0,DT5/PLANEL_Pot_Trim!DT5,0)</f>
        <v>0.32541168198793008</v>
      </c>
      <c r="DU30" s="47">
        <f>IF(PLANEL_Pot_Trim!DU5&lt;&gt;0,DU5/PLANEL_Pot_Trim!DU5,0)</f>
        <v>3.8363315361334555E-2</v>
      </c>
      <c r="DV30" s="47">
        <f>IF(PLANEL_Pot_Trim!DV5&lt;&gt;0,DV5/PLANEL_Pot_Trim!DV5,0)</f>
        <v>0.43195545776154609</v>
      </c>
      <c r="DW30" s="47">
        <f>IF(PLANEL_Pot_Trim!DW5&lt;&gt;0,DW5/PLANEL_Pot_Trim!DW5,0)</f>
        <v>0.48470725906777218</v>
      </c>
      <c r="DX30" s="47">
        <f>IF(PLANEL_Pot_Trim!DX5&lt;&gt;0,DX5/PLANEL_Pot_Trim!DX5,0)</f>
        <v>0.24684267466209039</v>
      </c>
      <c r="DY30" s="47">
        <f>IF(PLANEL_Pot_Trim!DY5&lt;&gt;0,DY5/PLANEL_Pot_Trim!DY5,0)</f>
        <v>9.900830278032241E-2</v>
      </c>
      <c r="DZ30" s="47">
        <f>IF(PLANEL_Pot_Trim!DZ5&lt;&gt;0,DZ5/PLANEL_Pot_Trim!DZ5,0)</f>
        <v>0.43195545776154609</v>
      </c>
      <c r="EA30" s="47">
        <f>IF(PLANEL_Pot_Trim!EA5&lt;&gt;0,EA5/PLANEL_Pot_Trim!EA5,0)</f>
        <v>0.48470725906777218</v>
      </c>
      <c r="EB30" s="47">
        <f>IF(PLANEL_Pot_Trim!EB5&lt;&gt;0,EB5/PLANEL_Pot_Trim!EB5,0)</f>
        <v>0.24684267466209039</v>
      </c>
      <c r="EC30" s="47">
        <f>IF(PLANEL_Pot_Trim!EC5&lt;&gt;0,EC5/PLANEL_Pot_Trim!EC5,0)</f>
        <v>9.900830278032241E-2</v>
      </c>
      <c r="ED30" s="47">
        <f>IF(PLANEL_Pot_Trim!ED5&lt;&gt;0,ED5/PLANEL_Pot_Trim!ED5,0)</f>
        <v>0.43195545776154609</v>
      </c>
      <c r="EE30" s="47">
        <f>IF(PLANEL_Pot_Trim!EE5&lt;&gt;0,EE5/PLANEL_Pot_Trim!EE5,0)</f>
        <v>0.48470725906777218</v>
      </c>
      <c r="EF30" s="47">
        <f>IF(PLANEL_Pot_Trim!EF5&lt;&gt;0,EF5/PLANEL_Pot_Trim!EF5,0)</f>
        <v>0.25495397248547241</v>
      </c>
      <c r="EG30" s="47">
        <f>IF(PLANEL_Pot_Trim!EG5&lt;&gt;0,EG5/PLANEL_Pot_Trim!EG5,0)</f>
        <v>9.7985094982111692E-2</v>
      </c>
      <c r="EH30" s="47">
        <f>IF(PLANEL_Pot_Trim!EH5&lt;&gt;0,EH5/PLANEL_Pot_Trim!EH5,0)</f>
        <v>0.43195545776154609</v>
      </c>
      <c r="EI30" s="47">
        <f>IF(PLANEL_Pot_Trim!EI5&lt;&gt;0,EI5/PLANEL_Pot_Trim!EI5,0)</f>
        <v>0.48470725906777218</v>
      </c>
      <c r="EJ30" s="47">
        <f>IF(PLANEL_Pot_Trim!EJ5&lt;&gt;0,EJ5/PLANEL_Pot_Trim!EJ5,0)</f>
        <v>0.22647155010033235</v>
      </c>
      <c r="EK30" s="47">
        <f>IF(PLANEL_Pot_Trim!EK5&lt;&gt;0,EK5/PLANEL_Pot_Trim!EK5,0)</f>
        <v>0.38726736150516333</v>
      </c>
      <c r="EL30" s="47">
        <f>IF(PLANEL_Pot_Trim!EL5&lt;&gt;0,EL5/PLANEL_Pot_Trim!EL5,0)</f>
        <v>0.43195545776154609</v>
      </c>
      <c r="EM30" s="47">
        <f>IF(PLANEL_Pot_Trim!EM5&lt;&gt;0,EM5/PLANEL_Pot_Trim!EM5,0)</f>
        <v>0.48470725906777218</v>
      </c>
      <c r="EN30" s="47">
        <f>IF(PLANEL_Pot_Trim!EN5&lt;&gt;0,EN5/PLANEL_Pot_Trim!EN5,0)</f>
        <v>0.22043598273502418</v>
      </c>
      <c r="EO30" s="47">
        <f>IF(PLANEL_Pot_Trim!EO5&lt;&gt;0,EO5/PLANEL_Pot_Trim!EO5,0)</f>
        <v>9.2318084580280069E-2</v>
      </c>
      <c r="EP30" s="47">
        <f>IF(PLANEL_Pot_Trim!EP5&lt;&gt;0,EP5/PLANEL_Pot_Trim!EP5,0)</f>
        <v>0.43195545776154609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0.70577019035420108</v>
      </c>
      <c r="D32" s="48">
        <f>IF(PLANEL_Pot_Trim!D7&lt;&gt;0,D7/PLANEL_Pot_Trim!D7,0)</f>
        <v>0.62601026453896913</v>
      </c>
      <c r="E32" s="48">
        <f>IF(PLANEL_Pot_Trim!E7&lt;&gt;0,E7/PLANEL_Pot_Trim!E7,0)</f>
        <v>0.34774160235541085</v>
      </c>
      <c r="F32" s="48">
        <f>IF(PLANEL_Pot_Trim!F7&lt;&gt;0,F7/PLANEL_Pot_Trim!F7,0)</f>
        <v>0.70577098601697175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0.31971782145112454</v>
      </c>
      <c r="J32" s="48">
        <f>IF(PLANEL_Pot_Trim!J7&lt;&gt;0,J7/PLANEL_Pot_Trim!J7,0)</f>
        <v>0.44624907090464555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0.31971782145112454</v>
      </c>
      <c r="N32" s="48">
        <f>IF(PLANEL_Pot_Trim!N7&lt;&gt;0,N7/PLANEL_Pot_Trim!N7,0)</f>
        <v>0.49850115424472546</v>
      </c>
      <c r="O32" s="48">
        <f>IF(PLANEL_Pot_Trim!O7&lt;&gt;0,O7/PLANEL_Pot_Trim!O7,0)</f>
        <v>0.28413673101119014</v>
      </c>
      <c r="P32" s="48">
        <f>IF(PLANEL_Pot_Trim!P7&lt;&gt;0,P7/PLANEL_Pot_Trim!P7,0)</f>
        <v>0.28182677816384655</v>
      </c>
      <c r="Q32" s="48">
        <f>IF(PLANEL_Pot_Trim!Q7&lt;&gt;0,Q7/PLANEL_Pot_Trim!Q7,0)</f>
        <v>0.28413673101119014</v>
      </c>
      <c r="R32" s="48">
        <f>IF(PLANEL_Pot_Trim!R7&lt;&gt;0,R7/PLANEL_Pot_Trim!R7,0)</f>
        <v>0.28413673101119014</v>
      </c>
      <c r="S32" s="48">
        <f>IF(PLANEL_Pot_Trim!S7&lt;&gt;0,S7/PLANEL_Pot_Trim!S7,0)</f>
        <v>0.2495032420442917</v>
      </c>
      <c r="T32" s="48">
        <f>IF(PLANEL_Pot_Trim!T7&lt;&gt;0,T7/PLANEL_Pot_Trim!T7,0)</f>
        <v>0.25154825965452959</v>
      </c>
      <c r="U32" s="48">
        <f>IF(PLANEL_Pot_Trim!U7&lt;&gt;0,U7/PLANEL_Pot_Trim!U7,0)</f>
        <v>0.2495032420442917</v>
      </c>
      <c r="V32" s="48">
        <f>IF(PLANEL_Pot_Trim!V7&lt;&gt;0,V7/PLANEL_Pot_Trim!V7,0)</f>
        <v>0.29854602888388659</v>
      </c>
      <c r="W32" s="48">
        <f>IF(PLANEL_Pot_Trim!W7&lt;&gt;0,W7/PLANEL_Pot_Trim!W7,0)</f>
        <v>0.26806907722008794</v>
      </c>
      <c r="X32" s="48">
        <f>IF(PLANEL_Pot_Trim!X7&lt;&gt;0,X7/PLANEL_Pot_Trim!X7,0)</f>
        <v>0.26616926097751242</v>
      </c>
      <c r="Y32" s="48">
        <f>IF(PLANEL_Pot_Trim!Y7&lt;&gt;0,Y7/PLANEL_Pot_Trim!Y7,0)</f>
        <v>0.26806907722008794</v>
      </c>
      <c r="Z32" s="48">
        <f>IF(PLANEL_Pot_Trim!Z7&lt;&gt;0,Z7/PLANEL_Pot_Trim!Z7,0)</f>
        <v>0.36024467733751414</v>
      </c>
      <c r="AA32" s="48">
        <f>IF(PLANEL_Pot_Trim!AA7&lt;&gt;0,AA7/PLANEL_Pot_Trim!AA7,0)</f>
        <v>0.25140900934673027</v>
      </c>
      <c r="AB32" s="48">
        <f>IF(PLANEL_Pot_Trim!AB7&lt;&gt;0,AB7/PLANEL_Pot_Trim!AB7,0)</f>
        <v>0.25140900934673027</v>
      </c>
      <c r="AC32" s="48">
        <f>IF(PLANEL_Pot_Trim!AC7&lt;&gt;0,AC7/PLANEL_Pot_Trim!AC7,0)</f>
        <v>0.25320347245540265</v>
      </c>
      <c r="AD32" s="48">
        <f>IF(PLANEL_Pot_Trim!AD7&lt;&gt;0,AD7/PLANEL_Pot_Trim!AD7,0)</f>
        <v>0.38110865638702446</v>
      </c>
      <c r="AE32" s="48">
        <f>IF(PLANEL_Pot_Trim!AE7&lt;&gt;0,AE7/PLANEL_Pot_Trim!AE7,0)</f>
        <v>0.20816234848589724</v>
      </c>
      <c r="AF32" s="48">
        <f>IF(PLANEL_Pot_Trim!AF7&lt;&gt;0,AF7/PLANEL_Pot_Trim!AF7,0)</f>
        <v>0.20978000780055756</v>
      </c>
      <c r="AG32" s="48">
        <f>IF(PLANEL_Pot_Trim!AG7&lt;&gt;0,AG7/PLANEL_Pot_Trim!AG7,0)</f>
        <v>0.20978000780055756</v>
      </c>
      <c r="AH32" s="48">
        <f>IF(PLANEL_Pot_Trim!AH7&lt;&gt;0,AH7/PLANEL_Pot_Trim!AH7,0)</f>
        <v>0.40157968681749728</v>
      </c>
      <c r="AI32" s="48">
        <f>IF(PLANEL_Pot_Trim!AI7&lt;&gt;0,AI7/PLANEL_Pot_Trim!AI7,0)</f>
        <v>0.20777241252510958</v>
      </c>
      <c r="AJ32" s="48">
        <f>IF(PLANEL_Pot_Trim!AJ7&lt;&gt;0,AJ7/PLANEL_Pot_Trim!AJ7,0)</f>
        <v>0.20615474515245424</v>
      </c>
      <c r="AK32" s="48">
        <f>IF(PLANEL_Pot_Trim!AK7&lt;&gt;0,AK7/PLANEL_Pot_Trim!AK7,0)</f>
        <v>0.20777241252510958</v>
      </c>
      <c r="AL32" s="48">
        <f>IF(PLANEL_Pot_Trim!AL7&lt;&gt;0,AL7/PLANEL_Pot_Trim!AL7,0)</f>
        <v>0.33373796594013277</v>
      </c>
      <c r="AM32" s="48">
        <f>IF(PLANEL_Pot_Trim!AM7&lt;&gt;0,AM7/PLANEL_Pot_Trim!AM7,0)</f>
        <v>0.18309654371907999</v>
      </c>
      <c r="AN32" s="48">
        <f>IF(PLANEL_Pot_Trim!AN7&lt;&gt;0,AN7/PLANEL_Pot_Trim!AN7,0)</f>
        <v>0.18309654371907999</v>
      </c>
      <c r="AO32" s="48">
        <f>IF(PLANEL_Pot_Trim!AO7&lt;&gt;0,AO7/PLANEL_Pot_Trim!AO7,0)</f>
        <v>0.18309613021287968</v>
      </c>
      <c r="AP32" s="48">
        <f>IF(PLANEL_Pot_Trim!AP7&lt;&gt;0,AP7/PLANEL_Pot_Trim!AP7,0)</f>
        <v>0.29770692575113916</v>
      </c>
      <c r="AQ32" s="48">
        <f>IF(PLANEL_Pot_Trim!AQ7&lt;&gt;0,AQ7/PLANEL_Pot_Trim!AQ7,0)</f>
        <v>0.10294869350994318</v>
      </c>
      <c r="AR32" s="48">
        <f>IF(PLANEL_Pot_Trim!AR7&lt;&gt;0,AR7/PLANEL_Pot_Trim!AR7,0)</f>
        <v>0.10294869350994318</v>
      </c>
      <c r="AS32" s="48">
        <f>IF(PLANEL_Pot_Trim!AS7&lt;&gt;0,AS7/PLANEL_Pot_Trim!AS7,0)</f>
        <v>0.10294907014426957</v>
      </c>
      <c r="AT32" s="48">
        <f>IF(PLANEL_Pot_Trim!AT7&lt;&gt;0,AT7/PLANEL_Pot_Trim!AT7,0)</f>
        <v>0.26829301464272787</v>
      </c>
      <c r="AU32" s="48">
        <f>IF(PLANEL_Pot_Trim!AU7&lt;&gt;0,AU7/PLANEL_Pot_Trim!AU7,0)</f>
        <v>9.880211700343873E-2</v>
      </c>
      <c r="AV32" s="48">
        <f>IF(PLANEL_Pot_Trim!AV7&lt;&gt;0,AV7/PLANEL_Pot_Trim!AV7,0)</f>
        <v>9.8802493633007665E-2</v>
      </c>
      <c r="AW32" s="48">
        <f>IF(PLANEL_Pot_Trim!AW7&lt;&gt;0,AW7/PLANEL_Pot_Trim!AW7,0)</f>
        <v>9.8802493633007665E-2</v>
      </c>
      <c r="AX32" s="48">
        <f>IF(PLANEL_Pot_Trim!AX7&lt;&gt;0,AX7/PLANEL_Pot_Trim!AX7,0)</f>
        <v>0.26119932908231747</v>
      </c>
      <c r="AY32" s="48">
        <f>IF(PLANEL_Pot_Trim!AY7&lt;&gt;0,AY7/PLANEL_Pot_Trim!AY7,0)</f>
        <v>9.8802493633007665E-2</v>
      </c>
      <c r="AZ32" s="48">
        <f>IF(PLANEL_Pot_Trim!AZ7&lt;&gt;0,AZ7/PLANEL_Pot_Trim!AZ7,0)</f>
        <v>9.8802493633007665E-2</v>
      </c>
      <c r="BA32" s="48">
        <f>IF(PLANEL_Pot_Trim!BA7&lt;&gt;0,BA7/PLANEL_Pot_Trim!BA7,0)</f>
        <v>9.8802493633007665E-2</v>
      </c>
      <c r="BB32" s="48">
        <f>IF(PLANEL_Pot_Trim!BB7&lt;&gt;0,BB7/PLANEL_Pot_Trim!BB7,0)</f>
        <v>0.22352642576949616</v>
      </c>
      <c r="BC32" s="48">
        <f>IF(PLANEL_Pot_Trim!BC7&lt;&gt;0,BC7/PLANEL_Pot_Trim!BC7,0)</f>
        <v>9.5335921867632706E-2</v>
      </c>
      <c r="BD32" s="48">
        <f>IF(PLANEL_Pot_Trim!BD7&lt;&gt;0,BD7/PLANEL_Pot_Trim!BD7,0)</f>
        <v>9.5335921867632706E-2</v>
      </c>
      <c r="BE32" s="48">
        <f>IF(PLANEL_Pot_Trim!BE7&lt;&gt;0,BE7/PLANEL_Pot_Trim!BE7,0)</f>
        <v>0.10040714672941045</v>
      </c>
      <c r="BF32" s="48">
        <f>IF(PLANEL_Pot_Trim!BF7&lt;&gt;0,BF7/PLANEL_Pot_Trim!BF7,0)</f>
        <v>0.2087135397586016</v>
      </c>
      <c r="BG32" s="48">
        <f>IF(PLANEL_Pot_Trim!BG7&lt;&gt;0,BG7/PLANEL_Pot_Trim!BG7,0)</f>
        <v>9.5335921867632706E-2</v>
      </c>
      <c r="BH32" s="48">
        <f>IF(PLANEL_Pot_Trim!BH7&lt;&gt;0,BH7/PLANEL_Pot_Trim!BH7,0)</f>
        <v>9.5335921867632706E-2</v>
      </c>
      <c r="BI32" s="48">
        <f>IF(PLANEL_Pot_Trim!BI7&lt;&gt;0,BI7/PLANEL_Pot_Trim!BI7,0)</f>
        <v>0.14117737247336987</v>
      </c>
      <c r="BJ32" s="48">
        <f>IF(PLANEL_Pot_Trim!BJ7&lt;&gt;0,BJ7/PLANEL_Pot_Trim!BJ7,0)</f>
        <v>0.21440090965333189</v>
      </c>
      <c r="BK32" s="48">
        <f>IF(PLANEL_Pot_Trim!BK7&lt;&gt;0,BK7/PLANEL_Pot_Trim!BK7,0)</f>
        <v>9.5335921867632706E-2</v>
      </c>
      <c r="BL32" s="48">
        <f>IF(PLANEL_Pot_Trim!BL7&lt;&gt;0,BL7/PLANEL_Pot_Trim!BL7,0)</f>
        <v>9.5335921867632706E-2</v>
      </c>
      <c r="BM32" s="48">
        <f>IF(PLANEL_Pot_Trim!BM7&lt;&gt;0,BM7/PLANEL_Pot_Trim!BM7,0)</f>
        <v>9.5335921867632706E-2</v>
      </c>
      <c r="BN32" s="48">
        <f>IF(PLANEL_Pot_Trim!BN7&lt;&gt;0,BN7/PLANEL_Pot_Trim!BN7,0)</f>
        <v>0.1842258604018642</v>
      </c>
      <c r="BO32" s="48">
        <f>IF(PLANEL_Pot_Trim!BO7&lt;&gt;0,BO7/PLANEL_Pot_Trim!BO7,0)</f>
        <v>8.2342530057123192E-2</v>
      </c>
      <c r="BP32" s="48">
        <f>IF(PLANEL_Pot_Trim!BP7&lt;&gt;0,BP7/PLANEL_Pot_Trim!BP7,0)</f>
        <v>6.4779868456384906E-2</v>
      </c>
      <c r="BQ32" s="48">
        <f>IF(PLANEL_Pot_Trim!BQ7&lt;&gt;0,BQ7/PLANEL_Pot_Trim!BQ7,0)</f>
        <v>6.6494936396099352E-2</v>
      </c>
      <c r="BR32" s="48">
        <f>IF(PLANEL_Pot_Trim!BR7&lt;&gt;0,BR7/PLANEL_Pot_Trim!BR7,0)</f>
        <v>0.19975637299487051</v>
      </c>
      <c r="BS32" s="48">
        <f>IF(PLANEL_Pot_Trim!BS7&lt;&gt;0,BS7/PLANEL_Pot_Trim!BS7,0)</f>
        <v>8.1796010828748655E-2</v>
      </c>
      <c r="BT32" s="48">
        <f>IF(PLANEL_Pot_Trim!BT7&lt;&gt;0,BT7/PLANEL_Pot_Trim!BT7,0)</f>
        <v>6.4228253735010052E-2</v>
      </c>
      <c r="BU32" s="48">
        <f>IF(PLANEL_Pot_Trim!BU7&lt;&gt;0,BU7/PLANEL_Pot_Trim!BU7,0)</f>
        <v>6.6012768364062627E-2</v>
      </c>
      <c r="BV32" s="48">
        <f>IF(PLANEL_Pot_Trim!BV7&lt;&gt;0,BV7/PLANEL_Pot_Trim!BV7,0)</f>
        <v>0.1876628657922173</v>
      </c>
      <c r="BW32" s="48">
        <f>IF(PLANEL_Pot_Trim!BW7&lt;&gt;0,BW7/PLANEL_Pot_Trim!BW7,0)</f>
        <v>8.8391411542554379E-2</v>
      </c>
      <c r="BX32" s="48">
        <f>IF(PLANEL_Pot_Trim!BX7&lt;&gt;0,BX7/PLANEL_Pot_Trim!BX7,0)</f>
        <v>6.3685953934590228E-2</v>
      </c>
      <c r="BY32" s="48">
        <f>IF(PLANEL_Pot_Trim!BY7&lt;&gt;0,BY7/PLANEL_Pot_Trim!BY7,0)</f>
        <v>6.5541936893371344E-2</v>
      </c>
      <c r="BZ32" s="48">
        <f>IF(PLANEL_Pot_Trim!BZ7&lt;&gt;0,BZ7/PLANEL_Pot_Trim!BZ7,0)</f>
        <v>0.18607836786883911</v>
      </c>
      <c r="CA32" s="48">
        <f>IF(PLANEL_Pot_Trim!CA7&lt;&gt;0,CA7/PLANEL_Pot_Trim!CA7,0)</f>
        <v>7.7539807207129732E-2</v>
      </c>
      <c r="CB32" s="48">
        <f>IF(PLANEL_Pot_Trim!CB7&lt;&gt;0,CB7/PLANEL_Pot_Trim!CB7,0)</f>
        <v>4.2448130974051555E-2</v>
      </c>
      <c r="CC32" s="48">
        <f>IF(PLANEL_Pot_Trim!CC7&lt;&gt;0,CC7/PLANEL_Pot_Trim!CC7,0)</f>
        <v>4.57978855364638E-2</v>
      </c>
      <c r="CD32" s="48">
        <f>IF(PLANEL_Pot_Trim!CD7&lt;&gt;0,CD7/PLANEL_Pot_Trim!CD7,0)</f>
        <v>0.17435095112645965</v>
      </c>
      <c r="CE32" s="48">
        <f>IF(PLANEL_Pot_Trim!CE7&lt;&gt;0,CE7/PLANEL_Pot_Trim!CE7,0)</f>
        <v>7.6895991010409656E-2</v>
      </c>
      <c r="CF32" s="48">
        <f>IF(PLANEL_Pot_Trim!CF7&lt;&gt;0,CF7/PLANEL_Pot_Trim!CF7,0)</f>
        <v>4.209568240310544E-2</v>
      </c>
      <c r="CG32" s="48">
        <f>IF(PLANEL_Pot_Trim!CG7&lt;&gt;0,CG7/PLANEL_Pot_Trim!CG7,0)</f>
        <v>4.5505681219034422E-2</v>
      </c>
      <c r="CH32" s="48">
        <f>IF(PLANEL_Pot_Trim!CH7&lt;&gt;0,CH7/PLANEL_Pot_Trim!CH7,0)</f>
        <v>0.17290330803458406</v>
      </c>
      <c r="CI32" s="48">
        <f>IF(PLANEL_Pot_Trim!CI7&lt;&gt;0,CI7/PLANEL_Pot_Trim!CI7,0)</f>
        <v>9.5498475422026247E-2</v>
      </c>
      <c r="CJ32" s="48">
        <f>IF(PLANEL_Pot_Trim!CJ7&lt;&gt;0,CJ7/PLANEL_Pot_Trim!CJ7,0)</f>
        <v>4.1505847720325326E-2</v>
      </c>
      <c r="CK32" s="48">
        <f>IF(PLANEL_Pot_Trim!CK7&lt;&gt;0,CK7/PLANEL_Pot_Trim!CK7,0)</f>
        <v>4.1505847720325326E-2</v>
      </c>
      <c r="CL32" s="48">
        <f>IF(PLANEL_Pot_Trim!CL7&lt;&gt;0,CL7/PLANEL_Pot_Trim!CL7,0)</f>
        <v>0.17599970790038397</v>
      </c>
      <c r="CM32" s="48">
        <f>IF(PLANEL_Pot_Trim!CM7&lt;&gt;0,CM7/PLANEL_Pot_Trim!CM7,0)</f>
        <v>0.12203233487610501</v>
      </c>
      <c r="CN32" s="48">
        <f>IF(PLANEL_Pot_Trim!CN7&lt;&gt;0,CN7/PLANEL_Pot_Trim!CN7,0)</f>
        <v>2.959443992813034E-2</v>
      </c>
      <c r="CO32" s="48">
        <f>IF(PLANEL_Pot_Trim!CO7&lt;&gt;0,CO7/PLANEL_Pot_Trim!CO7,0)</f>
        <v>2.959443992813034E-2</v>
      </c>
      <c r="CP32" s="48">
        <f>IF(PLANEL_Pot_Trim!CP7&lt;&gt;0,CP7/PLANEL_Pot_Trim!CP7,0)</f>
        <v>0.17008228326645677</v>
      </c>
      <c r="CQ32" s="48">
        <f>IF(PLANEL_Pot_Trim!CQ7&lt;&gt;0,CQ7/PLANEL_Pot_Trim!CQ7,0)</f>
        <v>0.15340702871785306</v>
      </c>
      <c r="CR32" s="48">
        <f>IF(PLANEL_Pot_Trim!CR7&lt;&gt;0,CR7/PLANEL_Pot_Trim!CR7,0)</f>
        <v>2.8483779810276211E-2</v>
      </c>
      <c r="CS32" s="48">
        <f>IF(PLANEL_Pot_Trim!CS7&lt;&gt;0,CS7/PLANEL_Pot_Trim!CS7,0)</f>
        <v>2.8483779810276211E-2</v>
      </c>
      <c r="CT32" s="48">
        <f>IF(PLANEL_Pot_Trim!CT7&lt;&gt;0,CT7/PLANEL_Pot_Trim!CT7,0)</f>
        <v>0.19200826731507187</v>
      </c>
      <c r="CU32" s="48">
        <f>IF(PLANEL_Pot_Trim!CU7&lt;&gt;0,CU7/PLANEL_Pot_Trim!CU7,0)</f>
        <v>0.17633167248692985</v>
      </c>
      <c r="CV32" s="48">
        <f>IF(PLANEL_Pot_Trim!CV7&lt;&gt;0,CV7/PLANEL_Pot_Trim!CV7,0)</f>
        <v>2.7772586048879513E-2</v>
      </c>
      <c r="CW32" s="48">
        <f>IF(PLANEL_Pot_Trim!CW7&lt;&gt;0,CW7/PLANEL_Pot_Trim!CW7,0)</f>
        <v>2.7772586048879513E-2</v>
      </c>
      <c r="CX32" s="48">
        <f>IF(PLANEL_Pot_Trim!CX7&lt;&gt;0,CX7/PLANEL_Pot_Trim!CX7,0)</f>
        <v>0.19056769758541622</v>
      </c>
      <c r="CY32" s="48">
        <f>IF(PLANEL_Pot_Trim!CY7&lt;&gt;0,CY7/PLANEL_Pot_Trim!CY7,0)</f>
        <v>0.18190584076332919</v>
      </c>
      <c r="CZ32" s="48">
        <f>IF(PLANEL_Pot_Trim!CZ7&lt;&gt;0,CZ7/PLANEL_Pot_Trim!CZ7,0)</f>
        <v>2.7588948606919298E-2</v>
      </c>
      <c r="DA32" s="48">
        <f>IF(PLANEL_Pot_Trim!DA7&lt;&gt;0,DA7/PLANEL_Pot_Trim!DA7,0)</f>
        <v>2.7588948606919298E-2</v>
      </c>
      <c r="DB32" s="48">
        <f>IF(PLANEL_Pot_Trim!DB7&lt;&gt;0,DB7/PLANEL_Pot_Trim!DB7,0)</f>
        <v>0.18930762895359193</v>
      </c>
      <c r="DC32" s="48">
        <f>IF(PLANEL_Pot_Trim!DC7&lt;&gt;0,DC7/PLANEL_Pot_Trim!DC7,0)</f>
        <v>0.1811803388922997</v>
      </c>
      <c r="DD32" s="48">
        <f>IF(PLANEL_Pot_Trim!DD7&lt;&gt;0,DD7/PLANEL_Pot_Trim!DD7,0)</f>
        <v>5.4261495966963866E-3</v>
      </c>
      <c r="DE32" s="48">
        <f>IF(PLANEL_Pot_Trim!DE7&lt;&gt;0,DE7/PLANEL_Pot_Trim!DE7,0)</f>
        <v>5.4261495966963866E-3</v>
      </c>
      <c r="DF32" s="48">
        <f>IF(PLANEL_Pot_Trim!DF7&lt;&gt;0,DF7/PLANEL_Pot_Trim!DF7,0)</f>
        <v>0.18827825138898907</v>
      </c>
      <c r="DG32" s="48">
        <f>IF(PLANEL_Pot_Trim!DG7&lt;&gt;0,DG7/PLANEL_Pot_Trim!DG7,0)</f>
        <v>0.1815514231369883</v>
      </c>
      <c r="DH32" s="48">
        <f>IF(PLANEL_Pot_Trim!DH7&lt;&gt;0,DH7/PLANEL_Pot_Trim!DH7,0)</f>
        <v>5.4261495966963866E-3</v>
      </c>
      <c r="DI32" s="48">
        <f>IF(PLANEL_Pot_Trim!DI7&lt;&gt;0,DI7/PLANEL_Pot_Trim!DI7,0)</f>
        <v>5.4261495966963866E-3</v>
      </c>
      <c r="DJ32" s="48">
        <f>IF(PLANEL_Pot_Trim!DJ7&lt;&gt;0,DJ7/PLANEL_Pot_Trim!DJ7,0)</f>
        <v>0.18827825138898907</v>
      </c>
      <c r="DK32" s="48">
        <f>IF(PLANEL_Pot_Trim!DK7&lt;&gt;0,DK7/PLANEL_Pot_Trim!DK7,0)</f>
        <v>0.16479277418009813</v>
      </c>
      <c r="DL32" s="48">
        <f>IF(PLANEL_Pot_Trim!DL7&lt;&gt;0,DL7/PLANEL_Pot_Trim!DL7,0)</f>
        <v>5.4261495966963866E-3</v>
      </c>
      <c r="DM32" s="48">
        <f>IF(PLANEL_Pot_Trim!DM7&lt;&gt;0,DM7/PLANEL_Pot_Trim!DM7,0)</f>
        <v>5.4261495966963866E-3</v>
      </c>
      <c r="DN32" s="48">
        <f>IF(PLANEL_Pot_Trim!DN7&lt;&gt;0,DN7/PLANEL_Pot_Trim!DN7,0)</f>
        <v>0.18827825138898907</v>
      </c>
      <c r="DO32" s="48">
        <f>IF(PLANEL_Pot_Trim!DO7&lt;&gt;0,DO7/PLANEL_Pot_Trim!DO7,0)</f>
        <v>0.16549637557742669</v>
      </c>
      <c r="DP32" s="48">
        <f>IF(PLANEL_Pot_Trim!DP7&lt;&gt;0,DP7/PLANEL_Pot_Trim!DP7,0)</f>
        <v>5.4261495966963866E-3</v>
      </c>
      <c r="DQ32" s="48">
        <f>IF(PLANEL_Pot_Trim!DQ7&lt;&gt;0,DQ7/PLANEL_Pot_Trim!DQ7,0)</f>
        <v>5.4261495966963866E-3</v>
      </c>
      <c r="DR32" s="48">
        <f>IF(PLANEL_Pot_Trim!DR7&lt;&gt;0,DR7/PLANEL_Pot_Trim!DR7,0)</f>
        <v>0.18452189478831604</v>
      </c>
      <c r="DS32" s="48">
        <f>IF(PLANEL_Pot_Trim!DS7&lt;&gt;0,DS7/PLANEL_Pot_Trim!DS7,0)</f>
        <v>0.15704672875207076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0.14394022063566439</v>
      </c>
      <c r="DW32" s="48">
        <f>IF(PLANEL_Pot_Trim!DW7&lt;&gt;0,DW7/PLANEL_Pot_Trim!DW7,0)</f>
        <v>0.14433275099360557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0.10575553790851332</v>
      </c>
      <c r="EA32" s="48">
        <f>IF(PLANEL_Pot_Trim!EA7&lt;&gt;0,EA7/PLANEL_Pot_Trim!EA7,0)</f>
        <v>0.11784194779156658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7.3268507566863927E-2</v>
      </c>
      <c r="EE32" s="48">
        <f>IF(PLANEL_Pot_Trim!EE7&lt;&gt;0,EE7/PLANEL_Pot_Trim!EE7,0)</f>
        <v>8.6668330253591691E-2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3.7471640115036946E-2</v>
      </c>
      <c r="EI32" s="48">
        <f>IF(PLANEL_Pot_Trim!EI7&lt;&gt;0,EI7/PLANEL_Pot_Trim!EI7,0)</f>
        <v>8.7086642948002307E-2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</v>
      </c>
      <c r="EM32" s="48">
        <f>IF(PLANEL_Pot_Trim!EM7&lt;&gt;0,EM7/PLANEL_Pot_Trim!EM7,0)</f>
        <v>8.6548156473172627E-2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0.60161247772454818</v>
      </c>
      <c r="E34" s="49">
        <f>IF(PLANEL_Pot_Trim!E9&lt;&gt;0,E9/PLANEL_Pot_Trim!E9,0)</f>
        <v>0.47315851691777178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0.56415070170566317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0.55193220232454687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0.62796696029704691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0.59326423011468021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0.46105810758281918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0.46105810758281918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0.46105810758281918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0.5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0.5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0.5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0.5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0.56169957804068071</v>
      </c>
      <c r="E35" s="49">
        <f>IF(PLANEL_Pot_Trim!E10&lt;&gt;0,E10/PLANEL_Pot_Trim!E10,0)</f>
        <v>0.642480499238965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0.100504901273004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0.83676729417462292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0.88941916231155782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0.79889447236180899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0.79889447236180899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0.8461031045655375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0.8461031045655375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0.8461031045655375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0.8461031045655375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0.8461031045655375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0.8461031045655375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0.8461031045655375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0.8461031045655375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0.8461031045655375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0.8461031045655375</v>
      </c>
    </row>
    <row r="37" spans="2:146" x14ac:dyDescent="0.25">
      <c r="B37" s="16" t="s">
        <v>57</v>
      </c>
      <c r="C37" s="47">
        <f>IF(PLANEL_Pot_Trim!C12&lt;&gt;0,C12/PLANEL_Pot_Trim!C12,0)</f>
        <v>0.37103545024885221</v>
      </c>
      <c r="D37" s="47">
        <f>IF(PLANEL_Pot_Trim!D12&lt;&gt;0,D12/PLANEL_Pot_Trim!D12,0)</f>
        <v>0.23161302847332071</v>
      </c>
      <c r="E37" s="47">
        <f>IF(PLANEL_Pot_Trim!E12&lt;&gt;0,E12/PLANEL_Pot_Trim!E12,0)</f>
        <v>0</v>
      </c>
      <c r="F37" s="47">
        <f>IF(PLANEL_Pot_Trim!F12&lt;&gt;0,F12/PLANEL_Pot_Trim!F12,0)</f>
        <v>0.30642119719124966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0.62132195881188113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0.86923186450276235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0.76609091146408836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0.90882233411602209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0.73559815547550433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0.906806728962536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0.906806728962536</v>
      </c>
      <c r="AS40" s="52">
        <f>IF(PLANEL_Pot_Trim!AS15&lt;&gt;0,AS15/PLANEL_Pot_Trim!AS15,0)</f>
        <v>0.906806728962536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0.43864444304030531</v>
      </c>
      <c r="AV40" s="52">
        <f>IF(PLANEL_Pot_Trim!AV15&lt;&gt;0,AV15/PLANEL_Pot_Trim!AV15,0)</f>
        <v>0.38917602026425963</v>
      </c>
      <c r="AW40" s="52">
        <f>IF(PLANEL_Pot_Trim!AW15&lt;&gt;0,AW15/PLANEL_Pot_Trim!AW15,0)</f>
        <v>0.43294205412146708</v>
      </c>
      <c r="AX40" s="52">
        <f>IF(PLANEL_Pot_Trim!AX15&lt;&gt;0,AX15/PLANEL_Pot_Trim!AX15,0)</f>
        <v>0.90795972995429164</v>
      </c>
      <c r="AY40" s="52">
        <f>IF(PLANEL_Pot_Trim!AY15&lt;&gt;0,AY15/PLANEL_Pot_Trim!AY15,0)</f>
        <v>0.33349961258753902</v>
      </c>
      <c r="AZ40" s="52">
        <f>IF(PLANEL_Pot_Trim!AZ15&lt;&gt;0,AZ15/PLANEL_Pot_Trim!AZ15,0)</f>
        <v>0.33571741297668023</v>
      </c>
      <c r="BA40" s="52">
        <f>IF(PLANEL_Pot_Trim!BA15&lt;&gt;0,BA15/PLANEL_Pot_Trim!BA15,0)</f>
        <v>0.33349961258753902</v>
      </c>
      <c r="BB40" s="52">
        <f>IF(PLANEL_Pot_Trim!BB15&lt;&gt;0,BB15/PLANEL_Pot_Trim!BB15,0)</f>
        <v>0.90352043339563781</v>
      </c>
      <c r="BC40" s="52">
        <f>IF(PLANEL_Pot_Trim!BC15&lt;&gt;0,BC15/PLANEL_Pot_Trim!BC15,0)</f>
        <v>0.31663730621222241</v>
      </c>
      <c r="BD40" s="52">
        <f>IF(PLANEL_Pot_Trim!BD15&lt;&gt;0,BD15/PLANEL_Pot_Trim!BD15,0)</f>
        <v>0.30457334486970855</v>
      </c>
      <c r="BE40" s="52">
        <f>IF(PLANEL_Pot_Trim!BE15&lt;&gt;0,BE15/PLANEL_Pot_Trim!BE15,0)</f>
        <v>0.31663730621222241</v>
      </c>
      <c r="BF40" s="52">
        <f>IF(PLANEL_Pot_Trim!BF15&lt;&gt;0,BF15/PLANEL_Pot_Trim!BF15,0)</f>
        <v>0.90269749852745329</v>
      </c>
      <c r="BG40" s="52">
        <f>IF(PLANEL_Pot_Trim!BG15&lt;&gt;0,BG15/PLANEL_Pot_Trim!BG15,0)</f>
        <v>0.31069728794049939</v>
      </c>
      <c r="BH40" s="52">
        <f>IF(PLANEL_Pot_Trim!BH15&lt;&gt;0,BH15/PLANEL_Pot_Trim!BH15,0)</f>
        <v>0.31069728794049939</v>
      </c>
      <c r="BI40" s="52">
        <f>IF(PLANEL_Pot_Trim!BI15&lt;&gt;0,BI15/PLANEL_Pot_Trim!BI15,0)</f>
        <v>0.31069728794049939</v>
      </c>
      <c r="BJ40" s="52">
        <f>IF(PLANEL_Pot_Trim!BJ15&lt;&gt;0,BJ15/PLANEL_Pot_Trim!BJ15,0)</f>
        <v>0.90244130246148402</v>
      </c>
      <c r="BK40" s="52">
        <f>IF(PLANEL_Pot_Trim!BK15&lt;&gt;0,BK15/PLANEL_Pot_Trim!BK15,0)</f>
        <v>0.31069728794049939</v>
      </c>
      <c r="BL40" s="52">
        <f>IF(PLANEL_Pot_Trim!BL15&lt;&gt;0,BL15/PLANEL_Pot_Trim!BL15,0)</f>
        <v>0.31069728794049939</v>
      </c>
      <c r="BM40" s="52">
        <f>IF(PLANEL_Pot_Trim!BM15&lt;&gt;0,BM15/PLANEL_Pot_Trim!BM15,0)</f>
        <v>0.30932654241190011</v>
      </c>
      <c r="BN40" s="52">
        <f>IF(PLANEL_Pot_Trim!BN15&lt;&gt;0,BN15/PLANEL_Pot_Trim!BN15,0)</f>
        <v>0.8981970338232691</v>
      </c>
      <c r="BO40" s="52">
        <f>IF(PLANEL_Pot_Trim!BO15&lt;&gt;0,BO15/PLANEL_Pot_Trim!BO15,0)</f>
        <v>0.29280208672160674</v>
      </c>
      <c r="BP40" s="52">
        <f>IF(PLANEL_Pot_Trim!BP15&lt;&gt;0,BP15/PLANEL_Pot_Trim!BP15,0)</f>
        <v>0.29280208672160674</v>
      </c>
      <c r="BQ40" s="52">
        <f>IF(PLANEL_Pot_Trim!BQ15&lt;&gt;0,BQ15/PLANEL_Pot_Trim!BQ15,0)</f>
        <v>0.29139391120449709</v>
      </c>
      <c r="BR40" s="52">
        <f>IF(PLANEL_Pot_Trim!BR15&lt;&gt;0,BR15/PLANEL_Pot_Trim!BR15,0)</f>
        <v>0.90070444077570999</v>
      </c>
      <c r="BS40" s="52">
        <f>IF(PLANEL_Pot_Trim!BS15&lt;&gt;0,BS15/PLANEL_Pot_Trim!BS15,0)</f>
        <v>0.29280208672160674</v>
      </c>
      <c r="BT40" s="52">
        <f>IF(PLANEL_Pot_Trim!BT15&lt;&gt;0,BT15/PLANEL_Pot_Trim!BT15,0)</f>
        <v>0.29139391120449709</v>
      </c>
      <c r="BU40" s="52">
        <f>IF(PLANEL_Pot_Trim!BU15&lt;&gt;0,BU15/PLANEL_Pot_Trim!BU15,0)</f>
        <v>0.29280208672160674</v>
      </c>
      <c r="BV40" s="52">
        <f>IF(PLANEL_Pot_Trim!BV15&lt;&gt;0,BV15/PLANEL_Pot_Trim!BV15,0)</f>
        <v>0.89755359202459573</v>
      </c>
      <c r="BW40" s="52">
        <f>IF(PLANEL_Pot_Trim!BW15&lt;&gt;0,BW15/PLANEL_Pot_Trim!BW15,0)</f>
        <v>0.29280208672160674</v>
      </c>
      <c r="BX40" s="52">
        <f>IF(PLANEL_Pot_Trim!BX15&lt;&gt;0,BX15/PLANEL_Pot_Trim!BX15,0)</f>
        <v>0.29280208672160674</v>
      </c>
      <c r="BY40" s="52">
        <f>IF(PLANEL_Pot_Trim!BY15&lt;&gt;0,BY15/PLANEL_Pot_Trim!BY15,0)</f>
        <v>0.29139391120449709</v>
      </c>
      <c r="BZ40" s="52">
        <f>IF(PLANEL_Pot_Trim!BZ15&lt;&gt;0,BZ15/PLANEL_Pot_Trim!BZ15,0)</f>
        <v>0.85813625843657337</v>
      </c>
      <c r="CA40" s="52">
        <f>IF(PLANEL_Pot_Trim!CA15&lt;&gt;0,CA15/PLANEL_Pot_Trim!CA15,0)</f>
        <v>0.33102865114882934</v>
      </c>
      <c r="CB40" s="52">
        <f>IF(PLANEL_Pot_Trim!CB15&lt;&gt;0,CB15/PLANEL_Pot_Trim!CB15,0)</f>
        <v>0.29280208672160674</v>
      </c>
      <c r="CC40" s="52">
        <f>IF(PLANEL_Pot_Trim!CC15&lt;&gt;0,CC15/PLANEL_Pot_Trim!CC15,0)</f>
        <v>0.29280208672160674</v>
      </c>
      <c r="CD40" s="52">
        <f>IF(PLANEL_Pot_Trim!CD15&lt;&gt;0,CD15/PLANEL_Pot_Trim!CD15,0)</f>
        <v>0.83250327120740786</v>
      </c>
      <c r="CE40" s="52">
        <f>IF(PLANEL_Pot_Trim!CE15&lt;&gt;0,CE15/PLANEL_Pot_Trim!CE15,0)</f>
        <v>0.33294658180065134</v>
      </c>
      <c r="CF40" s="52">
        <f>IF(PLANEL_Pot_Trim!CF15&lt;&gt;0,CF15/PLANEL_Pot_Trim!CF15,0)</f>
        <v>0.29139391120449709</v>
      </c>
      <c r="CG40" s="52">
        <f>IF(PLANEL_Pot_Trim!CG15&lt;&gt;0,CG15/PLANEL_Pot_Trim!CG15,0)</f>
        <v>0.29139391120449709</v>
      </c>
      <c r="CH40" s="52">
        <f>IF(PLANEL_Pot_Trim!CH15&lt;&gt;0,CH15/PLANEL_Pot_Trim!CH15,0)</f>
        <v>0.78522511997671418</v>
      </c>
      <c r="CI40" s="52">
        <f>IF(PLANEL_Pot_Trim!CI15&lt;&gt;0,CI15/PLANEL_Pot_Trim!CI15,0)</f>
        <v>0.33256602259280166</v>
      </c>
      <c r="CJ40" s="52">
        <f>IF(PLANEL_Pot_Trim!CJ15&lt;&gt;0,CJ15/PLANEL_Pot_Trim!CJ15,0)</f>
        <v>0.28016742622294238</v>
      </c>
      <c r="CK40" s="52">
        <f>IF(PLANEL_Pot_Trim!CK15&lt;&gt;0,CK15/PLANEL_Pot_Trim!CK15,0)</f>
        <v>0.2861775369112855</v>
      </c>
      <c r="CL40" s="52">
        <f>IF(PLANEL_Pot_Trim!CL15&lt;&gt;0,CL15/PLANEL_Pot_Trim!CL15,0)</f>
        <v>0.74497097307433235</v>
      </c>
      <c r="CM40" s="52">
        <f>IF(PLANEL_Pot_Trim!CM15&lt;&gt;0,CM15/PLANEL_Pot_Trim!CM15,0)</f>
        <v>0.33256602259280166</v>
      </c>
      <c r="CN40" s="52">
        <f>IF(PLANEL_Pot_Trim!CN15&lt;&gt;0,CN15/PLANEL_Pot_Trim!CN15,0)</f>
        <v>0.29098309281071932</v>
      </c>
      <c r="CO40" s="52">
        <f>IF(PLANEL_Pot_Trim!CO15&lt;&gt;0,CO15/PLANEL_Pot_Trim!CO15,0)</f>
        <v>0.28668505206721406</v>
      </c>
      <c r="CP40" s="52">
        <f>IF(PLANEL_Pot_Trim!CP15&lt;&gt;0,CP15/PLANEL_Pot_Trim!CP15,0)</f>
        <v>0.75355092373791621</v>
      </c>
      <c r="CQ40" s="52">
        <f>IF(PLANEL_Pot_Trim!CQ15&lt;&gt;0,CQ15/PLANEL_Pot_Trim!CQ15,0)</f>
        <v>0.33256602259280166</v>
      </c>
      <c r="CR40" s="52">
        <f>IF(PLANEL_Pot_Trim!CR15&lt;&gt;0,CR15/PLANEL_Pot_Trim!CR15,0)</f>
        <v>0.29098309281071932</v>
      </c>
      <c r="CS40" s="52">
        <f>IF(PLANEL_Pot_Trim!CS15&lt;&gt;0,CS15/PLANEL_Pot_Trim!CS15,0)</f>
        <v>0.28016742622294238</v>
      </c>
      <c r="CT40" s="52">
        <f>IF(PLANEL_Pot_Trim!CT15&lt;&gt;0,CT15/PLANEL_Pot_Trim!CT15,0)</f>
        <v>0.67573834713903413</v>
      </c>
      <c r="CU40" s="52">
        <f>IF(PLANEL_Pot_Trim!CU15&lt;&gt;0,CU15/PLANEL_Pot_Trim!CU15,0)</f>
        <v>0.29239229377924231</v>
      </c>
      <c r="CV40" s="52">
        <f>IF(PLANEL_Pot_Trim!CV15&lt;&gt;0,CV15/PLANEL_Pot_Trim!CV15,0)</f>
        <v>0.29239229377924231</v>
      </c>
      <c r="CW40" s="52">
        <f>IF(PLANEL_Pot_Trim!CW15&lt;&gt;0,CW15/PLANEL_Pot_Trim!CW15,0)</f>
        <v>0.28016742622294238</v>
      </c>
      <c r="CX40" s="52">
        <f>IF(PLANEL_Pot_Trim!CX15&lt;&gt;0,CX15/PLANEL_Pot_Trim!CX15,0)</f>
        <v>0.63045334395310315</v>
      </c>
      <c r="CY40" s="82">
        <f>IF(PLANEL_Pot_Trim!CY15&lt;&gt;0,CY15/PLANEL_Pot_Trim!CY15,0)</f>
        <v>0.29239229377924231</v>
      </c>
      <c r="CZ40" s="82">
        <f>IF(PLANEL_Pot_Trim!CZ15&lt;&gt;0,CZ15/PLANEL_Pot_Trim!CZ15,0)</f>
        <v>0.29239229377924231</v>
      </c>
      <c r="DA40" s="82">
        <f>IF(PLANEL_Pot_Trim!DA15&lt;&gt;0,DA15/PLANEL_Pot_Trim!DA15,0)</f>
        <v>0.28016742622294238</v>
      </c>
      <c r="DB40" s="82">
        <f>IF(PLANEL_Pot_Trim!DB15&lt;&gt;0,DB15/PLANEL_Pot_Trim!DB15,0)</f>
        <v>0.56658164412241263</v>
      </c>
      <c r="DC40" s="52">
        <f>IF(PLANEL_Pot_Trim!DC15&lt;&gt;0,DC15/PLANEL_Pot_Trim!DC15,0)</f>
        <v>0.29239229377924231</v>
      </c>
      <c r="DD40" s="52">
        <f>IF(PLANEL_Pot_Trim!DD15&lt;&gt;0,DD15/PLANEL_Pot_Trim!DD15,0)</f>
        <v>0.29098309281071932</v>
      </c>
      <c r="DE40" s="52">
        <f>IF(PLANEL_Pot_Trim!DE15&lt;&gt;0,DE15/PLANEL_Pot_Trim!DE15,0)</f>
        <v>0.28016742622294238</v>
      </c>
      <c r="DF40" s="52">
        <f>IF(PLANEL_Pot_Trim!DF15&lt;&gt;0,DF15/PLANEL_Pot_Trim!DF15,0)</f>
        <v>0.49284478117205854</v>
      </c>
      <c r="DG40" s="52">
        <f>IF(PLANEL_Pot_Trim!DG15&lt;&gt;0,DG15/PLANEL_Pot_Trim!DG15,0)</f>
        <v>0.29239229377924231</v>
      </c>
      <c r="DH40" s="52">
        <f>IF(PLANEL_Pot_Trim!DH15&lt;&gt;0,DH15/PLANEL_Pot_Trim!DH15,0)</f>
        <v>0.28016742622294238</v>
      </c>
      <c r="DI40" s="52">
        <f>IF(PLANEL_Pot_Trim!DI15&lt;&gt;0,DI15/PLANEL_Pot_Trim!DI15,0)</f>
        <v>0.28016742622294238</v>
      </c>
      <c r="DJ40" s="52">
        <f>IF(PLANEL_Pot_Trim!DJ15&lt;&gt;0,DJ15/PLANEL_Pot_Trim!DJ15,0)</f>
        <v>0.41985074150266716</v>
      </c>
      <c r="DK40" s="52">
        <f>IF(PLANEL_Pot_Trim!DK15&lt;&gt;0,DK15/PLANEL_Pot_Trim!DK15,0)</f>
        <v>0.33256602259280166</v>
      </c>
      <c r="DL40" s="52">
        <f>IF(PLANEL_Pot_Trim!DL15&lt;&gt;0,DL15/PLANEL_Pot_Trim!DL15,0)</f>
        <v>0.28016742622294238</v>
      </c>
      <c r="DM40" s="52">
        <f>IF(PLANEL_Pot_Trim!DM15&lt;&gt;0,DM15/PLANEL_Pot_Trim!DM15,0)</f>
        <v>0.28016742622294238</v>
      </c>
      <c r="DN40" s="52">
        <f>IF(PLANEL_Pot_Trim!DN15&lt;&gt;0,DN15/PLANEL_Pot_Trim!DN15,0)</f>
        <v>0.3462894115130441</v>
      </c>
      <c r="DO40" s="52">
        <f>IF(PLANEL_Pot_Trim!DO15&lt;&gt;0,DO15/PLANEL_Pot_Trim!DO15,0)</f>
        <v>0.33256602259280166</v>
      </c>
      <c r="DP40" s="52">
        <f>IF(PLANEL_Pot_Trim!DP15&lt;&gt;0,DP15/PLANEL_Pot_Trim!DP15,0)</f>
        <v>0.29239229377924231</v>
      </c>
      <c r="DQ40" s="52">
        <f>IF(PLANEL_Pot_Trim!DQ15&lt;&gt;0,DQ15/PLANEL_Pot_Trim!DQ15,0)</f>
        <v>0.28016742622294238</v>
      </c>
      <c r="DR40" s="52">
        <f>IF(PLANEL_Pot_Trim!DR15&lt;&gt;0,DR15/PLANEL_Pot_Trim!DR15,0)</f>
        <v>0.29239229377924231</v>
      </c>
      <c r="DS40" s="52">
        <f>IF(PLANEL_Pot_Trim!DS15&lt;&gt;0,DS15/PLANEL_Pot_Trim!DS15,0)</f>
        <v>0.33256602259280166</v>
      </c>
      <c r="DT40" s="52">
        <f>IF(PLANEL_Pot_Trim!DT15&lt;&gt;0,DT15/PLANEL_Pot_Trim!DT15,0)</f>
        <v>0.28016742622294238</v>
      </c>
      <c r="DU40" s="52">
        <f>IF(PLANEL_Pot_Trim!DU15&lt;&gt;0,DU15/PLANEL_Pot_Trim!DU15,0)</f>
        <v>0.28016742622294238</v>
      </c>
      <c r="DV40" s="52">
        <f>IF(PLANEL_Pot_Trim!DV15&lt;&gt;0,DV15/PLANEL_Pot_Trim!DV15,0)</f>
        <v>0.29239229377924231</v>
      </c>
      <c r="DW40" s="52">
        <f>IF(PLANEL_Pot_Trim!DW15&lt;&gt;0,DW15/PLANEL_Pot_Trim!DW15,0)</f>
        <v>0.31184440094339622</v>
      </c>
      <c r="DX40" s="52">
        <f>IF(PLANEL_Pot_Trim!DX15&lt;&gt;0,DX15/PLANEL_Pot_Trim!DX15,0)</f>
        <v>0.27020849999999996</v>
      </c>
      <c r="DY40" s="52">
        <f>IF(PLANEL_Pot_Trim!DY15&lt;&gt;0,DY15/PLANEL_Pot_Trim!DY15,0)</f>
        <v>0.27020849999999996</v>
      </c>
      <c r="DZ40" s="52">
        <f>IF(PLANEL_Pot_Trim!DZ15&lt;&gt;0,DZ15/PLANEL_Pot_Trim!DZ15,0)</f>
        <v>0.27020849999999996</v>
      </c>
      <c r="EA40" s="52">
        <f>IF(PLANEL_Pot_Trim!EA15&lt;&gt;0,EA15/PLANEL_Pot_Trim!EA15,0)</f>
        <v>0.31184440094339622</v>
      </c>
      <c r="EB40" s="52">
        <f>IF(PLANEL_Pot_Trim!EB15&lt;&gt;0,EB15/PLANEL_Pot_Trim!EB15,0)</f>
        <v>0.27020849999999996</v>
      </c>
      <c r="EC40" s="52">
        <f>IF(PLANEL_Pot_Trim!EC15&lt;&gt;0,EC15/PLANEL_Pot_Trim!EC15,0)</f>
        <v>0.27020849999999996</v>
      </c>
      <c r="ED40" s="52">
        <f>IF(PLANEL_Pot_Trim!ED15&lt;&gt;0,ED15/PLANEL_Pot_Trim!ED15,0)</f>
        <v>0.27020849999999996</v>
      </c>
      <c r="EE40" s="52">
        <f>IF(PLANEL_Pot_Trim!EE15&lt;&gt;0,EE15/PLANEL_Pot_Trim!EE15,0)</f>
        <v>0.31184440094339622</v>
      </c>
      <c r="EF40" s="52">
        <f>IF(PLANEL_Pot_Trim!EF15&lt;&gt;0,EF15/PLANEL_Pot_Trim!EF15,0)</f>
        <v>0.27020849999999996</v>
      </c>
      <c r="EG40" s="52">
        <f>IF(PLANEL_Pot_Trim!EG15&lt;&gt;0,EG15/PLANEL_Pot_Trim!EG15,0)</f>
        <v>0.27020849999999996</v>
      </c>
      <c r="EH40" s="52">
        <f>IF(PLANEL_Pot_Trim!EH15&lt;&gt;0,EH15/PLANEL_Pot_Trim!EH15,0)</f>
        <v>0.27020849999999996</v>
      </c>
      <c r="EI40" s="52">
        <f>IF(PLANEL_Pot_Trim!EI15&lt;&gt;0,EI15/PLANEL_Pot_Trim!EI15,0)</f>
        <v>0.31184440094339622</v>
      </c>
      <c r="EJ40" s="52">
        <f>IF(PLANEL_Pot_Trim!EJ15&lt;&gt;0,EJ15/PLANEL_Pot_Trim!EJ15,0)</f>
        <v>0.27020849999999996</v>
      </c>
      <c r="EK40" s="52">
        <f>IF(PLANEL_Pot_Trim!EK15&lt;&gt;0,EK15/PLANEL_Pot_Trim!EK15,0)</f>
        <v>0.27020849999999996</v>
      </c>
      <c r="EL40" s="52">
        <f>IF(PLANEL_Pot_Trim!EL15&lt;&gt;0,EL15/PLANEL_Pot_Trim!EL15,0)</f>
        <v>0.27020849999999996</v>
      </c>
      <c r="EM40" s="52">
        <f>IF(PLANEL_Pot_Trim!EM15&lt;&gt;0,EM15/PLANEL_Pot_Trim!EM15,0)</f>
        <v>0.31184440094339622</v>
      </c>
      <c r="EN40" s="52">
        <f>IF(PLANEL_Pot_Trim!EN15&lt;&gt;0,EN15/PLANEL_Pot_Trim!EN15,0)</f>
        <v>0.27020849999999996</v>
      </c>
      <c r="EO40" s="52">
        <f>IF(PLANEL_Pot_Trim!EO15&lt;&gt;0,EO15/PLANEL_Pot_Trim!EO15,0)</f>
        <v>0.27020849999999996</v>
      </c>
      <c r="EP40" s="52">
        <f>IF(PLANEL_Pot_Trim!EP15&lt;&gt;0,EP15/PLANEL_Pot_Trim!EP15,0)</f>
        <v>0.27020849999999996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0.35482573624777886</v>
      </c>
      <c r="X42" s="51">
        <f>IF(PLANEL_Pot_Trim!X17&lt;&gt;0,X17/PLANEL_Pot_Trim!X17,0)</f>
        <v>0.42102663718615091</v>
      </c>
      <c r="Y42" s="51">
        <f>IF(PLANEL_Pot_Trim!Y17&lt;&gt;0,Y17/PLANEL_Pot_Trim!Y17,0)</f>
        <v>0.55472480577294569</v>
      </c>
      <c r="Z42" s="51">
        <f>IF(PLANEL_Pot_Trim!Z17&lt;&gt;0,Z17/PLANEL_Pot_Trim!Z17,0)</f>
        <v>0.46156956234147778</v>
      </c>
      <c r="AA42" s="51">
        <f>IF(PLANEL_Pot_Trim!AA17&lt;&gt;0,AA17/PLANEL_Pot_Trim!AA17,0)</f>
        <v>0.35470297104842236</v>
      </c>
      <c r="AB42" s="51">
        <f>IF(PLANEL_Pot_Trim!AB17&lt;&gt;0,AB17/PLANEL_Pot_Trim!AB17,0)</f>
        <v>0.42269813235523274</v>
      </c>
      <c r="AC42" s="51">
        <f>IF(PLANEL_Pot_Trim!AC17&lt;&gt;0,AC17/PLANEL_Pot_Trim!AC17,0)</f>
        <v>0.55779902024938188</v>
      </c>
      <c r="AD42" s="51">
        <f>IF(PLANEL_Pot_Trim!AD17&lt;&gt;0,AD17/PLANEL_Pot_Trim!AD17,0)</f>
        <v>0.46305364080393058</v>
      </c>
      <c r="AE42" s="51">
        <f>IF(PLANEL_Pot_Trim!AE17&lt;&gt;0,AE17/PLANEL_Pot_Trim!AE17,0)</f>
        <v>0.35468119189277852</v>
      </c>
      <c r="AF42" s="51">
        <f>IF(PLANEL_Pot_Trim!AF17&lt;&gt;0,AF17/PLANEL_Pot_Trim!AF17,0)</f>
        <v>0.42299466403795793</v>
      </c>
      <c r="AG42" s="51">
        <f>IF(PLANEL_Pot_Trim!AG17&lt;&gt;0,AG17/PLANEL_Pot_Trim!AG17,0)</f>
        <v>0.55834440148844644</v>
      </c>
      <c r="AH42" s="51">
        <f>IF(PLANEL_Pot_Trim!AH17&lt;&gt;0,AH17/PLANEL_Pot_Trim!AH17,0)</f>
        <v>0.46331692389883011</v>
      </c>
      <c r="AI42" s="51">
        <f>IF(PLANEL_Pot_Trim!AI17&lt;&gt;0,AI17/PLANEL_Pot_Trim!AI17,0)</f>
        <v>0.35452915805918217</v>
      </c>
      <c r="AJ42" s="51">
        <f>IF(PLANEL_Pot_Trim!AJ17&lt;&gt;0,AJ17/PLANEL_Pot_Trim!AJ17,0)</f>
        <v>0.4250646630661411</v>
      </c>
      <c r="AK42" s="51">
        <f>IF(PLANEL_Pot_Trim!AK17&lt;&gt;0,AK17/PLANEL_Pot_Trim!AK17,0)</f>
        <v>0.56215154430192704</v>
      </c>
      <c r="AL42" s="51">
        <f>IF(PLANEL_Pot_Trim!AL17&lt;&gt;0,AL17/PLANEL_Pot_Trim!AL17,0)</f>
        <v>0.46515482388572249</v>
      </c>
      <c r="AM42" s="51">
        <f>IF(PLANEL_Pot_Trim!AM17&lt;&gt;0,AM17/PLANEL_Pot_Trim!AM17,0)</f>
        <v>0.35445638945858943</v>
      </c>
      <c r="AN42" s="51">
        <f>IF(PLANEL_Pot_Trim!AN17&lt;&gt;0,AN17/PLANEL_Pot_Trim!AN17,0)</f>
        <v>0.42605543604968521</v>
      </c>
      <c r="AO42" s="51">
        <f>IF(PLANEL_Pot_Trim!AO17&lt;&gt;0,AO17/PLANEL_Pot_Trim!AO17,0)</f>
        <v>0.56397377450998409</v>
      </c>
      <c r="AP42" s="51">
        <f>IF(PLANEL_Pot_Trim!AP17&lt;&gt;0,AP17/PLANEL_Pot_Trim!AP17,0)</f>
        <v>0.46603450647753625</v>
      </c>
      <c r="AQ42" s="51">
        <f>IF(PLANEL_Pot_Trim!AQ17&lt;&gt;0,AQ17/PLANEL_Pot_Trim!AQ17,0)</f>
        <v>0.35448790329295399</v>
      </c>
      <c r="AR42" s="51">
        <f>IF(PLANEL_Pot_Trim!AR17&lt;&gt;0,AR17/PLANEL_Pot_Trim!AR17,0)</f>
        <v>0.42562636379852115</v>
      </c>
      <c r="AS42" s="51">
        <f>IF(PLANEL_Pot_Trim!AS17&lt;&gt;0,AS17/PLANEL_Pot_Trim!AS17,0)</f>
        <v>0.56318462461241647</v>
      </c>
      <c r="AT42" s="51">
        <f>IF(PLANEL_Pot_Trim!AT17&lt;&gt;0,AT17/PLANEL_Pot_Trim!AT17,0)</f>
        <v>0.46565354393841307</v>
      </c>
      <c r="AU42" s="51">
        <f>IF(PLANEL_Pot_Trim!AU17&lt;&gt;0,AU17/PLANEL_Pot_Trim!AU17,0)</f>
        <v>0.35448790329295399</v>
      </c>
      <c r="AV42" s="51">
        <f>IF(PLANEL_Pot_Trim!AV17&lt;&gt;0,AV17/PLANEL_Pot_Trim!AV17,0)</f>
        <v>0.42562636379852115</v>
      </c>
      <c r="AW42" s="51">
        <f>IF(PLANEL_Pot_Trim!AW17&lt;&gt;0,AW17/PLANEL_Pot_Trim!AW17,0)</f>
        <v>0.56318462461241647</v>
      </c>
      <c r="AX42" s="51">
        <f>IF(PLANEL_Pot_Trim!AX17&lt;&gt;0,AX17/PLANEL_Pot_Trim!AX17,0)</f>
        <v>0.46565354393841307</v>
      </c>
      <c r="AY42" s="51">
        <f>IF(PLANEL_Pot_Trim!AY17&lt;&gt;0,AY17/PLANEL_Pot_Trim!AY17,0)</f>
        <v>0.35447184441312507</v>
      </c>
      <c r="AZ42" s="51">
        <f>IF(PLANEL_Pot_Trim!AZ17&lt;&gt;0,AZ17/PLANEL_Pot_Trim!AZ17,0)</f>
        <v>0.42584501169868716</v>
      </c>
      <c r="BA42" s="51">
        <f>IF(PLANEL_Pot_Trim!BA17&lt;&gt;0,BA17/PLANEL_Pot_Trim!BA17,0)</f>
        <v>0.56358676191319346</v>
      </c>
      <c r="BB42" s="51">
        <f>IF(PLANEL_Pot_Trim!BB17&lt;&gt;0,BB17/PLANEL_Pot_Trim!BB17,0)</f>
        <v>0.46584767591465731</v>
      </c>
      <c r="BC42" s="51">
        <f>IF(PLANEL_Pot_Trim!BC17&lt;&gt;0,BC17/PLANEL_Pot_Trim!BC17,0)</f>
        <v>0.35447171918224213</v>
      </c>
      <c r="BD42" s="51">
        <f>IF(PLANEL_Pot_Trim!BD17&lt;&gt;0,BD17/PLANEL_Pot_Trim!BD17,0)</f>
        <v>0.42584671669316215</v>
      </c>
      <c r="BE42" s="51">
        <f>IF(PLANEL_Pot_Trim!BE17&lt;&gt;0,BE17/PLANEL_Pot_Trim!BE17,0)</f>
        <v>0.5635898977401993</v>
      </c>
      <c r="BF42" s="51">
        <f>IF(PLANEL_Pot_Trim!BF17&lt;&gt;0,BF17/PLANEL_Pot_Trim!BF17,0)</f>
        <v>0.46584918972758077</v>
      </c>
      <c r="BG42" s="51">
        <f>IF(PLANEL_Pot_Trim!BG17&lt;&gt;0,BG17/PLANEL_Pot_Trim!BG17,0)</f>
        <v>0.35447234449290915</v>
      </c>
      <c r="BH42" s="51">
        <f>IF(PLANEL_Pot_Trim!BH17&lt;&gt;0,BH17/PLANEL_Pot_Trim!BH17,0)</f>
        <v>0.42583820293977204</v>
      </c>
      <c r="BI42" s="51">
        <f>IF(PLANEL_Pot_Trim!BI17&lt;&gt;0,BI17/PLANEL_Pot_Trim!BI17,0)</f>
        <v>0.56357423926277006</v>
      </c>
      <c r="BJ42" s="51">
        <f>IF(PLANEL_Pot_Trim!BJ17&lt;&gt;0,BJ17/PLANEL_Pot_Trim!BJ17,0)</f>
        <v>0.4658416305973197</v>
      </c>
      <c r="BK42" s="51">
        <f>IF(PLANEL_Pot_Trim!BK17&lt;&gt;0,BK17/PLANEL_Pot_Trim!BK17,0)</f>
        <v>0.35443827477057499</v>
      </c>
      <c r="BL42" s="51">
        <f>IF(PLANEL_Pot_Trim!BL17&lt;&gt;0,BL17/PLANEL_Pot_Trim!BL17,0)</f>
        <v>0.42630207516496954</v>
      </c>
      <c r="BM42" s="51">
        <f>IF(PLANEL_Pot_Trim!BM17&lt;&gt;0,BM17/PLANEL_Pot_Trim!BM17,0)</f>
        <v>0.56442739318555946</v>
      </c>
      <c r="BN42" s="51">
        <f>IF(PLANEL_Pot_Trim!BN17&lt;&gt;0,BN17/PLANEL_Pot_Trim!BN17,0)</f>
        <v>0.46625349104888175</v>
      </c>
      <c r="BO42" s="51">
        <f>IF(PLANEL_Pot_Trim!BO17&lt;&gt;0,BO17/PLANEL_Pot_Trim!BO17,0)</f>
        <v>0.35440487169574481</v>
      </c>
      <c r="BP42" s="51">
        <f>IF(PLANEL_Pot_Trim!BP17&lt;&gt;0,BP17/PLANEL_Pot_Trim!BP17,0)</f>
        <v>0.42675687058061512</v>
      </c>
      <c r="BQ42" s="51">
        <f>IF(PLANEL_Pot_Trim!BQ17&lt;&gt;0,BQ17/PLANEL_Pot_Trim!BQ17,0)</f>
        <v>0.56526385310573346</v>
      </c>
      <c r="BR42" s="51">
        <f>IF(PLANEL_Pot_Trim!BR17&lt;&gt;0,BR17/PLANEL_Pot_Trim!BR17,0)</f>
        <v>0.46665729243882231</v>
      </c>
      <c r="BS42" s="51">
        <f>IF(PLANEL_Pot_Trim!BS17&lt;&gt;0,BS17/PLANEL_Pot_Trim!BS17,0)</f>
        <v>0.3544457416171008</v>
      </c>
      <c r="BT42" s="51">
        <f>IF(PLANEL_Pot_Trim!BT17&lt;&gt;0,BT17/PLANEL_Pot_Trim!BT17,0)</f>
        <v>0.4262004113086385</v>
      </c>
      <c r="BU42" s="51">
        <f>IF(PLANEL_Pot_Trim!BU17&lt;&gt;0,BU17/PLANEL_Pot_Trim!BU17,0)</f>
        <v>0.56424041293603766</v>
      </c>
      <c r="BV42" s="51">
        <f>IF(PLANEL_Pot_Trim!BV17&lt;&gt;0,BV17/PLANEL_Pot_Trim!BV17,0)</f>
        <v>0.4661632262610223</v>
      </c>
      <c r="BW42" s="51">
        <f>IF(PLANEL_Pot_Trim!BW17&lt;&gt;0,BW17/PLANEL_Pot_Trim!BW17,0)</f>
        <v>0.35454939680564929</v>
      </c>
      <c r="BX42" s="51">
        <f>IF(PLANEL_Pot_Trim!BX17&lt;&gt;0,BX17/PLANEL_Pot_Trim!BX17,0)</f>
        <v>0.42478910593712582</v>
      </c>
      <c r="BY42" s="51">
        <f>IF(PLANEL_Pot_Trim!BY17&lt;&gt;0,BY17/PLANEL_Pot_Trim!BY17,0)</f>
        <v>0.56164473958501537</v>
      </c>
      <c r="BZ42" s="51">
        <f>IF(PLANEL_Pot_Trim!BZ17&lt;&gt;0,BZ17/PLANEL_Pot_Trim!BZ17,0)</f>
        <v>0.46491016369141275</v>
      </c>
      <c r="CA42" s="51">
        <f>IF(PLANEL_Pot_Trim!CA17&lt;&gt;0,CA17/PLANEL_Pot_Trim!CA17,0)</f>
        <v>0.35457700953900412</v>
      </c>
      <c r="CB42" s="51">
        <f>IF(PLANEL_Pot_Trim!CB17&lt;&gt;0,CB17/PLANEL_Pot_Trim!CB17,0)</f>
        <v>0.42441314759967541</v>
      </c>
      <c r="CC42" s="51">
        <f>IF(PLANEL_Pot_Trim!CC17&lt;&gt;0,CC17/PLANEL_Pot_Trim!CC17,0)</f>
        <v>0.56095327679901674</v>
      </c>
      <c r="CD42" s="51">
        <f>IF(PLANEL_Pot_Trim!CD17&lt;&gt;0,CD17/PLANEL_Pot_Trim!CD17,0)</f>
        <v>0.46457635978434447</v>
      </c>
      <c r="CE42" s="51">
        <f>IF(PLANEL_Pot_Trim!CE17&lt;&gt;0,CE17/PLANEL_Pot_Trim!CE17,0)</f>
        <v>0.35463346316131167</v>
      </c>
      <c r="CF42" s="51">
        <f>IF(PLANEL_Pot_Trim!CF17&lt;&gt;0,CF17/PLANEL_Pot_Trim!CF17,0)</f>
        <v>0.42364450951940535</v>
      </c>
      <c r="CG42" s="51">
        <f>IF(PLANEL_Pot_Trim!CG17&lt;&gt;0,CG17/PLANEL_Pot_Trim!CG17,0)</f>
        <v>0.55953959741760251</v>
      </c>
      <c r="CH42" s="51">
        <f>IF(PLANEL_Pot_Trim!CH17&lt;&gt;0,CH17/PLANEL_Pot_Trim!CH17,0)</f>
        <v>0.46389390538394121</v>
      </c>
      <c r="CI42" s="51">
        <f>IF(PLANEL_Pot_Trim!CI17&lt;&gt;0,CI17/PLANEL_Pot_Trim!CI17,0)</f>
        <v>0.35474874812942203</v>
      </c>
      <c r="CJ42" s="51">
        <f>IF(PLANEL_Pot_Trim!CJ17&lt;&gt;0,CJ17/PLANEL_Pot_Trim!CJ17,0)</f>
        <v>0.42207486001540012</v>
      </c>
      <c r="CK42" s="51">
        <f>IF(PLANEL_Pot_Trim!CK17&lt;&gt;0,CK17/PLANEL_Pot_Trim!CK17,0)</f>
        <v>0.55665269766104331</v>
      </c>
      <c r="CL42" s="51">
        <f>IF(PLANEL_Pot_Trim!CL17&lt;&gt;0,CL17/PLANEL_Pot_Trim!CL17,0)</f>
        <v>0.46250025310013748</v>
      </c>
      <c r="CM42" s="51">
        <f>IF(PLANEL_Pot_Trim!CM17&lt;&gt;0,CM17/PLANEL_Pot_Trim!CM17,0)</f>
        <v>0.35483372848647143</v>
      </c>
      <c r="CN42" s="51">
        <f>IF(PLANEL_Pot_Trim!CN17&lt;&gt;0,CN17/PLANEL_Pot_Trim!CN17,0)</f>
        <v>0.42091781975445508</v>
      </c>
      <c r="CO42" s="51">
        <f>IF(PLANEL_Pot_Trim!CO17&lt;&gt;0,CO17/PLANEL_Pot_Trim!CO17,0)</f>
        <v>0.55452466869475614</v>
      </c>
      <c r="CP42" s="51">
        <f>IF(PLANEL_Pot_Trim!CP17&lt;&gt;0,CP17/PLANEL_Pot_Trim!CP17,0)</f>
        <v>0.4614729461049914</v>
      </c>
      <c r="CQ42" s="51">
        <f>IF(PLANEL_Pot_Trim!CQ17&lt;&gt;0,CQ17/PLANEL_Pot_Trim!CQ17,0)</f>
        <v>0.35488061546956762</v>
      </c>
      <c r="CR42" s="51">
        <f>IF(PLANEL_Pot_Trim!CR17&lt;&gt;0,CR17/PLANEL_Pot_Trim!CR17,0)</f>
        <v>0.42027943560218534</v>
      </c>
      <c r="CS42" s="51">
        <f>IF(PLANEL_Pot_Trim!CS17&lt;&gt;0,CS17/PLANEL_Pot_Trim!CS17,0)</f>
        <v>0.553350552399822</v>
      </c>
      <c r="CT42" s="51">
        <f>IF(PLANEL_Pot_Trim!CT17&lt;&gt;0,CT17/PLANEL_Pot_Trim!CT17,0)</f>
        <v>0.46090614086290443</v>
      </c>
      <c r="CU42" s="51">
        <f>IF(PLANEL_Pot_Trim!CU17&lt;&gt;0,CU17/PLANEL_Pot_Trim!CU17,0)</f>
        <v>0.35526176569922235</v>
      </c>
      <c r="CV42" s="51">
        <f>IF(PLANEL_Pot_Trim!CV17&lt;&gt;0,CV17/PLANEL_Pot_Trim!CV17,0)</f>
        <v>0.41508992883089552</v>
      </c>
      <c r="CW42" s="51">
        <f>IF(PLANEL_Pot_Trim!CW17&lt;&gt;0,CW17/PLANEL_Pot_Trim!CW17,0)</f>
        <v>0.54380600976651505</v>
      </c>
      <c r="CX42" s="51">
        <f>IF(PLANEL_Pot_Trim!CX17&lt;&gt;0,CX17/PLANEL_Pot_Trim!CX17,0)</f>
        <v>0.45629850842135256</v>
      </c>
      <c r="CY42" s="81">
        <f>IF(PLANEL_Pot_Trim!CY17&lt;&gt;0,CY17/PLANEL_Pot_Trim!CY17,0)</f>
        <v>0.35520130743446526</v>
      </c>
      <c r="CZ42" s="81">
        <f>IF(PLANEL_Pot_Trim!CZ17&lt;&gt;0,CZ17/PLANEL_Pot_Trim!CZ17,0)</f>
        <v>0.41591309134237175</v>
      </c>
      <c r="DA42" s="81">
        <f>IF(PLANEL_Pot_Trim!DA17&lt;&gt;0,DA17/PLANEL_Pot_Trim!DA17,0)</f>
        <v>0.54531997054595083</v>
      </c>
      <c r="DB42" s="81">
        <f>IF(PLANEL_Pot_Trim!DB17&lt;&gt;0,DB17/PLANEL_Pot_Trim!DB17,0)</f>
        <v>0.45702937370522906</v>
      </c>
      <c r="DC42" s="51">
        <f>IF(PLANEL_Pot_Trim!DC17&lt;&gt;0,DC17/PLANEL_Pot_Trim!DC17,0)</f>
        <v>0.35515108328767186</v>
      </c>
      <c r="DD42" s="51">
        <f>IF(PLANEL_Pot_Trim!DD17&lt;&gt;0,DD17/PLANEL_Pot_Trim!DD17,0)</f>
        <v>0.416596912540243</v>
      </c>
      <c r="DE42" s="51">
        <f>IF(PLANEL_Pot_Trim!DE17&lt;&gt;0,DE17/PLANEL_Pot_Trim!DE17,0)</f>
        <v>0.54657765472405362</v>
      </c>
      <c r="DF42" s="51">
        <f>IF(PLANEL_Pot_Trim!DF17&lt;&gt;0,DF17/PLANEL_Pot_Trim!DF17,0)</f>
        <v>0.45763652133655885</v>
      </c>
      <c r="DG42" s="51">
        <f>IF(PLANEL_Pot_Trim!DG17&lt;&gt;0,DG17/PLANEL_Pot_Trim!DG17,0)</f>
        <v>0.35510595186651356</v>
      </c>
      <c r="DH42" s="51">
        <f>IF(PLANEL_Pot_Trim!DH17&lt;&gt;0,DH17/PLANEL_Pot_Trim!DH17,0)</f>
        <v>0.4172113940041377</v>
      </c>
      <c r="DI42" s="51">
        <f>IF(PLANEL_Pot_Trim!DI17&lt;&gt;0,DI17/PLANEL_Pot_Trim!DI17,0)</f>
        <v>0.54770780922243278</v>
      </c>
      <c r="DJ42" s="51">
        <f>IF(PLANEL_Pot_Trim!DJ17&lt;&gt;0,DJ17/PLANEL_Pot_Trim!DJ17,0)</f>
        <v>0.45818210396476433</v>
      </c>
      <c r="DK42" s="51">
        <f>IF(PLANEL_Pot_Trim!DK17&lt;&gt;0,DK17/PLANEL_Pot_Trim!DK17,0)</f>
        <v>0.35506442944067607</v>
      </c>
      <c r="DL42" s="51">
        <f>IF(PLANEL_Pot_Trim!DL17&lt;&gt;0,DL17/PLANEL_Pot_Trim!DL17,0)</f>
        <v>0.41777673794513387</v>
      </c>
      <c r="DM42" s="51">
        <f>IF(PLANEL_Pot_Trim!DM17&lt;&gt;0,DM17/PLANEL_Pot_Trim!DM17,0)</f>
        <v>0.54874759007126406</v>
      </c>
      <c r="DN42" s="51">
        <f>IF(PLANEL_Pot_Trim!DN17&lt;&gt;0,DN17/PLANEL_Pot_Trim!DN17,0)</f>
        <v>0.4586840586132252</v>
      </c>
      <c r="DO42" s="51">
        <f>IF(PLANEL_Pot_Trim!DO17&lt;&gt;0,DO17/PLANEL_Pot_Trim!DO17,0)</f>
        <v>0.35509608046731916</v>
      </c>
      <c r="DP42" s="51">
        <f>IF(PLANEL_Pot_Trim!DP17&lt;&gt;0,DP17/PLANEL_Pot_Trim!DP17,0)</f>
        <v>0.41734579683279055</v>
      </c>
      <c r="DQ42" s="51">
        <f>IF(PLANEL_Pot_Trim!DQ17&lt;&gt;0,DQ17/PLANEL_Pot_Trim!DQ17,0)</f>
        <v>0.54795500297057931</v>
      </c>
      <c r="DR42" s="51">
        <f>IF(PLANEL_Pot_Trim!DR17&lt;&gt;0,DR17/PLANEL_Pot_Trim!DR17,0)</f>
        <v>0.45830143688472857</v>
      </c>
      <c r="DS42" s="51">
        <f>IF(PLANEL_Pot_Trim!DS17&lt;&gt;0,DS17/PLANEL_Pot_Trim!DS17,0)</f>
        <v>0.355146119506769</v>
      </c>
      <c r="DT42" s="51">
        <f>IF(PLANEL_Pot_Trim!DT17&lt;&gt;0,DT17/PLANEL_Pot_Trim!DT17,0)</f>
        <v>0.41666449659832072</v>
      </c>
      <c r="DU42" s="51">
        <f>IF(PLANEL_Pot_Trim!DU17&lt;&gt;0,DU17/PLANEL_Pot_Trim!DU17,0)</f>
        <v>0.54670195533679367</v>
      </c>
      <c r="DV42" s="51">
        <f>IF(PLANEL_Pot_Trim!DV17&lt;&gt;0,DV17/PLANEL_Pot_Trim!DV17,0)</f>
        <v>0.45769652753905848</v>
      </c>
      <c r="DW42" s="51">
        <f>IF(PLANEL_Pot_Trim!DW17&lt;&gt;0,DW17/PLANEL_Pot_Trim!DW17,0)</f>
        <v>0.35513482643647531</v>
      </c>
      <c r="DX42" s="51">
        <f>IF(PLANEL_Pot_Trim!DX17&lt;&gt;0,DX17/PLANEL_Pot_Trim!DX17,0)</f>
        <v>0.41681825583623133</v>
      </c>
      <c r="DY42" s="51">
        <f>IF(PLANEL_Pot_Trim!DY17&lt;&gt;0,DY17/PLANEL_Pot_Trim!DY17,0)</f>
        <v>0.54698474943185316</v>
      </c>
      <c r="DZ42" s="51">
        <f>IF(PLANEL_Pot_Trim!DZ17&lt;&gt;0,DZ17/PLANEL_Pot_Trim!DZ17,0)</f>
        <v>0.45783304649769269</v>
      </c>
      <c r="EA42" s="51">
        <f>IF(PLANEL_Pot_Trim!EA17&lt;&gt;0,EA17/PLANEL_Pot_Trim!EA17,0)</f>
        <v>0.35509750565836307</v>
      </c>
      <c r="EB42" s="51">
        <f>IF(PLANEL_Pot_Trim!EB17&lt;&gt;0,EB17/PLANEL_Pot_Trim!EB17,0)</f>
        <v>0.41732639275964017</v>
      </c>
      <c r="EC42" s="51">
        <f>IF(PLANEL_Pot_Trim!EC17&lt;&gt;0,EC17/PLANEL_Pot_Trim!EC17,0)</f>
        <v>0.54791931497745228</v>
      </c>
      <c r="ED42" s="51">
        <f>IF(PLANEL_Pot_Trim!ED17&lt;&gt;0,ED17/PLANEL_Pot_Trim!ED17,0)</f>
        <v>0.4582842084400619</v>
      </c>
      <c r="EE42" s="51">
        <f>IF(PLANEL_Pot_Trim!EE17&lt;&gt;0,EE17/PLANEL_Pot_Trim!EE17,0)</f>
        <v>0.35505984272811708</v>
      </c>
      <c r="EF42" s="51">
        <f>IF(PLANEL_Pot_Trim!EF17&lt;&gt;0,EF17/PLANEL_Pot_Trim!EF17,0)</f>
        <v>0.41783918724993746</v>
      </c>
      <c r="EG42" s="51">
        <f>IF(PLANEL_Pot_Trim!EG17&lt;&gt;0,EG17/PLANEL_Pot_Trim!EG17,0)</f>
        <v>0.54886244683282703</v>
      </c>
      <c r="EH42" s="51">
        <f>IF(PLANEL_Pot_Trim!EH17&lt;&gt;0,EH17/PLANEL_Pot_Trim!EH17,0)</f>
        <v>0.45873950577351602</v>
      </c>
      <c r="EI42" s="51">
        <f>IF(PLANEL_Pot_Trim!EI17&lt;&gt;0,EI17/PLANEL_Pot_Trim!EI17,0)</f>
        <v>0.355026255755091</v>
      </c>
      <c r="EJ42" s="51">
        <f>IF(PLANEL_Pot_Trim!EJ17&lt;&gt;0,EJ17/PLANEL_Pot_Trim!EJ17,0)</f>
        <v>0.41829648768241307</v>
      </c>
      <c r="EK42" s="51">
        <f>IF(PLANEL_Pot_Trim!EK17&lt;&gt;0,EK17/PLANEL_Pot_Trim!EK17,0)</f>
        <v>0.54970351397952077</v>
      </c>
      <c r="EL42" s="51">
        <f>IF(PLANEL_Pot_Trim!EL17&lt;&gt;0,EL17/PLANEL_Pot_Trim!EL17,0)</f>
        <v>0.45914553134181779</v>
      </c>
      <c r="EM42" s="51">
        <f>IF(PLANEL_Pot_Trim!EM17&lt;&gt;0,EM17/PLANEL_Pot_Trim!EM17,0)</f>
        <v>0.35499581604889346</v>
      </c>
      <c r="EN42" s="51">
        <f>IF(PLANEL_Pot_Trim!EN17&lt;&gt;0,EN17/PLANEL_Pot_Trim!EN17,0)</f>
        <v>0.41871093592326392</v>
      </c>
      <c r="EO42" s="51">
        <f>IF(PLANEL_Pot_Trim!EO17&lt;&gt;0,EO17/PLANEL_Pot_Trim!EO17,0)</f>
        <v>0.55046576725951923</v>
      </c>
      <c r="EP42" s="51">
        <f>IF(PLANEL_Pot_Trim!EP17&lt;&gt;0,EP17/PLANEL_Pot_Trim!EP17,0)</f>
        <v>0.45951350945991193</v>
      </c>
    </row>
    <row r="43" spans="2:146" x14ac:dyDescent="0.25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0.27972097174298988</v>
      </c>
      <c r="AR45" s="53">
        <f>IF(PLANEL_Pot_Trim!AR20&lt;&gt;0,AR20/PLANEL_Pot_Trim!AR20,0)</f>
        <v>0.21657855034266971</v>
      </c>
      <c r="AS45" s="53">
        <f>IF(PLANEL_Pot_Trim!AS20&lt;&gt;0,AS20/PLANEL_Pot_Trim!AS20,0)</f>
        <v>0.23408256505398112</v>
      </c>
      <c r="AT45" s="53">
        <f>IF(PLANEL_Pot_Trim!AT20&lt;&gt;0,AT20/PLANEL_Pot_Trim!AT20,0)</f>
        <v>0.27852925898241498</v>
      </c>
      <c r="AU45" s="53">
        <f>IF(PLANEL_Pot_Trim!AU20&lt;&gt;0,AU20/PLANEL_Pot_Trim!AU20,0)</f>
        <v>0.27972097174298988</v>
      </c>
      <c r="AV45" s="53">
        <f>IF(PLANEL_Pot_Trim!AV20&lt;&gt;0,AV20/PLANEL_Pot_Trim!AV20,0)</f>
        <v>0.21657855034266971</v>
      </c>
      <c r="AW45" s="53">
        <f>IF(PLANEL_Pot_Trim!AW20&lt;&gt;0,AW20/PLANEL_Pot_Trim!AW20,0)</f>
        <v>0.23408256505398112</v>
      </c>
      <c r="AX45" s="53">
        <f>IF(PLANEL_Pot_Trim!AX20&lt;&gt;0,AX20/PLANEL_Pot_Trim!AX20,0)</f>
        <v>0.27852925898241498</v>
      </c>
      <c r="AY45" s="53">
        <f>IF(PLANEL_Pot_Trim!AY20&lt;&gt;0,AY20/PLANEL_Pot_Trim!AY20,0)</f>
        <v>0.27972097174298988</v>
      </c>
      <c r="AZ45" s="53">
        <f>IF(PLANEL_Pot_Trim!AZ20&lt;&gt;0,AZ20/PLANEL_Pot_Trim!AZ20,0)</f>
        <v>0.21657855034266971</v>
      </c>
      <c r="BA45" s="53">
        <f>IF(PLANEL_Pot_Trim!BA20&lt;&gt;0,BA20/PLANEL_Pot_Trim!BA20,0)</f>
        <v>0.23408256505398112</v>
      </c>
      <c r="BB45" s="53">
        <f>IF(PLANEL_Pot_Trim!BB20&lt;&gt;0,BB20/PLANEL_Pot_Trim!BB20,0)</f>
        <v>0.27852925898241498</v>
      </c>
      <c r="BC45" s="53">
        <f>IF(PLANEL_Pot_Trim!BC20&lt;&gt;0,BC20/PLANEL_Pot_Trim!BC20,0)</f>
        <v>0.27972097174298988</v>
      </c>
      <c r="BD45" s="53">
        <f>IF(PLANEL_Pot_Trim!BD20&lt;&gt;0,BD20/PLANEL_Pot_Trim!BD20,0)</f>
        <v>0.21657855034266971</v>
      </c>
      <c r="BE45" s="53">
        <f>IF(PLANEL_Pot_Trim!BE20&lt;&gt;0,BE20/PLANEL_Pot_Trim!BE20,0)</f>
        <v>0.23408256505398112</v>
      </c>
      <c r="BF45" s="53">
        <f>IF(PLANEL_Pot_Trim!BF20&lt;&gt;0,BF20/PLANEL_Pot_Trim!BF20,0)</f>
        <v>0.27852925898241498</v>
      </c>
      <c r="BG45" s="53">
        <f>IF(PLANEL_Pot_Trim!BG20&lt;&gt;0,BG20/PLANEL_Pot_Trim!BG20,0)</f>
        <v>0.2797210687439412</v>
      </c>
      <c r="BH45" s="53">
        <f>IF(PLANEL_Pot_Trim!BH20&lt;&gt;0,BH20/PLANEL_Pot_Trim!BH20,0)</f>
        <v>0.21658374259317989</v>
      </c>
      <c r="BI45" s="53">
        <f>IF(PLANEL_Pot_Trim!BI20&lt;&gt;0,BI20/PLANEL_Pot_Trim!BI20,0)</f>
        <v>0.23409307183833411</v>
      </c>
      <c r="BJ45" s="53">
        <f>IF(PLANEL_Pot_Trim!BJ20&lt;&gt;0,BJ20/PLANEL_Pot_Trim!BJ20,0)</f>
        <v>0.2785293213877294</v>
      </c>
      <c r="BK45" s="53">
        <f>IF(PLANEL_Pot_Trim!BK20&lt;&gt;0,BK20/PLANEL_Pot_Trim!BK20,0)</f>
        <v>0.28276631271079211</v>
      </c>
      <c r="BL45" s="53">
        <f>IF(PLANEL_Pot_Trim!BL20&lt;&gt;0,BL20/PLANEL_Pot_Trim!BL20,0)</f>
        <v>0.25949693438836446</v>
      </c>
      <c r="BM45" s="53">
        <f>IF(PLANEL_Pot_Trim!BM20&lt;&gt;0,BM20/PLANEL_Pot_Trim!BM20,0)</f>
        <v>0.26133083648583388</v>
      </c>
      <c r="BN45" s="53">
        <f>IF(PLANEL_Pot_Trim!BN20&lt;&gt;0,BN20/PLANEL_Pot_Trim!BN20,0)</f>
        <v>0.28110815582332133</v>
      </c>
      <c r="BO45" s="53">
        <f>IF(PLANEL_Pot_Trim!BO20&lt;&gt;0,BO20/PLANEL_Pot_Trim!BO20,0)</f>
        <v>0.28343343251340047</v>
      </c>
      <c r="BP45" s="53">
        <f>IF(PLANEL_Pot_Trim!BP20&lt;&gt;0,BP20/PLANEL_Pot_Trim!BP20,0)</f>
        <v>0.26889790089639504</v>
      </c>
      <c r="BQ45" s="53">
        <f>IF(PLANEL_Pot_Trim!BQ20&lt;&gt;0,BQ20/PLANEL_Pot_Trim!BQ20,0)</f>
        <v>0.26729779683095201</v>
      </c>
      <c r="BR45" s="53">
        <f>IF(PLANEL_Pot_Trim!BR20&lt;&gt;0,BR20/PLANEL_Pot_Trim!BR20,0)</f>
        <v>0.28167309956490061</v>
      </c>
      <c r="BS45" s="53">
        <f>IF(PLANEL_Pot_Trim!BS20&lt;&gt;0,BS20/PLANEL_Pot_Trim!BS20,0)</f>
        <v>0.28371898011799185</v>
      </c>
      <c r="BT45" s="53">
        <f>IF(PLANEL_Pot_Trim!BT20&lt;&gt;0,BT20/PLANEL_Pot_Trim!BT20,0)</f>
        <v>0.27292163566684124</v>
      </c>
      <c r="BU45" s="53">
        <f>IF(PLANEL_Pot_Trim!BU20&lt;&gt;0,BU20/PLANEL_Pot_Trim!BU20,0)</f>
        <v>0.26985141948774544</v>
      </c>
      <c r="BV45" s="53">
        <f>IF(PLANEL_Pot_Trim!BV20&lt;&gt;0,BV20/PLANEL_Pot_Trim!BV20,0)</f>
        <v>0.28191491354062276</v>
      </c>
      <c r="BW45" s="53">
        <f>IF(PLANEL_Pot_Trim!BW20&lt;&gt;0,BW20/PLANEL_Pot_Trim!BW20,0)</f>
        <v>0.28387368783720629</v>
      </c>
      <c r="BX45" s="53">
        <f>IF(PLANEL_Pot_Trim!BX20&lt;&gt;0,BX20/PLANEL_Pot_Trim!BX20,0)</f>
        <v>0.27510179569069243</v>
      </c>
      <c r="BY45" s="53">
        <f>IF(PLANEL_Pot_Trim!BY20&lt;&gt;0,BY20/PLANEL_Pot_Trim!BY20,0)</f>
        <v>0.27123527713188816</v>
      </c>
      <c r="BZ45" s="53">
        <f>IF(PLANEL_Pot_Trim!BZ20&lt;&gt;0,BZ20/PLANEL_Pot_Trim!BZ20,0)</f>
        <v>0.2820459260266801</v>
      </c>
      <c r="CA45" s="53">
        <f>IF(PLANEL_Pot_Trim!CA20&lt;&gt;0,CA20/PLANEL_Pot_Trim!CA20,0)</f>
        <v>0.28397311640027484</v>
      </c>
      <c r="CB45" s="53">
        <f>IF(PLANEL_Pot_Trim!CB20&lt;&gt;0,CB20/PLANEL_Pot_Trim!CB20,0)</f>
        <v>0.27650295331221464</v>
      </c>
      <c r="CC45" s="53">
        <f>IF(PLANEL_Pot_Trim!CC20&lt;&gt;0,CC20/PLANEL_Pot_Trim!CC20,0)</f>
        <v>0.27212466265331703</v>
      </c>
      <c r="CD45" s="53">
        <f>IF(PLANEL_Pot_Trim!CD20&lt;&gt;0,CD20/PLANEL_Pot_Trim!CD20,0)</f>
        <v>0.28213012596858444</v>
      </c>
      <c r="CE45" s="53">
        <f>IF(PLANEL_Pot_Trim!CE20&lt;&gt;0,CE20/PLANEL_Pot_Trim!CE20,0)</f>
        <v>0.28404391009557189</v>
      </c>
      <c r="CF45" s="53">
        <f>IF(PLANEL_Pot_Trim!CF20&lt;&gt;0,CF20/PLANEL_Pot_Trim!CF20,0)</f>
        <v>0.27750176512253294</v>
      </c>
      <c r="CG45" s="53">
        <f>IF(PLANEL_Pot_Trim!CG20&lt;&gt;0,CG20/PLANEL_Pot_Trim!CG20,0)</f>
        <v>0.27276088003192184</v>
      </c>
      <c r="CH45" s="53">
        <f>IF(PLANEL_Pot_Trim!CH20&lt;&gt;0,CH20/PLANEL_Pot_Trim!CH20,0)</f>
        <v>0.28219007072996771</v>
      </c>
      <c r="CI45" s="53">
        <f>IF(PLANEL_Pot_Trim!CI20&lt;&gt;0,CI20/PLANEL_Pot_Trim!CI20,0)</f>
        <v>0.28409762872325495</v>
      </c>
      <c r="CJ45" s="53">
        <f>IF(PLANEL_Pot_Trim!CJ20&lt;&gt;0,CJ20/PLANEL_Pot_Trim!CJ20,0)</f>
        <v>0.27825785905344352</v>
      </c>
      <c r="CK45" s="53">
        <f>IF(PLANEL_Pot_Trim!CK20&lt;&gt;0,CK20/PLANEL_Pot_Trim!CK20,0)</f>
        <v>0.27323908449795137</v>
      </c>
      <c r="CL45" s="53">
        <f>IF(PLANEL_Pot_Trim!CL20&lt;&gt;0,CL20/PLANEL_Pot_Trim!CL20,0)</f>
        <v>0.28223556647752762</v>
      </c>
      <c r="CM45" s="53">
        <f>IF(PLANEL_Pot_Trim!CM20&lt;&gt;0,CM20/PLANEL_Pot_Trim!CM20,0)</f>
        <v>0.28413571218384331</v>
      </c>
      <c r="CN45" s="53">
        <f>IF(PLANEL_Pot_Trim!CN20&lt;&gt;0,CN20/PLANEL_Pot_Trim!CN20,0)</f>
        <v>0.27879450027837455</v>
      </c>
      <c r="CO45" s="53">
        <f>IF(PLANEL_Pot_Trim!CO20&lt;&gt;0,CO20/PLANEL_Pot_Trim!CO20,0)</f>
        <v>0.27357965514088972</v>
      </c>
      <c r="CP45" s="53">
        <f>IF(PLANEL_Pot_Trim!CP20&lt;&gt;0,CP20/PLANEL_Pot_Trim!CP20,0)</f>
        <v>0.28226781716245813</v>
      </c>
      <c r="CQ45" s="53">
        <f>IF(PLANEL_Pot_Trim!CQ20&lt;&gt;0,CQ20/PLANEL_Pot_Trim!CQ20,0)</f>
        <v>0.28424659159110771</v>
      </c>
      <c r="CR45" s="53">
        <f>IF(PLANEL_Pot_Trim!CR20&lt;&gt;0,CR20/PLANEL_Pot_Trim!CR20,0)</f>
        <v>0.28033810492064448</v>
      </c>
      <c r="CS45" s="53">
        <f>IF(PLANEL_Pot_Trim!CS20&lt;&gt;0,CS20/PLANEL_Pot_Trim!CS20,0)</f>
        <v>0.27452378734314403</v>
      </c>
      <c r="CT45" s="53">
        <f>IF(PLANEL_Pot_Trim!CT20&lt;&gt;0,CT20/PLANEL_Pot_Trim!CT20,0)</f>
        <v>0.28236181189606069</v>
      </c>
      <c r="CU45" s="53">
        <f>IF(PLANEL_Pot_Trim!CU20&lt;&gt;0,CU20/PLANEL_Pot_Trim!CU20,0)</f>
        <v>0.28436506526301081</v>
      </c>
      <c r="CV45" s="53">
        <f>IF(PLANEL_Pot_Trim!CV20&lt;&gt;0,CV20/PLANEL_Pot_Trim!CV20,0)</f>
        <v>0.28201875295285134</v>
      </c>
      <c r="CW45" s="53">
        <f>IF(PLANEL_Pot_Trim!CW20&lt;&gt;0,CW20/PLANEL_Pot_Trim!CW20,0)</f>
        <v>0.27561151222898694</v>
      </c>
      <c r="CX45" s="53">
        <f>IF(PLANEL_Pot_Trim!CX20&lt;&gt;0,CX20/PLANEL_Pot_Trim!CX20,0)</f>
        <v>0.28246208262426431</v>
      </c>
      <c r="CY45" s="83">
        <f>IF(PLANEL_Pot_Trim!CY20&lt;&gt;0,CY20/PLANEL_Pot_Trim!CY20,0)</f>
        <v>0.28439796012155028</v>
      </c>
      <c r="CZ45" s="83">
        <f>IF(PLANEL_Pot_Trim!CZ20&lt;&gt;0,CZ20/PLANEL_Pot_Trim!CZ20,0)</f>
        <v>0.2824899000477592</v>
      </c>
      <c r="DA45" s="83">
        <f>IF(PLANEL_Pot_Trim!DA20&lt;&gt;0,DA20/PLANEL_Pot_Trim!DA20,0)</f>
        <v>0.27592488009298893</v>
      </c>
      <c r="DB45" s="83">
        <f>IF(PLANEL_Pot_Trim!DB20&lt;&gt;0,DB20/PLANEL_Pot_Trim!DB20,0)</f>
        <v>0.2824899000477592</v>
      </c>
      <c r="DC45" s="53">
        <f>IF(PLANEL_Pot_Trim!DC20&lt;&gt;0,DC20/PLANEL_Pot_Trim!DC20,0)</f>
        <v>0.28439796010044738</v>
      </c>
      <c r="DD45" s="53">
        <f>IF(PLANEL_Pot_Trim!DD20&lt;&gt;0,DD20/PLANEL_Pot_Trim!DD20,0)</f>
        <v>0.28248990005933855</v>
      </c>
      <c r="DE45" s="53">
        <f>IF(PLANEL_Pot_Trim!DE20&lt;&gt;0,DE20/PLANEL_Pot_Trim!DE20,0)</f>
        <v>0.27592488010173272</v>
      </c>
      <c r="DF45" s="53">
        <f>IF(PLANEL_Pot_Trim!DF20&lt;&gt;0,DF20/PLANEL_Pot_Trim!DF20,0)</f>
        <v>0.28248990005933855</v>
      </c>
      <c r="DG45" s="53">
        <f>IF(PLANEL_Pot_Trim!DG20&lt;&gt;0,DG20/PLANEL_Pot_Trim!DG20,0)</f>
        <v>0.28439796012262719</v>
      </c>
      <c r="DH45" s="53">
        <f>IF(PLANEL_Pot_Trim!DH20&lt;&gt;0,DH20/PLANEL_Pot_Trim!DH20,0)</f>
        <v>0.28248990006879199</v>
      </c>
      <c r="DI45" s="53">
        <f>IF(PLANEL_Pot_Trim!DI20&lt;&gt;0,DI20/PLANEL_Pot_Trim!DI20,0)</f>
        <v>0.2759248801063291</v>
      </c>
      <c r="DJ45" s="53">
        <f>IF(PLANEL_Pot_Trim!DJ20&lt;&gt;0,DJ20/PLANEL_Pot_Trim!DJ20,0)</f>
        <v>0.28248990006879199</v>
      </c>
      <c r="DK45" s="53">
        <f>IF(PLANEL_Pot_Trim!DK20&lt;&gt;0,DK20/PLANEL_Pot_Trim!DK20,0)</f>
        <v>0.28439796010766794</v>
      </c>
      <c r="DL45" s="53">
        <f>IF(PLANEL_Pot_Trim!DL20&lt;&gt;0,DL20/PLANEL_Pot_Trim!DL20,0)</f>
        <v>0.28248990006317753</v>
      </c>
      <c r="DM45" s="53">
        <f>IF(PLANEL_Pot_Trim!DM20&lt;&gt;0,DM20/PLANEL_Pot_Trim!DM20,0)</f>
        <v>0.27592488010851696</v>
      </c>
      <c r="DN45" s="53">
        <f>IF(PLANEL_Pot_Trim!DN20&lt;&gt;0,DN20/PLANEL_Pot_Trim!DN20,0)</f>
        <v>0.28248990006317753</v>
      </c>
      <c r="DO45" s="53">
        <f>IF(PLANEL_Pot_Trim!DO20&lt;&gt;0,DO20/PLANEL_Pot_Trim!DO20,0)</f>
        <v>0.28439796009320006</v>
      </c>
      <c r="DP45" s="53">
        <f>IF(PLANEL_Pot_Trim!DP20&lt;&gt;0,DP20/PLANEL_Pot_Trim!DP20,0)</f>
        <v>0.2824899000619398</v>
      </c>
      <c r="DQ45" s="53">
        <f>IF(PLANEL_Pot_Trim!DQ20&lt;&gt;0,DQ20/PLANEL_Pot_Trim!DQ20,0)</f>
        <v>0.27592488007837573</v>
      </c>
      <c r="DR45" s="53">
        <f>IF(PLANEL_Pot_Trim!DR20&lt;&gt;0,DR20/PLANEL_Pot_Trim!DR20,0)</f>
        <v>0.2824899000619398</v>
      </c>
      <c r="DS45" s="53">
        <f>IF(PLANEL_Pot_Trim!DS20&lt;&gt;0,DS20/PLANEL_Pot_Trim!DS20,0)</f>
        <v>0.28439796005715645</v>
      </c>
      <c r="DT45" s="53">
        <f>IF(PLANEL_Pot_Trim!DT20&lt;&gt;0,DT20/PLANEL_Pot_Trim!DT20,0)</f>
        <v>0.28248990002522162</v>
      </c>
      <c r="DU45" s="53">
        <f>IF(PLANEL_Pot_Trim!DU20&lt;&gt;0,DU20/PLANEL_Pot_Trim!DU20,0)</f>
        <v>0.2759248800419577</v>
      </c>
      <c r="DV45" s="53">
        <f>IF(PLANEL_Pot_Trim!DV20&lt;&gt;0,DV20/PLANEL_Pot_Trim!DV20,0)</f>
        <v>0.28248990002522162</v>
      </c>
      <c r="DW45" s="53">
        <f>IF(PLANEL_Pot_Trim!DW20&lt;&gt;0,DW20/PLANEL_Pot_Trim!DW20,0)</f>
        <v>0.28439796006658496</v>
      </c>
      <c r="DX45" s="53">
        <f>IF(PLANEL_Pot_Trim!DX20&lt;&gt;0,DX20/PLANEL_Pot_Trim!DX20,0)</f>
        <v>0.28248990003937563</v>
      </c>
      <c r="DY45" s="53">
        <f>IF(PLANEL_Pot_Trim!DY20&lt;&gt;0,DY20/PLANEL_Pot_Trim!DY20,0)</f>
        <v>0.27592488005879512</v>
      </c>
      <c r="DZ45" s="53">
        <f>IF(PLANEL_Pot_Trim!DZ20&lt;&gt;0,DZ20/PLANEL_Pot_Trim!DZ20,0)</f>
        <v>0.28248990003937563</v>
      </c>
      <c r="EA45" s="53">
        <f>IF(PLANEL_Pot_Trim!EA20&lt;&gt;0,EA20/PLANEL_Pot_Trim!EA20,0)</f>
        <v>0.284397960062856</v>
      </c>
      <c r="EB45" s="53">
        <f>IF(PLANEL_Pot_Trim!EB20&lt;&gt;0,EB20/PLANEL_Pot_Trim!EB20,0)</f>
        <v>0.28248990003517305</v>
      </c>
      <c r="EC45" s="53">
        <f>IF(PLANEL_Pot_Trim!EC20&lt;&gt;0,EC20/PLANEL_Pot_Trim!EC20,0)</f>
        <v>0.27592488005954474</v>
      </c>
      <c r="ED45" s="53">
        <f>IF(PLANEL_Pot_Trim!ED20&lt;&gt;0,ED20/PLANEL_Pot_Trim!ED20,0)</f>
        <v>0.28248990003517305</v>
      </c>
      <c r="EE45" s="53">
        <f>IF(PLANEL_Pot_Trim!EE20&lt;&gt;0,EE20/PLANEL_Pot_Trim!EE20,0)</f>
        <v>0.28439796008219675</v>
      </c>
      <c r="EF45" s="53">
        <f>IF(PLANEL_Pot_Trim!EF20&lt;&gt;0,EF20/PLANEL_Pot_Trim!EF20,0)</f>
        <v>0.28248990004634561</v>
      </c>
      <c r="EG45" s="53">
        <f>IF(PLANEL_Pot_Trim!EG20&lt;&gt;0,EG20/PLANEL_Pot_Trim!EG20,0)</f>
        <v>0.27592488007169025</v>
      </c>
      <c r="EH45" s="53">
        <f>IF(PLANEL_Pot_Trim!EH20&lt;&gt;0,EH20/PLANEL_Pot_Trim!EH20,0)</f>
        <v>0.28248990004634561</v>
      </c>
      <c r="EI45" s="53">
        <f>IF(PLANEL_Pot_Trim!EI20&lt;&gt;0,EI20/PLANEL_Pot_Trim!EI20,0)</f>
        <v>0.28439796004612306</v>
      </c>
      <c r="EJ45" s="53">
        <f>IF(PLANEL_Pot_Trim!EJ20&lt;&gt;0,EJ20/PLANEL_Pot_Trim!EJ20,0)</f>
        <v>0.2824898999937166</v>
      </c>
      <c r="EK45" s="53">
        <f>IF(PLANEL_Pot_Trim!EK20&lt;&gt;0,EK20/PLANEL_Pot_Trim!EK20,0)</f>
        <v>0.27592488003570176</v>
      </c>
      <c r="EL45" s="53">
        <f>IF(PLANEL_Pot_Trim!EL20&lt;&gt;0,EL20/PLANEL_Pot_Trim!EL20,0)</f>
        <v>0.2824898999937166</v>
      </c>
      <c r="EM45" s="53">
        <f>IF(PLANEL_Pot_Trim!EM20&lt;&gt;0,EM20/PLANEL_Pot_Trim!EM20,0)</f>
        <v>0.28439796009958906</v>
      </c>
      <c r="EN45" s="53">
        <f>IF(PLANEL_Pot_Trim!EN20&lt;&gt;0,EN20/PLANEL_Pot_Trim!EN20,0)</f>
        <v>0.28248990007852126</v>
      </c>
      <c r="EO45" s="53">
        <f>IF(PLANEL_Pot_Trim!EO20&lt;&gt;0,EO20/PLANEL_Pot_Trim!EO20,0)</f>
        <v>0.27592487999793064</v>
      </c>
      <c r="EP45" s="53">
        <f>IF(PLANEL_Pot_Trim!EP20&lt;&gt;0,EP20/PLANEL_Pot_Trim!EP20,0)</f>
        <v>0.28248990007852126</v>
      </c>
    </row>
    <row r="46" spans="2:146" x14ac:dyDescent="0.25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71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40</v>
      </c>
    </row>
    <row r="10" spans="1:42" x14ac:dyDescent="0.25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42</v>
      </c>
    </row>
    <row r="12" spans="1:42" x14ac:dyDescent="0.25">
      <c r="B12" s="33" t="s">
        <v>14</v>
      </c>
      <c r="C12" s="4" t="s">
        <v>43</v>
      </c>
    </row>
    <row r="13" spans="1:42" x14ac:dyDescent="0.25">
      <c r="B13" s="33" t="s">
        <v>14</v>
      </c>
      <c r="C13" s="4" t="s">
        <v>44</v>
      </c>
    </row>
    <row r="14" spans="1:42" x14ac:dyDescent="0.25">
      <c r="B14" s="33" t="s">
        <v>14</v>
      </c>
      <c r="C14" s="4" t="s">
        <v>45</v>
      </c>
    </row>
    <row r="15" spans="1:42" x14ac:dyDescent="0.25">
      <c r="B15" s="33" t="s">
        <v>14</v>
      </c>
      <c r="C15" s="4" t="s">
        <v>46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36</v>
      </c>
    </row>
    <row r="18" spans="2:42" x14ac:dyDescent="0.25">
      <c r="B18" s="33" t="s">
        <v>16</v>
      </c>
      <c r="C18" s="4" t="s">
        <v>37</v>
      </c>
    </row>
    <row r="19" spans="2:42" x14ac:dyDescent="0.25">
      <c r="B19" s="33" t="s">
        <v>16</v>
      </c>
      <c r="C19" s="4" t="s">
        <v>38</v>
      </c>
    </row>
    <row r="20" spans="2:42" x14ac:dyDescent="0.25">
      <c r="B20" s="33" t="s">
        <v>16</v>
      </c>
      <c r="C20" s="4" t="s">
        <v>39</v>
      </c>
    </row>
    <row r="21" spans="2:42" x14ac:dyDescent="0.25">
      <c r="B21" s="33" t="s">
        <v>16</v>
      </c>
      <c r="C21" s="4" t="s">
        <v>40</v>
      </c>
    </row>
    <row r="22" spans="2:42" x14ac:dyDescent="0.25">
      <c r="B22" s="33" t="s">
        <v>16</v>
      </c>
      <c r="C22" s="4" t="s">
        <v>41</v>
      </c>
    </row>
    <row r="23" spans="2:42" x14ac:dyDescent="0.25">
      <c r="B23" s="33" t="s">
        <v>16</v>
      </c>
      <c r="C23" s="4" t="s">
        <v>42</v>
      </c>
    </row>
    <row r="24" spans="2:42" x14ac:dyDescent="0.25">
      <c r="B24" s="33" t="s">
        <v>16</v>
      </c>
      <c r="C24" s="4" t="s">
        <v>43</v>
      </c>
    </row>
    <row r="25" spans="2:42" x14ac:dyDescent="0.25">
      <c r="B25" s="33" t="s">
        <v>16</v>
      </c>
      <c r="C25" s="4" t="s">
        <v>44</v>
      </c>
    </row>
    <row r="26" spans="2:42" x14ac:dyDescent="0.25">
      <c r="B26" s="33" t="s">
        <v>16</v>
      </c>
      <c r="C26" s="4" t="s">
        <v>45</v>
      </c>
    </row>
    <row r="27" spans="2:42" x14ac:dyDescent="0.25">
      <c r="B27" s="33" t="s">
        <v>16</v>
      </c>
      <c r="C27" s="4" t="s">
        <v>46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36</v>
      </c>
    </row>
    <row r="30" spans="2:42" x14ac:dyDescent="0.25">
      <c r="B30" s="33" t="s">
        <v>17</v>
      </c>
      <c r="C30" s="4" t="s">
        <v>37</v>
      </c>
    </row>
    <row r="31" spans="2:42" x14ac:dyDescent="0.25">
      <c r="B31" s="33" t="s">
        <v>17</v>
      </c>
      <c r="C31" s="4" t="s">
        <v>38</v>
      </c>
      <c r="D31" s="33">
        <v>928.64131359999999</v>
      </c>
      <c r="E31" s="33">
        <v>928.64131359999999</v>
      </c>
      <c r="F31" s="33">
        <v>928.64131359999999</v>
      </c>
      <c r="G31" s="33">
        <v>928.64131359999999</v>
      </c>
      <c r="H31" s="33">
        <v>928.64131359999999</v>
      </c>
      <c r="I31" s="33">
        <v>928.64131359999999</v>
      </c>
      <c r="J31" s="33">
        <v>843.42315759999997</v>
      </c>
      <c r="K31" s="33">
        <v>928.64131359999999</v>
      </c>
      <c r="L31" s="33">
        <v>928.64131359999999</v>
      </c>
      <c r="M31" s="33">
        <v>732.37468179999996</v>
      </c>
      <c r="N31" s="33">
        <v>696.48098519999996</v>
      </c>
      <c r="O31" s="33">
        <v>928.64131359999999</v>
      </c>
      <c r="P31" s="33">
        <v>696.48098519999996</v>
      </c>
      <c r="Q31" s="33">
        <v>696.48098519999996</v>
      </c>
      <c r="R31" s="33">
        <v>696.48098519999996</v>
      </c>
      <c r="S31" s="33">
        <v>696.48098519999996</v>
      </c>
      <c r="T31" s="33">
        <v>855.89137319999998</v>
      </c>
      <c r="U31" s="33">
        <v>928.64131359999999</v>
      </c>
      <c r="V31" s="33">
        <v>803.10056420000001</v>
      </c>
    </row>
    <row r="32" spans="2:42" x14ac:dyDescent="0.25">
      <c r="B32" s="33" t="s">
        <v>17</v>
      </c>
      <c r="C32" s="4" t="s">
        <v>39</v>
      </c>
      <c r="D32" s="33">
        <v>78.183649849999995</v>
      </c>
      <c r="E32" s="33">
        <v>156.36729969999999</v>
      </c>
      <c r="F32" s="33">
        <v>156.36729969999999</v>
      </c>
      <c r="G32" s="33">
        <v>156.36729969999999</v>
      </c>
      <c r="H32" s="33">
        <v>312.73459939999998</v>
      </c>
      <c r="I32" s="33">
        <v>312.73459939999998</v>
      </c>
      <c r="J32" s="33">
        <v>312.73459939999998</v>
      </c>
      <c r="K32" s="33">
        <v>312.73459939999998</v>
      </c>
      <c r="L32" s="33">
        <v>312.73459939999998</v>
      </c>
      <c r="M32" s="33">
        <v>312.73459939999998</v>
      </c>
      <c r="N32" s="33">
        <v>312.73459939999998</v>
      </c>
      <c r="O32" s="33">
        <v>312.73459939999998</v>
      </c>
      <c r="P32" s="33">
        <v>312.73459939999998</v>
      </c>
      <c r="Q32" s="33">
        <v>312.73459939999998</v>
      </c>
      <c r="R32" s="33">
        <v>312.73459939999998</v>
      </c>
      <c r="S32" s="33">
        <v>312.73459939999998</v>
      </c>
      <c r="T32" s="33">
        <v>312.73459939999998</v>
      </c>
      <c r="U32" s="33">
        <v>312.73459939999998</v>
      </c>
      <c r="V32" s="33">
        <v>312.73459939999998</v>
      </c>
    </row>
    <row r="33" spans="2:42" x14ac:dyDescent="0.25">
      <c r="B33" s="33" t="s">
        <v>17</v>
      </c>
      <c r="C33" s="4" t="s">
        <v>40</v>
      </c>
    </row>
    <row r="34" spans="2:42" x14ac:dyDescent="0.25">
      <c r="B34" s="33" t="s">
        <v>17</v>
      </c>
      <c r="C34" s="4" t="s">
        <v>41</v>
      </c>
    </row>
    <row r="35" spans="2:42" x14ac:dyDescent="0.25">
      <c r="B35" s="33" t="s">
        <v>17</v>
      </c>
      <c r="C35" s="4" t="s">
        <v>42</v>
      </c>
    </row>
    <row r="36" spans="2:42" x14ac:dyDescent="0.25">
      <c r="B36" s="33" t="s">
        <v>17</v>
      </c>
      <c r="C36" s="4" t="s">
        <v>43</v>
      </c>
    </row>
    <row r="37" spans="2:42" x14ac:dyDescent="0.25">
      <c r="B37" s="33" t="s">
        <v>17</v>
      </c>
      <c r="C37" s="4" t="s">
        <v>44</v>
      </c>
    </row>
    <row r="38" spans="2:42" x14ac:dyDescent="0.25">
      <c r="B38" s="33" t="s">
        <v>17</v>
      </c>
      <c r="C38" s="4" t="s">
        <v>45</v>
      </c>
    </row>
    <row r="39" spans="2:42" x14ac:dyDescent="0.25">
      <c r="B39" s="33" t="s">
        <v>17</v>
      </c>
      <c r="C39" s="4" t="s">
        <v>46</v>
      </c>
    </row>
    <row r="40" spans="2:42" x14ac:dyDescent="0.25">
      <c r="B40" s="33" t="s">
        <v>17</v>
      </c>
      <c r="C40" s="4" t="s">
        <v>15</v>
      </c>
      <c r="D40" s="33">
        <v>1006.824963</v>
      </c>
      <c r="E40" s="33">
        <v>1085.008613</v>
      </c>
      <c r="F40" s="33">
        <v>1085.008613</v>
      </c>
      <c r="G40" s="33">
        <v>1085.008613</v>
      </c>
      <c r="H40" s="33">
        <v>1241.3759130000001</v>
      </c>
      <c r="I40" s="33">
        <v>1241.3759130000001</v>
      </c>
      <c r="J40" s="33">
        <v>1156.1577569999999</v>
      </c>
      <c r="K40" s="33">
        <v>1241.3759130000001</v>
      </c>
      <c r="L40" s="33">
        <v>1241.3759130000001</v>
      </c>
      <c r="M40" s="33">
        <v>1045.109281</v>
      </c>
      <c r="N40" s="33">
        <v>1009.215585</v>
      </c>
      <c r="O40" s="33">
        <v>1241.3759130000001</v>
      </c>
      <c r="P40" s="33">
        <v>1009.215585</v>
      </c>
      <c r="Q40" s="33">
        <v>1009.215585</v>
      </c>
      <c r="R40" s="33">
        <v>1009.215585</v>
      </c>
      <c r="S40" s="33">
        <v>1009.215585</v>
      </c>
      <c r="T40" s="33">
        <v>1168.6259729999999</v>
      </c>
      <c r="U40" s="33">
        <v>1241.3759130000001</v>
      </c>
      <c r="V40" s="33">
        <v>1115.8351640000001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36</v>
      </c>
    </row>
    <row r="42" spans="2:42" x14ac:dyDescent="0.25">
      <c r="B42" s="33" t="s">
        <v>18</v>
      </c>
      <c r="C42" s="4" t="s">
        <v>37</v>
      </c>
    </row>
    <row r="43" spans="2:42" x14ac:dyDescent="0.25">
      <c r="B43" s="33" t="s">
        <v>18</v>
      </c>
      <c r="C43" s="4" t="s">
        <v>38</v>
      </c>
    </row>
    <row r="44" spans="2:42" x14ac:dyDescent="0.25">
      <c r="B44" s="33" t="s">
        <v>18</v>
      </c>
      <c r="C44" s="4" t="s">
        <v>39</v>
      </c>
    </row>
    <row r="45" spans="2:42" x14ac:dyDescent="0.25">
      <c r="B45" s="33" t="s">
        <v>18</v>
      </c>
      <c r="C45" s="4" t="s">
        <v>40</v>
      </c>
    </row>
    <row r="46" spans="2:42" x14ac:dyDescent="0.25">
      <c r="B46" s="33" t="s">
        <v>18</v>
      </c>
      <c r="C46" s="4" t="s">
        <v>41</v>
      </c>
    </row>
    <row r="47" spans="2:42" x14ac:dyDescent="0.25">
      <c r="B47" s="33" t="s">
        <v>18</v>
      </c>
      <c r="C47" s="4" t="s">
        <v>42</v>
      </c>
    </row>
    <row r="48" spans="2:42" x14ac:dyDescent="0.25">
      <c r="B48" s="33" t="s">
        <v>18</v>
      </c>
      <c r="C48" s="4" t="s">
        <v>43</v>
      </c>
    </row>
    <row r="49" spans="2:42" x14ac:dyDescent="0.25">
      <c r="B49" s="33" t="s">
        <v>18</v>
      </c>
      <c r="C49" s="4" t="s">
        <v>44</v>
      </c>
    </row>
    <row r="50" spans="2:42" x14ac:dyDescent="0.25">
      <c r="B50" s="33" t="s">
        <v>18</v>
      </c>
      <c r="C50" s="4" t="s">
        <v>45</v>
      </c>
    </row>
    <row r="51" spans="2:42" x14ac:dyDescent="0.25">
      <c r="B51" s="33" t="s">
        <v>18</v>
      </c>
      <c r="C51" s="4" t="s">
        <v>46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761</v>
      </c>
      <c r="C53" s="4" t="s">
        <v>36</v>
      </c>
    </row>
    <row r="54" spans="2:42" x14ac:dyDescent="0.25">
      <c r="B54" s="33" t="s">
        <v>761</v>
      </c>
      <c r="C54" s="4" t="s">
        <v>37</v>
      </c>
      <c r="D54" s="33">
        <v>1039.802942</v>
      </c>
      <c r="E54" s="33">
        <v>1039.802942</v>
      </c>
      <c r="F54" s="33">
        <v>1039.802942</v>
      </c>
      <c r="G54" s="33">
        <v>1039.802942</v>
      </c>
      <c r="H54" s="33">
        <v>1039.1257210000001</v>
      </c>
      <c r="I54" s="33">
        <v>1039.1257210000001</v>
      </c>
      <c r="J54" s="33">
        <v>968.10881859999995</v>
      </c>
      <c r="K54" s="33">
        <v>1331.2354600000001</v>
      </c>
      <c r="L54" s="33">
        <v>1331.2354600000001</v>
      </c>
      <c r="M54" s="33">
        <v>1331.2354600000001</v>
      </c>
      <c r="N54" s="33">
        <v>1331.2354600000001</v>
      </c>
      <c r="O54" s="33">
        <v>1331.2354600000001</v>
      </c>
      <c r="P54" s="33">
        <v>1331.2354600000001</v>
      </c>
      <c r="Q54" s="33">
        <v>1315.048601</v>
      </c>
      <c r="R54" s="33">
        <v>1315.048601</v>
      </c>
      <c r="S54" s="33">
        <v>1315.048601</v>
      </c>
      <c r="T54" s="33">
        <v>1315.048601</v>
      </c>
      <c r="U54" s="33">
        <v>389.50479200000001</v>
      </c>
      <c r="V54" s="33">
        <v>389.50479200000001</v>
      </c>
      <c r="W54" s="33">
        <v>323.8062352</v>
      </c>
      <c r="X54" s="33">
        <v>323.8062352</v>
      </c>
      <c r="Y54" s="33">
        <v>323.8062352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285.35467640000002</v>
      </c>
    </row>
    <row r="55" spans="2:42" x14ac:dyDescent="0.25">
      <c r="B55" s="33" t="s">
        <v>761</v>
      </c>
      <c r="C55" s="4" t="s">
        <v>38</v>
      </c>
    </row>
    <row r="56" spans="2:42" x14ac:dyDescent="0.25">
      <c r="B56" s="33" t="s">
        <v>761</v>
      </c>
      <c r="C56" s="4" t="s">
        <v>39</v>
      </c>
    </row>
    <row r="57" spans="2:42" x14ac:dyDescent="0.25">
      <c r="B57" s="33" t="s">
        <v>761</v>
      </c>
      <c r="C57" s="4" t="s">
        <v>40</v>
      </c>
    </row>
    <row r="58" spans="2:42" x14ac:dyDescent="0.25">
      <c r="B58" s="33" t="s">
        <v>761</v>
      </c>
      <c r="C58" s="4" t="s">
        <v>41</v>
      </c>
    </row>
    <row r="59" spans="2:42" x14ac:dyDescent="0.25">
      <c r="B59" s="33" t="s">
        <v>761</v>
      </c>
      <c r="C59" s="4" t="s">
        <v>42</v>
      </c>
    </row>
    <row r="60" spans="2:42" x14ac:dyDescent="0.25">
      <c r="B60" s="33" t="s">
        <v>761</v>
      </c>
      <c r="C60" s="4" t="s">
        <v>43</v>
      </c>
    </row>
    <row r="61" spans="2:42" x14ac:dyDescent="0.25">
      <c r="B61" s="33" t="s">
        <v>761</v>
      </c>
      <c r="C61" s="4" t="s">
        <v>44</v>
      </c>
    </row>
    <row r="62" spans="2:42" x14ac:dyDescent="0.25">
      <c r="B62" s="33" t="s">
        <v>761</v>
      </c>
      <c r="C62" s="4" t="s">
        <v>45</v>
      </c>
    </row>
    <row r="63" spans="2:42" x14ac:dyDescent="0.25">
      <c r="B63" s="33" t="s">
        <v>761</v>
      </c>
      <c r="C63" s="4" t="s">
        <v>46</v>
      </c>
    </row>
    <row r="64" spans="2:42" x14ac:dyDescent="0.25">
      <c r="B64" s="33" t="s">
        <v>761</v>
      </c>
      <c r="C64" s="4" t="s">
        <v>15</v>
      </c>
      <c r="D64" s="33">
        <v>1039.802942</v>
      </c>
      <c r="E64" s="33">
        <v>1039.802942</v>
      </c>
      <c r="F64" s="33">
        <v>1039.802942</v>
      </c>
      <c r="G64" s="33">
        <v>1039.802942</v>
      </c>
      <c r="H64" s="33">
        <v>1039.1257210000001</v>
      </c>
      <c r="I64" s="33">
        <v>1039.1257210000001</v>
      </c>
      <c r="J64" s="33">
        <v>968.10881859999995</v>
      </c>
      <c r="K64" s="33">
        <v>1331.2354600000001</v>
      </c>
      <c r="L64" s="33">
        <v>1331.2354600000001</v>
      </c>
      <c r="M64" s="33">
        <v>1331.2354600000001</v>
      </c>
      <c r="N64" s="33">
        <v>1331.2354600000001</v>
      </c>
      <c r="O64" s="33">
        <v>1331.2354600000001</v>
      </c>
      <c r="P64" s="33">
        <v>1331.2354600000001</v>
      </c>
      <c r="Q64" s="33">
        <v>1315.048601</v>
      </c>
      <c r="R64" s="33">
        <v>1315.048601</v>
      </c>
      <c r="S64" s="33">
        <v>1315.048601</v>
      </c>
      <c r="T64" s="33">
        <v>1315.048601</v>
      </c>
      <c r="U64" s="33">
        <v>389.50479200000001</v>
      </c>
      <c r="V64" s="33">
        <v>389.50479200000001</v>
      </c>
      <c r="W64" s="33">
        <v>323.8062352</v>
      </c>
      <c r="X64" s="33">
        <v>323.8062352</v>
      </c>
      <c r="Y64" s="33">
        <v>323.8062352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36</v>
      </c>
    </row>
    <row r="66" spans="2:42" x14ac:dyDescent="0.25">
      <c r="B66" s="33" t="s">
        <v>19</v>
      </c>
      <c r="C66" s="4" t="s">
        <v>37</v>
      </c>
    </row>
    <row r="67" spans="2:42" x14ac:dyDescent="0.25">
      <c r="B67" s="33" t="s">
        <v>19</v>
      </c>
      <c r="C67" s="4" t="s">
        <v>38</v>
      </c>
    </row>
    <row r="68" spans="2:42" x14ac:dyDescent="0.25">
      <c r="B68" s="33" t="s">
        <v>19</v>
      </c>
      <c r="C68" s="4" t="s">
        <v>39</v>
      </c>
    </row>
    <row r="69" spans="2:42" x14ac:dyDescent="0.25">
      <c r="B69" s="33" t="s">
        <v>19</v>
      </c>
      <c r="C69" s="4" t="s">
        <v>40</v>
      </c>
    </row>
    <row r="70" spans="2:42" x14ac:dyDescent="0.25">
      <c r="B70" s="33" t="s">
        <v>19</v>
      </c>
      <c r="C70" s="4" t="s">
        <v>41</v>
      </c>
    </row>
    <row r="71" spans="2:42" x14ac:dyDescent="0.25">
      <c r="B71" s="33" t="s">
        <v>19</v>
      </c>
      <c r="C71" s="4" t="s">
        <v>42</v>
      </c>
    </row>
    <row r="72" spans="2:42" x14ac:dyDescent="0.25">
      <c r="B72" s="33" t="s">
        <v>19</v>
      </c>
      <c r="C72" s="4" t="s">
        <v>43</v>
      </c>
    </row>
    <row r="73" spans="2:42" x14ac:dyDescent="0.25">
      <c r="B73" s="33" t="s">
        <v>19</v>
      </c>
      <c r="C73" s="4" t="s">
        <v>44</v>
      </c>
    </row>
    <row r="74" spans="2:42" x14ac:dyDescent="0.25">
      <c r="B74" s="33" t="s">
        <v>19</v>
      </c>
      <c r="C74" s="4" t="s">
        <v>45</v>
      </c>
    </row>
    <row r="75" spans="2:42" x14ac:dyDescent="0.25">
      <c r="B75" s="33" t="s">
        <v>19</v>
      </c>
      <c r="C75" s="4" t="s">
        <v>46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771</v>
      </c>
      <c r="C77" s="4" t="s">
        <v>36</v>
      </c>
    </row>
    <row r="78" spans="2:42" x14ac:dyDescent="0.25">
      <c r="B78" s="33" t="s">
        <v>771</v>
      </c>
      <c r="C78" s="4" t="s">
        <v>37</v>
      </c>
    </row>
    <row r="79" spans="2:42" x14ac:dyDescent="0.25">
      <c r="B79" s="33" t="s">
        <v>771</v>
      </c>
      <c r="C79" s="4" t="s">
        <v>38</v>
      </c>
    </row>
    <row r="80" spans="2:42" x14ac:dyDescent="0.25">
      <c r="B80" s="33" t="s">
        <v>771</v>
      </c>
      <c r="C80" s="4" t="s">
        <v>39</v>
      </c>
    </row>
    <row r="81" spans="2:42" x14ac:dyDescent="0.25">
      <c r="B81" s="33" t="s">
        <v>771</v>
      </c>
      <c r="C81" s="4" t="s">
        <v>40</v>
      </c>
    </row>
    <row r="82" spans="2:42" x14ac:dyDescent="0.25">
      <c r="B82" s="33" t="s">
        <v>771</v>
      </c>
      <c r="C82" s="4" t="s">
        <v>41</v>
      </c>
    </row>
    <row r="83" spans="2:42" x14ac:dyDescent="0.25">
      <c r="B83" s="33" t="s">
        <v>771</v>
      </c>
      <c r="C83" s="4" t="s">
        <v>42</v>
      </c>
    </row>
    <row r="84" spans="2:42" x14ac:dyDescent="0.25">
      <c r="B84" s="33" t="s">
        <v>771</v>
      </c>
      <c r="C84" s="4" t="s">
        <v>43</v>
      </c>
    </row>
    <row r="85" spans="2:42" x14ac:dyDescent="0.25">
      <c r="B85" s="33" t="s">
        <v>771</v>
      </c>
      <c r="C85" s="4" t="s">
        <v>44</v>
      </c>
    </row>
    <row r="86" spans="2:42" x14ac:dyDescent="0.25">
      <c r="B86" s="33" t="s">
        <v>771</v>
      </c>
      <c r="C86" s="4" t="s">
        <v>45</v>
      </c>
    </row>
    <row r="87" spans="2:42" x14ac:dyDescent="0.25">
      <c r="B87" s="33" t="s">
        <v>771</v>
      </c>
      <c r="C87" s="4" t="s">
        <v>46</v>
      </c>
    </row>
    <row r="88" spans="2:42" x14ac:dyDescent="0.25">
      <c r="B88" s="33" t="s">
        <v>771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673</v>
      </c>
      <c r="C89" s="4" t="s">
        <v>36</v>
      </c>
    </row>
    <row r="90" spans="2:42" x14ac:dyDescent="0.25">
      <c r="B90" s="33" t="s">
        <v>673</v>
      </c>
      <c r="C90" s="4" t="s">
        <v>37</v>
      </c>
    </row>
    <row r="91" spans="2:42" x14ac:dyDescent="0.25">
      <c r="B91" s="33" t="s">
        <v>673</v>
      </c>
      <c r="C91" s="4" t="s">
        <v>38</v>
      </c>
    </row>
    <row r="92" spans="2:42" x14ac:dyDescent="0.25">
      <c r="B92" s="33" t="s">
        <v>673</v>
      </c>
      <c r="C92" s="4" t="s">
        <v>39</v>
      </c>
    </row>
    <row r="93" spans="2:42" x14ac:dyDescent="0.25">
      <c r="B93" s="33" t="s">
        <v>673</v>
      </c>
      <c r="C93" s="4" t="s">
        <v>40</v>
      </c>
    </row>
    <row r="94" spans="2:42" x14ac:dyDescent="0.25">
      <c r="B94" s="33" t="s">
        <v>673</v>
      </c>
      <c r="C94" s="4" t="s">
        <v>41</v>
      </c>
    </row>
    <row r="95" spans="2:42" x14ac:dyDescent="0.25">
      <c r="B95" s="33" t="s">
        <v>673</v>
      </c>
      <c r="C95" s="4" t="s">
        <v>42</v>
      </c>
    </row>
    <row r="96" spans="2:42" x14ac:dyDescent="0.25">
      <c r="B96" s="33" t="s">
        <v>673</v>
      </c>
      <c r="C96" s="4" t="s">
        <v>43</v>
      </c>
    </row>
    <row r="97" spans="1:42" x14ac:dyDescent="0.25">
      <c r="B97" s="33" t="s">
        <v>673</v>
      </c>
      <c r="C97" s="4" t="s">
        <v>44</v>
      </c>
    </row>
    <row r="98" spans="1:42" x14ac:dyDescent="0.25">
      <c r="B98" s="33" t="s">
        <v>673</v>
      </c>
      <c r="C98" s="4" t="s">
        <v>45</v>
      </c>
    </row>
    <row r="99" spans="1:42" x14ac:dyDescent="0.25">
      <c r="B99" s="33" t="s">
        <v>673</v>
      </c>
      <c r="C99" s="4" t="s">
        <v>46</v>
      </c>
    </row>
    <row r="100" spans="1:42" x14ac:dyDescent="0.25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762</v>
      </c>
      <c r="C101" s="4" t="s">
        <v>36</v>
      </c>
      <c r="D101" s="33">
        <v>3264.0417040000002</v>
      </c>
      <c r="E101" s="33">
        <v>3264.0417040000002</v>
      </c>
      <c r="F101" s="33">
        <v>3200.6527590000001</v>
      </c>
      <c r="G101" s="33">
        <v>3264.0417040000002</v>
      </c>
      <c r="H101" s="33">
        <v>3180.2158260000001</v>
      </c>
      <c r="I101" s="33">
        <v>3200.6527590000001</v>
      </c>
      <c r="J101" s="33">
        <v>2602.2806399999999</v>
      </c>
      <c r="K101" s="33">
        <v>2739.259376</v>
      </c>
      <c r="L101" s="33">
        <v>2739.259376</v>
      </c>
      <c r="M101" s="33">
        <v>2739.259376</v>
      </c>
      <c r="N101" s="33">
        <v>2739.259376</v>
      </c>
      <c r="O101" s="33">
        <v>2647.637561</v>
      </c>
      <c r="P101" s="33">
        <v>2313.353435</v>
      </c>
      <c r="Q101" s="33">
        <v>713.43477570000005</v>
      </c>
      <c r="R101" s="33">
        <v>590.37123510000004</v>
      </c>
      <c r="S101" s="33">
        <v>590.37123510000004</v>
      </c>
      <c r="T101" s="33">
        <v>590.37123510000004</v>
      </c>
      <c r="U101" s="33">
        <v>590.37123510000004</v>
      </c>
      <c r="V101" s="33">
        <v>590.37123510000004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762</v>
      </c>
      <c r="C102" s="4" t="s">
        <v>37</v>
      </c>
      <c r="D102" s="33">
        <v>235.14937520000001</v>
      </c>
      <c r="E102" s="33">
        <v>235.14937520000001</v>
      </c>
      <c r="F102" s="33">
        <v>205.75570329999999</v>
      </c>
      <c r="G102" s="33">
        <v>235.14937520000001</v>
      </c>
      <c r="H102" s="33">
        <v>205.75570329999999</v>
      </c>
      <c r="I102" s="33">
        <v>205.75570329999999</v>
      </c>
      <c r="J102" s="33">
        <v>968.64756320000004</v>
      </c>
      <c r="K102" s="33">
        <v>2370.3409900000001</v>
      </c>
      <c r="L102" s="33">
        <v>2806.1100750000001</v>
      </c>
      <c r="M102" s="33">
        <v>3769.2596830000002</v>
      </c>
      <c r="N102" s="33">
        <v>5364.3218509999997</v>
      </c>
      <c r="O102" s="33">
        <v>4057.9838610000002</v>
      </c>
      <c r="P102" s="33">
        <v>4808.1509420000002</v>
      </c>
      <c r="Q102" s="33">
        <v>5325.6756169999999</v>
      </c>
      <c r="R102" s="33">
        <v>5214.8762980000001</v>
      </c>
      <c r="S102" s="33">
        <v>5055.144335</v>
      </c>
      <c r="T102" s="33">
        <v>4754.1540949999999</v>
      </c>
      <c r="U102" s="33">
        <v>4838.332375</v>
      </c>
      <c r="V102" s="33">
        <v>4375.4638850000001</v>
      </c>
      <c r="W102" s="33">
        <v>3797.5992590000001</v>
      </c>
      <c r="X102" s="33">
        <v>3721.9354830000002</v>
      </c>
      <c r="Y102" s="33">
        <v>3572.9727710000002</v>
      </c>
      <c r="Z102" s="33">
        <v>3334.7583319999999</v>
      </c>
      <c r="AA102" s="33">
        <v>3295.2432269999999</v>
      </c>
      <c r="AB102" s="33">
        <v>2753.4165109999999</v>
      </c>
      <c r="AC102" s="33">
        <v>2669.3084009999998</v>
      </c>
      <c r="AD102" s="33">
        <v>2792.879128</v>
      </c>
      <c r="AE102" s="33">
        <v>2228.4666339999999</v>
      </c>
      <c r="AF102" s="33">
        <v>1855.1355269999999</v>
      </c>
      <c r="AG102" s="33">
        <v>1951.447893</v>
      </c>
      <c r="AH102" s="33">
        <v>1975.5068020000001</v>
      </c>
      <c r="AI102" s="33">
        <v>1818.7993939999999</v>
      </c>
      <c r="AJ102" s="33">
        <v>1818.7993939999999</v>
      </c>
      <c r="AK102" s="33">
        <v>1818.7993939999999</v>
      </c>
      <c r="AL102" s="33">
        <v>1818.7993939999999</v>
      </c>
      <c r="AM102" s="33">
        <v>1818.7993939999999</v>
      </c>
      <c r="AN102" s="33">
        <v>1818.7993939999999</v>
      </c>
      <c r="AO102" s="33">
        <v>1837.166191</v>
      </c>
      <c r="AP102" s="33">
        <v>1939.502135</v>
      </c>
    </row>
    <row r="103" spans="1:42" x14ac:dyDescent="0.25">
      <c r="B103" s="33" t="s">
        <v>762</v>
      </c>
      <c r="C103" s="4" t="s">
        <v>38</v>
      </c>
      <c r="D103" s="33">
        <v>1346.3284799999999</v>
      </c>
      <c r="E103" s="33">
        <v>1346.3284799999999</v>
      </c>
      <c r="F103" s="33">
        <v>1346.3284799999999</v>
      </c>
      <c r="G103" s="33">
        <v>1346.3284799999999</v>
      </c>
      <c r="H103" s="33">
        <v>1270.402163</v>
      </c>
      <c r="I103" s="33">
        <v>1329.153767</v>
      </c>
      <c r="J103" s="33">
        <v>1182.3541270000001</v>
      </c>
      <c r="K103" s="33">
        <v>1220.5494450000001</v>
      </c>
      <c r="L103" s="33">
        <v>2390.9635939999998</v>
      </c>
      <c r="M103" s="33">
        <v>2352.7682759999998</v>
      </c>
      <c r="N103" s="33">
        <v>1792.8663839999999</v>
      </c>
      <c r="O103" s="33">
        <v>2010.95902</v>
      </c>
      <c r="P103" s="33">
        <v>1462.1446880000001</v>
      </c>
      <c r="Q103" s="33">
        <v>1046.92678</v>
      </c>
      <c r="R103" s="33">
        <v>1046.92678</v>
      </c>
      <c r="S103" s="33">
        <v>1055.4755009999999</v>
      </c>
      <c r="T103" s="33">
        <v>1196.4877489999999</v>
      </c>
      <c r="U103" s="33">
        <v>1196.4877489999999</v>
      </c>
      <c r="V103" s="33">
        <v>1196.4877489999999</v>
      </c>
      <c r="W103" s="33">
        <v>1110.856164</v>
      </c>
      <c r="X103" s="33">
        <v>1046.92678</v>
      </c>
      <c r="Y103" s="33">
        <v>1046.92678</v>
      </c>
      <c r="Z103" s="33">
        <v>1046.92678</v>
      </c>
      <c r="AA103" s="33">
        <v>1046.92678</v>
      </c>
      <c r="AB103" s="33">
        <v>1046.92678</v>
      </c>
      <c r="AC103" s="33">
        <v>1046.92678</v>
      </c>
      <c r="AD103" s="33">
        <v>1046.92678</v>
      </c>
      <c r="AE103" s="33">
        <v>1024.11238</v>
      </c>
      <c r="AF103" s="33">
        <v>1024.11238</v>
      </c>
    </row>
    <row r="104" spans="1:42" x14ac:dyDescent="0.25">
      <c r="B104" s="33" t="s">
        <v>762</v>
      </c>
      <c r="C104" s="4" t="s">
        <v>39</v>
      </c>
      <c r="D104" s="33">
        <v>464.85608409999998</v>
      </c>
      <c r="E104" s="33">
        <v>635.62101719999998</v>
      </c>
      <c r="F104" s="33">
        <v>628.68234770000004</v>
      </c>
      <c r="G104" s="33">
        <v>651.51311250000003</v>
      </c>
      <c r="H104" s="33">
        <v>1369.6372739999999</v>
      </c>
      <c r="I104" s="33">
        <v>1369.6372739999999</v>
      </c>
      <c r="J104" s="33">
        <v>1247.0022610000001</v>
      </c>
      <c r="K104" s="33">
        <v>1328.4619809999999</v>
      </c>
      <c r="L104" s="33">
        <v>1331.979824</v>
      </c>
      <c r="M104" s="33">
        <v>1331.979824</v>
      </c>
      <c r="N104" s="33">
        <v>1331.979824</v>
      </c>
      <c r="O104" s="33">
        <v>1331.979824</v>
      </c>
      <c r="P104" s="33">
        <v>1547.7558100000001</v>
      </c>
      <c r="Q104" s="33">
        <v>1490.696578</v>
      </c>
      <c r="R104" s="33">
        <v>1490.696578</v>
      </c>
      <c r="S104" s="33">
        <v>1490.696578</v>
      </c>
      <c r="T104" s="33">
        <v>1387.758345</v>
      </c>
      <c r="U104" s="33">
        <v>1387.758345</v>
      </c>
      <c r="V104" s="33">
        <v>1387.758345</v>
      </c>
      <c r="W104" s="33">
        <v>683.77536720000001</v>
      </c>
      <c r="X104" s="33">
        <v>683.77536720000001</v>
      </c>
      <c r="Y104" s="33">
        <v>683.77536720000001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182.8222428</v>
      </c>
      <c r="AG104" s="33">
        <v>179.81332159999999</v>
      </c>
      <c r="AH104" s="33">
        <v>179.81332159999999</v>
      </c>
      <c r="AI104" s="33">
        <v>179.81332159999999</v>
      </c>
      <c r="AJ104" s="33">
        <v>179.81332159999999</v>
      </c>
    </row>
    <row r="105" spans="1:42" x14ac:dyDescent="0.25">
      <c r="B105" s="33" t="s">
        <v>762</v>
      </c>
      <c r="C105" s="4" t="s">
        <v>40</v>
      </c>
    </row>
    <row r="106" spans="1:42" x14ac:dyDescent="0.25">
      <c r="B106" s="33" t="s">
        <v>762</v>
      </c>
      <c r="C106" s="4" t="s">
        <v>41</v>
      </c>
    </row>
    <row r="107" spans="1:42" x14ac:dyDescent="0.25">
      <c r="B107" s="33" t="s">
        <v>762</v>
      </c>
      <c r="C107" s="4" t="s">
        <v>42</v>
      </c>
      <c r="D107" s="33">
        <v>321.92980679999999</v>
      </c>
      <c r="E107" s="33">
        <v>305.69230160000001</v>
      </c>
      <c r="F107" s="33">
        <v>305.69230160000001</v>
      </c>
      <c r="G107" s="33">
        <v>305.69230160000001</v>
      </c>
      <c r="H107" s="33">
        <v>844.36501850000002</v>
      </c>
      <c r="I107" s="33">
        <v>844.36501850000002</v>
      </c>
      <c r="J107" s="33">
        <v>844.36501850000002</v>
      </c>
      <c r="K107" s="33">
        <v>844.36501850000002</v>
      </c>
      <c r="L107" s="33">
        <v>844.36501850000002</v>
      </c>
      <c r="M107" s="33">
        <v>844.36501850000002</v>
      </c>
      <c r="N107" s="33">
        <v>923.50260660000004</v>
      </c>
      <c r="O107" s="33">
        <v>903.71820960000002</v>
      </c>
      <c r="P107" s="33">
        <v>982.72452099999998</v>
      </c>
      <c r="Q107" s="33">
        <v>2132.0558559999999</v>
      </c>
      <c r="R107" s="33">
        <v>2023.9713939999999</v>
      </c>
      <c r="S107" s="33">
        <v>1770.768014</v>
      </c>
      <c r="T107" s="33">
        <v>1480.433587</v>
      </c>
      <c r="U107" s="33">
        <v>1513.9618909999999</v>
      </c>
      <c r="V107" s="33">
        <v>1513.141347</v>
      </c>
      <c r="W107" s="33">
        <v>1198.351791</v>
      </c>
      <c r="X107" s="33">
        <v>1229.990462</v>
      </c>
      <c r="Y107" s="33">
        <v>1210.163851</v>
      </c>
      <c r="Z107" s="33">
        <v>1230.7745159999999</v>
      </c>
      <c r="AA107" s="33">
        <v>1026.3604869999999</v>
      </c>
      <c r="AB107" s="33">
        <v>1271.893188</v>
      </c>
      <c r="AC107" s="33">
        <v>763.50435619999996</v>
      </c>
      <c r="AD107" s="33">
        <v>785.30779050000001</v>
      </c>
      <c r="AE107" s="33">
        <v>867.35207409999998</v>
      </c>
      <c r="AF107" s="33">
        <v>936.12777240000003</v>
      </c>
      <c r="AG107" s="33">
        <v>1001.139897</v>
      </c>
      <c r="AH107" s="33">
        <v>982.52462249999996</v>
      </c>
      <c r="AI107" s="33">
        <v>938.24668899999995</v>
      </c>
      <c r="AJ107" s="33">
        <v>807.88875480000002</v>
      </c>
      <c r="AK107" s="33">
        <v>562.24563869999997</v>
      </c>
      <c r="AL107" s="33">
        <v>500.56994859999998</v>
      </c>
      <c r="AM107" s="33">
        <v>500.56994859999998</v>
      </c>
      <c r="AN107" s="33">
        <v>500.56994859999998</v>
      </c>
      <c r="AO107" s="33">
        <v>500.56994859999998</v>
      </c>
      <c r="AP107" s="33">
        <v>500.56994859999998</v>
      </c>
    </row>
    <row r="108" spans="1:42" x14ac:dyDescent="0.25">
      <c r="B108" s="33" t="s">
        <v>762</v>
      </c>
      <c r="C108" s="4" t="s">
        <v>43</v>
      </c>
    </row>
    <row r="109" spans="1:42" x14ac:dyDescent="0.25">
      <c r="B109" s="33" t="s">
        <v>762</v>
      </c>
      <c r="C109" s="4" t="s">
        <v>44</v>
      </c>
    </row>
    <row r="110" spans="1:42" x14ac:dyDescent="0.25">
      <c r="B110" s="33" t="s">
        <v>762</v>
      </c>
      <c r="C110" s="4" t="s">
        <v>45</v>
      </c>
    </row>
    <row r="111" spans="1:42" x14ac:dyDescent="0.25">
      <c r="B111" s="33" t="s">
        <v>762</v>
      </c>
      <c r="C111" s="4" t="s">
        <v>46</v>
      </c>
    </row>
    <row r="112" spans="1:42" x14ac:dyDescent="0.25">
      <c r="A112" s="33">
        <v>8</v>
      </c>
      <c r="B112" s="33" t="s">
        <v>762</v>
      </c>
      <c r="C112" s="4" t="s">
        <v>15</v>
      </c>
      <c r="D112" s="33">
        <v>5632.3054499999998</v>
      </c>
      <c r="E112" s="33">
        <v>5786.8328780000002</v>
      </c>
      <c r="F112" s="33">
        <v>5687.1115920000002</v>
      </c>
      <c r="G112" s="33">
        <v>5802.7249730000003</v>
      </c>
      <c r="H112" s="33">
        <v>6870.3759849999997</v>
      </c>
      <c r="I112" s="33">
        <v>6949.5645219999997</v>
      </c>
      <c r="J112" s="33">
        <v>6844.6496100000004</v>
      </c>
      <c r="K112" s="33">
        <v>8502.9768110000005</v>
      </c>
      <c r="L112" s="33">
        <v>10112.677890000001</v>
      </c>
      <c r="M112" s="33">
        <v>11037.632180000001</v>
      </c>
      <c r="N112" s="33">
        <v>12151.930039999999</v>
      </c>
      <c r="O112" s="33">
        <v>10952.278480000001</v>
      </c>
      <c r="P112" s="33">
        <v>11114.1294</v>
      </c>
      <c r="Q112" s="33">
        <v>10708.78961</v>
      </c>
      <c r="R112" s="33">
        <v>10366.842290000001</v>
      </c>
      <c r="S112" s="33">
        <v>9962.4556630000006</v>
      </c>
      <c r="T112" s="33">
        <v>9409.2050120000004</v>
      </c>
      <c r="U112" s="33">
        <v>9526.9115959999999</v>
      </c>
      <c r="V112" s="33">
        <v>9063.2225620000008</v>
      </c>
      <c r="W112" s="33">
        <v>7217.7458319999996</v>
      </c>
      <c r="X112" s="33">
        <v>7109.7913429999999</v>
      </c>
      <c r="Y112" s="33">
        <v>6941.0020210000002</v>
      </c>
      <c r="Z112" s="33">
        <v>5795.2818719999996</v>
      </c>
      <c r="AA112" s="33">
        <v>5551.3527370000002</v>
      </c>
      <c r="AB112" s="33">
        <v>5255.0587219999998</v>
      </c>
      <c r="AC112" s="33">
        <v>4662.56178</v>
      </c>
      <c r="AD112" s="33">
        <v>4807.9359420000001</v>
      </c>
      <c r="AE112" s="33">
        <v>4302.7533320000002</v>
      </c>
      <c r="AF112" s="33">
        <v>3998.1979230000002</v>
      </c>
      <c r="AG112" s="33">
        <v>3132.401112</v>
      </c>
      <c r="AH112" s="33">
        <v>3137.8447460000002</v>
      </c>
      <c r="AI112" s="33">
        <v>2936.8594039999998</v>
      </c>
      <c r="AJ112" s="33">
        <v>2806.5014700000002</v>
      </c>
      <c r="AK112" s="33">
        <v>2381.045032</v>
      </c>
      <c r="AL112" s="33">
        <v>2319.369342</v>
      </c>
      <c r="AM112" s="33">
        <v>2319.369342</v>
      </c>
      <c r="AN112" s="33">
        <v>2319.369342</v>
      </c>
      <c r="AO112" s="33">
        <v>2337.73614</v>
      </c>
      <c r="AP112" s="33">
        <v>2440.0720839999999</v>
      </c>
    </row>
    <row r="113" spans="1:42" x14ac:dyDescent="0.25">
      <c r="B113" s="33" t="s">
        <v>763</v>
      </c>
      <c r="C113" s="4" t="s">
        <v>36</v>
      </c>
    </row>
    <row r="114" spans="1:42" x14ac:dyDescent="0.25">
      <c r="B114" s="33" t="s">
        <v>763</v>
      </c>
      <c r="C114" s="4" t="s">
        <v>37</v>
      </c>
    </row>
    <row r="115" spans="1:42" x14ac:dyDescent="0.25">
      <c r="B115" s="33" t="s">
        <v>763</v>
      </c>
      <c r="C115" s="4" t="s">
        <v>38</v>
      </c>
    </row>
    <row r="116" spans="1:42" x14ac:dyDescent="0.25">
      <c r="B116" s="33" t="s">
        <v>763</v>
      </c>
      <c r="C116" s="4" t="s">
        <v>39</v>
      </c>
    </row>
    <row r="117" spans="1:42" x14ac:dyDescent="0.25">
      <c r="B117" s="33" t="s">
        <v>763</v>
      </c>
      <c r="C117" s="4" t="s">
        <v>40</v>
      </c>
    </row>
    <row r="118" spans="1:42" x14ac:dyDescent="0.25">
      <c r="B118" s="33" t="s">
        <v>763</v>
      </c>
      <c r="C118" s="4" t="s">
        <v>41</v>
      </c>
    </row>
    <row r="119" spans="1:42" x14ac:dyDescent="0.25">
      <c r="B119" s="33" t="s">
        <v>763</v>
      </c>
      <c r="C119" s="4" t="s">
        <v>42</v>
      </c>
    </row>
    <row r="120" spans="1:42" x14ac:dyDescent="0.25">
      <c r="B120" s="33" t="s">
        <v>763</v>
      </c>
      <c r="C120" s="4" t="s">
        <v>43</v>
      </c>
    </row>
    <row r="121" spans="1:42" x14ac:dyDescent="0.25">
      <c r="B121" s="33" t="s">
        <v>763</v>
      </c>
      <c r="C121" s="4" t="s">
        <v>44</v>
      </c>
    </row>
    <row r="122" spans="1:42" x14ac:dyDescent="0.25">
      <c r="B122" s="33" t="s">
        <v>763</v>
      </c>
      <c r="C122" s="4" t="s">
        <v>45</v>
      </c>
    </row>
    <row r="123" spans="1:42" x14ac:dyDescent="0.25">
      <c r="B123" s="33" t="s">
        <v>763</v>
      </c>
      <c r="C123" s="4" t="s">
        <v>46</v>
      </c>
    </row>
    <row r="124" spans="1:42" x14ac:dyDescent="0.25">
      <c r="A124" s="33">
        <v>4</v>
      </c>
      <c r="B124" s="33" t="s">
        <v>763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764</v>
      </c>
      <c r="C125" s="4" t="s">
        <v>36</v>
      </c>
      <c r="W125" s="33">
        <v>437.76362019999999</v>
      </c>
      <c r="X125" s="33">
        <v>437.76362019999999</v>
      </c>
      <c r="Y125" s="33">
        <v>437.76362019999999</v>
      </c>
      <c r="Z125" s="33">
        <v>437.76362019999999</v>
      </c>
      <c r="AA125" s="33">
        <v>437.76362019999999</v>
      </c>
      <c r="AB125" s="33">
        <v>572.59400029999995</v>
      </c>
      <c r="AC125" s="33">
        <v>1074.6411639999999</v>
      </c>
      <c r="AD125" s="33">
        <v>1814.66839</v>
      </c>
      <c r="AE125" s="33">
        <v>1814.66839</v>
      </c>
      <c r="AF125" s="33">
        <v>1814.66839</v>
      </c>
      <c r="AG125" s="33">
        <v>1814.66839</v>
      </c>
      <c r="AH125" s="33">
        <v>1466.6522769999999</v>
      </c>
      <c r="AI125" s="33">
        <v>1547.3006459999999</v>
      </c>
      <c r="AJ125" s="33">
        <v>1361.001293</v>
      </c>
      <c r="AK125" s="33">
        <v>1361.001293</v>
      </c>
      <c r="AL125" s="33">
        <v>1361.001293</v>
      </c>
      <c r="AM125" s="33">
        <v>1361.001293</v>
      </c>
      <c r="AN125" s="33">
        <v>1361.001293</v>
      </c>
      <c r="AO125" s="33">
        <v>1361.001293</v>
      </c>
      <c r="AP125" s="33">
        <v>1257.635499</v>
      </c>
    </row>
    <row r="126" spans="1:42" x14ac:dyDescent="0.25">
      <c r="B126" s="33" t="s">
        <v>764</v>
      </c>
      <c r="C126" s="4" t="s">
        <v>37</v>
      </c>
    </row>
    <row r="127" spans="1:42" x14ac:dyDescent="0.25">
      <c r="B127" s="33" t="s">
        <v>764</v>
      </c>
      <c r="C127" s="4" t="s">
        <v>38</v>
      </c>
    </row>
    <row r="128" spans="1:42" x14ac:dyDescent="0.25">
      <c r="B128" s="33" t="s">
        <v>764</v>
      </c>
      <c r="C128" s="4" t="s">
        <v>39</v>
      </c>
    </row>
    <row r="129" spans="1:42" x14ac:dyDescent="0.25">
      <c r="B129" s="33" t="s">
        <v>764</v>
      </c>
      <c r="C129" s="4" t="s">
        <v>40</v>
      </c>
    </row>
    <row r="130" spans="1:42" x14ac:dyDescent="0.25">
      <c r="B130" s="33" t="s">
        <v>764</v>
      </c>
      <c r="C130" s="4" t="s">
        <v>41</v>
      </c>
    </row>
    <row r="131" spans="1:42" x14ac:dyDescent="0.25">
      <c r="B131" s="33" t="s">
        <v>764</v>
      </c>
      <c r="C131" s="4" t="s">
        <v>42</v>
      </c>
    </row>
    <row r="132" spans="1:42" x14ac:dyDescent="0.25">
      <c r="B132" s="33" t="s">
        <v>764</v>
      </c>
      <c r="C132" s="4" t="s">
        <v>43</v>
      </c>
    </row>
    <row r="133" spans="1:42" x14ac:dyDescent="0.25">
      <c r="B133" s="33" t="s">
        <v>764</v>
      </c>
      <c r="C133" s="4" t="s">
        <v>44</v>
      </c>
    </row>
    <row r="134" spans="1:42" x14ac:dyDescent="0.25">
      <c r="B134" s="33" t="s">
        <v>764</v>
      </c>
      <c r="C134" s="4" t="s">
        <v>45</v>
      </c>
    </row>
    <row r="135" spans="1:42" x14ac:dyDescent="0.25">
      <c r="B135" s="33" t="s">
        <v>764</v>
      </c>
      <c r="C135" s="4" t="s">
        <v>46</v>
      </c>
    </row>
    <row r="136" spans="1:42" x14ac:dyDescent="0.25">
      <c r="A136" s="33">
        <v>4</v>
      </c>
      <c r="B136" s="33" t="s">
        <v>764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437.76362019999999</v>
      </c>
      <c r="X136" s="33">
        <v>437.76362019999999</v>
      </c>
      <c r="Y136" s="33">
        <v>437.76362019999999</v>
      </c>
      <c r="Z136" s="33">
        <v>437.76362019999999</v>
      </c>
      <c r="AA136" s="33">
        <v>437.76362019999999</v>
      </c>
      <c r="AB136" s="33">
        <v>572.59400029999995</v>
      </c>
      <c r="AC136" s="33">
        <v>1074.6411639999999</v>
      </c>
      <c r="AD136" s="33">
        <v>1814.66839</v>
      </c>
      <c r="AE136" s="33">
        <v>1814.66839</v>
      </c>
      <c r="AF136" s="33">
        <v>1814.66839</v>
      </c>
      <c r="AG136" s="33">
        <v>1814.66839</v>
      </c>
      <c r="AH136" s="33">
        <v>1466.6522769999999</v>
      </c>
      <c r="AI136" s="33">
        <v>1547.3006459999999</v>
      </c>
      <c r="AJ136" s="33">
        <v>1361.001293</v>
      </c>
      <c r="AK136" s="33">
        <v>1361.001293</v>
      </c>
      <c r="AL136" s="33">
        <v>1361.001293</v>
      </c>
      <c r="AM136" s="33">
        <v>1361.001293</v>
      </c>
      <c r="AN136" s="33">
        <v>1361.001293</v>
      </c>
      <c r="AO136" s="33">
        <v>1361.001293</v>
      </c>
      <c r="AP136" s="33">
        <v>1257.635499</v>
      </c>
    </row>
    <row r="137" spans="1:42" x14ac:dyDescent="0.25">
      <c r="B137" s="33" t="s">
        <v>765</v>
      </c>
      <c r="C137" s="4" t="s">
        <v>36</v>
      </c>
      <c r="D137" s="33">
        <v>2165.053848</v>
      </c>
      <c r="E137" s="33">
        <v>2165.053848</v>
      </c>
      <c r="F137" s="33">
        <v>2135.296347</v>
      </c>
      <c r="G137" s="33">
        <v>2165.053848</v>
      </c>
      <c r="H137" s="33">
        <v>1880.4562599999999</v>
      </c>
      <c r="I137" s="33">
        <v>1949.7274580000001</v>
      </c>
      <c r="J137" s="33">
        <v>1158.8468049999999</v>
      </c>
      <c r="K137" s="33">
        <v>1412.5534789999999</v>
      </c>
      <c r="L137" s="33">
        <v>1412.5534789999999</v>
      </c>
      <c r="M137" s="33">
        <v>1412.5534789999999</v>
      </c>
      <c r="N137" s="33">
        <v>1412.5534789999999</v>
      </c>
      <c r="O137" s="33">
        <v>1310.928748</v>
      </c>
      <c r="P137" s="33">
        <v>927.53154740000002</v>
      </c>
      <c r="Q137" s="33">
        <v>628.60324990000004</v>
      </c>
      <c r="R137" s="33">
        <v>413.27686</v>
      </c>
      <c r="S137" s="33">
        <v>413.27686</v>
      </c>
      <c r="T137" s="33">
        <v>413.27686</v>
      </c>
      <c r="U137" s="33">
        <v>413.27686</v>
      </c>
      <c r="V137" s="33">
        <v>413.27686</v>
      </c>
    </row>
    <row r="138" spans="1:42" x14ac:dyDescent="0.25">
      <c r="B138" s="33" t="s">
        <v>765</v>
      </c>
      <c r="C138" s="4" t="s">
        <v>37</v>
      </c>
    </row>
    <row r="139" spans="1:42" x14ac:dyDescent="0.25">
      <c r="B139" s="33" t="s">
        <v>765</v>
      </c>
      <c r="C139" s="4" t="s">
        <v>38</v>
      </c>
      <c r="D139" s="33">
        <v>167.60135880000001</v>
      </c>
      <c r="E139" s="33">
        <v>167.60135880000001</v>
      </c>
      <c r="F139" s="33">
        <v>167.60135880000001</v>
      </c>
      <c r="G139" s="33">
        <v>167.60135880000001</v>
      </c>
      <c r="H139" s="33">
        <v>167.60135880000001</v>
      </c>
      <c r="I139" s="33">
        <v>167.60135880000001</v>
      </c>
      <c r="J139" s="33">
        <v>83.800679400000007</v>
      </c>
      <c r="K139" s="33">
        <v>83.800679400000007</v>
      </c>
      <c r="L139" s="33">
        <v>83.800679400000007</v>
      </c>
      <c r="M139" s="33">
        <v>83.800679400000007</v>
      </c>
      <c r="N139" s="33">
        <v>83.800679400000007</v>
      </c>
      <c r="O139" s="33">
        <v>83.800679400000007</v>
      </c>
      <c r="P139" s="33">
        <v>83.800679400000007</v>
      </c>
    </row>
    <row r="140" spans="1:42" x14ac:dyDescent="0.25">
      <c r="B140" s="33" t="s">
        <v>765</v>
      </c>
      <c r="C140" s="4" t="s">
        <v>39</v>
      </c>
    </row>
    <row r="141" spans="1:42" x14ac:dyDescent="0.25">
      <c r="B141" s="33" t="s">
        <v>765</v>
      </c>
      <c r="C141" s="4" t="s">
        <v>40</v>
      </c>
    </row>
    <row r="142" spans="1:42" x14ac:dyDescent="0.25">
      <c r="B142" s="33" t="s">
        <v>765</v>
      </c>
      <c r="C142" s="4" t="s">
        <v>41</v>
      </c>
    </row>
    <row r="143" spans="1:42" x14ac:dyDescent="0.25">
      <c r="B143" s="33" t="s">
        <v>765</v>
      </c>
      <c r="C143" s="4" t="s">
        <v>42</v>
      </c>
    </row>
    <row r="144" spans="1:42" x14ac:dyDescent="0.25">
      <c r="B144" s="33" t="s">
        <v>765</v>
      </c>
      <c r="C144" s="4" t="s">
        <v>43</v>
      </c>
    </row>
    <row r="145" spans="1:42" x14ac:dyDescent="0.25">
      <c r="B145" s="33" t="s">
        <v>765</v>
      </c>
      <c r="C145" s="4" t="s">
        <v>44</v>
      </c>
    </row>
    <row r="146" spans="1:42" x14ac:dyDescent="0.25">
      <c r="B146" s="33" t="s">
        <v>765</v>
      </c>
      <c r="C146" s="4" t="s">
        <v>45</v>
      </c>
    </row>
    <row r="147" spans="1:42" x14ac:dyDescent="0.25">
      <c r="B147" s="33" t="s">
        <v>765</v>
      </c>
      <c r="C147" s="4" t="s">
        <v>46</v>
      </c>
    </row>
    <row r="148" spans="1:42" x14ac:dyDescent="0.25">
      <c r="A148" s="33">
        <v>10</v>
      </c>
      <c r="B148" s="33" t="s">
        <v>765</v>
      </c>
      <c r="C148" s="4" t="s">
        <v>15</v>
      </c>
      <c r="D148" s="33">
        <v>2332.6552069999998</v>
      </c>
      <c r="E148" s="33">
        <v>2332.6552069999998</v>
      </c>
      <c r="F148" s="33">
        <v>2302.8977060000002</v>
      </c>
      <c r="G148" s="33">
        <v>2332.6552069999998</v>
      </c>
      <c r="H148" s="33">
        <v>2048.0576190000002</v>
      </c>
      <c r="I148" s="33">
        <v>2117.3288170000001</v>
      </c>
      <c r="J148" s="33">
        <v>1242.647485</v>
      </c>
      <c r="K148" s="33">
        <v>1496.3541580000001</v>
      </c>
      <c r="L148" s="33">
        <v>1496.3541580000001</v>
      </c>
      <c r="M148" s="33">
        <v>1496.3541580000001</v>
      </c>
      <c r="N148" s="33">
        <v>1496.3541580000001</v>
      </c>
      <c r="O148" s="33">
        <v>1394.7294280000001</v>
      </c>
      <c r="P148" s="33">
        <v>1011.332227</v>
      </c>
      <c r="Q148" s="33">
        <v>628.60324990000004</v>
      </c>
      <c r="R148" s="33">
        <v>413.27686</v>
      </c>
      <c r="S148" s="33">
        <v>413.27686</v>
      </c>
      <c r="T148" s="33">
        <v>413.27686</v>
      </c>
      <c r="U148" s="33">
        <v>413.27686</v>
      </c>
      <c r="V148" s="33">
        <v>413.27686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21</v>
      </c>
      <c r="C149" s="4" t="s">
        <v>36</v>
      </c>
      <c r="D149" s="33">
        <v>1769.944133</v>
      </c>
      <c r="E149" s="33">
        <v>1769.944133</v>
      </c>
      <c r="F149" s="33">
        <v>1769.944133</v>
      </c>
      <c r="G149" s="33">
        <v>1769.944133</v>
      </c>
      <c r="H149" s="33">
        <v>1769.944133</v>
      </c>
      <c r="I149" s="33">
        <v>1769.944133</v>
      </c>
      <c r="J149" s="33">
        <v>1769.944133</v>
      </c>
      <c r="K149" s="33">
        <v>1769.944133</v>
      </c>
      <c r="L149" s="33">
        <v>1769.944133</v>
      </c>
      <c r="M149" s="33">
        <v>1769.944133</v>
      </c>
      <c r="N149" s="33">
        <v>1769.944133</v>
      </c>
      <c r="O149" s="33">
        <v>1769.944133</v>
      </c>
      <c r="P149" s="33">
        <v>1769.944133</v>
      </c>
      <c r="Q149" s="33">
        <v>1769.944133</v>
      </c>
      <c r="R149" s="33">
        <v>3052.6641730000001</v>
      </c>
      <c r="S149" s="33">
        <v>3052.6641730000001</v>
      </c>
      <c r="T149" s="33">
        <v>3052.6641730000001</v>
      </c>
      <c r="U149" s="33">
        <v>3052.6641730000001</v>
      </c>
      <c r="V149" s="33">
        <v>3052.6641730000001</v>
      </c>
      <c r="W149" s="33">
        <v>3052.6641730000001</v>
      </c>
      <c r="X149" s="33">
        <v>3052.6641730000001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21</v>
      </c>
      <c r="C150" s="4" t="s">
        <v>37</v>
      </c>
    </row>
    <row r="151" spans="1:42" x14ac:dyDescent="0.25">
      <c r="B151" s="33" t="s">
        <v>21</v>
      </c>
      <c r="C151" s="4" t="s">
        <v>38</v>
      </c>
    </row>
    <row r="152" spans="1:42" x14ac:dyDescent="0.25">
      <c r="B152" s="33" t="s">
        <v>21</v>
      </c>
      <c r="C152" s="4" t="s">
        <v>39</v>
      </c>
    </row>
    <row r="153" spans="1:42" x14ac:dyDescent="0.25">
      <c r="B153" s="33" t="s">
        <v>21</v>
      </c>
      <c r="C153" s="4" t="s">
        <v>40</v>
      </c>
    </row>
    <row r="154" spans="1:42" x14ac:dyDescent="0.25">
      <c r="B154" s="33" t="s">
        <v>21</v>
      </c>
      <c r="C154" s="4" t="s">
        <v>41</v>
      </c>
    </row>
    <row r="155" spans="1:42" x14ac:dyDescent="0.25">
      <c r="B155" s="33" t="s">
        <v>21</v>
      </c>
      <c r="C155" s="4" t="s">
        <v>42</v>
      </c>
    </row>
    <row r="156" spans="1:42" x14ac:dyDescent="0.25">
      <c r="B156" s="33" t="s">
        <v>21</v>
      </c>
      <c r="C156" s="4" t="s">
        <v>43</v>
      </c>
    </row>
    <row r="157" spans="1:42" x14ac:dyDescent="0.25">
      <c r="B157" s="33" t="s">
        <v>21</v>
      </c>
      <c r="C157" s="4" t="s">
        <v>44</v>
      </c>
    </row>
    <row r="158" spans="1:42" x14ac:dyDescent="0.25">
      <c r="B158" s="33" t="s">
        <v>21</v>
      </c>
      <c r="C158" s="4" t="s">
        <v>45</v>
      </c>
    </row>
    <row r="159" spans="1:42" x14ac:dyDescent="0.25">
      <c r="B159" s="33" t="s">
        <v>21</v>
      </c>
      <c r="C159" s="4" t="s">
        <v>46</v>
      </c>
    </row>
    <row r="160" spans="1:42" x14ac:dyDescent="0.25">
      <c r="B160" s="33" t="s">
        <v>21</v>
      </c>
      <c r="C160" s="4" t="s">
        <v>15</v>
      </c>
      <c r="D160" s="33">
        <v>1769.944133</v>
      </c>
      <c r="E160" s="33">
        <v>1769.944133</v>
      </c>
      <c r="F160" s="33">
        <v>1769.944133</v>
      </c>
      <c r="G160" s="33">
        <v>1769.944133</v>
      </c>
      <c r="H160" s="33">
        <v>1769.944133</v>
      </c>
      <c r="I160" s="33">
        <v>1769.944133</v>
      </c>
      <c r="J160" s="33">
        <v>1769.944133</v>
      </c>
      <c r="K160" s="33">
        <v>1769.944133</v>
      </c>
      <c r="L160" s="33">
        <v>1769.944133</v>
      </c>
      <c r="M160" s="33">
        <v>1769.944133</v>
      </c>
      <c r="N160" s="33">
        <v>1769.944133</v>
      </c>
      <c r="O160" s="33">
        <v>1769.944133</v>
      </c>
      <c r="P160" s="33">
        <v>1769.944133</v>
      </c>
      <c r="Q160" s="33">
        <v>1769.944133</v>
      </c>
      <c r="R160" s="33">
        <v>3052.6641730000001</v>
      </c>
      <c r="S160" s="33">
        <v>3052.6641730000001</v>
      </c>
      <c r="T160" s="33">
        <v>3052.6641730000001</v>
      </c>
      <c r="U160" s="33">
        <v>3052.6641730000001</v>
      </c>
      <c r="V160" s="33">
        <v>3052.6641730000001</v>
      </c>
      <c r="W160" s="33">
        <v>3052.6641730000001</v>
      </c>
      <c r="X160" s="33">
        <v>3052.6641730000001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22</v>
      </c>
      <c r="C161" s="4" t="s">
        <v>36</v>
      </c>
      <c r="D161" s="33">
        <v>235.94893389999999</v>
      </c>
      <c r="E161" s="33">
        <v>235.94893389999999</v>
      </c>
      <c r="F161" s="33">
        <v>217.19804780000001</v>
      </c>
      <c r="G161" s="33">
        <v>235.94893389999999</v>
      </c>
      <c r="H161" s="33">
        <v>176.96170040000001</v>
      </c>
      <c r="I161" s="33">
        <v>217.19804780000001</v>
      </c>
      <c r="J161" s="33">
        <v>99.223580850000005</v>
      </c>
      <c r="K161" s="33">
        <v>99.223580850000005</v>
      </c>
      <c r="L161" s="33">
        <v>117.9744669</v>
      </c>
      <c r="M161" s="33">
        <v>117.9744669</v>
      </c>
      <c r="N161" s="33">
        <v>117.9744669</v>
      </c>
      <c r="O161" s="33">
        <v>99.223580850000005</v>
      </c>
      <c r="P161" s="33">
        <v>99.223580850000005</v>
      </c>
      <c r="Q161" s="33">
        <v>18.750886090000002</v>
      </c>
      <c r="R161" s="33">
        <v>18.750886090000002</v>
      </c>
    </row>
    <row r="162" spans="2:42" x14ac:dyDescent="0.25">
      <c r="B162" s="33" t="s">
        <v>22</v>
      </c>
      <c r="C162" s="4" t="s">
        <v>37</v>
      </c>
    </row>
    <row r="163" spans="2:42" x14ac:dyDescent="0.25">
      <c r="B163" s="33" t="s">
        <v>22</v>
      </c>
      <c r="C163" s="4" t="s">
        <v>38</v>
      </c>
      <c r="D163" s="33">
        <v>1722.936743</v>
      </c>
      <c r="E163" s="33">
        <v>1821.150828</v>
      </c>
      <c r="F163" s="33">
        <v>1625.785678</v>
      </c>
      <c r="G163" s="33">
        <v>1787.7192789999999</v>
      </c>
      <c r="H163" s="33">
        <v>1300.4060059999999</v>
      </c>
      <c r="I163" s="33">
        <v>1372.6363590000001</v>
      </c>
      <c r="J163" s="33">
        <v>715.21026389999997</v>
      </c>
      <c r="K163" s="33">
        <v>759.78150159999996</v>
      </c>
      <c r="L163" s="33">
        <v>910.57541389999994</v>
      </c>
      <c r="M163" s="33">
        <v>894.58865130000004</v>
      </c>
      <c r="N163" s="33">
        <v>763.93483089999995</v>
      </c>
      <c r="O163" s="33">
        <v>748.18881799999997</v>
      </c>
      <c r="P163" s="33">
        <v>500.06344289999998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22</v>
      </c>
      <c r="C164" s="4" t="s">
        <v>39</v>
      </c>
      <c r="E164" s="33">
        <v>77.854302399999995</v>
      </c>
      <c r="F164" s="33">
        <v>77.854302399999995</v>
      </c>
      <c r="G164" s="33">
        <v>112.223966</v>
      </c>
      <c r="H164" s="33">
        <v>195.00866909999999</v>
      </c>
      <c r="I164" s="33">
        <v>233.56290720000001</v>
      </c>
      <c r="J164" s="33">
        <v>117.1543667</v>
      </c>
      <c r="K164" s="33">
        <v>117.1543667</v>
      </c>
      <c r="L164" s="33">
        <v>155.70860479999999</v>
      </c>
      <c r="M164" s="33">
        <v>155.70860479999999</v>
      </c>
      <c r="N164" s="33">
        <v>155.70860479999999</v>
      </c>
      <c r="O164" s="33">
        <v>117.1543667</v>
      </c>
      <c r="P164" s="33">
        <v>77.854302399999995</v>
      </c>
    </row>
    <row r="165" spans="2:42" x14ac:dyDescent="0.25">
      <c r="B165" s="33" t="s">
        <v>22</v>
      </c>
      <c r="C165" s="4" t="s">
        <v>40</v>
      </c>
    </row>
    <row r="166" spans="2:42" x14ac:dyDescent="0.25">
      <c r="B166" s="33" t="s">
        <v>22</v>
      </c>
      <c r="C166" s="4" t="s">
        <v>41</v>
      </c>
      <c r="H166" s="33">
        <v>76.323091199999993</v>
      </c>
      <c r="I166" s="33">
        <v>114.4407011</v>
      </c>
      <c r="J166" s="33">
        <v>76.323091199999993</v>
      </c>
      <c r="K166" s="33">
        <v>76.323091199999993</v>
      </c>
      <c r="L166" s="33">
        <v>152.64618239999999</v>
      </c>
      <c r="M166" s="33">
        <v>152.64618239999999</v>
      </c>
      <c r="N166" s="33">
        <v>152.64618239999999</v>
      </c>
      <c r="O166" s="33">
        <v>76.323091199999993</v>
      </c>
      <c r="P166" s="33">
        <v>76.323091199999993</v>
      </c>
      <c r="Q166" s="33">
        <v>76.323091199999993</v>
      </c>
      <c r="R166" s="33">
        <v>76.323091199999993</v>
      </c>
    </row>
    <row r="167" spans="2:42" x14ac:dyDescent="0.25">
      <c r="B167" s="33" t="s">
        <v>22</v>
      </c>
      <c r="C167" s="4" t="s">
        <v>42</v>
      </c>
      <c r="E167" s="33">
        <v>24.426191930000002</v>
      </c>
      <c r="F167" s="33">
        <v>24.426191930000002</v>
      </c>
      <c r="G167" s="33">
        <v>24.426191930000002</v>
      </c>
      <c r="H167" s="33">
        <v>48.852383850000002</v>
      </c>
      <c r="I167" s="33">
        <v>61.564130970000001</v>
      </c>
      <c r="J167" s="33">
        <v>24.426191930000002</v>
      </c>
      <c r="K167" s="33">
        <v>24.426191930000002</v>
      </c>
      <c r="L167" s="33">
        <v>48.852383850000002</v>
      </c>
      <c r="M167" s="33">
        <v>24.426191930000002</v>
      </c>
      <c r="N167" s="33">
        <v>48.852383850000002</v>
      </c>
      <c r="O167" s="33">
        <v>24.426191930000002</v>
      </c>
      <c r="P167" s="33">
        <v>24.426191930000002</v>
      </c>
      <c r="Q167" s="33">
        <v>24.426191930000002</v>
      </c>
      <c r="R167" s="33">
        <v>24.426191930000002</v>
      </c>
    </row>
    <row r="168" spans="2:42" x14ac:dyDescent="0.25">
      <c r="B168" s="33" t="s">
        <v>22</v>
      </c>
      <c r="C168" s="4" t="s">
        <v>43</v>
      </c>
    </row>
    <row r="169" spans="2:42" x14ac:dyDescent="0.25">
      <c r="B169" s="33" t="s">
        <v>22</v>
      </c>
      <c r="C169" s="4" t="s">
        <v>44</v>
      </c>
    </row>
    <row r="170" spans="2:42" x14ac:dyDescent="0.25">
      <c r="B170" s="33" t="s">
        <v>22</v>
      </c>
      <c r="C170" s="4" t="s">
        <v>45</v>
      </c>
    </row>
    <row r="171" spans="2:42" x14ac:dyDescent="0.25">
      <c r="B171" s="33" t="s">
        <v>22</v>
      </c>
      <c r="C171" s="4" t="s">
        <v>46</v>
      </c>
    </row>
    <row r="172" spans="2:42" x14ac:dyDescent="0.25">
      <c r="B172" s="33" t="s">
        <v>22</v>
      </c>
      <c r="C172" s="4" t="s">
        <v>15</v>
      </c>
      <c r="D172" s="33">
        <v>1958.885677</v>
      </c>
      <c r="E172" s="33">
        <v>2159.3802559999999</v>
      </c>
      <c r="F172" s="33">
        <v>1945.26422</v>
      </c>
      <c r="G172" s="33">
        <v>2160.3183709999998</v>
      </c>
      <c r="H172" s="33">
        <v>1797.5518500000001</v>
      </c>
      <c r="I172" s="33">
        <v>1999.4021459999999</v>
      </c>
      <c r="J172" s="33">
        <v>1032.337495</v>
      </c>
      <c r="K172" s="33">
        <v>1076.9087320000001</v>
      </c>
      <c r="L172" s="33">
        <v>1385.7570519999999</v>
      </c>
      <c r="M172" s="33">
        <v>1345.3440969999999</v>
      </c>
      <c r="N172" s="33">
        <v>1239.1164690000001</v>
      </c>
      <c r="O172" s="33">
        <v>1065.316049</v>
      </c>
      <c r="P172" s="33">
        <v>777.89060930000005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23</v>
      </c>
      <c r="C173" s="4" t="s">
        <v>36</v>
      </c>
      <c r="D173" s="33">
        <v>276.26063649999998</v>
      </c>
      <c r="E173" s="33">
        <v>305.65718070000003</v>
      </c>
      <c r="F173" s="33">
        <v>229.2428855</v>
      </c>
      <c r="G173" s="33">
        <v>289.47118979999999</v>
      </c>
      <c r="H173" s="33">
        <v>199.84634130000001</v>
      </c>
      <c r="I173" s="33">
        <v>229.2428855</v>
      </c>
      <c r="J173" s="33">
        <v>76.414295170000003</v>
      </c>
      <c r="K173" s="33">
        <v>112.4754511</v>
      </c>
      <c r="L173" s="33">
        <v>152.8285903</v>
      </c>
      <c r="M173" s="33">
        <v>152.8285903</v>
      </c>
      <c r="N173" s="33">
        <v>152.8285903</v>
      </c>
      <c r="O173" s="33">
        <v>91.329145370000006</v>
      </c>
      <c r="P173" s="33">
        <v>32.24249717</v>
      </c>
      <c r="Q173" s="33">
        <v>32.24249717</v>
      </c>
      <c r="R173" s="33">
        <v>2.8459530000000002</v>
      </c>
    </row>
    <row r="174" spans="2:42" x14ac:dyDescent="0.25">
      <c r="B174" s="33" t="s">
        <v>23</v>
      </c>
      <c r="C174" s="4" t="s">
        <v>37</v>
      </c>
    </row>
    <row r="175" spans="2:42" x14ac:dyDescent="0.25">
      <c r="B175" s="33" t="s">
        <v>23</v>
      </c>
      <c r="C175" s="4" t="s">
        <v>38</v>
      </c>
      <c r="D175" s="33">
        <v>393.96471750000001</v>
      </c>
      <c r="E175" s="33">
        <v>418.69022510000002</v>
      </c>
      <c r="F175" s="33">
        <v>315.90372989999997</v>
      </c>
      <c r="G175" s="33">
        <v>414.86149069999999</v>
      </c>
      <c r="H175" s="33">
        <v>289.29216120000001</v>
      </c>
      <c r="I175" s="33">
        <v>310.18893450000002</v>
      </c>
      <c r="J175" s="33">
        <v>106.55861729999999</v>
      </c>
      <c r="K175" s="33">
        <v>151.11478579999999</v>
      </c>
      <c r="L175" s="33">
        <v>209.34511259999999</v>
      </c>
      <c r="M175" s="33">
        <v>205.51637819999999</v>
      </c>
      <c r="N175" s="33">
        <v>184.61960490000001</v>
      </c>
      <c r="O175" s="33">
        <v>83.224032030000004</v>
      </c>
    </row>
    <row r="176" spans="2:42" x14ac:dyDescent="0.25">
      <c r="B176" s="33" t="s">
        <v>23</v>
      </c>
      <c r="C176" s="4" t="s">
        <v>39</v>
      </c>
    </row>
    <row r="177" spans="2:42" x14ac:dyDescent="0.25">
      <c r="B177" s="33" t="s">
        <v>23</v>
      </c>
      <c r="C177" s="4" t="s">
        <v>40</v>
      </c>
    </row>
    <row r="178" spans="2:42" x14ac:dyDescent="0.25">
      <c r="B178" s="33" t="s">
        <v>23</v>
      </c>
      <c r="C178" s="4" t="s">
        <v>41</v>
      </c>
    </row>
    <row r="179" spans="2:42" x14ac:dyDescent="0.25">
      <c r="B179" s="33" t="s">
        <v>23</v>
      </c>
      <c r="C179" s="4" t="s">
        <v>42</v>
      </c>
    </row>
    <row r="180" spans="2:42" x14ac:dyDescent="0.25">
      <c r="B180" s="33" t="s">
        <v>23</v>
      </c>
      <c r="C180" s="4" t="s">
        <v>43</v>
      </c>
    </row>
    <row r="181" spans="2:42" x14ac:dyDescent="0.25">
      <c r="B181" s="33" t="s">
        <v>23</v>
      </c>
      <c r="C181" s="4" t="s">
        <v>44</v>
      </c>
    </row>
    <row r="182" spans="2:42" x14ac:dyDescent="0.25">
      <c r="B182" s="33" t="s">
        <v>23</v>
      </c>
      <c r="C182" s="4" t="s">
        <v>45</v>
      </c>
    </row>
    <row r="183" spans="2:42" x14ac:dyDescent="0.25">
      <c r="B183" s="33" t="s">
        <v>23</v>
      </c>
      <c r="C183" s="4" t="s">
        <v>46</v>
      </c>
    </row>
    <row r="184" spans="2:42" x14ac:dyDescent="0.25">
      <c r="B184" s="33" t="s">
        <v>23</v>
      </c>
      <c r="C184" s="4" t="s">
        <v>15</v>
      </c>
      <c r="D184" s="33">
        <v>670.22535400000004</v>
      </c>
      <c r="E184" s="33">
        <v>724.34740580000005</v>
      </c>
      <c r="F184" s="33">
        <v>545.14661539999997</v>
      </c>
      <c r="G184" s="33">
        <v>704.33268050000004</v>
      </c>
      <c r="H184" s="33">
        <v>489.13850250000002</v>
      </c>
      <c r="I184" s="33">
        <v>539.43182000000002</v>
      </c>
      <c r="J184" s="33">
        <v>182.97291250000001</v>
      </c>
      <c r="K184" s="33">
        <v>263.59023689999998</v>
      </c>
      <c r="L184" s="33">
        <v>362.17370290000002</v>
      </c>
      <c r="M184" s="33">
        <v>358.34496849999999</v>
      </c>
      <c r="N184" s="33">
        <v>337.44819530000001</v>
      </c>
      <c r="O184" s="33">
        <v>174.55317740000001</v>
      </c>
      <c r="P184" s="33">
        <v>32.24249717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691</v>
      </c>
      <c r="C185" s="4" t="s">
        <v>36</v>
      </c>
    </row>
    <row r="186" spans="2:42" x14ac:dyDescent="0.25">
      <c r="B186" s="33" t="s">
        <v>691</v>
      </c>
      <c r="C186" s="4" t="s">
        <v>37</v>
      </c>
    </row>
    <row r="187" spans="2:42" x14ac:dyDescent="0.25">
      <c r="B187" s="33" t="s">
        <v>691</v>
      </c>
      <c r="C187" s="4" t="s">
        <v>38</v>
      </c>
    </row>
    <row r="188" spans="2:42" x14ac:dyDescent="0.25">
      <c r="B188" s="33" t="s">
        <v>691</v>
      </c>
      <c r="C188" s="4" t="s">
        <v>39</v>
      </c>
    </row>
    <row r="189" spans="2:42" x14ac:dyDescent="0.25">
      <c r="B189" s="33" t="s">
        <v>691</v>
      </c>
      <c r="C189" s="4" t="s">
        <v>40</v>
      </c>
    </row>
    <row r="190" spans="2:42" x14ac:dyDescent="0.25">
      <c r="B190" s="33" t="s">
        <v>691</v>
      </c>
      <c r="C190" s="4" t="s">
        <v>41</v>
      </c>
    </row>
    <row r="191" spans="2:42" x14ac:dyDescent="0.25">
      <c r="B191" s="33" t="s">
        <v>691</v>
      </c>
      <c r="C191" s="4" t="s">
        <v>42</v>
      </c>
    </row>
    <row r="192" spans="2:42" x14ac:dyDescent="0.25">
      <c r="B192" s="33" t="s">
        <v>691</v>
      </c>
      <c r="C192" s="4" t="s">
        <v>43</v>
      </c>
    </row>
    <row r="193" spans="2:42" x14ac:dyDescent="0.25">
      <c r="B193" s="33" t="s">
        <v>691</v>
      </c>
      <c r="C193" s="4" t="s">
        <v>44</v>
      </c>
    </row>
    <row r="194" spans="2:42" x14ac:dyDescent="0.25">
      <c r="B194" s="33" t="s">
        <v>691</v>
      </c>
      <c r="C194" s="4" t="s">
        <v>45</v>
      </c>
    </row>
    <row r="195" spans="2:42" x14ac:dyDescent="0.25">
      <c r="B195" s="33" t="s">
        <v>691</v>
      </c>
      <c r="C195" s="4" t="s">
        <v>46</v>
      </c>
    </row>
    <row r="196" spans="2:42" x14ac:dyDescent="0.25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692</v>
      </c>
      <c r="C197" s="4" t="s">
        <v>36</v>
      </c>
    </row>
    <row r="198" spans="2:42" x14ac:dyDescent="0.25">
      <c r="B198" s="33" t="s">
        <v>692</v>
      </c>
      <c r="C198" s="4" t="s">
        <v>37</v>
      </c>
    </row>
    <row r="199" spans="2:42" x14ac:dyDescent="0.25">
      <c r="B199" s="33" t="s">
        <v>692</v>
      </c>
      <c r="C199" s="4" t="s">
        <v>38</v>
      </c>
    </row>
    <row r="200" spans="2:42" x14ac:dyDescent="0.25">
      <c r="B200" s="33" t="s">
        <v>692</v>
      </c>
      <c r="C200" s="4" t="s">
        <v>39</v>
      </c>
    </row>
    <row r="201" spans="2:42" x14ac:dyDescent="0.25">
      <c r="B201" s="33" t="s">
        <v>692</v>
      </c>
      <c r="C201" s="4" t="s">
        <v>40</v>
      </c>
    </row>
    <row r="202" spans="2:42" x14ac:dyDescent="0.25">
      <c r="B202" s="33" t="s">
        <v>692</v>
      </c>
      <c r="C202" s="4" t="s">
        <v>41</v>
      </c>
    </row>
    <row r="203" spans="2:42" x14ac:dyDescent="0.25">
      <c r="B203" s="33" t="s">
        <v>692</v>
      </c>
      <c r="C203" s="4" t="s">
        <v>42</v>
      </c>
    </row>
    <row r="204" spans="2:42" x14ac:dyDescent="0.25">
      <c r="B204" s="33" t="s">
        <v>692</v>
      </c>
      <c r="C204" s="4" t="s">
        <v>43</v>
      </c>
    </row>
    <row r="205" spans="2:42" x14ac:dyDescent="0.25">
      <c r="B205" s="33" t="s">
        <v>692</v>
      </c>
      <c r="C205" s="4" t="s">
        <v>44</v>
      </c>
    </row>
    <row r="206" spans="2:42" x14ac:dyDescent="0.25">
      <c r="B206" s="33" t="s">
        <v>692</v>
      </c>
      <c r="C206" s="4" t="s">
        <v>45</v>
      </c>
    </row>
    <row r="207" spans="2:42" x14ac:dyDescent="0.25">
      <c r="B207" s="33" t="s">
        <v>692</v>
      </c>
      <c r="C207" s="4" t="s">
        <v>46</v>
      </c>
    </row>
    <row r="208" spans="2:42" x14ac:dyDescent="0.25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693</v>
      </c>
      <c r="C209" s="4" t="s">
        <v>36</v>
      </c>
    </row>
    <row r="210" spans="2:42" x14ac:dyDescent="0.25">
      <c r="B210" s="33" t="s">
        <v>693</v>
      </c>
      <c r="C210" s="4" t="s">
        <v>37</v>
      </c>
    </row>
    <row r="211" spans="2:42" x14ac:dyDescent="0.25">
      <c r="B211" s="33" t="s">
        <v>693</v>
      </c>
      <c r="C211" s="4" t="s">
        <v>38</v>
      </c>
    </row>
    <row r="212" spans="2:42" x14ac:dyDescent="0.25">
      <c r="B212" s="33" t="s">
        <v>693</v>
      </c>
      <c r="C212" s="4" t="s">
        <v>39</v>
      </c>
    </row>
    <row r="213" spans="2:42" x14ac:dyDescent="0.25">
      <c r="B213" s="33" t="s">
        <v>693</v>
      </c>
      <c r="C213" s="4" t="s">
        <v>40</v>
      </c>
    </row>
    <row r="214" spans="2:42" x14ac:dyDescent="0.25">
      <c r="B214" s="33" t="s">
        <v>693</v>
      </c>
      <c r="C214" s="4" t="s">
        <v>41</v>
      </c>
    </row>
    <row r="215" spans="2:42" x14ac:dyDescent="0.25">
      <c r="B215" s="33" t="s">
        <v>693</v>
      </c>
      <c r="C215" s="4" t="s">
        <v>42</v>
      </c>
    </row>
    <row r="216" spans="2:42" x14ac:dyDescent="0.25">
      <c r="B216" s="33" t="s">
        <v>693</v>
      </c>
      <c r="C216" s="4" t="s">
        <v>43</v>
      </c>
    </row>
    <row r="217" spans="2:42" x14ac:dyDescent="0.25">
      <c r="B217" s="33" t="s">
        <v>693</v>
      </c>
      <c r="C217" s="4" t="s">
        <v>44</v>
      </c>
    </row>
    <row r="218" spans="2:42" x14ac:dyDescent="0.25">
      <c r="B218" s="33" t="s">
        <v>693</v>
      </c>
      <c r="C218" s="4" t="s">
        <v>45</v>
      </c>
    </row>
    <row r="219" spans="2:42" x14ac:dyDescent="0.25">
      <c r="B219" s="33" t="s">
        <v>693</v>
      </c>
      <c r="C219" s="4" t="s">
        <v>46</v>
      </c>
    </row>
    <row r="220" spans="2:42" x14ac:dyDescent="0.25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24</v>
      </c>
      <c r="C221" s="4" t="s">
        <v>36</v>
      </c>
    </row>
    <row r="222" spans="2:42" x14ac:dyDescent="0.25">
      <c r="B222" s="33" t="s">
        <v>24</v>
      </c>
      <c r="C222" s="4" t="s">
        <v>37</v>
      </c>
    </row>
    <row r="223" spans="2:42" x14ac:dyDescent="0.25">
      <c r="B223" s="33" t="s">
        <v>24</v>
      </c>
      <c r="C223" s="4" t="s">
        <v>38</v>
      </c>
    </row>
    <row r="224" spans="2:42" x14ac:dyDescent="0.25">
      <c r="B224" s="33" t="s">
        <v>24</v>
      </c>
      <c r="C224" s="4" t="s">
        <v>39</v>
      </c>
    </row>
    <row r="225" spans="2:42" x14ac:dyDescent="0.25">
      <c r="B225" s="33" t="s">
        <v>24</v>
      </c>
      <c r="C225" s="4" t="s">
        <v>40</v>
      </c>
    </row>
    <row r="226" spans="2:42" x14ac:dyDescent="0.25">
      <c r="B226" s="33" t="s">
        <v>24</v>
      </c>
      <c r="C226" s="4" t="s">
        <v>41</v>
      </c>
    </row>
    <row r="227" spans="2:42" x14ac:dyDescent="0.25">
      <c r="B227" s="33" t="s">
        <v>24</v>
      </c>
      <c r="C227" s="4" t="s">
        <v>42</v>
      </c>
    </row>
    <row r="228" spans="2:42" x14ac:dyDescent="0.25">
      <c r="B228" s="33" t="s">
        <v>24</v>
      </c>
      <c r="C228" s="4" t="s">
        <v>43</v>
      </c>
    </row>
    <row r="229" spans="2:42" x14ac:dyDescent="0.25">
      <c r="B229" s="33" t="s">
        <v>24</v>
      </c>
      <c r="C229" s="4" t="s">
        <v>44</v>
      </c>
    </row>
    <row r="230" spans="2:42" x14ac:dyDescent="0.25">
      <c r="B230" s="33" t="s">
        <v>24</v>
      </c>
      <c r="C230" s="4" t="s">
        <v>45</v>
      </c>
    </row>
    <row r="231" spans="2:42" x14ac:dyDescent="0.25">
      <c r="B231" s="33" t="s">
        <v>24</v>
      </c>
      <c r="C231" s="4" t="s">
        <v>46</v>
      </c>
    </row>
    <row r="232" spans="2:42" x14ac:dyDescent="0.25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36</v>
      </c>
      <c r="D233" s="33">
        <v>14901.33956</v>
      </c>
      <c r="E233" s="33">
        <v>14901.33956</v>
      </c>
      <c r="F233" s="33">
        <v>14901.33956</v>
      </c>
      <c r="G233" s="33">
        <v>14901.33956</v>
      </c>
      <c r="H233" s="33">
        <v>14901.33956</v>
      </c>
      <c r="I233" s="33">
        <v>14901.33956</v>
      </c>
      <c r="J233" s="33">
        <v>15048.654759999999</v>
      </c>
      <c r="K233" s="33">
        <v>15116.527679999999</v>
      </c>
      <c r="L233" s="33">
        <v>15116.527679999999</v>
      </c>
      <c r="M233" s="33">
        <v>15116.527679999999</v>
      </c>
      <c r="N233" s="33">
        <v>15138.58236</v>
      </c>
      <c r="O233" s="33">
        <v>15138.58236</v>
      </c>
      <c r="P233" s="33">
        <v>15138.58236</v>
      </c>
      <c r="Q233" s="33">
        <v>15224.689399999999</v>
      </c>
      <c r="R233" s="33">
        <v>15413.46286</v>
      </c>
      <c r="S233" s="33">
        <v>15471.253059999999</v>
      </c>
      <c r="T233" s="33">
        <v>15664.00849</v>
      </c>
      <c r="U233" s="33">
        <v>16065.85619</v>
      </c>
      <c r="V233" s="33">
        <v>16065.85619</v>
      </c>
      <c r="W233" s="33">
        <v>16065.85619</v>
      </c>
      <c r="X233" s="33">
        <v>16065.85619</v>
      </c>
      <c r="Y233" s="33">
        <v>16065.85619</v>
      </c>
      <c r="Z233" s="33">
        <v>16065.85619</v>
      </c>
      <c r="AA233" s="33">
        <v>16065.85619</v>
      </c>
      <c r="AB233" s="33">
        <v>16065.85619</v>
      </c>
      <c r="AC233" s="33">
        <v>16065.85619</v>
      </c>
      <c r="AD233" s="33">
        <v>16065.85619</v>
      </c>
      <c r="AE233" s="33">
        <v>16065.85619</v>
      </c>
      <c r="AF233" s="33">
        <v>16065.85619</v>
      </c>
      <c r="AG233" s="33">
        <v>16065.85619</v>
      </c>
      <c r="AH233" s="33">
        <v>16065.85619</v>
      </c>
      <c r="AI233" s="33">
        <v>16065.85619</v>
      </c>
      <c r="AJ233" s="33">
        <v>16065.85619</v>
      </c>
      <c r="AK233" s="33">
        <v>16065.85619</v>
      </c>
      <c r="AL233" s="33">
        <v>15988.90819</v>
      </c>
      <c r="AM233" s="33">
        <v>15849.036040000001</v>
      </c>
      <c r="AN233" s="33">
        <v>15399.80256</v>
      </c>
      <c r="AO233" s="33">
        <v>15753.97154</v>
      </c>
      <c r="AP233" s="33">
        <v>15138.767400000001</v>
      </c>
    </row>
    <row r="234" spans="2:42" x14ac:dyDescent="0.25">
      <c r="B234" s="33" t="s">
        <v>1</v>
      </c>
      <c r="C234" s="4" t="s">
        <v>37</v>
      </c>
      <c r="D234" s="33">
        <v>6584.6805430000004</v>
      </c>
      <c r="E234" s="33">
        <v>6584.6805430000004</v>
      </c>
      <c r="F234" s="33">
        <v>6584.6805430000004</v>
      </c>
      <c r="G234" s="33">
        <v>6584.6805430000004</v>
      </c>
      <c r="H234" s="33">
        <v>6584.6805430000004</v>
      </c>
      <c r="I234" s="33">
        <v>6584.6805430000004</v>
      </c>
      <c r="J234" s="33">
        <v>6584.6805430000004</v>
      </c>
      <c r="K234" s="33">
        <v>6778.1939359999997</v>
      </c>
      <c r="L234" s="33">
        <v>6778.1939359999997</v>
      </c>
      <c r="M234" s="33">
        <v>6778.1939359999997</v>
      </c>
      <c r="N234" s="33">
        <v>7108.8281189999998</v>
      </c>
      <c r="O234" s="33">
        <v>7250.2934759999998</v>
      </c>
      <c r="P234" s="33">
        <v>7307.4311250000001</v>
      </c>
      <c r="Q234" s="33">
        <v>7379.9904999999999</v>
      </c>
      <c r="R234" s="33">
        <v>7379.9904999999999</v>
      </c>
      <c r="S234" s="33">
        <v>7379.9904999999999</v>
      </c>
      <c r="T234" s="33">
        <v>7902.0211399999998</v>
      </c>
      <c r="U234" s="33">
        <v>8157.9417800000001</v>
      </c>
      <c r="V234" s="33">
        <v>8157.9417800000001</v>
      </c>
      <c r="W234" s="33">
        <v>8157.9417800000001</v>
      </c>
      <c r="X234" s="33">
        <v>8157.9417800000001</v>
      </c>
      <c r="Y234" s="33">
        <v>8157.9417800000001</v>
      </c>
      <c r="Z234" s="33">
        <v>8157.9417800000001</v>
      </c>
      <c r="AA234" s="33">
        <v>8157.9417800000001</v>
      </c>
      <c r="AB234" s="33">
        <v>8157.9417800000001</v>
      </c>
      <c r="AC234" s="33">
        <v>8157.9417800000001</v>
      </c>
      <c r="AD234" s="33">
        <v>8157.9417800000001</v>
      </c>
      <c r="AE234" s="33">
        <v>8157.9417800000001</v>
      </c>
      <c r="AF234" s="33">
        <v>8157.9417800000001</v>
      </c>
      <c r="AG234" s="33">
        <v>8157.9417800000001</v>
      </c>
      <c r="AH234" s="33">
        <v>8157.9417800000001</v>
      </c>
      <c r="AI234" s="33">
        <v>8157.9417800000001</v>
      </c>
      <c r="AJ234" s="33">
        <v>8157.9417800000001</v>
      </c>
      <c r="AK234" s="33">
        <v>8086.3565719999997</v>
      </c>
      <c r="AL234" s="33">
        <v>8157.9417800000001</v>
      </c>
      <c r="AM234" s="33">
        <v>7837.1967979999999</v>
      </c>
      <c r="AN234" s="33">
        <v>7937.5832469999996</v>
      </c>
      <c r="AO234" s="33">
        <v>7822.4665889999997</v>
      </c>
      <c r="AP234" s="33">
        <v>7831.5940890000002</v>
      </c>
    </row>
    <row r="235" spans="2:42" x14ac:dyDescent="0.25">
      <c r="B235" s="33" t="s">
        <v>1</v>
      </c>
      <c r="C235" s="4" t="s">
        <v>38</v>
      </c>
      <c r="D235" s="33">
        <v>3149.3802540000001</v>
      </c>
      <c r="E235" s="33">
        <v>3149.3802540000001</v>
      </c>
      <c r="F235" s="33">
        <v>3149.3802540000001</v>
      </c>
      <c r="G235" s="33">
        <v>3149.3802540000001</v>
      </c>
      <c r="H235" s="33">
        <v>3149.3802540000001</v>
      </c>
      <c r="I235" s="33">
        <v>3149.3802540000001</v>
      </c>
      <c r="J235" s="33">
        <v>3149.3802540000001</v>
      </c>
      <c r="K235" s="33">
        <v>3149.3802540000001</v>
      </c>
      <c r="L235" s="33">
        <v>3149.3802540000001</v>
      </c>
      <c r="M235" s="33">
        <v>3149.3802540000001</v>
      </c>
      <c r="N235" s="33">
        <v>3126.4337679999999</v>
      </c>
      <c r="O235" s="33">
        <v>3149.3802540000001</v>
      </c>
      <c r="P235" s="33">
        <v>3149.3802540000001</v>
      </c>
      <c r="Q235" s="33">
        <v>2453.6645210000001</v>
      </c>
      <c r="R235" s="33">
        <v>2740.3946780000001</v>
      </c>
      <c r="S235" s="33">
        <v>3149.3802540000001</v>
      </c>
      <c r="T235" s="33">
        <v>3149.3802540000001</v>
      </c>
      <c r="U235" s="33">
        <v>3149.3802540000001</v>
      </c>
      <c r="V235" s="33">
        <v>3149.3802540000001</v>
      </c>
      <c r="W235" s="33">
        <v>3149.3802540000001</v>
      </c>
      <c r="X235" s="33">
        <v>2941.1063049999998</v>
      </c>
      <c r="Y235" s="33">
        <v>2686.4179159999999</v>
      </c>
      <c r="Z235" s="33">
        <v>2519.5579560000001</v>
      </c>
      <c r="AA235" s="33">
        <v>2232.6219839999999</v>
      </c>
      <c r="AB235" s="33">
        <v>2122.5144140000002</v>
      </c>
      <c r="AC235" s="33">
        <v>2122.5144140000002</v>
      </c>
      <c r="AD235" s="33">
        <v>2122.5144140000002</v>
      </c>
      <c r="AE235" s="33">
        <v>2122.5144140000002</v>
      </c>
      <c r="AF235" s="33">
        <v>2122.5144140000002</v>
      </c>
      <c r="AG235" s="33">
        <v>2122.5144140000002</v>
      </c>
      <c r="AH235" s="33">
        <v>2122.5144140000002</v>
      </c>
      <c r="AI235" s="33">
        <v>2122.5144140000002</v>
      </c>
      <c r="AJ235" s="33">
        <v>2122.5144140000002</v>
      </c>
      <c r="AK235" s="33">
        <v>2122.5144140000002</v>
      </c>
      <c r="AL235" s="33">
        <v>2122.5144140000002</v>
      </c>
      <c r="AM235" s="33">
        <v>2122.5144140000002</v>
      </c>
      <c r="AN235" s="33">
        <v>2122.5144140000002</v>
      </c>
      <c r="AO235" s="33">
        <v>2122.5144140000002</v>
      </c>
      <c r="AP235" s="33">
        <v>2122.5144140000002</v>
      </c>
    </row>
    <row r="236" spans="2:42" x14ac:dyDescent="0.25">
      <c r="B236" s="33" t="s">
        <v>1</v>
      </c>
      <c r="C236" s="4" t="s">
        <v>39</v>
      </c>
      <c r="D236" s="33">
        <v>2437.080164</v>
      </c>
      <c r="E236" s="33">
        <v>2931.1084700000001</v>
      </c>
      <c r="F236" s="33">
        <v>2718.9377180000001</v>
      </c>
      <c r="G236" s="33">
        <v>2830.5362500000001</v>
      </c>
      <c r="H236" s="33">
        <v>3195.1117399999998</v>
      </c>
      <c r="I236" s="33">
        <v>3195.1117399999998</v>
      </c>
      <c r="J236" s="33">
        <v>4084.5609250000002</v>
      </c>
      <c r="K236" s="33">
        <v>5166.9970000000003</v>
      </c>
      <c r="L236" s="33">
        <v>6071.3613050000004</v>
      </c>
      <c r="M236" s="33">
        <v>6071.3613050000004</v>
      </c>
      <c r="N236" s="33">
        <v>6071.3613050000004</v>
      </c>
      <c r="O236" s="33">
        <v>6071.3613050000004</v>
      </c>
      <c r="P236" s="33">
        <v>6071.3613050000004</v>
      </c>
      <c r="Q236" s="33">
        <v>6071.3613050000004</v>
      </c>
      <c r="R236" s="33">
        <v>6071.3613050000004</v>
      </c>
      <c r="S236" s="33">
        <v>6071.3613050000004</v>
      </c>
      <c r="T236" s="33">
        <v>6071.3613050000004</v>
      </c>
      <c r="U236" s="33">
        <v>6279.8816669999997</v>
      </c>
      <c r="V236" s="33">
        <v>6279.8816669999997</v>
      </c>
      <c r="W236" s="33">
        <v>6279.8816669999997</v>
      </c>
      <c r="X236" s="33">
        <v>6279.8816669999997</v>
      </c>
      <c r="Y236" s="33">
        <v>6279.8816669999997</v>
      </c>
      <c r="Z236" s="33">
        <v>6279.8816669999997</v>
      </c>
      <c r="AA236" s="33">
        <v>6279.8816669999997</v>
      </c>
      <c r="AB236" s="33">
        <v>6279.8816669999997</v>
      </c>
      <c r="AC236" s="33">
        <v>6279.8816669999997</v>
      </c>
      <c r="AD236" s="33">
        <v>6279.8816669999997</v>
      </c>
      <c r="AE236" s="33">
        <v>6279.8816669999997</v>
      </c>
      <c r="AF236" s="33">
        <v>6279.8816669999997</v>
      </c>
      <c r="AG236" s="33">
        <v>6279.8816669999997</v>
      </c>
      <c r="AH236" s="33">
        <v>6279.8816669999997</v>
      </c>
      <c r="AI236" s="33">
        <v>6279.8816669999997</v>
      </c>
      <c r="AJ236" s="33">
        <v>6258.650697</v>
      </c>
      <c r="AK236" s="33">
        <v>6258.650697</v>
      </c>
      <c r="AL236" s="33">
        <v>6258.650697</v>
      </c>
      <c r="AM236" s="33">
        <v>6258.650697</v>
      </c>
      <c r="AN236" s="33">
        <v>6279.8816669999997</v>
      </c>
      <c r="AO236" s="33">
        <v>6258.650697</v>
      </c>
      <c r="AP236" s="33">
        <v>6279.8816669999997</v>
      </c>
    </row>
    <row r="237" spans="2:42" x14ac:dyDescent="0.25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7249.9128870000004</v>
      </c>
      <c r="AN237" s="33">
        <v>6749.9128870000004</v>
      </c>
      <c r="AO237" s="33">
        <v>7027.2230440000003</v>
      </c>
      <c r="AP237" s="33">
        <v>7181.2581369999998</v>
      </c>
    </row>
    <row r="238" spans="2:42" x14ac:dyDescent="0.25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400.21671429999998</v>
      </c>
      <c r="G238" s="33">
        <v>493.54893959999998</v>
      </c>
      <c r="H238" s="33">
        <v>1412.906943</v>
      </c>
      <c r="I238" s="33">
        <v>1406.981276</v>
      </c>
      <c r="J238" s="33">
        <v>2850.6301319999998</v>
      </c>
      <c r="K238" s="33">
        <v>2850.6301319999998</v>
      </c>
      <c r="L238" s="33">
        <v>2850.6301319999998</v>
      </c>
      <c r="M238" s="33">
        <v>2850.6301319999998</v>
      </c>
      <c r="N238" s="33">
        <v>2850.6301319999998</v>
      </c>
      <c r="O238" s="33">
        <v>2850.6301319999998</v>
      </c>
      <c r="P238" s="33">
        <v>2850.6301319999998</v>
      </c>
      <c r="Q238" s="33">
        <v>2850.6301319999998</v>
      </c>
      <c r="R238" s="33">
        <v>2850.6301319999998</v>
      </c>
      <c r="S238" s="33">
        <v>2850.6301319999998</v>
      </c>
      <c r="T238" s="33">
        <v>2850.6301319999998</v>
      </c>
      <c r="U238" s="33">
        <v>2850.6301319999998</v>
      </c>
      <c r="V238" s="33">
        <v>2850.6301319999998</v>
      </c>
      <c r="W238" s="33">
        <v>2850.6301319999998</v>
      </c>
      <c r="X238" s="33">
        <v>2850.6301319999998</v>
      </c>
      <c r="Y238" s="33">
        <v>2850.6301319999998</v>
      </c>
      <c r="Z238" s="33">
        <v>2850.6301319999998</v>
      </c>
      <c r="AA238" s="33">
        <v>2850.6301319999998</v>
      </c>
      <c r="AB238" s="33">
        <v>2850.6301319999998</v>
      </c>
      <c r="AC238" s="33">
        <v>2850.6301319999998</v>
      </c>
      <c r="AD238" s="33">
        <v>2850.6301319999998</v>
      </c>
      <c r="AE238" s="33">
        <v>2850.6301319999998</v>
      </c>
      <c r="AF238" s="33">
        <v>2850.6301319999998</v>
      </c>
      <c r="AG238" s="33">
        <v>2850.6301319999998</v>
      </c>
      <c r="AH238" s="33">
        <v>2850.6301319999998</v>
      </c>
      <c r="AI238" s="33">
        <v>2850.6301319999998</v>
      </c>
      <c r="AJ238" s="33">
        <v>2850.6301319999998</v>
      </c>
      <c r="AK238" s="33">
        <v>2850.6301319999998</v>
      </c>
      <c r="AL238" s="33">
        <v>2516.1929380000001</v>
      </c>
      <c r="AM238" s="33">
        <v>2850.6301319999998</v>
      </c>
      <c r="AN238" s="33">
        <v>2850.6301319999998</v>
      </c>
      <c r="AO238" s="33">
        <v>2516.1929380000001</v>
      </c>
      <c r="AP238" s="33">
        <v>2516.1929380000001</v>
      </c>
    </row>
    <row r="239" spans="2:42" x14ac:dyDescent="0.25">
      <c r="B239" s="33" t="s">
        <v>1</v>
      </c>
      <c r="C239" s="4" t="s">
        <v>42</v>
      </c>
      <c r="D239" s="33">
        <v>142.48562630000001</v>
      </c>
      <c r="E239" s="33">
        <v>69.901197019999998</v>
      </c>
      <c r="F239" s="33">
        <v>69.901197019999998</v>
      </c>
      <c r="G239" s="33">
        <v>69.901197019999998</v>
      </c>
      <c r="H239" s="33">
        <v>142.48562630000001</v>
      </c>
      <c r="I239" s="33">
        <v>142.48562630000001</v>
      </c>
      <c r="J239" s="33">
        <v>142.48562630000001</v>
      </c>
      <c r="K239" s="33">
        <v>466.80898059999998</v>
      </c>
      <c r="L239" s="33">
        <v>466.80898059999998</v>
      </c>
      <c r="M239" s="33">
        <v>466.80898059999998</v>
      </c>
      <c r="N239" s="33">
        <v>466.80898059999998</v>
      </c>
      <c r="O239" s="33">
        <v>466.80898059999998</v>
      </c>
      <c r="P239" s="33">
        <v>466.80898059999998</v>
      </c>
      <c r="Q239" s="33">
        <v>466.80898059999998</v>
      </c>
      <c r="R239" s="33">
        <v>466.80898059999998</v>
      </c>
      <c r="S239" s="33">
        <v>466.80898059999998</v>
      </c>
      <c r="T239" s="33">
        <v>466.80898059999998</v>
      </c>
      <c r="U239" s="33">
        <v>466.80898059999998</v>
      </c>
      <c r="V239" s="33">
        <v>466.80898059999998</v>
      </c>
      <c r="W239" s="33">
        <v>466.80898059999998</v>
      </c>
      <c r="X239" s="33">
        <v>466.80898059999998</v>
      </c>
      <c r="Y239" s="33">
        <v>466.80898059999998</v>
      </c>
      <c r="Z239" s="33">
        <v>466.80898059999998</v>
      </c>
      <c r="AA239" s="33">
        <v>466.80898059999998</v>
      </c>
      <c r="AB239" s="33">
        <v>466.80898059999998</v>
      </c>
      <c r="AC239" s="33">
        <v>466.80898059999998</v>
      </c>
      <c r="AD239" s="33">
        <v>466.80898059999998</v>
      </c>
      <c r="AE239" s="33">
        <v>466.80898059999998</v>
      </c>
      <c r="AF239" s="33">
        <v>466.80898059999998</v>
      </c>
      <c r="AG239" s="33">
        <v>466.80898059999998</v>
      </c>
      <c r="AH239" s="33">
        <v>466.80898059999998</v>
      </c>
      <c r="AI239" s="33">
        <v>466.80898059999998</v>
      </c>
      <c r="AJ239" s="33">
        <v>466.80898059999998</v>
      </c>
      <c r="AK239" s="33">
        <v>466.80898059999998</v>
      </c>
      <c r="AL239" s="33">
        <v>466.80898059999998</v>
      </c>
      <c r="AM239" s="33">
        <v>466.80898059999998</v>
      </c>
      <c r="AN239" s="33">
        <v>466.80898059999998</v>
      </c>
      <c r="AO239" s="33">
        <v>466.80898059999998</v>
      </c>
      <c r="AP239" s="33">
        <v>495.40343250000001</v>
      </c>
    </row>
    <row r="240" spans="2:42" x14ac:dyDescent="0.25">
      <c r="B240" s="33" t="s">
        <v>1</v>
      </c>
      <c r="C240" s="4" t="s">
        <v>43</v>
      </c>
    </row>
    <row r="241" spans="2:42" x14ac:dyDescent="0.25">
      <c r="B241" s="33" t="s">
        <v>1</v>
      </c>
      <c r="C241" s="4" t="s">
        <v>44</v>
      </c>
      <c r="J241" s="33">
        <v>909.52307719999999</v>
      </c>
      <c r="K241" s="33">
        <v>933.68998469999997</v>
      </c>
      <c r="L241" s="33">
        <v>1238.3228389999999</v>
      </c>
      <c r="M241" s="33">
        <v>1238.3228389999999</v>
      </c>
      <c r="N241" s="33">
        <v>1238.3228389999999</v>
      </c>
      <c r="O241" s="33">
        <v>1238.3228389999999</v>
      </c>
      <c r="P241" s="33">
        <v>1238.3228389999999</v>
      </c>
      <c r="Q241" s="33">
        <v>1238.3228389999999</v>
      </c>
      <c r="R241" s="33">
        <v>1238.3228389999999</v>
      </c>
      <c r="S241" s="33">
        <v>1238.3228389999999</v>
      </c>
      <c r="T241" s="33">
        <v>1238.3228389999999</v>
      </c>
      <c r="U241" s="33">
        <v>1616.2631699999999</v>
      </c>
      <c r="V241" s="33">
        <v>1616.2631699999999</v>
      </c>
      <c r="W241" s="33">
        <v>1616.2631699999999</v>
      </c>
      <c r="X241" s="33">
        <v>1616.2631699999999</v>
      </c>
      <c r="Y241" s="33">
        <v>1616.2631699999999</v>
      </c>
      <c r="Z241" s="33">
        <v>1616.2631699999999</v>
      </c>
      <c r="AA241" s="33">
        <v>1616.2631699999999</v>
      </c>
      <c r="AB241" s="33">
        <v>1616.2631699999999</v>
      </c>
      <c r="AC241" s="33">
        <v>1616.2631699999999</v>
      </c>
      <c r="AD241" s="33">
        <v>1616.2631699999999</v>
      </c>
      <c r="AE241" s="33">
        <v>1616.2631699999999</v>
      </c>
      <c r="AF241" s="33">
        <v>1616.2631699999999</v>
      </c>
      <c r="AG241" s="33">
        <v>1616.2631699999999</v>
      </c>
      <c r="AH241" s="33">
        <v>1616.2631699999999</v>
      </c>
      <c r="AI241" s="33">
        <v>1616.2631699999999</v>
      </c>
      <c r="AJ241" s="33">
        <v>1581.2418439999999</v>
      </c>
      <c r="AK241" s="33">
        <v>1409.2063559999999</v>
      </c>
      <c r="AL241" s="33">
        <v>1411.138052</v>
      </c>
      <c r="AM241" s="33">
        <v>1409.2063559999999</v>
      </c>
      <c r="AN241" s="33">
        <v>1411.138052</v>
      </c>
      <c r="AO241" s="33">
        <v>1409.2063559999999</v>
      </c>
      <c r="AP241" s="33">
        <v>1409.2063559999999</v>
      </c>
    </row>
    <row r="242" spans="2:42" x14ac:dyDescent="0.25">
      <c r="B242" s="33" t="s">
        <v>1</v>
      </c>
      <c r="C242" s="4" t="s">
        <v>45</v>
      </c>
    </row>
    <row r="243" spans="2:42" x14ac:dyDescent="0.25">
      <c r="B243" s="33" t="s">
        <v>1</v>
      </c>
      <c r="C243" s="4" t="s">
        <v>46</v>
      </c>
    </row>
    <row r="244" spans="2:42" x14ac:dyDescent="0.25">
      <c r="B244" s="33" t="s">
        <v>1</v>
      </c>
      <c r="C244" s="4" t="s">
        <v>15</v>
      </c>
      <c r="D244" s="33">
        <v>34970.562740000001</v>
      </c>
      <c r="E244" s="33">
        <v>35425.604290000003</v>
      </c>
      <c r="F244" s="33">
        <v>35104.902309999998</v>
      </c>
      <c r="G244" s="33">
        <v>35309.833070000001</v>
      </c>
      <c r="H244" s="33">
        <v>36666.350989999999</v>
      </c>
      <c r="I244" s="33">
        <v>36660.425320000002</v>
      </c>
      <c r="J244" s="33">
        <v>40050.361640000003</v>
      </c>
      <c r="K244" s="33">
        <v>41742.674290000003</v>
      </c>
      <c r="L244" s="33">
        <v>42951.671439999998</v>
      </c>
      <c r="M244" s="33">
        <v>42951.671439999998</v>
      </c>
      <c r="N244" s="33">
        <v>43281.413820000002</v>
      </c>
      <c r="O244" s="33">
        <v>43445.825669999998</v>
      </c>
      <c r="P244" s="33">
        <v>43502.963309999999</v>
      </c>
      <c r="Q244" s="33">
        <v>42965.91401</v>
      </c>
      <c r="R244" s="33">
        <v>43441.417609999997</v>
      </c>
      <c r="S244" s="33">
        <v>43908.19339</v>
      </c>
      <c r="T244" s="33">
        <v>44622.979460000002</v>
      </c>
      <c r="U244" s="33">
        <v>45867.208500000001</v>
      </c>
      <c r="V244" s="33">
        <v>45867.208500000001</v>
      </c>
      <c r="W244" s="33">
        <v>45867.208500000001</v>
      </c>
      <c r="X244" s="33">
        <v>45658.934549999998</v>
      </c>
      <c r="Y244" s="33">
        <v>45404.246160000002</v>
      </c>
      <c r="Z244" s="33">
        <v>45237.386200000001</v>
      </c>
      <c r="AA244" s="33">
        <v>44950.450230000002</v>
      </c>
      <c r="AB244" s="33">
        <v>44840.342660000002</v>
      </c>
      <c r="AC244" s="33">
        <v>44840.342660000002</v>
      </c>
      <c r="AD244" s="33">
        <v>44840.342660000002</v>
      </c>
      <c r="AE244" s="33">
        <v>44840.342660000002</v>
      </c>
      <c r="AF244" s="33">
        <v>44840.342660000002</v>
      </c>
      <c r="AG244" s="33">
        <v>44840.342660000002</v>
      </c>
      <c r="AH244" s="33">
        <v>44840.342660000002</v>
      </c>
      <c r="AI244" s="33">
        <v>44840.342660000002</v>
      </c>
      <c r="AJ244" s="33">
        <v>44784.090369999998</v>
      </c>
      <c r="AK244" s="33">
        <v>44540.469669999999</v>
      </c>
      <c r="AL244" s="33">
        <v>44202.601369999997</v>
      </c>
      <c r="AM244" s="33">
        <v>44043.956299999998</v>
      </c>
      <c r="AN244" s="33">
        <v>43218.271939999999</v>
      </c>
      <c r="AO244" s="33">
        <v>43377.03456</v>
      </c>
      <c r="AP244" s="33">
        <v>42974.818440000003</v>
      </c>
    </row>
    <row r="245" spans="2:42" x14ac:dyDescent="0.25">
      <c r="B245" s="33" t="s">
        <v>25</v>
      </c>
      <c r="C245" s="4" t="s">
        <v>36</v>
      </c>
      <c r="D245" s="33">
        <v>59.76154614</v>
      </c>
      <c r="E245" s="33">
        <v>59.76154614</v>
      </c>
      <c r="F245" s="33">
        <v>59.76154614</v>
      </c>
      <c r="G245" s="33">
        <v>59.76154614</v>
      </c>
      <c r="H245" s="33">
        <v>107.83641009999999</v>
      </c>
      <c r="I245" s="33">
        <v>111.0756135</v>
      </c>
      <c r="J245" s="33">
        <v>137.5548479</v>
      </c>
      <c r="K245" s="33">
        <v>149.87621440000001</v>
      </c>
      <c r="L245" s="33">
        <v>150.2443451</v>
      </c>
      <c r="M245" s="33">
        <v>1470.3425339999999</v>
      </c>
      <c r="N245" s="33">
        <v>1470.3425339999999</v>
      </c>
      <c r="O245" s="33">
        <v>1470.3425339999999</v>
      </c>
      <c r="P245" s="33">
        <v>1470.3425339999999</v>
      </c>
      <c r="Q245" s="33">
        <v>1470.3425339999999</v>
      </c>
      <c r="R245" s="33">
        <v>1470.3425339999999</v>
      </c>
      <c r="S245" s="33">
        <v>1470.3425339999999</v>
      </c>
      <c r="T245" s="33">
        <v>1470.3425339999999</v>
      </c>
      <c r="U245" s="33">
        <v>2868.5286740000001</v>
      </c>
      <c r="V245" s="33">
        <v>2868.5286740000001</v>
      </c>
      <c r="W245" s="33">
        <v>2868.5286740000001</v>
      </c>
      <c r="X245" s="33">
        <v>2868.5286740000001</v>
      </c>
      <c r="Y245" s="33">
        <v>2868.5286740000001</v>
      </c>
      <c r="Z245" s="33">
        <v>2868.5286740000001</v>
      </c>
      <c r="AA245" s="33">
        <v>2868.5286740000001</v>
      </c>
      <c r="AB245" s="33">
        <v>2868.5286740000001</v>
      </c>
      <c r="AC245" s="33">
        <v>2868.5286740000001</v>
      </c>
      <c r="AD245" s="33">
        <v>2868.5286740000001</v>
      </c>
      <c r="AE245" s="33">
        <v>2868.5286740000001</v>
      </c>
      <c r="AF245" s="33">
        <v>2868.5286740000001</v>
      </c>
      <c r="AG245" s="33">
        <v>2868.5286740000001</v>
      </c>
      <c r="AH245" s="33">
        <v>2868.5286740000001</v>
      </c>
      <c r="AI245" s="33">
        <v>2868.5286740000001</v>
      </c>
      <c r="AJ245" s="33">
        <v>2868.5286740000001</v>
      </c>
      <c r="AK245" s="33">
        <v>2642.8984569999998</v>
      </c>
      <c r="AL245" s="33">
        <v>2614.9365819999998</v>
      </c>
      <c r="AM245" s="33">
        <v>2234.0403179999998</v>
      </c>
      <c r="AN245" s="33">
        <v>2614.9365819999998</v>
      </c>
      <c r="AO245" s="33">
        <v>2234.0403179999998</v>
      </c>
      <c r="AP245" s="33">
        <v>2234.0403179999998</v>
      </c>
    </row>
    <row r="246" spans="2:42" x14ac:dyDescent="0.25">
      <c r="B246" s="33" t="s">
        <v>25</v>
      </c>
      <c r="C246" s="4" t="s">
        <v>37</v>
      </c>
      <c r="D246" s="33">
        <v>41.305300580000001</v>
      </c>
      <c r="E246" s="33">
        <v>41.305300580000001</v>
      </c>
      <c r="F246" s="33">
        <v>41.305300580000001</v>
      </c>
      <c r="G246" s="33">
        <v>41.849859459999998</v>
      </c>
      <c r="H246" s="33">
        <v>104.7908363</v>
      </c>
      <c r="I246" s="33">
        <v>131.27062509999999</v>
      </c>
      <c r="J246" s="33">
        <v>197.60280890000001</v>
      </c>
      <c r="K246" s="33">
        <v>238.89660269999999</v>
      </c>
      <c r="L246" s="33">
        <v>243.2938709</v>
      </c>
      <c r="M246" s="33">
        <v>243.2938709</v>
      </c>
      <c r="N246" s="33">
        <v>243.2938709</v>
      </c>
      <c r="O246" s="33">
        <v>243.2938709</v>
      </c>
      <c r="P246" s="33">
        <v>243.2938709</v>
      </c>
      <c r="Q246" s="33">
        <v>243.2938709</v>
      </c>
      <c r="R246" s="33">
        <v>243.2938709</v>
      </c>
      <c r="S246" s="33">
        <v>243.2938709</v>
      </c>
      <c r="T246" s="33">
        <v>243.2938709</v>
      </c>
      <c r="U246" s="33">
        <v>243.2938709</v>
      </c>
      <c r="V246" s="33">
        <v>243.2938709</v>
      </c>
      <c r="W246" s="33">
        <v>243.2938709</v>
      </c>
      <c r="X246" s="33">
        <v>243.2938709</v>
      </c>
      <c r="Y246" s="33">
        <v>243.2938709</v>
      </c>
      <c r="Z246" s="33">
        <v>243.2938709</v>
      </c>
      <c r="AA246" s="33">
        <v>243.2938709</v>
      </c>
      <c r="AB246" s="33">
        <v>243.2938709</v>
      </c>
      <c r="AC246" s="33">
        <v>243.2938709</v>
      </c>
      <c r="AD246" s="33">
        <v>243.2938709</v>
      </c>
      <c r="AE246" s="33">
        <v>243.2938709</v>
      </c>
      <c r="AF246" s="33">
        <v>243.2938709</v>
      </c>
      <c r="AG246" s="33">
        <v>243.2938709</v>
      </c>
      <c r="AH246" s="33">
        <v>243.2938709</v>
      </c>
      <c r="AI246" s="33">
        <v>243.2938709</v>
      </c>
      <c r="AJ246" s="33">
        <v>243.2938709</v>
      </c>
      <c r="AK246" s="33">
        <v>243.2938709</v>
      </c>
      <c r="AL246" s="33">
        <v>243.2938709</v>
      </c>
      <c r="AM246" s="33">
        <v>243.2938709</v>
      </c>
      <c r="AN246" s="33">
        <v>243.2938709</v>
      </c>
      <c r="AO246" s="33">
        <v>243.2938709</v>
      </c>
      <c r="AP246" s="33">
        <v>243.2938709</v>
      </c>
    </row>
    <row r="247" spans="2:42" x14ac:dyDescent="0.25">
      <c r="B247" s="33" t="s">
        <v>25</v>
      </c>
      <c r="C247" s="4" t="s">
        <v>38</v>
      </c>
      <c r="D247" s="33">
        <v>35.24434763</v>
      </c>
      <c r="E247" s="33">
        <v>35.24434763</v>
      </c>
      <c r="F247" s="33">
        <v>35.24434763</v>
      </c>
      <c r="G247" s="33">
        <v>35.24434763</v>
      </c>
      <c r="H247" s="33">
        <v>35.784710519999997</v>
      </c>
      <c r="I247" s="33">
        <v>35.784710519999997</v>
      </c>
      <c r="J247" s="33">
        <v>35.784710519999997</v>
      </c>
      <c r="K247" s="33">
        <v>35.784710519999997</v>
      </c>
      <c r="L247" s="33">
        <v>50.421481919999998</v>
      </c>
      <c r="M247" s="33">
        <v>50.421481919999998</v>
      </c>
      <c r="N247" s="33">
        <v>46.280601179999998</v>
      </c>
      <c r="O247" s="33">
        <v>50.421481919999998</v>
      </c>
      <c r="P247" s="33">
        <v>50.421481919999998</v>
      </c>
      <c r="Q247" s="33">
        <v>37.419887850000002</v>
      </c>
      <c r="R247" s="33">
        <v>37.419887850000002</v>
      </c>
      <c r="S247" s="33">
        <v>50.421481919999998</v>
      </c>
      <c r="T247" s="33">
        <v>50.421481919999998</v>
      </c>
      <c r="U247" s="33">
        <v>50.421481919999998</v>
      </c>
      <c r="V247" s="33">
        <v>50.421481919999998</v>
      </c>
      <c r="W247" s="33">
        <v>50.421481919999998</v>
      </c>
      <c r="X247" s="33">
        <v>41.560768600000003</v>
      </c>
      <c r="Y247" s="33">
        <v>50.421481919999998</v>
      </c>
      <c r="Z247" s="33">
        <v>41.560768600000003</v>
      </c>
      <c r="AA247" s="33">
        <v>41.560768600000003</v>
      </c>
      <c r="AB247" s="33">
        <v>37.419887850000002</v>
      </c>
      <c r="AC247" s="33">
        <v>37.419887850000002</v>
      </c>
      <c r="AD247" s="33">
        <v>37.419887850000002</v>
      </c>
      <c r="AE247" s="33">
        <v>37.419887850000002</v>
      </c>
      <c r="AF247" s="33">
        <v>37.419887850000002</v>
      </c>
      <c r="AG247" s="33">
        <v>37.419887850000002</v>
      </c>
      <c r="AH247" s="33">
        <v>37.419887850000002</v>
      </c>
      <c r="AI247" s="33">
        <v>37.419887850000002</v>
      </c>
      <c r="AJ247" s="33">
        <v>37.419887850000002</v>
      </c>
      <c r="AK247" s="33">
        <v>37.419887850000002</v>
      </c>
      <c r="AL247" s="33">
        <v>37.419887850000002</v>
      </c>
      <c r="AM247" s="33">
        <v>37.419887850000002</v>
      </c>
      <c r="AN247" s="33">
        <v>37.419887850000002</v>
      </c>
      <c r="AO247" s="33">
        <v>37.419887850000002</v>
      </c>
      <c r="AP247" s="33">
        <v>37.419887850000002</v>
      </c>
    </row>
    <row r="248" spans="2:42" x14ac:dyDescent="0.25">
      <c r="B248" s="33" t="s">
        <v>25</v>
      </c>
      <c r="C248" s="4" t="s">
        <v>39</v>
      </c>
      <c r="D248" s="33">
        <v>642.90481130000001</v>
      </c>
      <c r="E248" s="33">
        <v>642.90481130000001</v>
      </c>
      <c r="F248" s="33">
        <v>838.42159800000002</v>
      </c>
      <c r="G248" s="33">
        <v>838.42159800000002</v>
      </c>
      <c r="H248" s="33">
        <v>838.42159800000002</v>
      </c>
      <c r="I248" s="33">
        <v>838.42159800000002</v>
      </c>
      <c r="J248" s="33">
        <v>838.42159800000002</v>
      </c>
      <c r="K248" s="33">
        <v>838.42159800000002</v>
      </c>
      <c r="L248" s="33">
        <v>838.42159800000002</v>
      </c>
      <c r="M248" s="33">
        <v>838.42159800000002</v>
      </c>
      <c r="N248" s="33">
        <v>838.42159800000002</v>
      </c>
      <c r="O248" s="33">
        <v>838.42159800000002</v>
      </c>
      <c r="P248" s="33">
        <v>838.42159800000002</v>
      </c>
      <c r="Q248" s="33">
        <v>838.42159800000002</v>
      </c>
      <c r="R248" s="33">
        <v>838.42159800000002</v>
      </c>
      <c r="S248" s="33">
        <v>838.42159800000002</v>
      </c>
      <c r="T248" s="33">
        <v>838.42159800000002</v>
      </c>
      <c r="U248" s="33">
        <v>838.42159800000002</v>
      </c>
      <c r="V248" s="33">
        <v>838.42159800000002</v>
      </c>
      <c r="W248" s="33">
        <v>838.42159800000002</v>
      </c>
      <c r="X248" s="33">
        <v>838.42159800000002</v>
      </c>
      <c r="Y248" s="33">
        <v>838.42159800000002</v>
      </c>
      <c r="Z248" s="33">
        <v>838.42159800000002</v>
      </c>
      <c r="AA248" s="33">
        <v>838.42159800000002</v>
      </c>
      <c r="AB248" s="33">
        <v>838.42159800000002</v>
      </c>
      <c r="AC248" s="33">
        <v>838.42159800000002</v>
      </c>
      <c r="AD248" s="33">
        <v>838.42159800000002</v>
      </c>
      <c r="AE248" s="33">
        <v>838.42159800000002</v>
      </c>
      <c r="AF248" s="33">
        <v>838.42159800000002</v>
      </c>
      <c r="AG248" s="33">
        <v>838.42159800000002</v>
      </c>
      <c r="AH248" s="33">
        <v>838.42159800000002</v>
      </c>
      <c r="AI248" s="33">
        <v>838.42159800000002</v>
      </c>
      <c r="AJ248" s="33">
        <v>838.42159800000002</v>
      </c>
      <c r="AK248" s="33">
        <v>838.42159800000002</v>
      </c>
      <c r="AL248" s="33">
        <v>838.42159800000002</v>
      </c>
      <c r="AM248" s="33">
        <v>838.42159800000002</v>
      </c>
      <c r="AN248" s="33">
        <v>838.42159800000002</v>
      </c>
      <c r="AO248" s="33">
        <v>838.42159800000002</v>
      </c>
      <c r="AP248" s="33">
        <v>838.42159800000002</v>
      </c>
    </row>
    <row r="249" spans="2:42" x14ac:dyDescent="0.25">
      <c r="B249" s="33" t="s">
        <v>25</v>
      </c>
      <c r="C249" s="4" t="s">
        <v>40</v>
      </c>
    </row>
    <row r="250" spans="2:42" x14ac:dyDescent="0.25">
      <c r="B250" s="33" t="s">
        <v>25</v>
      </c>
      <c r="C250" s="4" t="s">
        <v>41</v>
      </c>
      <c r="F250" s="33">
        <v>135.85590999999999</v>
      </c>
      <c r="H250" s="33">
        <v>1461.5203220000001</v>
      </c>
      <c r="I250" s="33">
        <v>1491.3321659999999</v>
      </c>
      <c r="J250" s="33">
        <v>1491.3321659999999</v>
      </c>
      <c r="K250" s="33">
        <v>1491.3321659999999</v>
      </c>
      <c r="L250" s="33">
        <v>1518.664923</v>
      </c>
      <c r="M250" s="33">
        <v>1518.664923</v>
      </c>
      <c r="N250" s="33">
        <v>1518.664923</v>
      </c>
      <c r="O250" s="33">
        <v>1518.664923</v>
      </c>
      <c r="P250" s="33">
        <v>1518.664923</v>
      </c>
      <c r="Q250" s="33">
        <v>1518.664923</v>
      </c>
      <c r="R250" s="33">
        <v>1518.664923</v>
      </c>
      <c r="S250" s="33">
        <v>1518.664923</v>
      </c>
      <c r="T250" s="33">
        <v>1518.664923</v>
      </c>
      <c r="U250" s="33">
        <v>1518.664923</v>
      </c>
      <c r="V250" s="33">
        <v>1518.664923</v>
      </c>
      <c r="W250" s="33">
        <v>1518.664923</v>
      </c>
      <c r="X250" s="33">
        <v>1518.664923</v>
      </c>
      <c r="Y250" s="33">
        <v>1518.664923</v>
      </c>
      <c r="Z250" s="33">
        <v>1518.664923</v>
      </c>
      <c r="AA250" s="33">
        <v>1518.664923</v>
      </c>
      <c r="AB250" s="33">
        <v>1518.664923</v>
      </c>
      <c r="AC250" s="33">
        <v>1518.664923</v>
      </c>
      <c r="AD250" s="33">
        <v>1518.664923</v>
      </c>
      <c r="AE250" s="33">
        <v>1518.664923</v>
      </c>
      <c r="AF250" s="33">
        <v>1518.664923</v>
      </c>
      <c r="AG250" s="33">
        <v>1518.664923</v>
      </c>
      <c r="AH250" s="33">
        <v>1518.664923</v>
      </c>
      <c r="AI250" s="33">
        <v>1518.664923</v>
      </c>
      <c r="AJ250" s="33">
        <v>1518.664923</v>
      </c>
      <c r="AK250" s="33">
        <v>1518.664923</v>
      </c>
      <c r="AL250" s="33">
        <v>1383.84888</v>
      </c>
      <c r="AM250" s="33">
        <v>1518.664923</v>
      </c>
      <c r="AN250" s="33">
        <v>1518.664923</v>
      </c>
      <c r="AO250" s="33">
        <v>1292.207414</v>
      </c>
      <c r="AP250" s="33">
        <v>1297.0150920000001</v>
      </c>
    </row>
    <row r="251" spans="2:42" x14ac:dyDescent="0.25">
      <c r="B251" s="33" t="s">
        <v>25</v>
      </c>
      <c r="C251" s="4" t="s">
        <v>42</v>
      </c>
    </row>
    <row r="252" spans="2:42" x14ac:dyDescent="0.25">
      <c r="B252" s="33" t="s">
        <v>25</v>
      </c>
      <c r="C252" s="4" t="s">
        <v>43</v>
      </c>
      <c r="J252" s="33">
        <v>0.64969183190000002</v>
      </c>
      <c r="K252" s="33">
        <v>0.64969183190000002</v>
      </c>
      <c r="L252" s="33">
        <v>0.64969183190000002</v>
      </c>
      <c r="M252" s="33">
        <v>0.64969183190000002</v>
      </c>
      <c r="N252" s="33">
        <v>0.64969183190000002</v>
      </c>
      <c r="O252" s="33">
        <v>0.64969183190000002</v>
      </c>
      <c r="P252" s="33">
        <v>0.64969183190000002</v>
      </c>
      <c r="Q252" s="33">
        <v>0.64969183190000002</v>
      </c>
      <c r="R252" s="33">
        <v>0.64969183190000002</v>
      </c>
      <c r="S252" s="33">
        <v>0.64969183190000002</v>
      </c>
      <c r="T252" s="33">
        <v>0.64969183190000002</v>
      </c>
      <c r="U252" s="33">
        <v>0.64969183190000002</v>
      </c>
      <c r="V252" s="33">
        <v>0.64969183190000002</v>
      </c>
      <c r="W252" s="33">
        <v>0.64969183190000002</v>
      </c>
      <c r="X252" s="33">
        <v>0.64969183190000002</v>
      </c>
      <c r="Y252" s="33">
        <v>0.64969183190000002</v>
      </c>
      <c r="Z252" s="33">
        <v>0.64969183190000002</v>
      </c>
      <c r="AA252" s="33">
        <v>0.64969183190000002</v>
      </c>
      <c r="AB252" s="33">
        <v>0.64969183190000002</v>
      </c>
      <c r="AC252" s="33">
        <v>0.64969183190000002</v>
      </c>
      <c r="AD252" s="33">
        <v>0.64969183190000002</v>
      </c>
      <c r="AE252" s="33">
        <v>0.64969183190000002</v>
      </c>
      <c r="AF252" s="33">
        <v>0.64969183190000002</v>
      </c>
      <c r="AG252" s="33">
        <v>0.64969183190000002</v>
      </c>
      <c r="AH252" s="33">
        <v>0.64969183190000002</v>
      </c>
      <c r="AI252" s="33">
        <v>0.64969183190000002</v>
      </c>
      <c r="AJ252" s="33">
        <v>0.64969183190000002</v>
      </c>
      <c r="AK252" s="33">
        <v>0.51712697910000005</v>
      </c>
      <c r="AL252" s="33">
        <v>0.64969183190000002</v>
      </c>
      <c r="AM252" s="33">
        <v>0.51712697910000005</v>
      </c>
      <c r="AN252" s="33">
        <v>0.64969183190000002</v>
      </c>
      <c r="AO252" s="33">
        <v>0.51712697910000005</v>
      </c>
      <c r="AP252" s="33">
        <v>0.51712697910000005</v>
      </c>
    </row>
    <row r="253" spans="2:42" x14ac:dyDescent="0.25">
      <c r="B253" s="33" t="s">
        <v>25</v>
      </c>
      <c r="C253" s="4" t="s">
        <v>44</v>
      </c>
      <c r="J253" s="33">
        <v>1.2534897309999999</v>
      </c>
      <c r="K253" s="33">
        <v>1.2534897309999999</v>
      </c>
      <c r="L253" s="33">
        <v>1.2534897309999999</v>
      </c>
      <c r="M253" s="33">
        <v>1.2534897309999999</v>
      </c>
      <c r="N253" s="33">
        <v>1.2534897309999999</v>
      </c>
      <c r="O253" s="33">
        <v>1.2534897309999999</v>
      </c>
      <c r="P253" s="33">
        <v>1.2534897309999999</v>
      </c>
      <c r="Q253" s="33">
        <v>1.2534897309999999</v>
      </c>
      <c r="R253" s="33">
        <v>1.2534897309999999</v>
      </c>
      <c r="S253" s="33">
        <v>1.2534897309999999</v>
      </c>
      <c r="T253" s="33">
        <v>1.2534897309999999</v>
      </c>
      <c r="U253" s="33">
        <v>1.2534897309999999</v>
      </c>
      <c r="V253" s="33">
        <v>1.2534897309999999</v>
      </c>
      <c r="W253" s="33">
        <v>1.2534897309999999</v>
      </c>
      <c r="X253" s="33">
        <v>1.2534897309999999</v>
      </c>
      <c r="Y253" s="33">
        <v>1.2534897309999999</v>
      </c>
      <c r="Z253" s="33">
        <v>1.2534897309999999</v>
      </c>
      <c r="AA253" s="33">
        <v>1.2534897309999999</v>
      </c>
      <c r="AB253" s="33">
        <v>1.2534897309999999</v>
      </c>
      <c r="AC253" s="33">
        <v>1.2534897309999999</v>
      </c>
      <c r="AD253" s="33">
        <v>1.2534897309999999</v>
      </c>
      <c r="AE253" s="33">
        <v>1.2534897309999999</v>
      </c>
      <c r="AF253" s="33">
        <v>1.2534897309999999</v>
      </c>
      <c r="AG253" s="33">
        <v>1.2534897309999999</v>
      </c>
      <c r="AH253" s="33">
        <v>1.2534897309999999</v>
      </c>
      <c r="AI253" s="33">
        <v>1.2534897309999999</v>
      </c>
      <c r="AJ253" s="33">
        <v>1.2534897309999999</v>
      </c>
      <c r="AK253" s="33">
        <v>0.93030220060000002</v>
      </c>
      <c r="AL253" s="33">
        <v>0.93030220060000002</v>
      </c>
      <c r="AM253" s="33">
        <v>0.93030220060000002</v>
      </c>
      <c r="AN253" s="33">
        <v>0.93030220060000002</v>
      </c>
      <c r="AO253" s="33">
        <v>0.93030220060000002</v>
      </c>
      <c r="AP253" s="33">
        <v>0.93030220060000002</v>
      </c>
    </row>
    <row r="254" spans="2:42" x14ac:dyDescent="0.25">
      <c r="B254" s="33" t="s">
        <v>25</v>
      </c>
      <c r="C254" s="4" t="s">
        <v>45</v>
      </c>
    </row>
    <row r="255" spans="2:42" x14ac:dyDescent="0.25">
      <c r="B255" s="33" t="s">
        <v>25</v>
      </c>
      <c r="C255" s="4" t="s">
        <v>46</v>
      </c>
    </row>
    <row r="256" spans="2:42" x14ac:dyDescent="0.25">
      <c r="B256" s="33" t="s">
        <v>25</v>
      </c>
      <c r="C256" s="4" t="s">
        <v>15</v>
      </c>
      <c r="D256" s="33">
        <v>779.21600569999998</v>
      </c>
      <c r="E256" s="33">
        <v>779.21600569999998</v>
      </c>
      <c r="F256" s="33">
        <v>1110.588702</v>
      </c>
      <c r="G256" s="33">
        <v>975.2773512</v>
      </c>
      <c r="H256" s="33">
        <v>2548.353877</v>
      </c>
      <c r="I256" s="33">
        <v>2607.8847129999999</v>
      </c>
      <c r="J256" s="33">
        <v>2702.5993130000002</v>
      </c>
      <c r="K256" s="33">
        <v>2756.214473</v>
      </c>
      <c r="L256" s="33">
        <v>2802.9494009999999</v>
      </c>
      <c r="M256" s="33">
        <v>4123.0475900000001</v>
      </c>
      <c r="N256" s="33">
        <v>4118.9067089999999</v>
      </c>
      <c r="O256" s="33">
        <v>4123.0475900000001</v>
      </c>
      <c r="P256" s="33">
        <v>4123.0475900000001</v>
      </c>
      <c r="Q256" s="33">
        <v>4110.0459959999998</v>
      </c>
      <c r="R256" s="33">
        <v>4110.0459959999998</v>
      </c>
      <c r="S256" s="33">
        <v>4123.0475900000001</v>
      </c>
      <c r="T256" s="33">
        <v>4123.0475900000001</v>
      </c>
      <c r="U256" s="33">
        <v>5521.2337299999999</v>
      </c>
      <c r="V256" s="33">
        <v>5521.2337299999999</v>
      </c>
      <c r="W256" s="33">
        <v>5521.2337299999999</v>
      </c>
      <c r="X256" s="33">
        <v>5512.3730159999996</v>
      </c>
      <c r="Y256" s="33">
        <v>5521.2337299999999</v>
      </c>
      <c r="Z256" s="33">
        <v>5512.3730159999996</v>
      </c>
      <c r="AA256" s="33">
        <v>5512.3730159999996</v>
      </c>
      <c r="AB256" s="33">
        <v>5508.2321359999996</v>
      </c>
      <c r="AC256" s="33">
        <v>5508.2321359999996</v>
      </c>
      <c r="AD256" s="33">
        <v>5508.2321359999996</v>
      </c>
      <c r="AE256" s="33">
        <v>5508.2321359999996</v>
      </c>
      <c r="AF256" s="33">
        <v>5508.2321359999996</v>
      </c>
      <c r="AG256" s="33">
        <v>5508.2321359999996</v>
      </c>
      <c r="AH256" s="33">
        <v>5508.2321359999996</v>
      </c>
      <c r="AI256" s="33">
        <v>5508.2321359999996</v>
      </c>
      <c r="AJ256" s="33">
        <v>5508.2321359999996</v>
      </c>
      <c r="AK256" s="33">
        <v>5282.1461669999999</v>
      </c>
      <c r="AL256" s="33">
        <v>5119.5008120000002</v>
      </c>
      <c r="AM256" s="33">
        <v>4873.2880269999996</v>
      </c>
      <c r="AN256" s="33">
        <v>5254.3168560000004</v>
      </c>
      <c r="AO256" s="33">
        <v>4646.8305179999998</v>
      </c>
      <c r="AP256" s="33">
        <v>4651.6381959999999</v>
      </c>
    </row>
    <row r="257" spans="2:42" x14ac:dyDescent="0.25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26</v>
      </c>
      <c r="C258" s="4" t="s">
        <v>37</v>
      </c>
    </row>
    <row r="259" spans="2:42" x14ac:dyDescent="0.25">
      <c r="B259" s="33" t="s">
        <v>26</v>
      </c>
      <c r="C259" s="4" t="s">
        <v>38</v>
      </c>
    </row>
    <row r="260" spans="2:42" x14ac:dyDescent="0.25">
      <c r="B260" s="33" t="s">
        <v>26</v>
      </c>
      <c r="C260" s="4" t="s">
        <v>39</v>
      </c>
    </row>
    <row r="261" spans="2:42" x14ac:dyDescent="0.25">
      <c r="B261" s="33" t="s">
        <v>26</v>
      </c>
      <c r="C261" s="4" t="s">
        <v>40</v>
      </c>
    </row>
    <row r="262" spans="2:42" x14ac:dyDescent="0.25">
      <c r="B262" s="33" t="s">
        <v>26</v>
      </c>
      <c r="C262" s="4" t="s">
        <v>41</v>
      </c>
    </row>
    <row r="263" spans="2:42" x14ac:dyDescent="0.25">
      <c r="B263" s="33" t="s">
        <v>26</v>
      </c>
      <c r="C263" s="4" t="s">
        <v>42</v>
      </c>
    </row>
    <row r="264" spans="2:42" x14ac:dyDescent="0.25">
      <c r="B264" s="33" t="s">
        <v>26</v>
      </c>
      <c r="C264" s="4" t="s">
        <v>43</v>
      </c>
    </row>
    <row r="265" spans="2:42" x14ac:dyDescent="0.25">
      <c r="B265" s="33" t="s">
        <v>26</v>
      </c>
      <c r="C265" s="4" t="s">
        <v>44</v>
      </c>
    </row>
    <row r="266" spans="2:42" x14ac:dyDescent="0.25">
      <c r="B266" s="33" t="s">
        <v>26</v>
      </c>
      <c r="C266" s="4" t="s">
        <v>45</v>
      </c>
    </row>
    <row r="267" spans="2:42" x14ac:dyDescent="0.25">
      <c r="B267" s="33" t="s">
        <v>26</v>
      </c>
      <c r="C267" s="4" t="s">
        <v>46</v>
      </c>
    </row>
    <row r="268" spans="2:42" x14ac:dyDescent="0.25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60</v>
      </c>
      <c r="C273" s="4" t="s">
        <v>40</v>
      </c>
    </row>
    <row r="274" spans="2:42" x14ac:dyDescent="0.25">
      <c r="B274" s="33" t="s">
        <v>60</v>
      </c>
      <c r="C274" s="4" t="s">
        <v>41</v>
      </c>
    </row>
    <row r="275" spans="2:42" x14ac:dyDescent="0.25">
      <c r="B275" s="33" t="s">
        <v>60</v>
      </c>
      <c r="C275" s="4" t="s">
        <v>42</v>
      </c>
    </row>
    <row r="276" spans="2:42" x14ac:dyDescent="0.25">
      <c r="B276" s="33" t="s">
        <v>60</v>
      </c>
      <c r="C276" s="4" t="s">
        <v>43</v>
      </c>
    </row>
    <row r="277" spans="2:42" x14ac:dyDescent="0.25">
      <c r="B277" s="33" t="s">
        <v>60</v>
      </c>
      <c r="C277" s="4" t="s">
        <v>44</v>
      </c>
    </row>
    <row r="278" spans="2:42" x14ac:dyDescent="0.25">
      <c r="B278" s="33" t="s">
        <v>60</v>
      </c>
      <c r="C278" s="4" t="s">
        <v>45</v>
      </c>
    </row>
    <row r="279" spans="2:42" x14ac:dyDescent="0.25">
      <c r="B279" s="33" t="s">
        <v>60</v>
      </c>
      <c r="C279" s="4" t="s">
        <v>46</v>
      </c>
    </row>
    <row r="280" spans="2:42" x14ac:dyDescent="0.25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61</v>
      </c>
      <c r="C281" s="4" t="s">
        <v>36</v>
      </c>
      <c r="Q281" s="33">
        <v>19.935789060000001</v>
      </c>
      <c r="R281" s="33">
        <v>19.935789060000001</v>
      </c>
      <c r="S281" s="33">
        <v>19.935789060000001</v>
      </c>
      <c r="T281" s="33">
        <v>19.935789060000001</v>
      </c>
      <c r="U281" s="33">
        <v>19.935789060000001</v>
      </c>
      <c r="V281" s="33">
        <v>19.935789060000001</v>
      </c>
      <c r="W281" s="33">
        <v>19.935789060000001</v>
      </c>
      <c r="X281" s="33">
        <v>19.935789060000001</v>
      </c>
      <c r="Y281" s="33">
        <v>19.935789060000001</v>
      </c>
      <c r="Z281" s="33">
        <v>19.935789060000001</v>
      </c>
      <c r="AA281" s="33">
        <v>19.935789060000001</v>
      </c>
      <c r="AB281" s="33">
        <v>19.935789060000001</v>
      </c>
      <c r="AC281" s="33">
        <v>19.935789060000001</v>
      </c>
      <c r="AD281" s="33">
        <v>19.935789060000001</v>
      </c>
      <c r="AE281" s="33">
        <v>19.935789060000001</v>
      </c>
      <c r="AF281" s="33">
        <v>19.935789060000001</v>
      </c>
      <c r="AG281" s="33">
        <v>19.935789060000001</v>
      </c>
      <c r="AH281" s="33">
        <v>19.935789060000001</v>
      </c>
      <c r="AI281" s="33">
        <v>19.935789060000001</v>
      </c>
      <c r="AJ281" s="33">
        <v>19.935789060000001</v>
      </c>
      <c r="AK281" s="33">
        <v>19.935789060000001</v>
      </c>
      <c r="AL281" s="33">
        <v>19.935789060000001</v>
      </c>
      <c r="AM281" s="33">
        <v>19.935789060000001</v>
      </c>
      <c r="AN281" s="33">
        <v>19.935789060000001</v>
      </c>
      <c r="AO281" s="33">
        <v>19.935789060000001</v>
      </c>
      <c r="AP281" s="33">
        <v>19.935789060000001</v>
      </c>
    </row>
    <row r="282" spans="2:42" x14ac:dyDescent="0.25">
      <c r="B282" s="33" t="s">
        <v>61</v>
      </c>
      <c r="C282" s="4" t="s">
        <v>37</v>
      </c>
    </row>
    <row r="283" spans="2:42" x14ac:dyDescent="0.25">
      <c r="B283" s="33" t="s">
        <v>61</v>
      </c>
      <c r="C283" s="4" t="s">
        <v>38</v>
      </c>
    </row>
    <row r="284" spans="2:42" x14ac:dyDescent="0.25">
      <c r="B284" s="33" t="s">
        <v>61</v>
      </c>
      <c r="C284" s="4" t="s">
        <v>39</v>
      </c>
    </row>
    <row r="285" spans="2:42" x14ac:dyDescent="0.25">
      <c r="B285" s="33" t="s">
        <v>61</v>
      </c>
      <c r="C285" s="4" t="s">
        <v>40</v>
      </c>
    </row>
    <row r="286" spans="2:42" x14ac:dyDescent="0.25">
      <c r="B286" s="33" t="s">
        <v>61</v>
      </c>
      <c r="C286" s="4" t="s">
        <v>41</v>
      </c>
    </row>
    <row r="287" spans="2:42" x14ac:dyDescent="0.25">
      <c r="B287" s="33" t="s">
        <v>61</v>
      </c>
      <c r="C287" s="4" t="s">
        <v>42</v>
      </c>
    </row>
    <row r="288" spans="2:42" x14ac:dyDescent="0.25">
      <c r="B288" s="33" t="s">
        <v>61</v>
      </c>
      <c r="C288" s="4" t="s">
        <v>43</v>
      </c>
    </row>
    <row r="289" spans="2:42" x14ac:dyDescent="0.25">
      <c r="B289" s="33" t="s">
        <v>61</v>
      </c>
      <c r="C289" s="4" t="s">
        <v>44</v>
      </c>
    </row>
    <row r="290" spans="2:42" x14ac:dyDescent="0.25">
      <c r="B290" s="33" t="s">
        <v>61</v>
      </c>
      <c r="C290" s="4" t="s">
        <v>45</v>
      </c>
    </row>
    <row r="291" spans="2:42" x14ac:dyDescent="0.25">
      <c r="B291" s="33" t="s">
        <v>61</v>
      </c>
      <c r="C291" s="4" t="s">
        <v>46</v>
      </c>
    </row>
    <row r="292" spans="2:42" x14ac:dyDescent="0.25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19.935789060000001</v>
      </c>
      <c r="R292" s="33">
        <v>19.935789060000001</v>
      </c>
      <c r="S292" s="33">
        <v>19.935789060000001</v>
      </c>
      <c r="T292" s="33">
        <v>19.935789060000001</v>
      </c>
      <c r="U292" s="33">
        <v>19.935789060000001</v>
      </c>
      <c r="V292" s="33">
        <v>19.935789060000001</v>
      </c>
      <c r="W292" s="33">
        <v>19.935789060000001</v>
      </c>
      <c r="X292" s="33">
        <v>19.935789060000001</v>
      </c>
      <c r="Y292" s="33">
        <v>19.935789060000001</v>
      </c>
      <c r="Z292" s="33">
        <v>19.935789060000001</v>
      </c>
      <c r="AA292" s="33">
        <v>19.935789060000001</v>
      </c>
      <c r="AB292" s="33">
        <v>19.935789060000001</v>
      </c>
      <c r="AC292" s="33">
        <v>19.935789060000001</v>
      </c>
      <c r="AD292" s="33">
        <v>19.935789060000001</v>
      </c>
      <c r="AE292" s="33">
        <v>19.935789060000001</v>
      </c>
      <c r="AF292" s="33">
        <v>19.935789060000001</v>
      </c>
      <c r="AG292" s="33">
        <v>19.935789060000001</v>
      </c>
      <c r="AH292" s="33">
        <v>19.935789060000001</v>
      </c>
      <c r="AI292" s="33">
        <v>19.935789060000001</v>
      </c>
      <c r="AJ292" s="33">
        <v>19.935789060000001</v>
      </c>
      <c r="AK292" s="33">
        <v>19.935789060000001</v>
      </c>
      <c r="AL292" s="33">
        <v>19.935789060000001</v>
      </c>
      <c r="AM292" s="33">
        <v>19.935789060000001</v>
      </c>
      <c r="AN292" s="33">
        <v>19.935789060000001</v>
      </c>
      <c r="AO292" s="33">
        <v>19.935789060000001</v>
      </c>
      <c r="AP292" s="33">
        <v>19.935789060000001</v>
      </c>
    </row>
    <row r="293" spans="2:42" x14ac:dyDescent="0.25">
      <c r="B293" s="33" t="s">
        <v>62</v>
      </c>
      <c r="C293" s="4" t="s">
        <v>36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9104.4457829999992</v>
      </c>
      <c r="AC293" s="33">
        <v>10517.33833</v>
      </c>
      <c r="AD293" s="33">
        <v>10517.33833</v>
      </c>
      <c r="AE293" s="33">
        <v>10517.33833</v>
      </c>
      <c r="AF293" s="33">
        <v>10517.33833</v>
      </c>
      <c r="AG293" s="33">
        <v>10517.33833</v>
      </c>
      <c r="AH293" s="33">
        <v>10517.33833</v>
      </c>
      <c r="AI293" s="33">
        <v>10517.33833</v>
      </c>
      <c r="AJ293" s="33">
        <v>10517.33833</v>
      </c>
      <c r="AK293" s="33">
        <v>10517.33833</v>
      </c>
      <c r="AL293" s="33">
        <v>10517.33833</v>
      </c>
      <c r="AM293" s="33">
        <v>10517.33833</v>
      </c>
      <c r="AN293" s="33">
        <v>10517.33833</v>
      </c>
      <c r="AO293" s="33">
        <v>10517.33833</v>
      </c>
      <c r="AP293" s="33">
        <v>10517.33833</v>
      </c>
    </row>
    <row r="294" spans="2:42" x14ac:dyDescent="0.25">
      <c r="B294" s="33" t="s">
        <v>62</v>
      </c>
      <c r="C294" s="4" t="s">
        <v>37</v>
      </c>
    </row>
    <row r="295" spans="2:42" x14ac:dyDescent="0.25">
      <c r="B295" s="33" t="s">
        <v>62</v>
      </c>
      <c r="C295" s="4" t="s">
        <v>38</v>
      </c>
    </row>
    <row r="296" spans="2:42" x14ac:dyDescent="0.25">
      <c r="B296" s="33" t="s">
        <v>62</v>
      </c>
      <c r="C296" s="4" t="s">
        <v>39</v>
      </c>
    </row>
    <row r="297" spans="2:42" x14ac:dyDescent="0.25">
      <c r="B297" s="33" t="s">
        <v>62</v>
      </c>
      <c r="C297" s="4" t="s">
        <v>40</v>
      </c>
    </row>
    <row r="298" spans="2:42" x14ac:dyDescent="0.25">
      <c r="B298" s="33" t="s">
        <v>62</v>
      </c>
      <c r="C298" s="4" t="s">
        <v>41</v>
      </c>
    </row>
    <row r="299" spans="2:42" x14ac:dyDescent="0.25">
      <c r="B299" s="33" t="s">
        <v>62</v>
      </c>
      <c r="C299" s="4" t="s">
        <v>42</v>
      </c>
    </row>
    <row r="300" spans="2:42" x14ac:dyDescent="0.25">
      <c r="B300" s="33" t="s">
        <v>62</v>
      </c>
      <c r="C300" s="4" t="s">
        <v>43</v>
      </c>
    </row>
    <row r="301" spans="2:42" x14ac:dyDescent="0.25">
      <c r="B301" s="33" t="s">
        <v>62</v>
      </c>
      <c r="C301" s="4" t="s">
        <v>44</v>
      </c>
    </row>
    <row r="302" spans="2:42" x14ac:dyDescent="0.25">
      <c r="B302" s="33" t="s">
        <v>62</v>
      </c>
      <c r="C302" s="4" t="s">
        <v>45</v>
      </c>
    </row>
    <row r="303" spans="2:42" x14ac:dyDescent="0.25">
      <c r="B303" s="33" t="s">
        <v>62</v>
      </c>
      <c r="C303" s="4" t="s">
        <v>46</v>
      </c>
    </row>
    <row r="304" spans="2:42" x14ac:dyDescent="0.25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9104.4457829999992</v>
      </c>
      <c r="AC304" s="33">
        <v>10517.33833</v>
      </c>
      <c r="AD304" s="33">
        <v>10517.33833</v>
      </c>
      <c r="AE304" s="33">
        <v>10517.33833</v>
      </c>
      <c r="AF304" s="33">
        <v>10517.33833</v>
      </c>
      <c r="AG304" s="33">
        <v>10517.33833</v>
      </c>
      <c r="AH304" s="33">
        <v>10517.33833</v>
      </c>
      <c r="AI304" s="33">
        <v>10517.33833</v>
      </c>
      <c r="AJ304" s="33">
        <v>10517.33833</v>
      </c>
      <c r="AK304" s="33">
        <v>10517.33833</v>
      </c>
      <c r="AL304" s="33">
        <v>10517.33833</v>
      </c>
      <c r="AM304" s="33">
        <v>10517.33833</v>
      </c>
      <c r="AN304" s="33">
        <v>10517.33833</v>
      </c>
      <c r="AO304" s="33">
        <v>10517.33833</v>
      </c>
      <c r="AP304" s="33">
        <v>10517.33833</v>
      </c>
    </row>
    <row r="305" spans="2:42" x14ac:dyDescent="0.25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63</v>
      </c>
      <c r="C306" s="4" t="s">
        <v>37</v>
      </c>
    </row>
    <row r="307" spans="2:42" x14ac:dyDescent="0.25">
      <c r="B307" s="33" t="s">
        <v>63</v>
      </c>
      <c r="C307" s="4" t="s">
        <v>38</v>
      </c>
    </row>
    <row r="308" spans="2:42" x14ac:dyDescent="0.25">
      <c r="B308" s="33" t="s">
        <v>63</v>
      </c>
      <c r="C308" s="4" t="s">
        <v>39</v>
      </c>
    </row>
    <row r="309" spans="2:42" x14ac:dyDescent="0.25">
      <c r="B309" s="33" t="s">
        <v>63</v>
      </c>
      <c r="C309" s="4" t="s">
        <v>40</v>
      </c>
    </row>
    <row r="310" spans="2:42" x14ac:dyDescent="0.25">
      <c r="B310" s="33" t="s">
        <v>63</v>
      </c>
      <c r="C310" s="4" t="s">
        <v>41</v>
      </c>
    </row>
    <row r="311" spans="2:42" x14ac:dyDescent="0.25">
      <c r="B311" s="33" t="s">
        <v>63</v>
      </c>
      <c r="C311" s="4" t="s">
        <v>42</v>
      </c>
    </row>
    <row r="312" spans="2:42" x14ac:dyDescent="0.25">
      <c r="B312" s="33" t="s">
        <v>63</v>
      </c>
      <c r="C312" s="4" t="s">
        <v>43</v>
      </c>
    </row>
    <row r="313" spans="2:42" x14ac:dyDescent="0.25">
      <c r="B313" s="33" t="s">
        <v>63</v>
      </c>
      <c r="C313" s="4" t="s">
        <v>44</v>
      </c>
    </row>
    <row r="314" spans="2:42" x14ac:dyDescent="0.25">
      <c r="B314" s="33" t="s">
        <v>63</v>
      </c>
      <c r="C314" s="4" t="s">
        <v>45</v>
      </c>
    </row>
    <row r="315" spans="2:42" x14ac:dyDescent="0.25">
      <c r="B315" s="33" t="s">
        <v>63</v>
      </c>
      <c r="C315" s="4" t="s">
        <v>46</v>
      </c>
    </row>
    <row r="316" spans="2:42" x14ac:dyDescent="0.25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64</v>
      </c>
      <c r="C317" s="4" t="s">
        <v>36</v>
      </c>
    </row>
    <row r="318" spans="2:42" x14ac:dyDescent="0.25">
      <c r="B318" s="33" t="s">
        <v>64</v>
      </c>
      <c r="C318" s="4" t="s">
        <v>37</v>
      </c>
    </row>
    <row r="319" spans="2:42" x14ac:dyDescent="0.25">
      <c r="B319" s="33" t="s">
        <v>64</v>
      </c>
      <c r="C319" s="4" t="s">
        <v>38</v>
      </c>
    </row>
    <row r="320" spans="2:42" x14ac:dyDescent="0.25">
      <c r="B320" s="33" t="s">
        <v>64</v>
      </c>
      <c r="C320" s="4" t="s">
        <v>39</v>
      </c>
    </row>
    <row r="321" spans="2:42" x14ac:dyDescent="0.25">
      <c r="B321" s="33" t="s">
        <v>64</v>
      </c>
      <c r="C321" s="4" t="s">
        <v>40</v>
      </c>
    </row>
    <row r="322" spans="2:42" x14ac:dyDescent="0.25">
      <c r="B322" s="33" t="s">
        <v>64</v>
      </c>
      <c r="C322" s="4" t="s">
        <v>41</v>
      </c>
    </row>
    <row r="323" spans="2:42" x14ac:dyDescent="0.25">
      <c r="B323" s="33" t="s">
        <v>64</v>
      </c>
      <c r="C323" s="4" t="s">
        <v>42</v>
      </c>
    </row>
    <row r="324" spans="2:42" x14ac:dyDescent="0.25">
      <c r="B324" s="33" t="s">
        <v>64</v>
      </c>
      <c r="C324" s="4" t="s">
        <v>43</v>
      </c>
    </row>
    <row r="325" spans="2:42" x14ac:dyDescent="0.25">
      <c r="B325" s="33" t="s">
        <v>64</v>
      </c>
      <c r="C325" s="4" t="s">
        <v>44</v>
      </c>
    </row>
    <row r="326" spans="2:42" x14ac:dyDescent="0.25">
      <c r="B326" s="33" t="s">
        <v>64</v>
      </c>
      <c r="C326" s="4" t="s">
        <v>45</v>
      </c>
    </row>
    <row r="327" spans="2:42" x14ac:dyDescent="0.25">
      <c r="B327" s="33" t="s">
        <v>64</v>
      </c>
      <c r="C327" s="4" t="s">
        <v>46</v>
      </c>
    </row>
    <row r="328" spans="2:42" x14ac:dyDescent="0.25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65</v>
      </c>
      <c r="C329" s="4" t="s">
        <v>36</v>
      </c>
    </row>
    <row r="330" spans="2:42" x14ac:dyDescent="0.25">
      <c r="B330" s="33" t="s">
        <v>65</v>
      </c>
      <c r="C330" s="4" t="s">
        <v>37</v>
      </c>
    </row>
    <row r="331" spans="2:42" x14ac:dyDescent="0.25">
      <c r="B331" s="33" t="s">
        <v>65</v>
      </c>
      <c r="C331" s="4" t="s">
        <v>38</v>
      </c>
    </row>
    <row r="332" spans="2:42" x14ac:dyDescent="0.25">
      <c r="B332" s="33" t="s">
        <v>65</v>
      </c>
      <c r="C332" s="4" t="s">
        <v>39</v>
      </c>
    </row>
    <row r="333" spans="2:42" x14ac:dyDescent="0.25">
      <c r="B333" s="33" t="s">
        <v>65</v>
      </c>
      <c r="C333" s="4" t="s">
        <v>40</v>
      </c>
    </row>
    <row r="334" spans="2:42" x14ac:dyDescent="0.25">
      <c r="B334" s="33" t="s">
        <v>65</v>
      </c>
      <c r="C334" s="4" t="s">
        <v>41</v>
      </c>
    </row>
    <row r="335" spans="2:42" x14ac:dyDescent="0.25">
      <c r="B335" s="33" t="s">
        <v>65</v>
      </c>
      <c r="C335" s="4" t="s">
        <v>42</v>
      </c>
    </row>
    <row r="336" spans="2:42" x14ac:dyDescent="0.25">
      <c r="B336" s="33" t="s">
        <v>65</v>
      </c>
      <c r="C336" s="4" t="s">
        <v>43</v>
      </c>
    </row>
    <row r="337" spans="2:42" x14ac:dyDescent="0.25">
      <c r="B337" s="33" t="s">
        <v>65</v>
      </c>
      <c r="C337" s="4" t="s">
        <v>44</v>
      </c>
    </row>
    <row r="338" spans="2:42" x14ac:dyDescent="0.25">
      <c r="B338" s="33" t="s">
        <v>65</v>
      </c>
      <c r="C338" s="4" t="s">
        <v>45</v>
      </c>
    </row>
    <row r="339" spans="2:42" x14ac:dyDescent="0.25">
      <c r="B339" s="33" t="s">
        <v>65</v>
      </c>
      <c r="C339" s="4" t="s">
        <v>46</v>
      </c>
    </row>
    <row r="340" spans="2:42" x14ac:dyDescent="0.25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66</v>
      </c>
      <c r="C341" s="33" t="s">
        <v>36</v>
      </c>
    </row>
    <row r="342" spans="2:42" x14ac:dyDescent="0.25">
      <c r="B342" s="33" t="s">
        <v>66</v>
      </c>
      <c r="C342" s="33" t="s">
        <v>37</v>
      </c>
    </row>
    <row r="343" spans="2:42" x14ac:dyDescent="0.25">
      <c r="B343" s="33" t="s">
        <v>66</v>
      </c>
      <c r="C343" s="33" t="s">
        <v>38</v>
      </c>
    </row>
    <row r="344" spans="2:42" x14ac:dyDescent="0.25">
      <c r="B344" s="33" t="s">
        <v>66</v>
      </c>
      <c r="C344" s="33" t="s">
        <v>39</v>
      </c>
    </row>
    <row r="345" spans="2:42" x14ac:dyDescent="0.25">
      <c r="B345" s="33" t="s">
        <v>66</v>
      </c>
      <c r="C345" s="33" t="s">
        <v>40</v>
      </c>
    </row>
    <row r="346" spans="2:42" x14ac:dyDescent="0.25">
      <c r="B346" s="33" t="s">
        <v>66</v>
      </c>
      <c r="C346" s="33" t="s">
        <v>41</v>
      </c>
    </row>
    <row r="347" spans="2:42" x14ac:dyDescent="0.25">
      <c r="B347" s="33" t="s">
        <v>66</v>
      </c>
      <c r="C347" s="33" t="s">
        <v>42</v>
      </c>
    </row>
    <row r="348" spans="2:42" x14ac:dyDescent="0.25">
      <c r="B348" s="33" t="s">
        <v>66</v>
      </c>
      <c r="C348" s="33" t="s">
        <v>43</v>
      </c>
    </row>
    <row r="349" spans="2:42" x14ac:dyDescent="0.25">
      <c r="B349" s="33" t="s">
        <v>66</v>
      </c>
      <c r="C349" s="33" t="s">
        <v>44</v>
      </c>
    </row>
    <row r="350" spans="2:42" x14ac:dyDescent="0.25">
      <c r="B350" s="33" t="s">
        <v>66</v>
      </c>
      <c r="C350" s="33" t="s">
        <v>45</v>
      </c>
    </row>
    <row r="351" spans="2:42" x14ac:dyDescent="0.25">
      <c r="B351" s="33" t="s">
        <v>66</v>
      </c>
      <c r="C351" s="33" t="s">
        <v>46</v>
      </c>
    </row>
    <row r="352" spans="2:42" x14ac:dyDescent="0.25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67</v>
      </c>
      <c r="C353" s="33" t="s">
        <v>36</v>
      </c>
    </row>
    <row r="354" spans="2:42" x14ac:dyDescent="0.25">
      <c r="B354" s="33" t="s">
        <v>67</v>
      </c>
      <c r="C354" s="33" t="s">
        <v>37</v>
      </c>
    </row>
    <row r="355" spans="2:42" x14ac:dyDescent="0.25">
      <c r="B355" s="33" t="s">
        <v>67</v>
      </c>
      <c r="C355" s="33" t="s">
        <v>38</v>
      </c>
    </row>
    <row r="356" spans="2:42" x14ac:dyDescent="0.25">
      <c r="B356" s="33" t="s">
        <v>67</v>
      </c>
      <c r="C356" s="33" t="s">
        <v>39</v>
      </c>
    </row>
    <row r="357" spans="2:42" x14ac:dyDescent="0.25">
      <c r="B357" s="33" t="s">
        <v>67</v>
      </c>
      <c r="C357" s="33" t="s">
        <v>40</v>
      </c>
    </row>
    <row r="358" spans="2:42" x14ac:dyDescent="0.25">
      <c r="B358" s="33" t="s">
        <v>67</v>
      </c>
      <c r="C358" s="33" t="s">
        <v>41</v>
      </c>
    </row>
    <row r="359" spans="2:42" x14ac:dyDescent="0.25">
      <c r="B359" s="33" t="s">
        <v>67</v>
      </c>
      <c r="C359" s="33" t="s">
        <v>42</v>
      </c>
    </row>
    <row r="360" spans="2:42" x14ac:dyDescent="0.25">
      <c r="B360" s="33" t="s">
        <v>67</v>
      </c>
      <c r="C360" s="33" t="s">
        <v>43</v>
      </c>
    </row>
    <row r="361" spans="2:42" x14ac:dyDescent="0.25">
      <c r="B361" s="33" t="s">
        <v>67</v>
      </c>
      <c r="C361" s="33" t="s">
        <v>44</v>
      </c>
    </row>
    <row r="362" spans="2:42" x14ac:dyDescent="0.25">
      <c r="B362" s="33" t="s">
        <v>67</v>
      </c>
      <c r="C362" s="33" t="s">
        <v>45</v>
      </c>
    </row>
    <row r="363" spans="2:42" x14ac:dyDescent="0.25">
      <c r="B363" s="33" t="s">
        <v>67</v>
      </c>
      <c r="C363" s="33" t="s">
        <v>46</v>
      </c>
    </row>
    <row r="364" spans="2:42" x14ac:dyDescent="0.25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1443.4484460000001</v>
      </c>
      <c r="S365" s="33">
        <v>4274.9627399999999</v>
      </c>
      <c r="T365" s="33">
        <v>4274.9627399999999</v>
      </c>
      <c r="U365" s="33">
        <v>4274.9627399999999</v>
      </c>
      <c r="V365" s="33">
        <v>4274.9627399999999</v>
      </c>
      <c r="W365" s="33">
        <v>4243.0207110000001</v>
      </c>
      <c r="X365" s="33">
        <v>4243.0207110000001</v>
      </c>
      <c r="Y365" s="33">
        <v>4238.0128299999997</v>
      </c>
      <c r="Z365" s="33">
        <v>4158.9467590000004</v>
      </c>
      <c r="AA365" s="33">
        <v>4243.0207110000001</v>
      </c>
      <c r="AB365" s="33">
        <v>4058.0263030000001</v>
      </c>
      <c r="AC365" s="33">
        <v>3966.9067500000001</v>
      </c>
      <c r="AD365" s="33">
        <v>3533.7233980000001</v>
      </c>
      <c r="AE365" s="33">
        <v>3815.6395980000002</v>
      </c>
      <c r="AF365" s="33">
        <v>3533.7233980000001</v>
      </c>
      <c r="AG365" s="33">
        <v>3533.7233980000001</v>
      </c>
      <c r="AH365" s="33">
        <v>3533.7233980000001</v>
      </c>
      <c r="AI365" s="33">
        <v>3533.7233980000001</v>
      </c>
      <c r="AJ365" s="33">
        <v>3533.7233980000001</v>
      </c>
      <c r="AK365" s="33">
        <v>3260.0970400000001</v>
      </c>
      <c r="AL365" s="33">
        <v>2776.1381710000001</v>
      </c>
      <c r="AM365" s="33">
        <v>2634.5328749999999</v>
      </c>
      <c r="AN365" s="33">
        <v>2634.5328749999999</v>
      </c>
      <c r="AO365" s="33">
        <v>2634.5328749999999</v>
      </c>
      <c r="AP365" s="33">
        <v>2361.457324</v>
      </c>
    </row>
    <row r="366" spans="2:42" x14ac:dyDescent="0.25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608.67713370000001</v>
      </c>
      <c r="S366" s="33">
        <v>640.59637999999995</v>
      </c>
      <c r="T366" s="33">
        <v>640.59637999999995</v>
      </c>
      <c r="U366" s="33">
        <v>640.59637999999995</v>
      </c>
      <c r="V366" s="33">
        <v>640.59637999999995</v>
      </c>
      <c r="W366" s="33">
        <v>637.33082000000002</v>
      </c>
      <c r="X366" s="33">
        <v>637.33082000000002</v>
      </c>
      <c r="Y366" s="33">
        <v>637.33082000000002</v>
      </c>
      <c r="Z366" s="33">
        <v>637.33082000000002</v>
      </c>
      <c r="AA366" s="33">
        <v>637.33082000000002</v>
      </c>
      <c r="AB366" s="33">
        <v>630.48649999999998</v>
      </c>
      <c r="AC366" s="33">
        <v>630.48649999999998</v>
      </c>
      <c r="AD366" s="33">
        <v>630.48649999999998</v>
      </c>
      <c r="AE366" s="33">
        <v>520.1513625</v>
      </c>
      <c r="AF366" s="33">
        <v>520.1513625</v>
      </c>
      <c r="AG366" s="33">
        <v>553.84791070000006</v>
      </c>
      <c r="AH366" s="33">
        <v>520.1513625</v>
      </c>
      <c r="AI366" s="33">
        <v>520.1513625</v>
      </c>
      <c r="AJ366" s="33">
        <v>520.1513625</v>
      </c>
      <c r="AK366" s="33">
        <v>520.1513625</v>
      </c>
      <c r="AL366" s="33">
        <v>520.1513625</v>
      </c>
      <c r="AM366" s="33">
        <v>520.1513625</v>
      </c>
      <c r="AN366" s="33">
        <v>520.1513625</v>
      </c>
      <c r="AO366" s="33">
        <v>520.1513625</v>
      </c>
      <c r="AP366" s="33">
        <v>520.1513625</v>
      </c>
    </row>
    <row r="367" spans="2:42" x14ac:dyDescent="0.25">
      <c r="B367" s="33" t="s">
        <v>27</v>
      </c>
      <c r="C367" s="33" t="s">
        <v>38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124.48496249999999</v>
      </c>
      <c r="AC367" s="33">
        <v>124.48496249999999</v>
      </c>
      <c r="AD367" s="33">
        <v>124.48496249999999</v>
      </c>
      <c r="AE367" s="33">
        <v>124.48496249999999</v>
      </c>
      <c r="AF367" s="33">
        <v>124.48496249999999</v>
      </c>
      <c r="AG367" s="33">
        <v>124.48496249999999</v>
      </c>
      <c r="AH367" s="33">
        <v>124.48496249999999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27</v>
      </c>
      <c r="C368" s="33" t="s">
        <v>39</v>
      </c>
      <c r="F368" s="33">
        <v>254.79750000000001</v>
      </c>
      <c r="G368" s="33">
        <v>254.79750000000001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1233.3419180000001</v>
      </c>
      <c r="T368" s="33">
        <v>3817.10806</v>
      </c>
      <c r="U368" s="33">
        <v>5118.5529999999999</v>
      </c>
      <c r="V368" s="33">
        <v>5118.5529999999999</v>
      </c>
      <c r="W368" s="33">
        <v>4834.5426630000002</v>
      </c>
      <c r="X368" s="33">
        <v>4834.5208929999999</v>
      </c>
      <c r="Y368" s="33">
        <v>4839.1175789999998</v>
      </c>
      <c r="Z368" s="33">
        <v>4863.7529999999997</v>
      </c>
      <c r="AA368" s="33">
        <v>4779.2702319999999</v>
      </c>
      <c r="AB368" s="33">
        <v>4863.7529999999997</v>
      </c>
      <c r="AC368" s="33">
        <v>4863.7529999999997</v>
      </c>
      <c r="AD368" s="33">
        <v>4835.2166520000001</v>
      </c>
      <c r="AE368" s="33">
        <v>4385.2667709999996</v>
      </c>
      <c r="AF368" s="33">
        <v>4291.7171639999997</v>
      </c>
      <c r="AG368" s="33">
        <v>3958.6977019999999</v>
      </c>
      <c r="AH368" s="33">
        <v>3783.4564759999998</v>
      </c>
      <c r="AI368" s="33">
        <v>3606.6656330000001</v>
      </c>
      <c r="AJ368" s="33">
        <v>3464.6813229999998</v>
      </c>
      <c r="AK368" s="33">
        <v>3542.0001379999999</v>
      </c>
      <c r="AL368" s="33">
        <v>3619.5706519999999</v>
      </c>
      <c r="AM368" s="33">
        <v>3428.8138690000001</v>
      </c>
      <c r="AN368" s="33">
        <v>3161.4394499999999</v>
      </c>
      <c r="AO368" s="33">
        <v>3161.4394499999999</v>
      </c>
      <c r="AP368" s="33">
        <v>3161.4394499999999</v>
      </c>
    </row>
    <row r="369" spans="2:42" x14ac:dyDescent="0.25">
      <c r="B369" s="33" t="s">
        <v>27</v>
      </c>
      <c r="C369" s="33" t="s">
        <v>40</v>
      </c>
    </row>
    <row r="370" spans="2:42" x14ac:dyDescent="0.25">
      <c r="B370" s="33" t="s">
        <v>27</v>
      </c>
      <c r="C370" s="33" t="s">
        <v>41</v>
      </c>
    </row>
    <row r="371" spans="2:42" x14ac:dyDescent="0.25">
      <c r="B371" s="33" t="s">
        <v>27</v>
      </c>
      <c r="C371" s="33" t="s">
        <v>42</v>
      </c>
    </row>
    <row r="372" spans="2:42" x14ac:dyDescent="0.25">
      <c r="B372" s="33" t="s">
        <v>27</v>
      </c>
      <c r="C372" s="33" t="s">
        <v>43</v>
      </c>
    </row>
    <row r="373" spans="2:42" x14ac:dyDescent="0.25">
      <c r="B373" s="33" t="s">
        <v>27</v>
      </c>
      <c r="C373" s="33" t="s">
        <v>44</v>
      </c>
    </row>
    <row r="374" spans="2:42" x14ac:dyDescent="0.25">
      <c r="B374" s="33" t="s">
        <v>27</v>
      </c>
      <c r="C374" s="33" t="s">
        <v>45</v>
      </c>
    </row>
    <row r="375" spans="2:42" x14ac:dyDescent="0.25">
      <c r="B375" s="33" t="s">
        <v>27</v>
      </c>
      <c r="C375" s="33" t="s">
        <v>46</v>
      </c>
    </row>
    <row r="376" spans="2:42" x14ac:dyDescent="0.25">
      <c r="B376" s="33" t="s">
        <v>27</v>
      </c>
      <c r="C376" s="33" t="s">
        <v>15</v>
      </c>
      <c r="D376" s="33">
        <v>31.92906</v>
      </c>
      <c r="E376" s="33">
        <v>31.92906</v>
      </c>
      <c r="F376" s="33">
        <v>286.72656000000001</v>
      </c>
      <c r="G376" s="33">
        <v>318.66858919999999</v>
      </c>
      <c r="H376" s="33">
        <v>318.67108919999998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2464.9855299999999</v>
      </c>
      <c r="S376" s="33">
        <v>6306.9609879999998</v>
      </c>
      <c r="T376" s="33">
        <v>8890.7271299999993</v>
      </c>
      <c r="U376" s="33">
        <v>10192.172070000001</v>
      </c>
      <c r="V376" s="33">
        <v>10192.172070000001</v>
      </c>
      <c r="W376" s="33">
        <v>9872.9541439999994</v>
      </c>
      <c r="X376" s="33">
        <v>9872.932374</v>
      </c>
      <c r="Y376" s="33">
        <v>9872.5211789999994</v>
      </c>
      <c r="Z376" s="33">
        <v>9818.0905289999992</v>
      </c>
      <c r="AA376" s="33">
        <v>9817.6817129999999</v>
      </c>
      <c r="AB376" s="33">
        <v>9676.7507659999992</v>
      </c>
      <c r="AC376" s="33">
        <v>9585.6312120000002</v>
      </c>
      <c r="AD376" s="33">
        <v>9123.9115129999991</v>
      </c>
      <c r="AE376" s="33">
        <v>8845.5426929999994</v>
      </c>
      <c r="AF376" s="33">
        <v>8470.0768869999993</v>
      </c>
      <c r="AG376" s="33">
        <v>8170.7539729999999</v>
      </c>
      <c r="AH376" s="33">
        <v>7961.8161989999999</v>
      </c>
      <c r="AI376" s="33">
        <v>7785.0253560000001</v>
      </c>
      <c r="AJ376" s="33">
        <v>7643.0410460000003</v>
      </c>
      <c r="AK376" s="33">
        <v>7446.7335030000004</v>
      </c>
      <c r="AL376" s="33">
        <v>6915.8601849999995</v>
      </c>
      <c r="AM376" s="33">
        <v>6583.498106</v>
      </c>
      <c r="AN376" s="33">
        <v>6316.1236870000002</v>
      </c>
      <c r="AO376" s="33">
        <v>6316.1236870000002</v>
      </c>
      <c r="AP376" s="33">
        <v>6043.0481360000003</v>
      </c>
    </row>
    <row r="377" spans="2:42" x14ac:dyDescent="0.25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28</v>
      </c>
      <c r="C379" s="33" t="s">
        <v>38</v>
      </c>
    </row>
    <row r="380" spans="2:42" x14ac:dyDescent="0.25">
      <c r="B380" s="33" t="s">
        <v>28</v>
      </c>
      <c r="C380" s="33" t="s">
        <v>39</v>
      </c>
    </row>
    <row r="381" spans="2:42" x14ac:dyDescent="0.25">
      <c r="B381" s="33" t="s">
        <v>28</v>
      </c>
      <c r="C381" s="33" t="s">
        <v>40</v>
      </c>
    </row>
    <row r="382" spans="2:42" x14ac:dyDescent="0.25">
      <c r="B382" s="33" t="s">
        <v>28</v>
      </c>
      <c r="C382" s="33" t="s">
        <v>41</v>
      </c>
    </row>
    <row r="383" spans="2:42" x14ac:dyDescent="0.25">
      <c r="B383" s="33" t="s">
        <v>28</v>
      </c>
      <c r="C383" s="33" t="s">
        <v>42</v>
      </c>
    </row>
    <row r="384" spans="2:42" x14ac:dyDescent="0.25">
      <c r="B384" s="33" t="s">
        <v>28</v>
      </c>
      <c r="C384" s="33" t="s">
        <v>43</v>
      </c>
    </row>
    <row r="385" spans="2:42" x14ac:dyDescent="0.25">
      <c r="B385" s="33" t="s">
        <v>28</v>
      </c>
      <c r="C385" s="33" t="s">
        <v>44</v>
      </c>
    </row>
    <row r="386" spans="2:42" x14ac:dyDescent="0.25">
      <c r="B386" s="33" t="s">
        <v>28</v>
      </c>
      <c r="C386" s="33" t="s">
        <v>45</v>
      </c>
    </row>
    <row r="387" spans="2:42" x14ac:dyDescent="0.25">
      <c r="B387" s="33" t="s">
        <v>28</v>
      </c>
      <c r="C387" s="33" t="s">
        <v>46</v>
      </c>
    </row>
    <row r="388" spans="2:42" x14ac:dyDescent="0.25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29</v>
      </c>
      <c r="C389" s="33" t="s">
        <v>36</v>
      </c>
    </row>
    <row r="390" spans="2:42" x14ac:dyDescent="0.25">
      <c r="B390" s="33" t="s">
        <v>29</v>
      </c>
      <c r="C390" s="33" t="s">
        <v>37</v>
      </c>
    </row>
    <row r="391" spans="2:42" x14ac:dyDescent="0.25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29</v>
      </c>
      <c r="C393" s="33" t="s">
        <v>40</v>
      </c>
    </row>
    <row r="394" spans="2:42" x14ac:dyDescent="0.25">
      <c r="B394" s="33" t="s">
        <v>29</v>
      </c>
      <c r="C394" s="33" t="s">
        <v>41</v>
      </c>
    </row>
    <row r="395" spans="2:42" x14ac:dyDescent="0.25">
      <c r="B395" s="33" t="s">
        <v>29</v>
      </c>
      <c r="C395" s="33" t="s">
        <v>42</v>
      </c>
    </row>
    <row r="396" spans="2:42" x14ac:dyDescent="0.25">
      <c r="B396" s="33" t="s">
        <v>29</v>
      </c>
      <c r="C396" s="33" t="s">
        <v>43</v>
      </c>
    </row>
    <row r="397" spans="2:42" x14ac:dyDescent="0.25">
      <c r="B397" s="33" t="s">
        <v>29</v>
      </c>
      <c r="C397" s="33" t="s">
        <v>44</v>
      </c>
    </row>
    <row r="398" spans="2:42" x14ac:dyDescent="0.25">
      <c r="B398" s="33" t="s">
        <v>29</v>
      </c>
      <c r="C398" s="33" t="s">
        <v>45</v>
      </c>
    </row>
    <row r="399" spans="2:42" x14ac:dyDescent="0.25">
      <c r="B399" s="33" t="s">
        <v>29</v>
      </c>
      <c r="C399" s="33" t="s">
        <v>46</v>
      </c>
    </row>
    <row r="400" spans="2:42" x14ac:dyDescent="0.25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30</v>
      </c>
      <c r="C401" s="33" t="s">
        <v>36</v>
      </c>
    </row>
    <row r="402" spans="2:42" x14ac:dyDescent="0.25">
      <c r="B402" s="33" t="s">
        <v>30</v>
      </c>
      <c r="C402" s="33" t="s">
        <v>37</v>
      </c>
      <c r="N402" s="33">
        <v>93.135763109999999</v>
      </c>
      <c r="O402" s="33">
        <v>93.135763109999999</v>
      </c>
      <c r="P402" s="33">
        <v>93.135763109999999</v>
      </c>
      <c r="Q402" s="33">
        <v>365.74562959999997</v>
      </c>
      <c r="R402" s="33">
        <v>365.74562959999997</v>
      </c>
      <c r="S402" s="33">
        <v>365.74562959999997</v>
      </c>
      <c r="T402" s="33">
        <v>365.74562959999997</v>
      </c>
      <c r="U402" s="33">
        <v>365.74562959999997</v>
      </c>
      <c r="V402" s="33">
        <v>365.74562959999997</v>
      </c>
      <c r="W402" s="33">
        <v>365.74562959999997</v>
      </c>
      <c r="X402" s="33">
        <v>365.74562959999997</v>
      </c>
      <c r="Y402" s="33">
        <v>365.74562959999997</v>
      </c>
      <c r="Z402" s="33">
        <v>365.74562959999997</v>
      </c>
      <c r="AA402" s="33">
        <v>365.74562959999997</v>
      </c>
      <c r="AB402" s="33">
        <v>365.74562959999997</v>
      </c>
      <c r="AC402" s="33">
        <v>365.74562959999997</v>
      </c>
      <c r="AD402" s="33">
        <v>365.74562959999997</v>
      </c>
      <c r="AE402" s="33">
        <v>365.74562959999997</v>
      </c>
      <c r="AF402" s="33">
        <v>365.74562959999997</v>
      </c>
      <c r="AG402" s="33">
        <v>365.74562959999997</v>
      </c>
      <c r="AH402" s="33">
        <v>365.74562959999997</v>
      </c>
      <c r="AI402" s="33">
        <v>365.74562959999997</v>
      </c>
      <c r="AJ402" s="33">
        <v>365.74562959999997</v>
      </c>
      <c r="AK402" s="33">
        <v>365.74562959999997</v>
      </c>
      <c r="AL402" s="33">
        <v>365.74562959999997</v>
      </c>
      <c r="AM402" s="33">
        <v>365.74562959999997</v>
      </c>
      <c r="AN402" s="33">
        <v>365.74562959999997</v>
      </c>
      <c r="AO402" s="33">
        <v>365.74562959999997</v>
      </c>
      <c r="AP402" s="33">
        <v>365.74562959999997</v>
      </c>
    </row>
    <row r="403" spans="2:42" x14ac:dyDescent="0.25">
      <c r="B403" s="33" t="s">
        <v>30</v>
      </c>
      <c r="C403" s="33" t="s">
        <v>38</v>
      </c>
    </row>
    <row r="404" spans="2:42" x14ac:dyDescent="0.25">
      <c r="B404" s="33" t="s">
        <v>30</v>
      </c>
      <c r="C404" s="33" t="s">
        <v>39</v>
      </c>
    </row>
    <row r="405" spans="2:42" x14ac:dyDescent="0.25">
      <c r="B405" s="33" t="s">
        <v>30</v>
      </c>
      <c r="C405" s="33" t="s">
        <v>40</v>
      </c>
    </row>
    <row r="406" spans="2:42" x14ac:dyDescent="0.25">
      <c r="B406" s="33" t="s">
        <v>30</v>
      </c>
      <c r="C406" s="33" t="s">
        <v>41</v>
      </c>
    </row>
    <row r="407" spans="2:42" x14ac:dyDescent="0.25">
      <c r="B407" s="33" t="s">
        <v>30</v>
      </c>
      <c r="C407" s="33" t="s">
        <v>42</v>
      </c>
    </row>
    <row r="408" spans="2:42" x14ac:dyDescent="0.25">
      <c r="B408" s="33" t="s">
        <v>30</v>
      </c>
      <c r="C408" s="33" t="s">
        <v>43</v>
      </c>
    </row>
    <row r="409" spans="2:42" x14ac:dyDescent="0.25">
      <c r="B409" s="33" t="s">
        <v>30</v>
      </c>
      <c r="C409" s="33" t="s">
        <v>44</v>
      </c>
    </row>
    <row r="410" spans="2:42" x14ac:dyDescent="0.25">
      <c r="B410" s="33" t="s">
        <v>30</v>
      </c>
      <c r="C410" s="33" t="s">
        <v>45</v>
      </c>
    </row>
    <row r="411" spans="2:42" x14ac:dyDescent="0.25">
      <c r="B411" s="33" t="s">
        <v>30</v>
      </c>
      <c r="C411" s="33" t="s">
        <v>46</v>
      </c>
    </row>
    <row r="412" spans="2:42" x14ac:dyDescent="0.25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93.135763109999999</v>
      </c>
      <c r="O412" s="33">
        <v>93.135763109999999</v>
      </c>
      <c r="P412" s="33">
        <v>93.135763109999999</v>
      </c>
      <c r="Q412" s="33">
        <v>365.74562959999997</v>
      </c>
      <c r="R412" s="33">
        <v>365.74562959999997</v>
      </c>
      <c r="S412" s="33">
        <v>365.74562959999997</v>
      </c>
      <c r="T412" s="33">
        <v>365.74562959999997</v>
      </c>
      <c r="U412" s="33">
        <v>365.74562959999997</v>
      </c>
      <c r="V412" s="33">
        <v>365.74562959999997</v>
      </c>
      <c r="W412" s="33">
        <v>365.74562959999997</v>
      </c>
      <c r="X412" s="33">
        <v>365.74562959999997</v>
      </c>
      <c r="Y412" s="33">
        <v>365.74562959999997</v>
      </c>
      <c r="Z412" s="33">
        <v>365.74562959999997</v>
      </c>
      <c r="AA412" s="33">
        <v>365.74562959999997</v>
      </c>
      <c r="AB412" s="33">
        <v>365.74562959999997</v>
      </c>
      <c r="AC412" s="33">
        <v>365.74562959999997</v>
      </c>
      <c r="AD412" s="33">
        <v>365.74562959999997</v>
      </c>
      <c r="AE412" s="33">
        <v>365.74562959999997</v>
      </c>
      <c r="AF412" s="33">
        <v>365.74562959999997</v>
      </c>
      <c r="AG412" s="33">
        <v>365.74562959999997</v>
      </c>
      <c r="AH412" s="33">
        <v>365.74562959999997</v>
      </c>
      <c r="AI412" s="33">
        <v>365.74562959999997</v>
      </c>
      <c r="AJ412" s="33">
        <v>365.74562959999997</v>
      </c>
      <c r="AK412" s="33">
        <v>365.74562959999997</v>
      </c>
      <c r="AL412" s="33">
        <v>365.74562959999997</v>
      </c>
      <c r="AM412" s="33">
        <v>365.74562959999997</v>
      </c>
      <c r="AN412" s="33">
        <v>365.74562959999997</v>
      </c>
      <c r="AO412" s="33">
        <v>365.74562959999997</v>
      </c>
      <c r="AP412" s="33">
        <v>365.74562959999997</v>
      </c>
    </row>
    <row r="413" spans="2:42" x14ac:dyDescent="0.25">
      <c r="B413" s="33" t="s">
        <v>31</v>
      </c>
      <c r="C413" s="33" t="s">
        <v>36</v>
      </c>
    </row>
    <row r="414" spans="2:42" x14ac:dyDescent="0.25">
      <c r="B414" s="33" t="s">
        <v>31</v>
      </c>
      <c r="C414" s="33" t="s">
        <v>37</v>
      </c>
    </row>
    <row r="415" spans="2:42" x14ac:dyDescent="0.25">
      <c r="B415" s="33" t="s">
        <v>31</v>
      </c>
      <c r="C415" s="33" t="s">
        <v>38</v>
      </c>
      <c r="L415" s="33">
        <v>311.96606609999998</v>
      </c>
      <c r="M415" s="33">
        <v>2074.3133200000002</v>
      </c>
      <c r="N415" s="33">
        <v>3502.3801640000001</v>
      </c>
      <c r="O415" s="33">
        <v>8041.8179929999997</v>
      </c>
      <c r="P415" s="33">
        <v>11836.99217</v>
      </c>
      <c r="Q415" s="33">
        <v>14906.729219999999</v>
      </c>
      <c r="R415" s="33">
        <v>14906.729219999999</v>
      </c>
      <c r="S415" s="33">
        <v>14906.729219999999</v>
      </c>
      <c r="T415" s="33">
        <v>14906.729219999999</v>
      </c>
      <c r="U415" s="33">
        <v>14906.729219999999</v>
      </c>
      <c r="V415" s="33">
        <v>14906.729219999999</v>
      </c>
      <c r="W415" s="33">
        <v>14906.729219999999</v>
      </c>
      <c r="X415" s="33">
        <v>14906.729219999999</v>
      </c>
      <c r="Y415" s="33">
        <v>14906.729219999999</v>
      </c>
      <c r="Z415" s="33">
        <v>14906.729219999999</v>
      </c>
      <c r="AA415" s="33">
        <v>14906.729219999999</v>
      </c>
      <c r="AB415" s="33">
        <v>14906.729219999999</v>
      </c>
      <c r="AC415" s="33">
        <v>14906.729219999999</v>
      </c>
      <c r="AD415" s="33">
        <v>14906.729219999999</v>
      </c>
      <c r="AE415" s="33">
        <v>14906.729219999999</v>
      </c>
      <c r="AF415" s="33">
        <v>14906.729219999999</v>
      </c>
      <c r="AG415" s="33">
        <v>14906.729219999999</v>
      </c>
      <c r="AH415" s="33">
        <v>14906.729219999999</v>
      </c>
      <c r="AI415" s="33">
        <v>14906.729219999999</v>
      </c>
      <c r="AJ415" s="33">
        <v>14906.729219999999</v>
      </c>
      <c r="AK415" s="33">
        <v>14906.729219999999</v>
      </c>
      <c r="AL415" s="33">
        <v>14906.729219999999</v>
      </c>
      <c r="AM415" s="33">
        <v>14906.729219999999</v>
      </c>
      <c r="AN415" s="33">
        <v>14906.729219999999</v>
      </c>
      <c r="AO415" s="33">
        <v>14906.729219999999</v>
      </c>
      <c r="AP415" s="33">
        <v>14906.729219999999</v>
      </c>
    </row>
    <row r="416" spans="2:42" x14ac:dyDescent="0.25">
      <c r="B416" s="33" t="s">
        <v>31</v>
      </c>
      <c r="C416" s="33" t="s">
        <v>39</v>
      </c>
    </row>
    <row r="417" spans="2:42" x14ac:dyDescent="0.25">
      <c r="B417" s="33" t="s">
        <v>31</v>
      </c>
      <c r="C417" s="33" t="s">
        <v>40</v>
      </c>
    </row>
    <row r="418" spans="2:42" x14ac:dyDescent="0.25">
      <c r="B418" s="33" t="s">
        <v>31</v>
      </c>
      <c r="C418" s="33" t="s">
        <v>41</v>
      </c>
    </row>
    <row r="419" spans="2:42" x14ac:dyDescent="0.25">
      <c r="B419" s="33" t="s">
        <v>31</v>
      </c>
      <c r="C419" s="33" t="s">
        <v>42</v>
      </c>
    </row>
    <row r="420" spans="2:42" x14ac:dyDescent="0.25">
      <c r="B420" s="33" t="s">
        <v>31</v>
      </c>
      <c r="C420" s="33" t="s">
        <v>43</v>
      </c>
    </row>
    <row r="421" spans="2:42" x14ac:dyDescent="0.25">
      <c r="B421" s="33" t="s">
        <v>31</v>
      </c>
      <c r="C421" s="33" t="s">
        <v>44</v>
      </c>
    </row>
    <row r="422" spans="2:42" x14ac:dyDescent="0.25">
      <c r="B422" s="33" t="s">
        <v>31</v>
      </c>
      <c r="C422" s="33" t="s">
        <v>45</v>
      </c>
    </row>
    <row r="423" spans="2:42" x14ac:dyDescent="0.25">
      <c r="B423" s="33" t="s">
        <v>31</v>
      </c>
      <c r="C423" s="33" t="s">
        <v>46</v>
      </c>
    </row>
    <row r="424" spans="2:42" x14ac:dyDescent="0.25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311.96606609999998</v>
      </c>
      <c r="M424" s="33">
        <v>2074.3133200000002</v>
      </c>
      <c r="N424" s="33">
        <v>3502.3801640000001</v>
      </c>
      <c r="O424" s="33">
        <v>8041.8179929999997</v>
      </c>
      <c r="P424" s="33">
        <v>11836.99217</v>
      </c>
      <c r="Q424" s="33">
        <v>14906.729219999999</v>
      </c>
      <c r="R424" s="33">
        <v>14906.729219999999</v>
      </c>
      <c r="S424" s="33">
        <v>14906.729219999999</v>
      </c>
      <c r="T424" s="33">
        <v>14906.729219999999</v>
      </c>
      <c r="U424" s="33">
        <v>14906.729219999999</v>
      </c>
      <c r="V424" s="33">
        <v>14906.729219999999</v>
      </c>
      <c r="W424" s="33">
        <v>14906.729219999999</v>
      </c>
      <c r="X424" s="33">
        <v>14906.729219999999</v>
      </c>
      <c r="Y424" s="33">
        <v>14906.729219999999</v>
      </c>
      <c r="Z424" s="33">
        <v>14906.729219999999</v>
      </c>
      <c r="AA424" s="33">
        <v>14906.729219999999</v>
      </c>
      <c r="AB424" s="33">
        <v>14906.729219999999</v>
      </c>
      <c r="AC424" s="33">
        <v>14906.729219999999</v>
      </c>
      <c r="AD424" s="33">
        <v>14906.729219999999</v>
      </c>
      <c r="AE424" s="33">
        <v>14906.729219999999</v>
      </c>
      <c r="AF424" s="33">
        <v>14906.729219999999</v>
      </c>
      <c r="AG424" s="33">
        <v>14906.729219999999</v>
      </c>
      <c r="AH424" s="33">
        <v>14906.729219999999</v>
      </c>
      <c r="AI424" s="33">
        <v>14906.729219999999</v>
      </c>
      <c r="AJ424" s="33">
        <v>14906.729219999999</v>
      </c>
      <c r="AK424" s="33">
        <v>14906.729219999999</v>
      </c>
      <c r="AL424" s="33">
        <v>14906.729219999999</v>
      </c>
      <c r="AM424" s="33">
        <v>14906.729219999999</v>
      </c>
      <c r="AN424" s="33">
        <v>14906.729219999999</v>
      </c>
      <c r="AO424" s="33">
        <v>14906.729219999999</v>
      </c>
      <c r="AP424" s="33">
        <v>14906.729219999999</v>
      </c>
    </row>
    <row r="425" spans="2:42" x14ac:dyDescent="0.25">
      <c r="B425" s="33" t="s">
        <v>32</v>
      </c>
      <c r="C425" s="33" t="s">
        <v>36</v>
      </c>
    </row>
    <row r="426" spans="2:42" x14ac:dyDescent="0.25">
      <c r="B426" s="33" t="s">
        <v>32</v>
      </c>
      <c r="C426" s="33" t="s">
        <v>37</v>
      </c>
      <c r="X426" s="33">
        <v>412.8303975</v>
      </c>
      <c r="Y426" s="33">
        <v>1152.971466</v>
      </c>
      <c r="Z426" s="33">
        <v>1572.5498339999999</v>
      </c>
      <c r="AA426" s="33">
        <v>2325.3844389999999</v>
      </c>
      <c r="AB426" s="33">
        <v>3314.0514779999999</v>
      </c>
      <c r="AC426" s="33">
        <v>4219.8461029999999</v>
      </c>
      <c r="AD426" s="33">
        <v>5029.0550119999998</v>
      </c>
      <c r="AE426" s="33">
        <v>8897.0340579999993</v>
      </c>
      <c r="AF426" s="33">
        <v>8897.0340579999993</v>
      </c>
      <c r="AG426" s="33">
        <v>8897.0340579999993</v>
      </c>
      <c r="AH426" s="33">
        <v>8897.0340579999993</v>
      </c>
      <c r="AI426" s="33">
        <v>8897.0340579999993</v>
      </c>
      <c r="AJ426" s="33">
        <v>8897.0340579999993</v>
      </c>
      <c r="AK426" s="33">
        <v>8897.0340579999993</v>
      </c>
      <c r="AL426" s="33">
        <v>8897.0340579999993</v>
      </c>
      <c r="AM426" s="33">
        <v>8897.0340579999993</v>
      </c>
      <c r="AN426" s="33">
        <v>8897.0340579999993</v>
      </c>
      <c r="AO426" s="33">
        <v>8897.0340579999993</v>
      </c>
      <c r="AP426" s="33">
        <v>8897.0340579999993</v>
      </c>
    </row>
    <row r="427" spans="2:42" x14ac:dyDescent="0.25">
      <c r="B427" s="33" t="s">
        <v>32</v>
      </c>
      <c r="C427" s="33" t="s">
        <v>38</v>
      </c>
    </row>
    <row r="428" spans="2:42" x14ac:dyDescent="0.25">
      <c r="B428" s="33" t="s">
        <v>32</v>
      </c>
      <c r="C428" s="33" t="s">
        <v>39</v>
      </c>
    </row>
    <row r="429" spans="2:42" x14ac:dyDescent="0.25">
      <c r="B429" s="33" t="s">
        <v>32</v>
      </c>
      <c r="C429" s="33" t="s">
        <v>40</v>
      </c>
    </row>
    <row r="430" spans="2:42" x14ac:dyDescent="0.25">
      <c r="B430" s="33" t="s">
        <v>32</v>
      </c>
      <c r="C430" s="33" t="s">
        <v>41</v>
      </c>
    </row>
    <row r="431" spans="2:42" x14ac:dyDescent="0.25">
      <c r="B431" s="33" t="s">
        <v>32</v>
      </c>
      <c r="C431" s="33" t="s">
        <v>42</v>
      </c>
    </row>
    <row r="432" spans="2:42" x14ac:dyDescent="0.25">
      <c r="B432" s="33" t="s">
        <v>32</v>
      </c>
      <c r="C432" s="33" t="s">
        <v>43</v>
      </c>
    </row>
    <row r="433" spans="2:42" x14ac:dyDescent="0.25">
      <c r="B433" s="33" t="s">
        <v>32</v>
      </c>
      <c r="C433" s="33" t="s">
        <v>44</v>
      </c>
    </row>
    <row r="434" spans="2:42" x14ac:dyDescent="0.25">
      <c r="B434" s="33" t="s">
        <v>32</v>
      </c>
      <c r="C434" s="33" t="s">
        <v>45</v>
      </c>
    </row>
    <row r="435" spans="2:42" x14ac:dyDescent="0.25">
      <c r="B435" s="33" t="s">
        <v>32</v>
      </c>
      <c r="C435" s="33" t="s">
        <v>46</v>
      </c>
    </row>
    <row r="436" spans="2:42" x14ac:dyDescent="0.25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412.8303975</v>
      </c>
      <c r="Y436" s="33">
        <v>1152.971466</v>
      </c>
      <c r="Z436" s="33">
        <v>1572.5498339999999</v>
      </c>
      <c r="AA436" s="33">
        <v>2325.3844389999999</v>
      </c>
      <c r="AB436" s="33">
        <v>3314.0514779999999</v>
      </c>
      <c r="AC436" s="33">
        <v>4219.8461029999999</v>
      </c>
      <c r="AD436" s="33">
        <v>5029.0550119999998</v>
      </c>
      <c r="AE436" s="33">
        <v>8897.0340579999993</v>
      </c>
      <c r="AF436" s="33">
        <v>8897.0340579999993</v>
      </c>
      <c r="AG436" s="33">
        <v>8897.0340579999993</v>
      </c>
      <c r="AH436" s="33">
        <v>8897.0340579999993</v>
      </c>
      <c r="AI436" s="33">
        <v>8897.0340579999993</v>
      </c>
      <c r="AJ436" s="33">
        <v>8897.0340579999993</v>
      </c>
      <c r="AK436" s="33">
        <v>8897.0340579999993</v>
      </c>
      <c r="AL436" s="33">
        <v>8897.0340579999993</v>
      </c>
      <c r="AM436" s="33">
        <v>8897.0340579999993</v>
      </c>
      <c r="AN436" s="33">
        <v>8897.0340579999993</v>
      </c>
      <c r="AO436" s="33">
        <v>8897.0340579999993</v>
      </c>
      <c r="AP436" s="33">
        <v>8897.0340579999993</v>
      </c>
    </row>
    <row r="437" spans="2:42" x14ac:dyDescent="0.25">
      <c r="B437" s="33" t="s">
        <v>33</v>
      </c>
      <c r="C437" s="33" t="s">
        <v>36</v>
      </c>
    </row>
    <row r="438" spans="2:42" x14ac:dyDescent="0.25">
      <c r="B438" s="33" t="s">
        <v>33</v>
      </c>
      <c r="C438" s="33" t="s">
        <v>37</v>
      </c>
    </row>
    <row r="439" spans="2:42" x14ac:dyDescent="0.25">
      <c r="B439" s="33" t="s">
        <v>33</v>
      </c>
      <c r="C439" s="33" t="s">
        <v>38</v>
      </c>
      <c r="V439" s="33">
        <v>2855.3198050000001</v>
      </c>
      <c r="W439" s="33">
        <v>6041.5049499999996</v>
      </c>
      <c r="X439" s="33">
        <v>8388.3734330000007</v>
      </c>
      <c r="Y439" s="33">
        <v>10971.10563</v>
      </c>
      <c r="Z439" s="33">
        <v>13859.41238</v>
      </c>
      <c r="AA439" s="33">
        <v>16491.90511</v>
      </c>
      <c r="AB439" s="33">
        <v>18459.917890000001</v>
      </c>
      <c r="AC439" s="33">
        <v>21277.516329999999</v>
      </c>
      <c r="AD439" s="33">
        <v>24659.47739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33</v>
      </c>
      <c r="C440" s="33" t="s">
        <v>39</v>
      </c>
    </row>
    <row r="441" spans="2:42" x14ac:dyDescent="0.25">
      <c r="B441" s="33" t="s">
        <v>33</v>
      </c>
      <c r="C441" s="33" t="s">
        <v>40</v>
      </c>
    </row>
    <row r="442" spans="2:42" x14ac:dyDescent="0.25">
      <c r="B442" s="33" t="s">
        <v>33</v>
      </c>
      <c r="C442" s="33" t="s">
        <v>41</v>
      </c>
    </row>
    <row r="443" spans="2:42" x14ac:dyDescent="0.25">
      <c r="B443" s="33" t="s">
        <v>33</v>
      </c>
      <c r="C443" s="33" t="s">
        <v>42</v>
      </c>
    </row>
    <row r="444" spans="2:42" x14ac:dyDescent="0.25">
      <c r="B444" s="33" t="s">
        <v>33</v>
      </c>
      <c r="C444" s="33" t="s">
        <v>43</v>
      </c>
    </row>
    <row r="445" spans="2:42" x14ac:dyDescent="0.25">
      <c r="B445" s="33" t="s">
        <v>33</v>
      </c>
      <c r="C445" s="33" t="s">
        <v>44</v>
      </c>
    </row>
    <row r="446" spans="2:42" x14ac:dyDescent="0.25">
      <c r="B446" s="33" t="s">
        <v>33</v>
      </c>
      <c r="C446" s="33" t="s">
        <v>45</v>
      </c>
    </row>
    <row r="447" spans="2:42" x14ac:dyDescent="0.25">
      <c r="B447" s="33" t="s">
        <v>33</v>
      </c>
      <c r="C447" s="33" t="s">
        <v>46</v>
      </c>
    </row>
    <row r="448" spans="2:42" x14ac:dyDescent="0.25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2855.3198050000001</v>
      </c>
      <c r="W448" s="33">
        <v>6041.5049499999996</v>
      </c>
      <c r="X448" s="33">
        <v>8388.3734330000007</v>
      </c>
      <c r="Y448" s="33">
        <v>10971.10563</v>
      </c>
      <c r="Z448" s="33">
        <v>13859.41238</v>
      </c>
      <c r="AA448" s="33">
        <v>16491.90511</v>
      </c>
      <c r="AB448" s="33">
        <v>18459.917890000001</v>
      </c>
      <c r="AC448" s="33">
        <v>21277.516329999999</v>
      </c>
      <c r="AD448" s="33">
        <v>24659.47739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34</v>
      </c>
      <c r="C449" s="33" t="s">
        <v>36</v>
      </c>
    </row>
    <row r="450" spans="2:42" x14ac:dyDescent="0.25">
      <c r="B450" s="33" t="s">
        <v>34</v>
      </c>
      <c r="C450" s="33" t="s">
        <v>37</v>
      </c>
      <c r="AJ450" s="33">
        <v>749.08171219999997</v>
      </c>
      <c r="AK450" s="33">
        <v>1861.732201</v>
      </c>
      <c r="AL450" s="33">
        <v>2259.499828</v>
      </c>
      <c r="AM450" s="33">
        <v>2259.499828</v>
      </c>
      <c r="AN450" s="33">
        <v>2259.499828</v>
      </c>
      <c r="AO450" s="33">
        <v>2259.499828</v>
      </c>
      <c r="AP450" s="33">
        <v>2259.499828</v>
      </c>
    </row>
    <row r="451" spans="2:42" x14ac:dyDescent="0.25">
      <c r="B451" s="33" t="s">
        <v>34</v>
      </c>
      <c r="C451" s="33" t="s">
        <v>38</v>
      </c>
    </row>
    <row r="452" spans="2:42" x14ac:dyDescent="0.25">
      <c r="B452" s="33" t="s">
        <v>34</v>
      </c>
      <c r="C452" s="33" t="s">
        <v>39</v>
      </c>
    </row>
    <row r="453" spans="2:42" x14ac:dyDescent="0.25">
      <c r="B453" s="33" t="s">
        <v>34</v>
      </c>
      <c r="C453" s="33" t="s">
        <v>40</v>
      </c>
    </row>
    <row r="454" spans="2:42" x14ac:dyDescent="0.25">
      <c r="B454" s="33" t="s">
        <v>34</v>
      </c>
      <c r="C454" s="33" t="s">
        <v>41</v>
      </c>
    </row>
    <row r="455" spans="2:42" x14ac:dyDescent="0.25">
      <c r="B455" s="33" t="s">
        <v>34</v>
      </c>
      <c r="C455" s="33" t="s">
        <v>42</v>
      </c>
    </row>
    <row r="456" spans="2:42" x14ac:dyDescent="0.25">
      <c r="B456" s="33" t="s">
        <v>34</v>
      </c>
      <c r="C456" s="33" t="s">
        <v>43</v>
      </c>
    </row>
    <row r="457" spans="2:42" x14ac:dyDescent="0.25">
      <c r="B457" s="33" t="s">
        <v>34</v>
      </c>
      <c r="C457" s="33" t="s">
        <v>44</v>
      </c>
    </row>
    <row r="458" spans="2:42" x14ac:dyDescent="0.25">
      <c r="B458" s="33" t="s">
        <v>34</v>
      </c>
      <c r="C458" s="33" t="s">
        <v>45</v>
      </c>
    </row>
    <row r="459" spans="2:42" x14ac:dyDescent="0.25">
      <c r="B459" s="33" t="s">
        <v>34</v>
      </c>
      <c r="C459" s="33" t="s">
        <v>46</v>
      </c>
    </row>
    <row r="460" spans="2:42" x14ac:dyDescent="0.25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749.08171219999997</v>
      </c>
      <c r="AK460" s="33">
        <v>1861.732201</v>
      </c>
      <c r="AL460" s="33">
        <v>2259.499828</v>
      </c>
      <c r="AM460" s="33">
        <v>2259.499828</v>
      </c>
      <c r="AN460" s="33">
        <v>2259.499828</v>
      </c>
      <c r="AO460" s="33">
        <v>2259.499828</v>
      </c>
      <c r="AP460" s="33">
        <v>2259.499828</v>
      </c>
    </row>
    <row r="461" spans="2:42" x14ac:dyDescent="0.25">
      <c r="B461" s="33" t="s">
        <v>35</v>
      </c>
      <c r="C461" s="33" t="s">
        <v>36</v>
      </c>
    </row>
    <row r="462" spans="2:42" x14ac:dyDescent="0.25">
      <c r="B462" s="33" t="s">
        <v>35</v>
      </c>
      <c r="C462" s="33" t="s">
        <v>37</v>
      </c>
    </row>
    <row r="463" spans="2:42" x14ac:dyDescent="0.25">
      <c r="B463" s="33" t="s">
        <v>35</v>
      </c>
      <c r="C463" s="33" t="s">
        <v>38</v>
      </c>
      <c r="AF463" s="33">
        <v>3637.9418919999998</v>
      </c>
      <c r="AG463" s="33">
        <v>6563.2423099999996</v>
      </c>
      <c r="AH463" s="33">
        <v>9403.5650879999994</v>
      </c>
      <c r="AI463" s="33">
        <v>12265.847040000001</v>
      </c>
      <c r="AJ463" s="33">
        <v>14300.71515</v>
      </c>
      <c r="AK463" s="33">
        <v>16757.010539999999</v>
      </c>
      <c r="AL463" s="33">
        <v>19733.24512</v>
      </c>
      <c r="AM463" s="33">
        <v>22730.07186</v>
      </c>
      <c r="AN463" s="33">
        <v>26005.083190000001</v>
      </c>
      <c r="AO463" s="33">
        <v>29164.610939999999</v>
      </c>
      <c r="AP463" s="33">
        <v>32246.204760000001</v>
      </c>
    </row>
    <row r="464" spans="2:42" x14ac:dyDescent="0.25">
      <c r="B464" s="33" t="s">
        <v>35</v>
      </c>
      <c r="C464" s="33" t="s">
        <v>39</v>
      </c>
    </row>
    <row r="465" spans="2:42" x14ac:dyDescent="0.25">
      <c r="B465" s="33" t="s">
        <v>35</v>
      </c>
      <c r="C465" s="33" t="s">
        <v>40</v>
      </c>
    </row>
    <row r="466" spans="2:42" x14ac:dyDescent="0.25">
      <c r="B466" s="33" t="s">
        <v>35</v>
      </c>
      <c r="C466" s="33" t="s">
        <v>41</v>
      </c>
    </row>
    <row r="467" spans="2:42" x14ac:dyDescent="0.25">
      <c r="B467" s="33" t="s">
        <v>35</v>
      </c>
      <c r="C467" s="33" t="s">
        <v>42</v>
      </c>
    </row>
    <row r="468" spans="2:42" x14ac:dyDescent="0.25">
      <c r="B468" s="33" t="s">
        <v>35</v>
      </c>
      <c r="C468" s="33" t="s">
        <v>43</v>
      </c>
    </row>
    <row r="469" spans="2:42" x14ac:dyDescent="0.25">
      <c r="B469" s="33" t="s">
        <v>35</v>
      </c>
      <c r="C469" s="33" t="s">
        <v>44</v>
      </c>
    </row>
    <row r="470" spans="2:42" x14ac:dyDescent="0.25">
      <c r="B470" s="33" t="s">
        <v>35</v>
      </c>
      <c r="C470" s="33" t="s">
        <v>45</v>
      </c>
    </row>
    <row r="471" spans="2:42" x14ac:dyDescent="0.25">
      <c r="B471" s="33" t="s">
        <v>35</v>
      </c>
      <c r="C471" s="33" t="s">
        <v>46</v>
      </c>
    </row>
    <row r="472" spans="2:42" x14ac:dyDescent="0.25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3637.9418919999998</v>
      </c>
      <c r="AG472" s="33">
        <v>6563.2423099999996</v>
      </c>
      <c r="AH472" s="33">
        <v>9403.5650879999994</v>
      </c>
      <c r="AI472" s="33">
        <v>12265.847040000001</v>
      </c>
      <c r="AJ472" s="33">
        <v>14300.71515</v>
      </c>
      <c r="AK472" s="33">
        <v>16757.010539999999</v>
      </c>
      <c r="AL472" s="33">
        <v>19733.24512</v>
      </c>
      <c r="AM472" s="33">
        <v>22730.07186</v>
      </c>
      <c r="AN472" s="33">
        <v>26005.083190000001</v>
      </c>
      <c r="AO472" s="33">
        <v>29164.610939999999</v>
      </c>
      <c r="AP472" s="33">
        <v>32246.204760000001</v>
      </c>
    </row>
    <row r="473" spans="2:42" x14ac:dyDescent="0.25">
      <c r="B473" s="33" t="s">
        <v>228</v>
      </c>
      <c r="C473" s="33" t="s">
        <v>36</v>
      </c>
    </row>
    <row r="474" spans="2:42" x14ac:dyDescent="0.25">
      <c r="B474" s="33" t="s">
        <v>228</v>
      </c>
      <c r="C474" s="33" t="s">
        <v>37</v>
      </c>
    </row>
    <row r="475" spans="2:42" x14ac:dyDescent="0.25">
      <c r="B475" s="33" t="s">
        <v>228</v>
      </c>
      <c r="C475" s="33" t="s">
        <v>38</v>
      </c>
    </row>
    <row r="476" spans="2:42" x14ac:dyDescent="0.25">
      <c r="B476" s="33" t="s">
        <v>228</v>
      </c>
      <c r="C476" s="33" t="s">
        <v>39</v>
      </c>
    </row>
    <row r="477" spans="2:42" x14ac:dyDescent="0.25">
      <c r="B477" s="33" t="s">
        <v>228</v>
      </c>
      <c r="C477" s="33" t="s">
        <v>40</v>
      </c>
    </row>
    <row r="478" spans="2:42" x14ac:dyDescent="0.25">
      <c r="B478" s="33" t="s">
        <v>228</v>
      </c>
      <c r="C478" s="33" t="s">
        <v>41</v>
      </c>
    </row>
    <row r="479" spans="2:42" x14ac:dyDescent="0.25">
      <c r="B479" s="33" t="s">
        <v>228</v>
      </c>
      <c r="C479" s="33" t="s">
        <v>42</v>
      </c>
    </row>
    <row r="480" spans="2:42" x14ac:dyDescent="0.25">
      <c r="B480" s="33" t="s">
        <v>228</v>
      </c>
      <c r="C480" s="33" t="s">
        <v>43</v>
      </c>
    </row>
    <row r="481" spans="2:42" x14ac:dyDescent="0.25">
      <c r="B481" s="33" t="s">
        <v>228</v>
      </c>
      <c r="C481" s="33" t="s">
        <v>44</v>
      </c>
    </row>
    <row r="482" spans="2:42" x14ac:dyDescent="0.25">
      <c r="B482" s="33" t="s">
        <v>228</v>
      </c>
      <c r="C482" s="33" t="s">
        <v>45</v>
      </c>
    </row>
    <row r="483" spans="2:42" x14ac:dyDescent="0.25">
      <c r="B483" s="33" t="s">
        <v>228</v>
      </c>
      <c r="C483" s="33" t="s">
        <v>46</v>
      </c>
    </row>
    <row r="484" spans="2:42" x14ac:dyDescent="0.25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229</v>
      </c>
      <c r="C485" s="33" t="s">
        <v>36</v>
      </c>
    </row>
    <row r="486" spans="2:42" x14ac:dyDescent="0.25">
      <c r="B486" s="33" t="s">
        <v>229</v>
      </c>
      <c r="C486" s="33" t="s">
        <v>37</v>
      </c>
    </row>
    <row r="487" spans="2:42" x14ac:dyDescent="0.25">
      <c r="B487" s="33" t="s">
        <v>229</v>
      </c>
      <c r="C487" s="33" t="s">
        <v>38</v>
      </c>
    </row>
    <row r="488" spans="2:42" x14ac:dyDescent="0.25">
      <c r="B488" s="33" t="s">
        <v>229</v>
      </c>
      <c r="C488" s="33" t="s">
        <v>39</v>
      </c>
    </row>
    <row r="489" spans="2:42" x14ac:dyDescent="0.25">
      <c r="B489" s="33" t="s">
        <v>229</v>
      </c>
      <c r="C489" s="33" t="s">
        <v>40</v>
      </c>
    </row>
    <row r="490" spans="2:42" x14ac:dyDescent="0.25">
      <c r="B490" s="33" t="s">
        <v>229</v>
      </c>
      <c r="C490" s="33" t="s">
        <v>41</v>
      </c>
    </row>
    <row r="491" spans="2:42" x14ac:dyDescent="0.25">
      <c r="B491" s="33" t="s">
        <v>229</v>
      </c>
      <c r="C491" s="33" t="s">
        <v>42</v>
      </c>
    </row>
    <row r="492" spans="2:42" x14ac:dyDescent="0.25">
      <c r="B492" s="33" t="s">
        <v>229</v>
      </c>
      <c r="C492" s="33" t="s">
        <v>43</v>
      </c>
    </row>
    <row r="493" spans="2:42" x14ac:dyDescent="0.25">
      <c r="B493" s="33" t="s">
        <v>229</v>
      </c>
      <c r="C493" s="33" t="s">
        <v>44</v>
      </c>
    </row>
    <row r="494" spans="2:42" x14ac:dyDescent="0.25">
      <c r="B494" s="33" t="s">
        <v>229</v>
      </c>
      <c r="C494" s="33" t="s">
        <v>45</v>
      </c>
    </row>
    <row r="495" spans="2:42" x14ac:dyDescent="0.25">
      <c r="B495" s="33" t="s">
        <v>229</v>
      </c>
      <c r="C495" s="33" t="s">
        <v>46</v>
      </c>
    </row>
    <row r="496" spans="2:42" x14ac:dyDescent="0.25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230</v>
      </c>
      <c r="C497" s="33" t="s">
        <v>36</v>
      </c>
    </row>
    <row r="498" spans="2:42" x14ac:dyDescent="0.25">
      <c r="B498" s="33" t="s">
        <v>230</v>
      </c>
      <c r="C498" s="33" t="s">
        <v>37</v>
      </c>
    </row>
    <row r="499" spans="2:42" x14ac:dyDescent="0.25">
      <c r="B499" s="33" t="s">
        <v>230</v>
      </c>
      <c r="C499" s="33" t="s">
        <v>38</v>
      </c>
    </row>
    <row r="500" spans="2:42" x14ac:dyDescent="0.25">
      <c r="B500" s="33" t="s">
        <v>230</v>
      </c>
      <c r="C500" s="33" t="s">
        <v>39</v>
      </c>
    </row>
    <row r="501" spans="2:42" x14ac:dyDescent="0.25">
      <c r="B501" s="33" t="s">
        <v>230</v>
      </c>
      <c r="C501" s="33" t="s">
        <v>40</v>
      </c>
    </row>
    <row r="502" spans="2:42" x14ac:dyDescent="0.25">
      <c r="B502" s="33" t="s">
        <v>230</v>
      </c>
      <c r="C502" s="33" t="s">
        <v>41</v>
      </c>
    </row>
    <row r="503" spans="2:42" x14ac:dyDescent="0.25">
      <c r="B503" s="33" t="s">
        <v>230</v>
      </c>
      <c r="C503" s="33" t="s">
        <v>42</v>
      </c>
    </row>
    <row r="504" spans="2:42" x14ac:dyDescent="0.25">
      <c r="B504" s="33" t="s">
        <v>230</v>
      </c>
      <c r="C504" s="33" t="s">
        <v>43</v>
      </c>
    </row>
    <row r="505" spans="2:42" x14ac:dyDescent="0.25">
      <c r="B505" s="33" t="s">
        <v>230</v>
      </c>
      <c r="C505" s="33" t="s">
        <v>44</v>
      </c>
    </row>
    <row r="506" spans="2:42" x14ac:dyDescent="0.25">
      <c r="B506" s="33" t="s">
        <v>230</v>
      </c>
      <c r="C506" s="33" t="s">
        <v>45</v>
      </c>
    </row>
    <row r="507" spans="2:42" x14ac:dyDescent="0.25">
      <c r="B507" s="33" t="s">
        <v>230</v>
      </c>
      <c r="C507" s="33" t="s">
        <v>46</v>
      </c>
    </row>
    <row r="508" spans="2:42" x14ac:dyDescent="0.25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231</v>
      </c>
      <c r="C509" s="33" t="s">
        <v>36</v>
      </c>
    </row>
    <row r="510" spans="2:42" x14ac:dyDescent="0.25">
      <c r="B510" s="33" t="s">
        <v>231</v>
      </c>
      <c r="C510" s="33" t="s">
        <v>37</v>
      </c>
    </row>
    <row r="511" spans="2:42" x14ac:dyDescent="0.25">
      <c r="B511" s="33" t="s">
        <v>231</v>
      </c>
      <c r="C511" s="33" t="s">
        <v>38</v>
      </c>
    </row>
    <row r="512" spans="2:42" x14ac:dyDescent="0.25">
      <c r="B512" s="33" t="s">
        <v>231</v>
      </c>
      <c r="C512" s="33" t="s">
        <v>39</v>
      </c>
    </row>
    <row r="513" spans="2:42" x14ac:dyDescent="0.25">
      <c r="B513" s="33" t="s">
        <v>231</v>
      </c>
      <c r="C513" s="33" t="s">
        <v>40</v>
      </c>
    </row>
    <row r="514" spans="2:42" x14ac:dyDescent="0.25">
      <c r="B514" s="33" t="s">
        <v>231</v>
      </c>
      <c r="C514" s="33" t="s">
        <v>41</v>
      </c>
    </row>
    <row r="515" spans="2:42" x14ac:dyDescent="0.25">
      <c r="B515" s="33" t="s">
        <v>231</v>
      </c>
      <c r="C515" s="33" t="s">
        <v>42</v>
      </c>
    </row>
    <row r="516" spans="2:42" x14ac:dyDescent="0.25">
      <c r="B516" s="33" t="s">
        <v>231</v>
      </c>
      <c r="C516" s="33" t="s">
        <v>43</v>
      </c>
    </row>
    <row r="517" spans="2:42" x14ac:dyDescent="0.25">
      <c r="B517" s="33" t="s">
        <v>231</v>
      </c>
      <c r="C517" s="33" t="s">
        <v>44</v>
      </c>
    </row>
    <row r="518" spans="2:42" x14ac:dyDescent="0.25">
      <c r="B518" s="33" t="s">
        <v>231</v>
      </c>
      <c r="C518" s="33" t="s">
        <v>45</v>
      </c>
    </row>
    <row r="519" spans="2:42" x14ac:dyDescent="0.25">
      <c r="B519" s="33" t="s">
        <v>231</v>
      </c>
      <c r="C519" s="33" t="s">
        <v>46</v>
      </c>
    </row>
    <row r="520" spans="2:42" x14ac:dyDescent="0.25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232</v>
      </c>
      <c r="C521" s="33" t="s">
        <v>36</v>
      </c>
    </row>
    <row r="522" spans="2:42" x14ac:dyDescent="0.25">
      <c r="B522" s="33" t="s">
        <v>232</v>
      </c>
      <c r="C522" s="33" t="s">
        <v>37</v>
      </c>
    </row>
    <row r="523" spans="2:42" x14ac:dyDescent="0.25">
      <c r="B523" s="33" t="s">
        <v>232</v>
      </c>
      <c r="C523" s="33" t="s">
        <v>38</v>
      </c>
    </row>
    <row r="524" spans="2:42" x14ac:dyDescent="0.25">
      <c r="B524" s="33" t="s">
        <v>232</v>
      </c>
      <c r="C524" s="33" t="s">
        <v>39</v>
      </c>
    </row>
    <row r="525" spans="2:42" x14ac:dyDescent="0.25">
      <c r="B525" s="33" t="s">
        <v>232</v>
      </c>
      <c r="C525" s="33" t="s">
        <v>40</v>
      </c>
    </row>
    <row r="526" spans="2:42" x14ac:dyDescent="0.25">
      <c r="B526" s="33" t="s">
        <v>232</v>
      </c>
      <c r="C526" s="33" t="s">
        <v>41</v>
      </c>
    </row>
    <row r="527" spans="2:42" x14ac:dyDescent="0.25">
      <c r="B527" s="33" t="s">
        <v>232</v>
      </c>
      <c r="C527" s="33" t="s">
        <v>42</v>
      </c>
    </row>
    <row r="528" spans="2:42" x14ac:dyDescent="0.25">
      <c r="B528" s="33" t="s">
        <v>232</v>
      </c>
      <c r="C528" s="33" t="s">
        <v>43</v>
      </c>
    </row>
    <row r="529" spans="2:42" x14ac:dyDescent="0.25">
      <c r="B529" s="33" t="s">
        <v>232</v>
      </c>
      <c r="C529" s="33" t="s">
        <v>44</v>
      </c>
    </row>
    <row r="530" spans="2:42" x14ac:dyDescent="0.25">
      <c r="B530" s="33" t="s">
        <v>232</v>
      </c>
      <c r="C530" s="33" t="s">
        <v>45</v>
      </c>
    </row>
    <row r="531" spans="2:42" x14ac:dyDescent="0.25">
      <c r="B531" s="33" t="s">
        <v>232</v>
      </c>
      <c r="C531" s="33" t="s">
        <v>46</v>
      </c>
    </row>
    <row r="532" spans="2:42" x14ac:dyDescent="0.25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233</v>
      </c>
      <c r="C533" s="33" t="s">
        <v>36</v>
      </c>
    </row>
    <row r="534" spans="2:42" x14ac:dyDescent="0.25">
      <c r="B534" s="33" t="s">
        <v>233</v>
      </c>
      <c r="C534" s="33" t="s">
        <v>37</v>
      </c>
    </row>
    <row r="535" spans="2:42" x14ac:dyDescent="0.25">
      <c r="B535" s="33" t="s">
        <v>233</v>
      </c>
      <c r="C535" s="33" t="s">
        <v>38</v>
      </c>
    </row>
    <row r="536" spans="2:42" x14ac:dyDescent="0.25">
      <c r="B536" s="33" t="s">
        <v>233</v>
      </c>
      <c r="C536" s="33" t="s">
        <v>39</v>
      </c>
    </row>
    <row r="537" spans="2:42" x14ac:dyDescent="0.25">
      <c r="B537" s="33" t="s">
        <v>233</v>
      </c>
      <c r="C537" s="33" t="s">
        <v>40</v>
      </c>
    </row>
    <row r="538" spans="2:42" x14ac:dyDescent="0.25">
      <c r="B538" s="33" t="s">
        <v>233</v>
      </c>
      <c r="C538" s="33" t="s">
        <v>41</v>
      </c>
    </row>
    <row r="539" spans="2:42" x14ac:dyDescent="0.25">
      <c r="B539" s="33" t="s">
        <v>233</v>
      </c>
      <c r="C539" s="33" t="s">
        <v>42</v>
      </c>
    </row>
    <row r="540" spans="2:42" x14ac:dyDescent="0.25">
      <c r="B540" s="33" t="s">
        <v>233</v>
      </c>
      <c r="C540" s="33" t="s">
        <v>43</v>
      </c>
    </row>
    <row r="541" spans="2:42" x14ac:dyDescent="0.25">
      <c r="B541" s="33" t="s">
        <v>233</v>
      </c>
      <c r="C541" s="33" t="s">
        <v>44</v>
      </c>
    </row>
    <row r="542" spans="2:42" x14ac:dyDescent="0.25">
      <c r="B542" s="33" t="s">
        <v>233</v>
      </c>
      <c r="C542" s="33" t="s">
        <v>45</v>
      </c>
    </row>
    <row r="543" spans="2:42" x14ac:dyDescent="0.25">
      <c r="B543" s="33" t="s">
        <v>233</v>
      </c>
      <c r="C543" s="33" t="s">
        <v>46</v>
      </c>
    </row>
    <row r="544" spans="2:42" x14ac:dyDescent="0.25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234</v>
      </c>
      <c r="C545" s="33" t="s">
        <v>36</v>
      </c>
    </row>
    <row r="546" spans="2:42" x14ac:dyDescent="0.25">
      <c r="B546" s="33" t="s">
        <v>234</v>
      </c>
      <c r="C546" s="33" t="s">
        <v>37</v>
      </c>
    </row>
    <row r="547" spans="2:42" x14ac:dyDescent="0.25">
      <c r="B547" s="33" t="s">
        <v>234</v>
      </c>
      <c r="C547" s="33" t="s">
        <v>38</v>
      </c>
    </row>
    <row r="548" spans="2:42" x14ac:dyDescent="0.25">
      <c r="B548" s="33" t="s">
        <v>234</v>
      </c>
      <c r="C548" s="33" t="s">
        <v>39</v>
      </c>
    </row>
    <row r="549" spans="2:42" x14ac:dyDescent="0.25">
      <c r="B549" s="33" t="s">
        <v>234</v>
      </c>
      <c r="C549" s="33" t="s">
        <v>40</v>
      </c>
    </row>
    <row r="550" spans="2:42" x14ac:dyDescent="0.25">
      <c r="B550" s="33" t="s">
        <v>234</v>
      </c>
      <c r="C550" s="33" t="s">
        <v>41</v>
      </c>
    </row>
    <row r="551" spans="2:42" x14ac:dyDescent="0.25">
      <c r="B551" s="33" t="s">
        <v>234</v>
      </c>
      <c r="C551" s="33" t="s">
        <v>42</v>
      </c>
    </row>
    <row r="552" spans="2:42" x14ac:dyDescent="0.25">
      <c r="B552" s="33" t="s">
        <v>234</v>
      </c>
      <c r="C552" s="33" t="s">
        <v>43</v>
      </c>
    </row>
    <row r="553" spans="2:42" x14ac:dyDescent="0.25">
      <c r="B553" s="33" t="s">
        <v>234</v>
      </c>
      <c r="C553" s="33" t="s">
        <v>44</v>
      </c>
    </row>
    <row r="554" spans="2:42" x14ac:dyDescent="0.25">
      <c r="B554" s="33" t="s">
        <v>234</v>
      </c>
      <c r="C554" s="33" t="s">
        <v>45</v>
      </c>
    </row>
    <row r="555" spans="2:42" x14ac:dyDescent="0.25">
      <c r="B555" s="33" t="s">
        <v>234</v>
      </c>
      <c r="C555" s="33" t="s">
        <v>46</v>
      </c>
    </row>
    <row r="556" spans="2:42" x14ac:dyDescent="0.25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235</v>
      </c>
      <c r="C557" s="33" t="s">
        <v>36</v>
      </c>
    </row>
    <row r="558" spans="2:42" x14ac:dyDescent="0.25">
      <c r="B558" s="33" t="s">
        <v>235</v>
      </c>
      <c r="C558" s="33" t="s">
        <v>37</v>
      </c>
    </row>
    <row r="559" spans="2:42" x14ac:dyDescent="0.25">
      <c r="B559" s="33" t="s">
        <v>235</v>
      </c>
      <c r="C559" s="33" t="s">
        <v>38</v>
      </c>
    </row>
    <row r="560" spans="2:42" x14ac:dyDescent="0.25">
      <c r="B560" s="33" t="s">
        <v>235</v>
      </c>
      <c r="C560" s="33" t="s">
        <v>39</v>
      </c>
    </row>
    <row r="561" spans="2:42" x14ac:dyDescent="0.25">
      <c r="B561" s="33" t="s">
        <v>235</v>
      </c>
      <c r="C561" s="33" t="s">
        <v>40</v>
      </c>
    </row>
    <row r="562" spans="2:42" x14ac:dyDescent="0.25">
      <c r="B562" s="33" t="s">
        <v>235</v>
      </c>
      <c r="C562" s="33" t="s">
        <v>41</v>
      </c>
    </row>
    <row r="563" spans="2:42" x14ac:dyDescent="0.25">
      <c r="B563" s="33" t="s">
        <v>235</v>
      </c>
      <c r="C563" s="33" t="s">
        <v>42</v>
      </c>
    </row>
    <row r="564" spans="2:42" x14ac:dyDescent="0.25">
      <c r="B564" s="33" t="s">
        <v>235</v>
      </c>
      <c r="C564" s="33" t="s">
        <v>43</v>
      </c>
    </row>
    <row r="565" spans="2:42" x14ac:dyDescent="0.25">
      <c r="B565" s="33" t="s">
        <v>235</v>
      </c>
      <c r="C565" s="33" t="s">
        <v>44</v>
      </c>
    </row>
    <row r="566" spans="2:42" x14ac:dyDescent="0.25">
      <c r="B566" s="33" t="s">
        <v>235</v>
      </c>
      <c r="C566" s="33" t="s">
        <v>45</v>
      </c>
    </row>
    <row r="567" spans="2:42" x14ac:dyDescent="0.25">
      <c r="B567" s="33" t="s">
        <v>235</v>
      </c>
      <c r="C567" s="33" t="s">
        <v>46</v>
      </c>
    </row>
    <row r="568" spans="2:42" x14ac:dyDescent="0.25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236</v>
      </c>
      <c r="C569" s="33" t="s">
        <v>36</v>
      </c>
    </row>
    <row r="570" spans="2:42" x14ac:dyDescent="0.25">
      <c r="B570" s="33" t="s">
        <v>236</v>
      </c>
      <c r="C570" s="33" t="s">
        <v>37</v>
      </c>
    </row>
    <row r="571" spans="2:42" x14ac:dyDescent="0.25">
      <c r="B571" s="33" t="s">
        <v>236</v>
      </c>
      <c r="C571" s="33" t="s">
        <v>38</v>
      </c>
    </row>
    <row r="572" spans="2:42" x14ac:dyDescent="0.25">
      <c r="B572" s="33" t="s">
        <v>236</v>
      </c>
      <c r="C572" s="33" t="s">
        <v>39</v>
      </c>
    </row>
    <row r="573" spans="2:42" x14ac:dyDescent="0.25">
      <c r="B573" s="33" t="s">
        <v>236</v>
      </c>
      <c r="C573" s="33" t="s">
        <v>40</v>
      </c>
    </row>
    <row r="574" spans="2:42" x14ac:dyDescent="0.25">
      <c r="B574" s="33" t="s">
        <v>236</v>
      </c>
      <c r="C574" s="33" t="s">
        <v>41</v>
      </c>
    </row>
    <row r="575" spans="2:42" x14ac:dyDescent="0.25">
      <c r="B575" s="33" t="s">
        <v>236</v>
      </c>
      <c r="C575" s="33" t="s">
        <v>42</v>
      </c>
    </row>
    <row r="576" spans="2:42" x14ac:dyDescent="0.25">
      <c r="B576" s="33" t="s">
        <v>236</v>
      </c>
      <c r="C576" s="33" t="s">
        <v>43</v>
      </c>
    </row>
    <row r="577" spans="2:42" x14ac:dyDescent="0.25">
      <c r="B577" s="33" t="s">
        <v>236</v>
      </c>
      <c r="C577" s="33" t="s">
        <v>44</v>
      </c>
    </row>
    <row r="578" spans="2:42" x14ac:dyDescent="0.25">
      <c r="B578" s="33" t="s">
        <v>236</v>
      </c>
      <c r="C578" s="33" t="s">
        <v>45</v>
      </c>
    </row>
    <row r="579" spans="2:42" x14ac:dyDescent="0.25">
      <c r="B579" s="33" t="s">
        <v>236</v>
      </c>
      <c r="C579" s="33" t="s">
        <v>46</v>
      </c>
    </row>
    <row r="580" spans="2:42" x14ac:dyDescent="0.25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237</v>
      </c>
      <c r="C581" s="33" t="s">
        <v>36</v>
      </c>
    </row>
    <row r="582" spans="2:42" x14ac:dyDescent="0.25">
      <c r="B582" s="33" t="s">
        <v>237</v>
      </c>
      <c r="C582" s="33" t="s">
        <v>37</v>
      </c>
    </row>
    <row r="583" spans="2:42" x14ac:dyDescent="0.25">
      <c r="B583" s="33" t="s">
        <v>237</v>
      </c>
      <c r="C583" s="33" t="s">
        <v>38</v>
      </c>
    </row>
    <row r="584" spans="2:42" x14ac:dyDescent="0.25">
      <c r="B584" s="33" t="s">
        <v>237</v>
      </c>
      <c r="C584" s="33" t="s">
        <v>39</v>
      </c>
    </row>
    <row r="585" spans="2:42" x14ac:dyDescent="0.25">
      <c r="B585" s="33" t="s">
        <v>237</v>
      </c>
      <c r="C585" s="33" t="s">
        <v>40</v>
      </c>
    </row>
    <row r="586" spans="2:42" x14ac:dyDescent="0.25">
      <c r="B586" s="33" t="s">
        <v>237</v>
      </c>
      <c r="C586" s="33" t="s">
        <v>41</v>
      </c>
    </row>
    <row r="587" spans="2:42" x14ac:dyDescent="0.25">
      <c r="B587" s="33" t="s">
        <v>237</v>
      </c>
      <c r="C587" s="33" t="s">
        <v>42</v>
      </c>
    </row>
    <row r="588" spans="2:42" x14ac:dyDescent="0.25">
      <c r="B588" s="33" t="s">
        <v>237</v>
      </c>
      <c r="C588" s="33" t="s">
        <v>43</v>
      </c>
    </row>
    <row r="589" spans="2:42" x14ac:dyDescent="0.25">
      <c r="B589" s="33" t="s">
        <v>237</v>
      </c>
      <c r="C589" s="33" t="s">
        <v>44</v>
      </c>
    </row>
    <row r="590" spans="2:42" x14ac:dyDescent="0.25">
      <c r="B590" s="33" t="s">
        <v>237</v>
      </c>
      <c r="C590" s="33" t="s">
        <v>45</v>
      </c>
    </row>
    <row r="591" spans="2:42" x14ac:dyDescent="0.25">
      <c r="B591" s="33" t="s">
        <v>237</v>
      </c>
      <c r="C591" s="33" t="s">
        <v>46</v>
      </c>
    </row>
    <row r="592" spans="2:42" x14ac:dyDescent="0.25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238</v>
      </c>
      <c r="C593" s="33" t="s">
        <v>36</v>
      </c>
    </row>
    <row r="594" spans="2:42" x14ac:dyDescent="0.25">
      <c r="B594" s="33" t="s">
        <v>238</v>
      </c>
      <c r="C594" s="33" t="s">
        <v>37</v>
      </c>
    </row>
    <row r="595" spans="2:42" x14ac:dyDescent="0.25">
      <c r="B595" s="33" t="s">
        <v>238</v>
      </c>
      <c r="C595" s="33" t="s">
        <v>38</v>
      </c>
    </row>
    <row r="596" spans="2:42" x14ac:dyDescent="0.25">
      <c r="B596" s="33" t="s">
        <v>238</v>
      </c>
      <c r="C596" s="33" t="s">
        <v>39</v>
      </c>
    </row>
    <row r="597" spans="2:42" x14ac:dyDescent="0.25">
      <c r="B597" s="33" t="s">
        <v>238</v>
      </c>
      <c r="C597" s="33" t="s">
        <v>40</v>
      </c>
    </row>
    <row r="598" spans="2:42" x14ac:dyDescent="0.25">
      <c r="B598" s="33" t="s">
        <v>238</v>
      </c>
      <c r="C598" s="33" t="s">
        <v>41</v>
      </c>
    </row>
    <row r="599" spans="2:42" x14ac:dyDescent="0.25">
      <c r="B599" s="33" t="s">
        <v>238</v>
      </c>
      <c r="C599" s="33" t="s">
        <v>42</v>
      </c>
    </row>
    <row r="600" spans="2:42" x14ac:dyDescent="0.25">
      <c r="B600" s="33" t="s">
        <v>238</v>
      </c>
      <c r="C600" s="33" t="s">
        <v>43</v>
      </c>
    </row>
    <row r="601" spans="2:42" x14ac:dyDescent="0.25">
      <c r="B601" s="33" t="s">
        <v>238</v>
      </c>
      <c r="C601" s="33" t="s">
        <v>44</v>
      </c>
    </row>
    <row r="602" spans="2:42" x14ac:dyDescent="0.25">
      <c r="B602" s="33" t="s">
        <v>238</v>
      </c>
      <c r="C602" s="33" t="s">
        <v>45</v>
      </c>
    </row>
    <row r="603" spans="2:42" x14ac:dyDescent="0.25">
      <c r="B603" s="33" t="s">
        <v>238</v>
      </c>
      <c r="C603" s="33" t="s">
        <v>46</v>
      </c>
    </row>
    <row r="604" spans="2:42" x14ac:dyDescent="0.25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239</v>
      </c>
      <c r="C605" s="33" t="s">
        <v>36</v>
      </c>
    </row>
    <row r="606" spans="2:42" x14ac:dyDescent="0.25">
      <c r="B606" s="33" t="s">
        <v>239</v>
      </c>
      <c r="C606" s="33" t="s">
        <v>37</v>
      </c>
    </row>
    <row r="607" spans="2:42" x14ac:dyDescent="0.25">
      <c r="B607" s="33" t="s">
        <v>239</v>
      </c>
      <c r="C607" s="33" t="s">
        <v>38</v>
      </c>
    </row>
    <row r="608" spans="2:42" x14ac:dyDescent="0.25">
      <c r="B608" s="33" t="s">
        <v>239</v>
      </c>
      <c r="C608" s="33" t="s">
        <v>39</v>
      </c>
    </row>
    <row r="609" spans="2:42" x14ac:dyDescent="0.25">
      <c r="B609" s="33" t="s">
        <v>239</v>
      </c>
      <c r="C609" s="33" t="s">
        <v>40</v>
      </c>
    </row>
    <row r="610" spans="2:42" x14ac:dyDescent="0.25">
      <c r="B610" s="33" t="s">
        <v>239</v>
      </c>
      <c r="C610" s="33" t="s">
        <v>41</v>
      </c>
    </row>
    <row r="611" spans="2:42" x14ac:dyDescent="0.25">
      <c r="B611" s="33" t="s">
        <v>239</v>
      </c>
      <c r="C611" s="33" t="s">
        <v>42</v>
      </c>
    </row>
    <row r="612" spans="2:42" x14ac:dyDescent="0.25">
      <c r="B612" s="33" t="s">
        <v>239</v>
      </c>
      <c r="C612" s="33" t="s">
        <v>43</v>
      </c>
    </row>
    <row r="613" spans="2:42" x14ac:dyDescent="0.25">
      <c r="B613" s="33" t="s">
        <v>239</v>
      </c>
      <c r="C613" s="33" t="s">
        <v>44</v>
      </c>
    </row>
    <row r="614" spans="2:42" x14ac:dyDescent="0.25">
      <c r="B614" s="33" t="s">
        <v>239</v>
      </c>
      <c r="C614" s="33" t="s">
        <v>45</v>
      </c>
    </row>
    <row r="615" spans="2:42" x14ac:dyDescent="0.25">
      <c r="B615" s="33" t="s">
        <v>239</v>
      </c>
      <c r="C615" s="33" t="s">
        <v>46</v>
      </c>
    </row>
    <row r="616" spans="2:42" x14ac:dyDescent="0.25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647</v>
      </c>
      <c r="C617" s="33" t="s">
        <v>36</v>
      </c>
    </row>
    <row r="618" spans="2:42" x14ac:dyDescent="0.25">
      <c r="B618" s="33" t="s">
        <v>647</v>
      </c>
      <c r="C618" s="33" t="s">
        <v>37</v>
      </c>
    </row>
    <row r="619" spans="2:42" x14ac:dyDescent="0.25">
      <c r="B619" s="33" t="s">
        <v>647</v>
      </c>
      <c r="C619" s="33" t="s">
        <v>38</v>
      </c>
    </row>
    <row r="620" spans="2:42" x14ac:dyDescent="0.25">
      <c r="B620" s="33" t="s">
        <v>647</v>
      </c>
      <c r="C620" s="33" t="s">
        <v>39</v>
      </c>
    </row>
    <row r="621" spans="2:42" x14ac:dyDescent="0.25">
      <c r="B621" s="33" t="s">
        <v>647</v>
      </c>
      <c r="C621" s="33" t="s">
        <v>40</v>
      </c>
    </row>
    <row r="622" spans="2:42" x14ac:dyDescent="0.25">
      <c r="B622" s="33" t="s">
        <v>647</v>
      </c>
      <c r="C622" s="33" t="s">
        <v>41</v>
      </c>
    </row>
    <row r="623" spans="2:42" x14ac:dyDescent="0.25">
      <c r="B623" s="33" t="s">
        <v>647</v>
      </c>
      <c r="C623" s="33" t="s">
        <v>42</v>
      </c>
    </row>
    <row r="624" spans="2:42" x14ac:dyDescent="0.25">
      <c r="B624" s="33" t="s">
        <v>647</v>
      </c>
      <c r="C624" s="33" t="s">
        <v>43</v>
      </c>
    </row>
    <row r="625" spans="2:42" x14ac:dyDescent="0.25">
      <c r="B625" s="33" t="s">
        <v>647</v>
      </c>
      <c r="C625" s="33" t="s">
        <v>44</v>
      </c>
    </row>
    <row r="626" spans="2:42" x14ac:dyDescent="0.25">
      <c r="B626" s="33" t="s">
        <v>647</v>
      </c>
      <c r="C626" s="33" t="s">
        <v>45</v>
      </c>
    </row>
    <row r="627" spans="2:42" x14ac:dyDescent="0.25">
      <c r="B627" s="33" t="s">
        <v>647</v>
      </c>
      <c r="C627" s="33" t="s">
        <v>46</v>
      </c>
    </row>
    <row r="628" spans="2:42" x14ac:dyDescent="0.25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766</v>
      </c>
      <c r="C629" s="33" t="s">
        <v>36</v>
      </c>
    </row>
    <row r="630" spans="2:42" x14ac:dyDescent="0.25">
      <c r="B630" s="33" t="s">
        <v>766</v>
      </c>
      <c r="C630" s="33" t="s">
        <v>37</v>
      </c>
    </row>
    <row r="631" spans="2:42" x14ac:dyDescent="0.25">
      <c r="B631" s="33" t="s">
        <v>766</v>
      </c>
      <c r="C631" s="33" t="s">
        <v>38</v>
      </c>
    </row>
    <row r="632" spans="2:42" x14ac:dyDescent="0.25">
      <c r="B632" s="33" t="s">
        <v>766</v>
      </c>
      <c r="C632" s="33" t="s">
        <v>39</v>
      </c>
    </row>
    <row r="633" spans="2:42" x14ac:dyDescent="0.25">
      <c r="B633" s="33" t="s">
        <v>766</v>
      </c>
      <c r="C633" s="33" t="s">
        <v>40</v>
      </c>
    </row>
    <row r="634" spans="2:42" x14ac:dyDescent="0.25">
      <c r="B634" s="33" t="s">
        <v>766</v>
      </c>
      <c r="C634" s="33" t="s">
        <v>41</v>
      </c>
    </row>
    <row r="635" spans="2:42" x14ac:dyDescent="0.25">
      <c r="B635" s="33" t="s">
        <v>766</v>
      </c>
      <c r="C635" s="33" t="s">
        <v>42</v>
      </c>
    </row>
    <row r="636" spans="2:42" x14ac:dyDescent="0.25">
      <c r="B636" s="33" t="s">
        <v>766</v>
      </c>
      <c r="C636" s="33" t="s">
        <v>43</v>
      </c>
    </row>
    <row r="637" spans="2:42" x14ac:dyDescent="0.25">
      <c r="B637" s="33" t="s">
        <v>766</v>
      </c>
      <c r="C637" s="33" t="s">
        <v>44</v>
      </c>
    </row>
    <row r="638" spans="2:42" x14ac:dyDescent="0.25">
      <c r="B638" s="33" t="s">
        <v>766</v>
      </c>
      <c r="C638" s="33" t="s">
        <v>45</v>
      </c>
    </row>
    <row r="639" spans="2:42" x14ac:dyDescent="0.25">
      <c r="B639" s="33" t="s">
        <v>766</v>
      </c>
      <c r="C639" s="33" t="s">
        <v>46</v>
      </c>
    </row>
    <row r="640" spans="2:42" x14ac:dyDescent="0.25">
      <c r="B640" s="33" t="s">
        <v>766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674</v>
      </c>
      <c r="C641" s="33" t="s">
        <v>36</v>
      </c>
    </row>
    <row r="642" spans="2:42" x14ac:dyDescent="0.25">
      <c r="B642" s="33" t="s">
        <v>674</v>
      </c>
      <c r="C642" s="33" t="s">
        <v>37</v>
      </c>
    </row>
    <row r="643" spans="2:42" x14ac:dyDescent="0.25">
      <c r="B643" s="33" t="s">
        <v>674</v>
      </c>
      <c r="C643" s="33" t="s">
        <v>38</v>
      </c>
    </row>
    <row r="644" spans="2:42" x14ac:dyDescent="0.25">
      <c r="B644" s="33" t="s">
        <v>674</v>
      </c>
      <c r="C644" s="33" t="s">
        <v>39</v>
      </c>
    </row>
    <row r="645" spans="2:42" x14ac:dyDescent="0.25">
      <c r="B645" s="33" t="s">
        <v>674</v>
      </c>
      <c r="C645" s="33" t="s">
        <v>40</v>
      </c>
    </row>
    <row r="646" spans="2:42" x14ac:dyDescent="0.25">
      <c r="B646" s="33" t="s">
        <v>674</v>
      </c>
      <c r="C646" s="33" t="s">
        <v>41</v>
      </c>
    </row>
    <row r="647" spans="2:42" x14ac:dyDescent="0.25">
      <c r="B647" s="33" t="s">
        <v>674</v>
      </c>
      <c r="C647" s="33" t="s">
        <v>42</v>
      </c>
    </row>
    <row r="648" spans="2:42" x14ac:dyDescent="0.25">
      <c r="B648" s="33" t="s">
        <v>674</v>
      </c>
      <c r="C648" s="33" t="s">
        <v>43</v>
      </c>
    </row>
    <row r="649" spans="2:42" x14ac:dyDescent="0.25">
      <c r="B649" s="33" t="s">
        <v>674</v>
      </c>
      <c r="C649" s="33" t="s">
        <v>44</v>
      </c>
    </row>
    <row r="650" spans="2:42" x14ac:dyDescent="0.25">
      <c r="B650" s="33" t="s">
        <v>674</v>
      </c>
      <c r="C650" s="33" t="s">
        <v>45</v>
      </c>
    </row>
    <row r="651" spans="2:42" x14ac:dyDescent="0.25">
      <c r="B651" s="33" t="s">
        <v>674</v>
      </c>
      <c r="C651" s="33" t="s">
        <v>46</v>
      </c>
    </row>
    <row r="652" spans="2:42" x14ac:dyDescent="0.25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767</v>
      </c>
      <c r="C653" s="33" t="s">
        <v>36</v>
      </c>
      <c r="W653" s="33">
        <v>1359.6216890000001</v>
      </c>
      <c r="X653" s="33">
        <v>1359.6216890000001</v>
      </c>
      <c r="Y653" s="33">
        <v>1359.6216890000001</v>
      </c>
      <c r="Z653" s="33">
        <v>1861.7816150000001</v>
      </c>
      <c r="AA653" s="33">
        <v>1861.7816150000001</v>
      </c>
      <c r="AB653" s="33">
        <v>1861.7816150000001</v>
      </c>
      <c r="AC653" s="33">
        <v>1861.7816150000001</v>
      </c>
      <c r="AD653" s="33">
        <v>1861.7816150000001</v>
      </c>
      <c r="AE653" s="33">
        <v>1861.7816150000001</v>
      </c>
      <c r="AF653" s="33">
        <v>1861.7816150000001</v>
      </c>
      <c r="AG653" s="33">
        <v>1861.7816150000001</v>
      </c>
      <c r="AH653" s="33">
        <v>1861.7816150000001</v>
      </c>
      <c r="AI653" s="33">
        <v>1396.3362119999999</v>
      </c>
      <c r="AJ653" s="33">
        <v>1396.3362119999999</v>
      </c>
      <c r="AK653" s="33">
        <v>1396.3362119999999</v>
      </c>
      <c r="AL653" s="33">
        <v>1396.3362119999999</v>
      </c>
      <c r="AM653" s="33">
        <v>1396.3362119999999</v>
      </c>
      <c r="AN653" s="33">
        <v>1396.3362119999999</v>
      </c>
      <c r="AO653" s="33">
        <v>1190.6287689999999</v>
      </c>
      <c r="AP653" s="33">
        <v>930.89080769999998</v>
      </c>
    </row>
    <row r="654" spans="2:42" x14ac:dyDescent="0.25">
      <c r="B654" s="33" t="s">
        <v>767</v>
      </c>
      <c r="C654" s="33" t="s">
        <v>37</v>
      </c>
    </row>
    <row r="655" spans="2:42" x14ac:dyDescent="0.25">
      <c r="B655" s="33" t="s">
        <v>767</v>
      </c>
      <c r="C655" s="33" t="s">
        <v>38</v>
      </c>
      <c r="AE655" s="33">
        <v>19.89690276</v>
      </c>
      <c r="AF655" s="33">
        <v>19.89690276</v>
      </c>
      <c r="AG655" s="33">
        <v>878.3061361</v>
      </c>
      <c r="AH655" s="33">
        <v>878.3061361</v>
      </c>
      <c r="AI655" s="33">
        <v>878.3061361</v>
      </c>
      <c r="AJ655" s="33">
        <v>878.3061361</v>
      </c>
      <c r="AK655" s="33">
        <v>878.3061361</v>
      </c>
      <c r="AL655" s="33">
        <v>878.3061361</v>
      </c>
      <c r="AM655" s="33">
        <v>878.3061361</v>
      </c>
      <c r="AN655" s="33">
        <v>758.92197580000004</v>
      </c>
      <c r="AO655" s="33">
        <v>585.53742409999995</v>
      </c>
      <c r="AP655" s="33">
        <v>585.53742409999995</v>
      </c>
    </row>
    <row r="656" spans="2:42" x14ac:dyDescent="0.25">
      <c r="B656" s="33" t="s">
        <v>767</v>
      </c>
      <c r="C656" s="33" t="s">
        <v>39</v>
      </c>
    </row>
    <row r="657" spans="1:42" x14ac:dyDescent="0.25">
      <c r="B657" s="33" t="s">
        <v>767</v>
      </c>
      <c r="C657" s="33" t="s">
        <v>40</v>
      </c>
    </row>
    <row r="658" spans="1:42" x14ac:dyDescent="0.25">
      <c r="B658" s="33" t="s">
        <v>767</v>
      </c>
      <c r="C658" s="33" t="s">
        <v>41</v>
      </c>
    </row>
    <row r="659" spans="1:42" x14ac:dyDescent="0.25">
      <c r="B659" s="33" t="s">
        <v>767</v>
      </c>
      <c r="C659" s="33" t="s">
        <v>42</v>
      </c>
    </row>
    <row r="660" spans="1:42" x14ac:dyDescent="0.25">
      <c r="B660" s="33" t="s">
        <v>767</v>
      </c>
      <c r="C660" s="33" t="s">
        <v>43</v>
      </c>
    </row>
    <row r="661" spans="1:42" x14ac:dyDescent="0.25">
      <c r="B661" s="33" t="s">
        <v>767</v>
      </c>
      <c r="C661" s="33" t="s">
        <v>44</v>
      </c>
    </row>
    <row r="662" spans="1:42" x14ac:dyDescent="0.25">
      <c r="B662" s="33" t="s">
        <v>767</v>
      </c>
      <c r="C662" s="33" t="s">
        <v>45</v>
      </c>
    </row>
    <row r="663" spans="1:42" x14ac:dyDescent="0.25">
      <c r="B663" s="33" t="s">
        <v>767</v>
      </c>
      <c r="C663" s="33" t="s">
        <v>46</v>
      </c>
    </row>
    <row r="664" spans="1:42" x14ac:dyDescent="0.25">
      <c r="A664" s="33">
        <v>4</v>
      </c>
      <c r="B664" s="33" t="s">
        <v>767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1359.6216890000001</v>
      </c>
      <c r="X664" s="33">
        <v>1359.6216890000001</v>
      </c>
      <c r="Y664" s="33">
        <v>1359.6216890000001</v>
      </c>
      <c r="Z664" s="33">
        <v>1861.7816150000001</v>
      </c>
      <c r="AA664" s="33">
        <v>1861.7816150000001</v>
      </c>
      <c r="AB664" s="33">
        <v>1861.7816150000001</v>
      </c>
      <c r="AC664" s="33">
        <v>1861.7816150000001</v>
      </c>
      <c r="AD664" s="33">
        <v>1861.7816150000001</v>
      </c>
      <c r="AE664" s="33">
        <v>1881.6785179999999</v>
      </c>
      <c r="AF664" s="33">
        <v>1881.6785179999999</v>
      </c>
      <c r="AG664" s="33">
        <v>2740.0877519999999</v>
      </c>
      <c r="AH664" s="33">
        <v>2740.0877519999999</v>
      </c>
      <c r="AI664" s="33">
        <v>2274.6423479999999</v>
      </c>
      <c r="AJ664" s="33">
        <v>2274.6423479999999</v>
      </c>
      <c r="AK664" s="33">
        <v>2274.6423479999999</v>
      </c>
      <c r="AL664" s="33">
        <v>2274.6423479999999</v>
      </c>
      <c r="AM664" s="33">
        <v>2274.6423479999999</v>
      </c>
      <c r="AN664" s="33">
        <v>2155.2581869999999</v>
      </c>
      <c r="AO664" s="33">
        <v>1776.166193</v>
      </c>
      <c r="AP664" s="33">
        <v>1516.428232</v>
      </c>
    </row>
    <row r="665" spans="1:42" x14ac:dyDescent="0.25">
      <c r="B665" s="33" t="s">
        <v>768</v>
      </c>
      <c r="C665" s="33" t="s">
        <v>36</v>
      </c>
      <c r="O665" s="33">
        <v>82.430025720000003</v>
      </c>
      <c r="P665" s="33">
        <v>299.61303700000002</v>
      </c>
      <c r="Q665" s="33">
        <v>2204.5004060000001</v>
      </c>
      <c r="R665" s="33">
        <v>2056.4870209999999</v>
      </c>
      <c r="S665" s="33">
        <v>1371.7650630000001</v>
      </c>
      <c r="T665" s="33">
        <v>1405.574059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1333.920273</v>
      </c>
      <c r="Z665" s="33">
        <v>1099.518141</v>
      </c>
      <c r="AA665" s="33">
        <v>1159.3796870000001</v>
      </c>
      <c r="AB665" s="33">
        <v>1357.2530099999999</v>
      </c>
      <c r="AC665" s="33">
        <v>1294.9738689999999</v>
      </c>
      <c r="AD665" s="33">
        <v>830.45882229999995</v>
      </c>
      <c r="AE665" s="33">
        <v>1184.1102559999999</v>
      </c>
      <c r="AF665" s="33">
        <v>1246.2770330000001</v>
      </c>
      <c r="AG665" s="33">
        <v>824.52759500000002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768</v>
      </c>
      <c r="C666" s="33" t="s">
        <v>37</v>
      </c>
      <c r="N666" s="33">
        <v>235.92041839999999</v>
      </c>
      <c r="O666" s="33">
        <v>176.94031380000001</v>
      </c>
      <c r="P666" s="33">
        <v>176.94031380000001</v>
      </c>
      <c r="Q666" s="33">
        <v>117.96020919999999</v>
      </c>
      <c r="R666" s="33">
        <v>235.92041839999999</v>
      </c>
      <c r="S666" s="33">
        <v>235.92041839999999</v>
      </c>
      <c r="T666" s="33">
        <v>176.94031380000001</v>
      </c>
      <c r="U666" s="33">
        <v>117.96020919999999</v>
      </c>
      <c r="V666" s="33">
        <v>176.94031380000001</v>
      </c>
      <c r="W666" s="33">
        <v>176.94031380000001</v>
      </c>
      <c r="X666" s="33">
        <v>117.96020919999999</v>
      </c>
      <c r="Y666" s="33">
        <v>58.980104609999998</v>
      </c>
      <c r="Z666" s="33">
        <v>176.94031380000001</v>
      </c>
      <c r="AA666" s="33">
        <v>117.96020919999999</v>
      </c>
      <c r="AB666" s="33">
        <v>58.980104609999998</v>
      </c>
      <c r="AC666" s="33">
        <v>58.980104609999998</v>
      </c>
      <c r="AD666" s="33">
        <v>117.96020919999999</v>
      </c>
      <c r="AE666" s="33">
        <v>58.980104609999998</v>
      </c>
      <c r="AF666" s="33">
        <v>58.980104609999998</v>
      </c>
      <c r="AG666" s="33">
        <v>117.96020919999999</v>
      </c>
      <c r="AH666" s="33">
        <v>58.980104609999998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117.96020919999999</v>
      </c>
    </row>
    <row r="667" spans="1:42" x14ac:dyDescent="0.25">
      <c r="B667" s="33" t="s">
        <v>768</v>
      </c>
      <c r="C667" s="33" t="s">
        <v>38</v>
      </c>
      <c r="N667" s="33">
        <v>262.4496221</v>
      </c>
      <c r="O667" s="33">
        <v>262.4496221</v>
      </c>
      <c r="P667" s="33">
        <v>482.73675980000002</v>
      </c>
      <c r="Q667" s="33">
        <v>735.23793060000003</v>
      </c>
      <c r="R667" s="33">
        <v>648.93698989999996</v>
      </c>
      <c r="S667" s="33">
        <v>604.01311950000002</v>
      </c>
      <c r="T667" s="33">
        <v>697.56698630000005</v>
      </c>
      <c r="U667" s="33">
        <v>735.23793060000003</v>
      </c>
      <c r="V667" s="33">
        <v>546.06808220000005</v>
      </c>
      <c r="W667" s="33">
        <v>620.85244109999996</v>
      </c>
      <c r="X667" s="33">
        <v>401.40962389999999</v>
      </c>
      <c r="Y667" s="33">
        <v>367.61896530000001</v>
      </c>
      <c r="Z667" s="33">
        <v>367.61896530000001</v>
      </c>
      <c r="AA667" s="33">
        <v>367.61896530000001</v>
      </c>
      <c r="AB667" s="33">
        <v>367.61896530000001</v>
      </c>
      <c r="AC667" s="33">
        <v>367.61896530000001</v>
      </c>
      <c r="AD667" s="33">
        <v>367.61896530000001</v>
      </c>
      <c r="AE667" s="33">
        <v>367.61896530000001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768</v>
      </c>
      <c r="C668" s="33" t="s">
        <v>39</v>
      </c>
      <c r="T668" s="33">
        <v>84.324968839999997</v>
      </c>
      <c r="U668" s="33">
        <v>84.324968839999997</v>
      </c>
      <c r="V668" s="33">
        <v>84.324968839999997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57.527767779999998</v>
      </c>
      <c r="AF668" s="33">
        <v>84.324968839999997</v>
      </c>
      <c r="AG668" s="33">
        <v>84.324968839999997</v>
      </c>
      <c r="AH668" s="33">
        <v>84.324968839999997</v>
      </c>
      <c r="AI668" s="33">
        <v>84.324968839999997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768</v>
      </c>
      <c r="C669" s="33" t="s">
        <v>40</v>
      </c>
    </row>
    <row r="670" spans="1:42" x14ac:dyDescent="0.25">
      <c r="B670" s="33" t="s">
        <v>768</v>
      </c>
      <c r="C670" s="33" t="s">
        <v>41</v>
      </c>
    </row>
    <row r="671" spans="1:42" x14ac:dyDescent="0.25">
      <c r="B671" s="33" t="s">
        <v>768</v>
      </c>
      <c r="C671" s="33" t="s">
        <v>42</v>
      </c>
    </row>
    <row r="672" spans="1:42" x14ac:dyDescent="0.25">
      <c r="B672" s="33" t="s">
        <v>768</v>
      </c>
      <c r="C672" s="33" t="s">
        <v>43</v>
      </c>
    </row>
    <row r="673" spans="1:42" x14ac:dyDescent="0.25">
      <c r="B673" s="33" t="s">
        <v>768</v>
      </c>
      <c r="C673" s="33" t="s">
        <v>44</v>
      </c>
    </row>
    <row r="674" spans="1:42" x14ac:dyDescent="0.25">
      <c r="B674" s="33" t="s">
        <v>768</v>
      </c>
      <c r="C674" s="33" t="s">
        <v>45</v>
      </c>
    </row>
    <row r="675" spans="1:42" x14ac:dyDescent="0.25">
      <c r="B675" s="33" t="s">
        <v>768</v>
      </c>
      <c r="C675" s="33" t="s">
        <v>46</v>
      </c>
    </row>
    <row r="676" spans="1:42" x14ac:dyDescent="0.25">
      <c r="A676" s="33">
        <v>8</v>
      </c>
      <c r="B676" s="33" t="s">
        <v>768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498.37004059999998</v>
      </c>
      <c r="O676" s="33">
        <v>521.81996170000002</v>
      </c>
      <c r="P676" s="33">
        <v>959.29011070000001</v>
      </c>
      <c r="Q676" s="33">
        <v>3057.6985460000001</v>
      </c>
      <c r="R676" s="33">
        <v>2941.3444290000002</v>
      </c>
      <c r="S676" s="33">
        <v>2211.6986010000001</v>
      </c>
      <c r="T676" s="33">
        <v>2364.406328</v>
      </c>
      <c r="U676" s="33">
        <v>2294.7761180000002</v>
      </c>
      <c r="V676" s="33">
        <v>2164.5863749999999</v>
      </c>
      <c r="W676" s="33">
        <v>2197.2082489999998</v>
      </c>
      <c r="X676" s="33">
        <v>1918.7853270000001</v>
      </c>
      <c r="Y676" s="33">
        <v>1802.681828</v>
      </c>
      <c r="Z676" s="33">
        <v>1686.239904</v>
      </c>
      <c r="AA676" s="33">
        <v>1687.1213459999999</v>
      </c>
      <c r="AB676" s="33">
        <v>1826.0145640000001</v>
      </c>
      <c r="AC676" s="33">
        <v>1763.735424</v>
      </c>
      <c r="AD676" s="33">
        <v>1358.2004810000001</v>
      </c>
      <c r="AE676" s="33">
        <v>1668.2370940000001</v>
      </c>
      <c r="AF676" s="33">
        <v>1757.2010720000001</v>
      </c>
      <c r="AG676" s="33">
        <v>1394.431738</v>
      </c>
      <c r="AH676" s="33">
        <v>1189.5505439999999</v>
      </c>
      <c r="AI676" s="33">
        <v>1189.5505439999999</v>
      </c>
      <c r="AJ676" s="33">
        <v>1147.3880590000001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1206.368164</v>
      </c>
    </row>
    <row r="677" spans="1:42" x14ac:dyDescent="0.25">
      <c r="B677" s="33" t="s">
        <v>769</v>
      </c>
      <c r="C677" s="33" t="s">
        <v>36</v>
      </c>
      <c r="O677" s="33">
        <v>107.06428630000001</v>
      </c>
      <c r="P677" s="33">
        <v>289.92629740000001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466.15600749999999</v>
      </c>
      <c r="AG677" s="33">
        <v>466.15600749999999</v>
      </c>
      <c r="AH677" s="33">
        <v>466.15600749999999</v>
      </c>
      <c r="AI677" s="33">
        <v>466.15600749999999</v>
      </c>
      <c r="AJ677" s="33">
        <v>466.15600749999999</v>
      </c>
      <c r="AK677" s="33">
        <v>466.15600749999999</v>
      </c>
      <c r="AL677" s="33">
        <v>466.15600749999999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769</v>
      </c>
      <c r="C678" s="33" t="s">
        <v>37</v>
      </c>
    </row>
    <row r="679" spans="1:42" x14ac:dyDescent="0.25">
      <c r="B679" s="33" t="s">
        <v>769</v>
      </c>
      <c r="C679" s="33" t="s">
        <v>38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F679" s="33">
        <v>52.821539469999998</v>
      </c>
      <c r="AG679" s="33">
        <v>52.821539469999998</v>
      </c>
      <c r="AH679" s="33">
        <v>52.821539469999998</v>
      </c>
      <c r="AI679" s="33">
        <v>52.821539469999998</v>
      </c>
      <c r="AJ679" s="33">
        <v>52.821539469999998</v>
      </c>
      <c r="AK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769</v>
      </c>
      <c r="C680" s="33" t="s">
        <v>39</v>
      </c>
    </row>
    <row r="681" spans="1:42" x14ac:dyDescent="0.25">
      <c r="B681" s="33" t="s">
        <v>769</v>
      </c>
      <c r="C681" s="33" t="s">
        <v>40</v>
      </c>
    </row>
    <row r="682" spans="1:42" x14ac:dyDescent="0.25">
      <c r="B682" s="33" t="s">
        <v>769</v>
      </c>
      <c r="C682" s="33" t="s">
        <v>41</v>
      </c>
    </row>
    <row r="683" spans="1:42" x14ac:dyDescent="0.25">
      <c r="B683" s="33" t="s">
        <v>769</v>
      </c>
      <c r="C683" s="33" t="s">
        <v>42</v>
      </c>
    </row>
    <row r="684" spans="1:42" x14ac:dyDescent="0.25">
      <c r="B684" s="33" t="s">
        <v>769</v>
      </c>
      <c r="C684" s="33" t="s">
        <v>43</v>
      </c>
    </row>
    <row r="685" spans="1:42" x14ac:dyDescent="0.25">
      <c r="B685" s="33" t="s">
        <v>769</v>
      </c>
      <c r="C685" s="33" t="s">
        <v>44</v>
      </c>
    </row>
    <row r="686" spans="1:42" x14ac:dyDescent="0.25">
      <c r="B686" s="33" t="s">
        <v>769</v>
      </c>
      <c r="C686" s="33" t="s">
        <v>45</v>
      </c>
    </row>
    <row r="687" spans="1:42" x14ac:dyDescent="0.25">
      <c r="B687" s="33" t="s">
        <v>769</v>
      </c>
      <c r="C687" s="33" t="s">
        <v>46</v>
      </c>
    </row>
    <row r="688" spans="1:42" x14ac:dyDescent="0.25">
      <c r="A688" s="33">
        <v>10</v>
      </c>
      <c r="B688" s="33" t="s">
        <v>769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107.06428630000001</v>
      </c>
      <c r="P688" s="33">
        <v>289.92629740000001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518.97754699999996</v>
      </c>
      <c r="X688" s="33">
        <v>518.97754699999996</v>
      </c>
      <c r="Y688" s="33">
        <v>518.97754699999996</v>
      </c>
      <c r="Z688" s="33">
        <v>518.97754699999996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518.97754699999996</v>
      </c>
      <c r="AG688" s="33">
        <v>518.97754699999996</v>
      </c>
      <c r="AH688" s="33">
        <v>518.97754699999996</v>
      </c>
      <c r="AI688" s="33">
        <v>518.97754699999996</v>
      </c>
      <c r="AJ688" s="33">
        <v>518.97754699999996</v>
      </c>
      <c r="AK688" s="33">
        <v>518.97754699999996</v>
      </c>
      <c r="AL688" s="33">
        <v>518.97754699999996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696</v>
      </c>
      <c r="C689" s="33" t="s">
        <v>36</v>
      </c>
    </row>
    <row r="690" spans="2:42" x14ac:dyDescent="0.25">
      <c r="B690" s="33" t="s">
        <v>696</v>
      </c>
      <c r="C690" s="33" t="s">
        <v>37</v>
      </c>
    </row>
    <row r="691" spans="2:42" x14ac:dyDescent="0.25">
      <c r="B691" s="33" t="s">
        <v>696</v>
      </c>
      <c r="C691" s="33" t="s">
        <v>38</v>
      </c>
    </row>
    <row r="692" spans="2:42" x14ac:dyDescent="0.25">
      <c r="B692" s="33" t="s">
        <v>696</v>
      </c>
      <c r="C692" s="33" t="s">
        <v>39</v>
      </c>
    </row>
    <row r="693" spans="2:42" x14ac:dyDescent="0.25">
      <c r="B693" s="33" t="s">
        <v>696</v>
      </c>
      <c r="C693" s="33" t="s">
        <v>40</v>
      </c>
    </row>
    <row r="694" spans="2:42" x14ac:dyDescent="0.25">
      <c r="B694" s="33" t="s">
        <v>696</v>
      </c>
      <c r="C694" s="33" t="s">
        <v>41</v>
      </c>
    </row>
    <row r="695" spans="2:42" x14ac:dyDescent="0.25">
      <c r="B695" s="33" t="s">
        <v>696</v>
      </c>
      <c r="C695" s="33" t="s">
        <v>42</v>
      </c>
    </row>
    <row r="696" spans="2:42" x14ac:dyDescent="0.25">
      <c r="B696" s="33" t="s">
        <v>696</v>
      </c>
      <c r="C696" s="33" t="s">
        <v>43</v>
      </c>
    </row>
    <row r="697" spans="2:42" x14ac:dyDescent="0.25">
      <c r="B697" s="33" t="s">
        <v>696</v>
      </c>
      <c r="C697" s="33" t="s">
        <v>44</v>
      </c>
    </row>
    <row r="698" spans="2:42" x14ac:dyDescent="0.25">
      <c r="B698" s="33" t="s">
        <v>696</v>
      </c>
      <c r="C698" s="33" t="s">
        <v>45</v>
      </c>
    </row>
    <row r="699" spans="2:42" x14ac:dyDescent="0.25">
      <c r="B699" s="33" t="s">
        <v>696</v>
      </c>
      <c r="C699" s="33" t="s">
        <v>46</v>
      </c>
    </row>
    <row r="700" spans="2:42" x14ac:dyDescent="0.25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770</v>
      </c>
      <c r="C713" s="33" t="s">
        <v>36</v>
      </c>
    </row>
    <row r="714" spans="2:42" x14ac:dyDescent="0.25">
      <c r="B714" s="33" t="s">
        <v>770</v>
      </c>
      <c r="C714" s="33" t="s">
        <v>37</v>
      </c>
    </row>
    <row r="715" spans="2:42" x14ac:dyDescent="0.25">
      <c r="B715" s="33" t="s">
        <v>770</v>
      </c>
      <c r="C715" s="33" t="s">
        <v>38</v>
      </c>
    </row>
    <row r="716" spans="2:42" x14ac:dyDescent="0.25">
      <c r="B716" s="33" t="s">
        <v>770</v>
      </c>
      <c r="C716" s="33" t="s">
        <v>39</v>
      </c>
    </row>
    <row r="717" spans="2:42" x14ac:dyDescent="0.25">
      <c r="B717" s="33" t="s">
        <v>770</v>
      </c>
      <c r="C717" s="33" t="s">
        <v>40</v>
      </c>
    </row>
    <row r="718" spans="2:42" x14ac:dyDescent="0.25">
      <c r="B718" s="33" t="s">
        <v>770</v>
      </c>
      <c r="C718" s="33" t="s">
        <v>41</v>
      </c>
    </row>
    <row r="719" spans="2:42" x14ac:dyDescent="0.25">
      <c r="B719" s="33" t="s">
        <v>770</v>
      </c>
      <c r="C719" s="33" t="s">
        <v>42</v>
      </c>
    </row>
    <row r="720" spans="2:42" x14ac:dyDescent="0.25">
      <c r="B720" s="33" t="s">
        <v>770</v>
      </c>
      <c r="C720" s="33" t="s">
        <v>43</v>
      </c>
    </row>
    <row r="721" spans="1:42" x14ac:dyDescent="0.25">
      <c r="B721" s="33" t="s">
        <v>770</v>
      </c>
      <c r="C721" s="33" t="s">
        <v>44</v>
      </c>
    </row>
    <row r="722" spans="1:42" x14ac:dyDescent="0.25">
      <c r="B722" s="33" t="s">
        <v>770</v>
      </c>
      <c r="C722" s="33" t="s">
        <v>45</v>
      </c>
    </row>
    <row r="723" spans="1:42" x14ac:dyDescent="0.25">
      <c r="B723" s="33" t="s">
        <v>770</v>
      </c>
      <c r="C723" s="33" t="s">
        <v>46</v>
      </c>
    </row>
    <row r="724" spans="1:42" x14ac:dyDescent="0.25">
      <c r="A724" s="33">
        <v>6</v>
      </c>
      <c r="B724" s="33" t="s">
        <v>770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772</v>
      </c>
      <c r="C749" s="33" t="s">
        <v>36</v>
      </c>
    </row>
    <row r="750" spans="2:42" x14ac:dyDescent="0.25">
      <c r="B750" s="33" t="s">
        <v>772</v>
      </c>
      <c r="C750" s="33" t="s">
        <v>37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710.60366999999997</v>
      </c>
      <c r="AB750" s="33">
        <v>852.72440400000005</v>
      </c>
      <c r="AC750" s="33">
        <v>994.84513800000002</v>
      </c>
      <c r="AD750" s="33">
        <v>1086.355012</v>
      </c>
      <c r="AE750" s="33">
        <v>1129.843218</v>
      </c>
      <c r="AF750" s="33">
        <v>1058.445283</v>
      </c>
      <c r="AG750" s="33">
        <v>935.78490680000004</v>
      </c>
      <c r="AH750" s="33">
        <v>935.78490680000004</v>
      </c>
      <c r="AI750" s="33">
        <v>935.78490680000004</v>
      </c>
      <c r="AJ750" s="33">
        <v>935.78490680000004</v>
      </c>
      <c r="AK750" s="33">
        <v>935.78490680000004</v>
      </c>
      <c r="AL750" s="33">
        <v>748.78620750000005</v>
      </c>
      <c r="AM750" s="33">
        <v>856.61541550000004</v>
      </c>
      <c r="AN750" s="33">
        <v>841.20025999999996</v>
      </c>
      <c r="AO750" s="33">
        <v>935.78490680000004</v>
      </c>
      <c r="AP750" s="33">
        <v>1059.677457</v>
      </c>
    </row>
    <row r="751" spans="2:42" x14ac:dyDescent="0.25">
      <c r="B751" s="33" t="s">
        <v>772</v>
      </c>
      <c r="C751" s="33" t="s">
        <v>38</v>
      </c>
    </row>
    <row r="752" spans="2:42" x14ac:dyDescent="0.25">
      <c r="B752" s="33" t="s">
        <v>772</v>
      </c>
      <c r="C752" s="33" t="s">
        <v>39</v>
      </c>
      <c r="W752" s="33">
        <v>520.16188639999996</v>
      </c>
      <c r="X752" s="33">
        <v>520.16188639999996</v>
      </c>
      <c r="Y752" s="33">
        <v>520.16188639999996</v>
      </c>
      <c r="Z752" s="33">
        <v>888.96519120000005</v>
      </c>
      <c r="AA752" s="33">
        <v>805.56729729999995</v>
      </c>
      <c r="AB752" s="33">
        <v>678.44853160000002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592.64346079999996</v>
      </c>
      <c r="AH752" s="33">
        <v>592.64346079999996</v>
      </c>
      <c r="AI752" s="33">
        <v>592.64346079999996</v>
      </c>
      <c r="AJ752" s="33">
        <v>592.64346079999996</v>
      </c>
      <c r="AK752" s="33">
        <v>592.64346079999996</v>
      </c>
      <c r="AL752" s="33">
        <v>592.64346079999996</v>
      </c>
      <c r="AM752" s="33">
        <v>419.25616530000002</v>
      </c>
      <c r="AN752" s="33">
        <v>382.1336033</v>
      </c>
      <c r="AO752" s="33">
        <v>296.32173039999998</v>
      </c>
      <c r="AP752" s="33">
        <v>296.32173039999998</v>
      </c>
    </row>
    <row r="753" spans="2:42" x14ac:dyDescent="0.25">
      <c r="B753" s="33" t="s">
        <v>772</v>
      </c>
      <c r="C753" s="33" t="s">
        <v>40</v>
      </c>
    </row>
    <row r="754" spans="2:42" x14ac:dyDescent="0.25">
      <c r="B754" s="33" t="s">
        <v>772</v>
      </c>
      <c r="C754" s="33" t="s">
        <v>41</v>
      </c>
    </row>
    <row r="755" spans="2:42" x14ac:dyDescent="0.25">
      <c r="B755" s="33" t="s">
        <v>772</v>
      </c>
      <c r="C755" s="33" t="s">
        <v>42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690.84956209999996</v>
      </c>
      <c r="AD755" s="33">
        <v>520.08420850000005</v>
      </c>
      <c r="AE755" s="33">
        <v>519.53713440000001</v>
      </c>
      <c r="AF755" s="33">
        <v>518.9888555</v>
      </c>
      <c r="AG755" s="33">
        <v>518.4406735</v>
      </c>
      <c r="AH755" s="33">
        <v>517.89393070000006</v>
      </c>
      <c r="AI755" s="33">
        <v>517.35000349999996</v>
      </c>
      <c r="AJ755" s="33">
        <v>516.810294</v>
      </c>
      <c r="AK755" s="33">
        <v>516.27622199999996</v>
      </c>
      <c r="AL755" s="33">
        <v>515.74921600000005</v>
      </c>
      <c r="AM755" s="33">
        <v>515.23070380000001</v>
      </c>
      <c r="AN755" s="33">
        <v>514.72210270000005</v>
      </c>
      <c r="AO755" s="33">
        <v>462.30782679999999</v>
      </c>
      <c r="AP755" s="33">
        <v>425.40607110000002</v>
      </c>
    </row>
    <row r="756" spans="2:42" x14ac:dyDescent="0.25">
      <c r="B756" s="33" t="s">
        <v>772</v>
      </c>
      <c r="C756" s="33" t="s">
        <v>43</v>
      </c>
    </row>
    <row r="757" spans="2:42" x14ac:dyDescent="0.25">
      <c r="B757" s="33" t="s">
        <v>772</v>
      </c>
      <c r="C757" s="33" t="s">
        <v>44</v>
      </c>
    </row>
    <row r="758" spans="2:42" x14ac:dyDescent="0.25">
      <c r="B758" s="33" t="s">
        <v>772</v>
      </c>
      <c r="C758" s="33" t="s">
        <v>45</v>
      </c>
    </row>
    <row r="759" spans="2:42" x14ac:dyDescent="0.25">
      <c r="B759" s="33" t="s">
        <v>772</v>
      </c>
      <c r="C759" s="33" t="s">
        <v>46</v>
      </c>
    </row>
    <row r="760" spans="2:42" x14ac:dyDescent="0.25">
      <c r="B760" s="33" t="s">
        <v>772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1732.4517470000001</v>
      </c>
      <c r="AA760" s="33">
        <v>1791.1745880000001</v>
      </c>
      <c r="AB760" s="33">
        <v>1806.1765559999999</v>
      </c>
      <c r="AC760" s="33">
        <v>2278.3381610000001</v>
      </c>
      <c r="AD760" s="33">
        <v>2199.0826809999999</v>
      </c>
      <c r="AE760" s="33">
        <v>2242.0238129999998</v>
      </c>
      <c r="AF760" s="33">
        <v>2170.0776000000001</v>
      </c>
      <c r="AG760" s="33">
        <v>2046.8690409999999</v>
      </c>
      <c r="AH760" s="33">
        <v>2046.322298</v>
      </c>
      <c r="AI760" s="33">
        <v>2045.7783710000001</v>
      </c>
      <c r="AJ760" s="33">
        <v>2045.238662</v>
      </c>
      <c r="AK760" s="33">
        <v>2044.7045900000001</v>
      </c>
      <c r="AL760" s="33">
        <v>1857.1788839999999</v>
      </c>
      <c r="AM760" s="33">
        <v>1791.1022849999999</v>
      </c>
      <c r="AN760" s="33">
        <v>1738.0559659999999</v>
      </c>
      <c r="AO760" s="33">
        <v>1694.414464</v>
      </c>
      <c r="AP760" s="33">
        <v>1781.405258</v>
      </c>
    </row>
    <row r="761" spans="2:42" x14ac:dyDescent="0.25">
      <c r="B761" s="33" t="s">
        <v>15</v>
      </c>
      <c r="D761" s="33">
        <v>55280.988039999997</v>
      </c>
      <c r="E761" s="33">
        <v>57010.586470000002</v>
      </c>
      <c r="F761" s="33">
        <v>57598.714789999998</v>
      </c>
      <c r="G761" s="33">
        <v>58536.2048</v>
      </c>
      <c r="H761" s="33">
        <v>63625.142650000002</v>
      </c>
      <c r="I761" s="33">
        <v>64397.514210000001</v>
      </c>
      <c r="J761" s="33">
        <v>68156.632719999994</v>
      </c>
      <c r="K761" s="33">
        <v>73155.500599999999</v>
      </c>
      <c r="L761" s="33">
        <v>76830.744659999997</v>
      </c>
      <c r="M761" s="33">
        <v>80602.368489999993</v>
      </c>
      <c r="N761" s="33">
        <v>83898.822400000005</v>
      </c>
      <c r="O761" s="33">
        <v>87331.515759999995</v>
      </c>
      <c r="P761" s="33">
        <v>90801.366150000002</v>
      </c>
      <c r="Q761" s="33">
        <v>94390.813590000005</v>
      </c>
      <c r="R761" s="33">
        <v>97479.470360000007</v>
      </c>
      <c r="S761" s="33">
        <v>100376.1303</v>
      </c>
      <c r="T761" s="33">
        <v>103383.0557</v>
      </c>
      <c r="U761" s="33">
        <v>106477.1183</v>
      </c>
      <c r="V761" s="33">
        <v>109672.5695</v>
      </c>
      <c r="W761" s="33">
        <v>113023.0506</v>
      </c>
      <c r="X761" s="33">
        <v>116432.5808</v>
      </c>
      <c r="Y761" s="33">
        <v>119841.73970000001</v>
      </c>
      <c r="Z761" s="33">
        <v>123355.3072</v>
      </c>
      <c r="AA761" s="33">
        <v>126990.1761</v>
      </c>
      <c r="AB761" s="33">
        <v>130866.5196</v>
      </c>
      <c r="AC761" s="33">
        <v>134690.992</v>
      </c>
      <c r="AD761" s="33">
        <v>138544.0987</v>
      </c>
      <c r="AE761" s="33">
        <v>142248.91699999999</v>
      </c>
      <c r="AF761" s="33">
        <v>145923.3658</v>
      </c>
      <c r="AG761" s="33">
        <v>149167.08590000001</v>
      </c>
      <c r="AH761" s="33">
        <v>152419.80929999999</v>
      </c>
      <c r="AI761" s="33">
        <v>155684.56899999999</v>
      </c>
      <c r="AJ761" s="33">
        <v>159011.71230000001</v>
      </c>
      <c r="AK761" s="33">
        <v>162404.7904</v>
      </c>
      <c r="AL761" s="33">
        <v>165819.82819999999</v>
      </c>
      <c r="AM761" s="33">
        <v>169202.75289999999</v>
      </c>
      <c r="AN761" s="33">
        <v>172913.60740000001</v>
      </c>
      <c r="AO761" s="33">
        <v>176479.35740000001</v>
      </c>
      <c r="AP761" s="33">
        <v>180004.00339999999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35309.833070000001</v>
      </c>
      <c r="D4" s="1">
        <f>PLANEL_GerCrit_Resultado!H244+PLANEL_GerCrit_Resultado!H748</f>
        <v>36666.350989999999</v>
      </c>
      <c r="E4" s="1">
        <f>PLANEL_GerCrit_Resultado!I244+PLANEL_GerCrit_Resultado!I748</f>
        <v>36660.425320000002</v>
      </c>
      <c r="F4" s="1">
        <f>PLANEL_GerCrit_Resultado!J244+PLANEL_GerCrit_Resultado!J748</f>
        <v>40050.361640000003</v>
      </c>
      <c r="G4" s="1">
        <f>PLANEL_GerCrit_Resultado!K244+PLANEL_GerCrit_Resultado!K748</f>
        <v>41742.674290000003</v>
      </c>
      <c r="H4" s="1">
        <f>PLANEL_GerCrit_Resultado!L244+PLANEL_GerCrit_Resultado!L748</f>
        <v>42951.671439999998</v>
      </c>
      <c r="I4" s="1">
        <f>PLANEL_GerCrit_Resultado!M244+PLANEL_GerCrit_Resultado!M748</f>
        <v>42951.671439999998</v>
      </c>
      <c r="J4" s="1">
        <f>PLANEL_GerCrit_Resultado!N244+PLANEL_GerCrit_Resultado!N748</f>
        <v>43281.413820000002</v>
      </c>
      <c r="K4" s="1">
        <f>PLANEL_GerCrit_Resultado!O244+PLANEL_GerCrit_Resultado!O748</f>
        <v>43445.825669999998</v>
      </c>
      <c r="L4" s="1">
        <f>PLANEL_GerCrit_Resultado!P244+PLANEL_GerCrit_Resultado!P748</f>
        <v>43502.963309999999</v>
      </c>
      <c r="M4" s="1">
        <f>PLANEL_GerCrit_Resultado!Q244+PLANEL_GerCrit_Resultado!Q748</f>
        <v>42965.91401</v>
      </c>
      <c r="N4" s="1">
        <f>PLANEL_GerCrit_Resultado!R244+PLANEL_GerCrit_Resultado!R748</f>
        <v>43441.417609999997</v>
      </c>
      <c r="O4" s="1">
        <f>PLANEL_GerCrit_Resultado!S244+PLANEL_GerCrit_Resultado!S748</f>
        <v>43908.19339</v>
      </c>
      <c r="P4" s="1">
        <f>PLANEL_GerCrit_Resultado!T244+PLANEL_GerCrit_Resultado!T748</f>
        <v>44622.979460000002</v>
      </c>
      <c r="Q4" s="1">
        <f>PLANEL_GerCrit_Resultado!U244+PLANEL_GerCrit_Resultado!U748</f>
        <v>45867.208500000001</v>
      </c>
      <c r="R4" s="1">
        <f>PLANEL_GerCrit_Resultado!V244+PLANEL_GerCrit_Resultado!V748</f>
        <v>45867.208500000001</v>
      </c>
      <c r="S4" s="1">
        <f>PLANEL_GerCrit_Resultado!W244+PLANEL_GerCrit_Resultado!W748</f>
        <v>45867.208500000001</v>
      </c>
      <c r="T4" s="1">
        <f>PLANEL_GerCrit_Resultado!X244+PLANEL_GerCrit_Resultado!X748</f>
        <v>45658.934549999998</v>
      </c>
      <c r="U4" s="1">
        <f>PLANEL_GerCrit_Resultado!Y244+PLANEL_GerCrit_Resultado!Y748</f>
        <v>45404.246160000002</v>
      </c>
      <c r="V4" s="1">
        <f>PLANEL_GerCrit_Resultado!Z244+PLANEL_GerCrit_Resultado!Z748</f>
        <v>45237.386200000001</v>
      </c>
      <c r="W4" s="1">
        <f>PLANEL_GerCrit_Resultado!AA244+PLANEL_GerCrit_Resultado!AA748</f>
        <v>44950.450230000002</v>
      </c>
      <c r="X4" s="1">
        <f>PLANEL_GerCrit_Resultado!AB244+PLANEL_GerCrit_Resultado!AB748</f>
        <v>44840.342660000002</v>
      </c>
      <c r="Y4" s="1">
        <f>PLANEL_GerCrit_Resultado!AC244+PLANEL_GerCrit_Resultado!AC748</f>
        <v>44840.342660000002</v>
      </c>
      <c r="Z4" s="1">
        <f>PLANEL_GerCrit_Resultado!AD244+PLANEL_GerCrit_Resultado!AD748</f>
        <v>44840.342660000002</v>
      </c>
      <c r="AA4" s="1">
        <f>PLANEL_GerCrit_Resultado!AE244+PLANEL_GerCrit_Resultado!AE748</f>
        <v>44840.342660000002</v>
      </c>
      <c r="AB4" s="1">
        <f>PLANEL_GerCrit_Resultado!AF244+PLANEL_GerCrit_Resultado!AF748</f>
        <v>44840.342660000002</v>
      </c>
      <c r="AC4" s="1">
        <f>PLANEL_GerCrit_Resultado!AG244+PLANEL_GerCrit_Resultado!AG748</f>
        <v>44840.342660000002</v>
      </c>
      <c r="AD4" s="1">
        <f>PLANEL_GerCrit_Resultado!AH244+PLANEL_GerCrit_Resultado!AH748</f>
        <v>44840.342660000002</v>
      </c>
      <c r="AE4" s="1">
        <f>PLANEL_GerCrit_Resultado!AI244+PLANEL_GerCrit_Resultado!AI748</f>
        <v>44840.342660000002</v>
      </c>
      <c r="AF4" s="1">
        <f>PLANEL_GerCrit_Resultado!AJ244+PLANEL_GerCrit_Resultado!AJ748</f>
        <v>44784.090369999998</v>
      </c>
      <c r="AG4" s="1">
        <f>PLANEL_GerCrit_Resultado!AK244+PLANEL_GerCrit_Resultado!AK748</f>
        <v>44540.469669999999</v>
      </c>
      <c r="AH4" s="1">
        <f>PLANEL_GerCrit_Resultado!AL244+PLANEL_GerCrit_Resultado!AL748</f>
        <v>44202.601369999997</v>
      </c>
      <c r="AI4" s="1">
        <f>PLANEL_GerCrit_Resultado!AM244+PLANEL_GerCrit_Resultado!AM748</f>
        <v>44043.956299999998</v>
      </c>
      <c r="AJ4" s="1">
        <f>PLANEL_GerCrit_Resultado!AN244+PLANEL_GerCrit_Resultado!AN748</f>
        <v>43218.271939999999</v>
      </c>
      <c r="AK4" s="1">
        <f>PLANEL_GerCrit_Resultado!AO244+PLANEL_GerCrit_Resultado!AO748</f>
        <v>43377.03456</v>
      </c>
      <c r="AL4" s="1">
        <f>PLANEL_GerCrit_Resultado!AP244+PLANEL_GerCrit_Resultado!AP748</f>
        <v>42974.818440000003</v>
      </c>
    </row>
    <row r="5" spans="2:38" x14ac:dyDescent="0.25">
      <c r="B5" s="16" t="s">
        <v>2</v>
      </c>
      <c r="C5" s="1">
        <f>PLANEL_GerCrit_Resultado!G256</f>
        <v>975.2773512</v>
      </c>
      <c r="D5" s="1">
        <f>PLANEL_GerCrit_Resultado!H256</f>
        <v>2548.353877</v>
      </c>
      <c r="E5" s="1">
        <f>PLANEL_GerCrit_Resultado!I256</f>
        <v>2607.8847129999999</v>
      </c>
      <c r="F5" s="1">
        <f>PLANEL_GerCrit_Resultado!J256</f>
        <v>2702.5993130000002</v>
      </c>
      <c r="G5" s="1">
        <f>PLANEL_GerCrit_Resultado!K256</f>
        <v>2756.214473</v>
      </c>
      <c r="H5" s="1">
        <f>PLANEL_GerCrit_Resultado!L256</f>
        <v>2802.9494009999999</v>
      </c>
      <c r="I5" s="1">
        <f>PLANEL_GerCrit_Resultado!M256</f>
        <v>4123.0475900000001</v>
      </c>
      <c r="J5" s="1">
        <f>PLANEL_GerCrit_Resultado!N256</f>
        <v>4118.9067089999999</v>
      </c>
      <c r="K5" s="1">
        <f>PLANEL_GerCrit_Resultado!O256</f>
        <v>4123.0475900000001</v>
      </c>
      <c r="L5" s="1">
        <f>PLANEL_GerCrit_Resultado!P256</f>
        <v>4123.0475900000001</v>
      </c>
      <c r="M5" s="1">
        <f>PLANEL_GerCrit_Resultado!Q256</f>
        <v>4110.0459959999998</v>
      </c>
      <c r="N5" s="1">
        <f>PLANEL_GerCrit_Resultado!R256</f>
        <v>4110.0459959999998</v>
      </c>
      <c r="O5" s="1">
        <f>PLANEL_GerCrit_Resultado!S256</f>
        <v>4123.0475900000001</v>
      </c>
      <c r="P5" s="1">
        <f>PLANEL_GerCrit_Resultado!T256</f>
        <v>4123.0475900000001</v>
      </c>
      <c r="Q5" s="1">
        <f>PLANEL_GerCrit_Resultado!U256</f>
        <v>5521.2337299999999</v>
      </c>
      <c r="R5" s="1">
        <f>PLANEL_GerCrit_Resultado!V256</f>
        <v>5521.2337299999999</v>
      </c>
      <c r="S5" s="1">
        <f>PLANEL_GerCrit_Resultado!W256</f>
        <v>5521.2337299999999</v>
      </c>
      <c r="T5" s="1">
        <f>PLANEL_GerCrit_Resultado!X256</f>
        <v>5512.3730159999996</v>
      </c>
      <c r="U5" s="1">
        <f>PLANEL_GerCrit_Resultado!Y256</f>
        <v>5521.2337299999999</v>
      </c>
      <c r="V5" s="1">
        <f>PLANEL_GerCrit_Resultado!Z256</f>
        <v>5512.3730159999996</v>
      </c>
      <c r="W5" s="1">
        <f>PLANEL_GerCrit_Resultado!AA256</f>
        <v>5512.3730159999996</v>
      </c>
      <c r="X5" s="1">
        <f>PLANEL_GerCrit_Resultado!AB256</f>
        <v>5508.2321359999996</v>
      </c>
      <c r="Y5" s="1">
        <f>PLANEL_GerCrit_Resultado!AC256</f>
        <v>5508.2321359999996</v>
      </c>
      <c r="Z5" s="1">
        <f>PLANEL_GerCrit_Resultado!AD256</f>
        <v>5508.2321359999996</v>
      </c>
      <c r="AA5" s="1">
        <f>PLANEL_GerCrit_Resultado!AE256</f>
        <v>5508.2321359999996</v>
      </c>
      <c r="AB5" s="68">
        <f>PLANEL_GerCrit_Resultado!AF256</f>
        <v>5508.2321359999996</v>
      </c>
      <c r="AC5" s="1">
        <f>PLANEL_GerCrit_Resultado!AG256</f>
        <v>5508.2321359999996</v>
      </c>
      <c r="AD5" s="1">
        <f>PLANEL_GerCrit_Resultado!AH256</f>
        <v>5508.2321359999996</v>
      </c>
      <c r="AE5" s="1">
        <f>PLANEL_GerCrit_Resultado!AI256</f>
        <v>5508.2321359999996</v>
      </c>
      <c r="AF5" s="1">
        <f>PLANEL_GerCrit_Resultado!AJ256</f>
        <v>5508.2321359999996</v>
      </c>
      <c r="AG5" s="1">
        <f>PLANEL_GerCrit_Resultado!AK256</f>
        <v>5282.1461669999999</v>
      </c>
      <c r="AH5" s="1">
        <f>PLANEL_GerCrit_Resultado!AL256</f>
        <v>5119.5008120000002</v>
      </c>
      <c r="AI5" s="1">
        <f>PLANEL_GerCrit_Resultado!AM256</f>
        <v>4873.2880269999996</v>
      </c>
      <c r="AJ5" s="1">
        <f>PLANEL_GerCrit_Resultado!AN256</f>
        <v>5254.3168560000004</v>
      </c>
      <c r="AK5" s="1">
        <f>PLANEL_GerCrit_Resultado!AO256</f>
        <v>4646.8305179999998</v>
      </c>
      <c r="AL5" s="1">
        <f>PLANEL_GerCrit_Resultado!AP256</f>
        <v>4651.6381959999999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8135.3801800000001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8918.4336039999998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9066.8933390000002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8087.2970949999999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9999.3309690000006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11609.032048000001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12533.986338000001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14146.6542386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12975.892156000002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13374.6780351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14694.018683099999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14240.441126000002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13106.408671000001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12705.865747000002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12753.942121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12160.063344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12668.603177899999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12424.3465012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12281.574414200002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12032.496305200002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11848.171453200001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11840.603004299999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12160.035690999999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12560.646656000001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12428.338694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12140.801050000002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11647.435579999999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11099.435163999999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10513.10886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10153.749378999999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9727.7588689999993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9478.5574730000008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9412.4808740000008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9240.0503939999999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8835.6836960000001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8720.8867840000003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PLANEL_GerCrit_Resultado!G64+PLANEL_GerCrit_Resultado!G76+PLANEL_GerCrit_Resultado!G88+PLANEL_GerCrit_Resultado!G640+PLANEL_GerCrit_Resultado!G700</f>
        <v>1039.802942</v>
      </c>
      <c r="D9" s="20">
        <f>PLANEL_GerCrit_Resultado!H64+PLANEL_GerCrit_Resultado!H76+PLANEL_GerCrit_Resultado!H88+PLANEL_GerCrit_Resultado!H640+PLANEL_GerCrit_Resultado!H700</f>
        <v>1039.1257210000001</v>
      </c>
      <c r="E9" s="20">
        <f>PLANEL_GerCrit_Resultado!I64+PLANEL_GerCrit_Resultado!I76+PLANEL_GerCrit_Resultado!I88+PLANEL_GerCrit_Resultado!I640+PLANEL_GerCrit_Resultado!I700</f>
        <v>1039.1257210000001</v>
      </c>
      <c r="F9" s="20">
        <f>PLANEL_GerCrit_Resultado!J64+PLANEL_GerCrit_Resultado!J76+PLANEL_GerCrit_Resultado!J88+PLANEL_GerCrit_Resultado!J640+PLANEL_GerCrit_Resultado!J700</f>
        <v>968.10881859999995</v>
      </c>
      <c r="G9" s="20">
        <f>PLANEL_GerCrit_Resultado!K64+PLANEL_GerCrit_Resultado!K76+PLANEL_GerCrit_Resultado!K88+PLANEL_GerCrit_Resultado!K640+PLANEL_GerCrit_Resultado!K700</f>
        <v>1331.2354600000001</v>
      </c>
      <c r="H9" s="20">
        <f>PLANEL_GerCrit_Resultado!L64+PLANEL_GerCrit_Resultado!L76+PLANEL_GerCrit_Resultado!L88+PLANEL_GerCrit_Resultado!L640+PLANEL_GerCrit_Resultado!L700</f>
        <v>1331.2354600000001</v>
      </c>
      <c r="I9" s="20">
        <f>PLANEL_GerCrit_Resultado!M64+PLANEL_GerCrit_Resultado!M76+PLANEL_GerCrit_Resultado!M88+PLANEL_GerCrit_Resultado!M640+PLANEL_GerCrit_Resultado!M700</f>
        <v>1331.2354600000001</v>
      </c>
      <c r="J9" s="20">
        <f>PLANEL_GerCrit_Resultado!N64+PLANEL_GerCrit_Resultado!N76+PLANEL_GerCrit_Resultado!N88+PLANEL_GerCrit_Resultado!N640+PLANEL_GerCrit_Resultado!N700</f>
        <v>1331.2354600000001</v>
      </c>
      <c r="K9" s="20">
        <f>PLANEL_GerCrit_Resultado!O64+PLANEL_GerCrit_Resultado!O76+PLANEL_GerCrit_Resultado!O88+PLANEL_GerCrit_Resultado!O640+PLANEL_GerCrit_Resultado!O700</f>
        <v>1331.2354600000001</v>
      </c>
      <c r="L9" s="20">
        <f>PLANEL_GerCrit_Resultado!P64+PLANEL_GerCrit_Resultado!P76+PLANEL_GerCrit_Resultado!P88+PLANEL_GerCrit_Resultado!P640+PLANEL_GerCrit_Resultado!P700</f>
        <v>1331.2354600000001</v>
      </c>
      <c r="M9" s="20">
        <f>PLANEL_GerCrit_Resultado!Q64+PLANEL_GerCrit_Resultado!Q76+PLANEL_GerCrit_Resultado!Q88+PLANEL_GerCrit_Resultado!Q640+PLANEL_GerCrit_Resultado!Q700</f>
        <v>1315.048601</v>
      </c>
      <c r="N9" s="20">
        <f>PLANEL_GerCrit_Resultado!R64+PLANEL_GerCrit_Resultado!R76+PLANEL_GerCrit_Resultado!R88+PLANEL_GerCrit_Resultado!R640+PLANEL_GerCrit_Resultado!R700</f>
        <v>1315.048601</v>
      </c>
      <c r="O9" s="20">
        <f>PLANEL_GerCrit_Resultado!S64+PLANEL_GerCrit_Resultado!S76+PLANEL_GerCrit_Resultado!S88+PLANEL_GerCrit_Resultado!S640+PLANEL_GerCrit_Resultado!S700</f>
        <v>1315.048601</v>
      </c>
      <c r="P9" s="20">
        <f>PLANEL_GerCrit_Resultado!T64+PLANEL_GerCrit_Resultado!T76+PLANEL_GerCrit_Resultado!T88+PLANEL_GerCrit_Resultado!T640+PLANEL_GerCrit_Resultado!T700</f>
        <v>1315.048601</v>
      </c>
      <c r="Q9" s="20">
        <f>PLANEL_GerCrit_Resultado!U64+PLANEL_GerCrit_Resultado!U76+PLANEL_GerCrit_Resultado!U88+PLANEL_GerCrit_Resultado!U640+PLANEL_GerCrit_Resultado!U700</f>
        <v>389.50479200000001</v>
      </c>
      <c r="R9" s="20">
        <f>PLANEL_GerCrit_Resultado!V64+PLANEL_GerCrit_Resultado!V76+PLANEL_GerCrit_Resultado!V88+PLANEL_GerCrit_Resultado!V640+PLANEL_GerCrit_Resultado!V700</f>
        <v>389.50479200000001</v>
      </c>
      <c r="S9" s="20">
        <f>PLANEL_GerCrit_Resultado!W64+PLANEL_GerCrit_Resultado!W76+PLANEL_GerCrit_Resultado!W88+PLANEL_GerCrit_Resultado!W640+PLANEL_GerCrit_Resultado!W700</f>
        <v>323.8062352</v>
      </c>
      <c r="T9" s="20">
        <f>PLANEL_GerCrit_Resultado!X64+PLANEL_GerCrit_Resultado!X76+PLANEL_GerCrit_Resultado!X88+PLANEL_GerCrit_Resultado!X640+PLANEL_GerCrit_Resultado!X700</f>
        <v>323.8062352</v>
      </c>
      <c r="U9" s="20">
        <f>PLANEL_GerCrit_Resultado!Y64+PLANEL_GerCrit_Resultado!Y76+PLANEL_GerCrit_Resultado!Y88+PLANEL_GerCrit_Resultado!Y640+PLANEL_GerCrit_Resultado!Y700</f>
        <v>323.8062352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50</v>
      </c>
      <c r="C10" s="20">
        <f>PLANEL_GerCrit_Resultado!G40+PLANEL_GerCrit_Resultado!G52</f>
        <v>1085.008613</v>
      </c>
      <c r="D10" s="20">
        <f>PLANEL_GerCrit_Resultado!H40+PLANEL_GerCrit_Resultado!H52</f>
        <v>1241.3759130000001</v>
      </c>
      <c r="E10" s="20">
        <f>PLANEL_GerCrit_Resultado!I40+PLANEL_GerCrit_Resultado!I52</f>
        <v>1241.3759130000001</v>
      </c>
      <c r="F10" s="20">
        <f>PLANEL_GerCrit_Resultado!J40+PLANEL_GerCrit_Resultado!J52</f>
        <v>1156.1577569999999</v>
      </c>
      <c r="G10" s="20">
        <f>PLANEL_GerCrit_Resultado!K40+PLANEL_GerCrit_Resultado!K52</f>
        <v>1241.3759130000001</v>
      </c>
      <c r="H10" s="20">
        <f>PLANEL_GerCrit_Resultado!L40+PLANEL_GerCrit_Resultado!L52</f>
        <v>1241.3759130000001</v>
      </c>
      <c r="I10" s="20">
        <f>PLANEL_GerCrit_Resultado!M40+PLANEL_GerCrit_Resultado!M52</f>
        <v>1045.109281</v>
      </c>
      <c r="J10" s="20">
        <f>PLANEL_GerCrit_Resultado!N40+PLANEL_GerCrit_Resultado!N52</f>
        <v>1009.215585</v>
      </c>
      <c r="K10" s="20">
        <f>PLANEL_GerCrit_Resultado!O40+PLANEL_GerCrit_Resultado!O52</f>
        <v>1241.3759130000001</v>
      </c>
      <c r="L10" s="20">
        <f>PLANEL_GerCrit_Resultado!P40+PLANEL_GerCrit_Resultado!P52</f>
        <v>1009.215585</v>
      </c>
      <c r="M10" s="20">
        <f>PLANEL_GerCrit_Resultado!Q40+PLANEL_GerCrit_Resultado!Q52</f>
        <v>1009.215585</v>
      </c>
      <c r="N10" s="20">
        <f>PLANEL_GerCrit_Resultado!R40+PLANEL_GerCrit_Resultado!R52</f>
        <v>1009.215585</v>
      </c>
      <c r="O10" s="20">
        <f>PLANEL_GerCrit_Resultado!S40+PLANEL_GerCrit_Resultado!S52</f>
        <v>1009.215585</v>
      </c>
      <c r="P10" s="20">
        <f>PLANEL_GerCrit_Resultado!T40+PLANEL_GerCrit_Resultado!T52</f>
        <v>1168.6259729999999</v>
      </c>
      <c r="Q10" s="20">
        <f>PLANEL_GerCrit_Resultado!U40+PLANEL_GerCrit_Resultado!U52</f>
        <v>1241.3759130000001</v>
      </c>
      <c r="R10" s="20">
        <f>PLANEL_GerCrit_Resultado!V40+PLANEL_GerCrit_Resultado!V52</f>
        <v>1115.8351640000001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1769.944133</v>
      </c>
      <c r="D11" s="1">
        <f>PLANEL_GerCrit_Resultado!H160</f>
        <v>1769.944133</v>
      </c>
      <c r="E11" s="1">
        <f>PLANEL_GerCrit_Resultado!I160</f>
        <v>1769.944133</v>
      </c>
      <c r="F11" s="1">
        <f>PLANEL_GerCrit_Resultado!J160</f>
        <v>1769.944133</v>
      </c>
      <c r="G11" s="1">
        <f>PLANEL_GerCrit_Resultado!K160</f>
        <v>1769.944133</v>
      </c>
      <c r="H11" s="1">
        <f>PLANEL_GerCrit_Resultado!L160</f>
        <v>1769.944133</v>
      </c>
      <c r="I11" s="1">
        <f>PLANEL_GerCrit_Resultado!M160</f>
        <v>1769.944133</v>
      </c>
      <c r="J11" s="1">
        <f>PLANEL_GerCrit_Resultado!N160</f>
        <v>1769.944133</v>
      </c>
      <c r="K11" s="1">
        <f>PLANEL_GerCrit_Resultado!O160</f>
        <v>1769.944133</v>
      </c>
      <c r="L11" s="1">
        <f>PLANEL_GerCrit_Resultado!P160</f>
        <v>1769.944133</v>
      </c>
      <c r="M11" s="1">
        <f>PLANEL_GerCrit_Resultado!Q160</f>
        <v>1769.944133</v>
      </c>
      <c r="N11" s="1">
        <f>PLANEL_GerCrit_Resultado!R160</f>
        <v>3052.6641730000001</v>
      </c>
      <c r="O11" s="1">
        <f>PLANEL_GerCrit_Resultado!S160</f>
        <v>3052.6641730000001</v>
      </c>
      <c r="P11" s="1">
        <f>PLANEL_GerCrit_Resultado!T160</f>
        <v>3052.6641730000001</v>
      </c>
      <c r="Q11" s="1">
        <f>PLANEL_GerCrit_Resultado!U160</f>
        <v>3052.6641730000001</v>
      </c>
      <c r="R11" s="1">
        <f>PLANEL_GerCrit_Resultado!V160</f>
        <v>3052.6641730000001</v>
      </c>
      <c r="S11" s="1">
        <f>PLANEL_GerCrit_Resultado!W160</f>
        <v>3052.6641730000001</v>
      </c>
      <c r="T11" s="1">
        <f>PLANEL_GerCrit_Resultado!X160</f>
        <v>3052.6641730000001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57</v>
      </c>
      <c r="C12" s="1">
        <f>PLANEL_GerCrit_Resultado!G172</f>
        <v>2160.3183709999998</v>
      </c>
      <c r="D12" s="1">
        <f>PLANEL_GerCrit_Resultado!H172</f>
        <v>1797.5518500000001</v>
      </c>
      <c r="E12" s="1">
        <f>PLANEL_GerCrit_Resultado!I172</f>
        <v>1999.4021459999999</v>
      </c>
      <c r="F12" s="1">
        <f>PLANEL_GerCrit_Resultado!J172</f>
        <v>1032.337495</v>
      </c>
      <c r="G12" s="1">
        <f>PLANEL_GerCrit_Resultado!K172</f>
        <v>1076.9087320000001</v>
      </c>
      <c r="H12" s="1">
        <f>PLANEL_GerCrit_Resultado!L172</f>
        <v>1385.7570519999999</v>
      </c>
      <c r="I12" s="1">
        <f>PLANEL_GerCrit_Resultado!M172</f>
        <v>1345.3440969999999</v>
      </c>
      <c r="J12" s="1">
        <f>PLANEL_GerCrit_Resultado!N172</f>
        <v>1239.1164690000001</v>
      </c>
      <c r="K12" s="1">
        <f>PLANEL_GerCrit_Resultado!O172</f>
        <v>1065.316049</v>
      </c>
      <c r="L12" s="1">
        <f>PLANEL_GerCrit_Resultado!P172</f>
        <v>777.89060930000005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52</v>
      </c>
      <c r="C15" s="24">
        <f>PLANEL_GerCrit_Resultado!G376</f>
        <v>318.66858919999999</v>
      </c>
      <c r="D15" s="24">
        <f>PLANEL_GerCrit_Resultado!H376</f>
        <v>318.67108919999998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2464.9855299999999</v>
      </c>
      <c r="O15" s="24">
        <f>PLANEL_GerCrit_Resultado!S376</f>
        <v>6306.9609879999998</v>
      </c>
      <c r="P15" s="24">
        <f>PLANEL_GerCrit_Resultado!T376</f>
        <v>8890.7271299999993</v>
      </c>
      <c r="Q15" s="24">
        <f>PLANEL_GerCrit_Resultado!U376</f>
        <v>10192.172070000001</v>
      </c>
      <c r="R15" s="24">
        <f>PLANEL_GerCrit_Resultado!V376</f>
        <v>10192.172070000001</v>
      </c>
      <c r="S15" s="24">
        <f>PLANEL_GerCrit_Resultado!W376</f>
        <v>9872.9541439999994</v>
      </c>
      <c r="T15" s="24">
        <f>PLANEL_GerCrit_Resultado!X376</f>
        <v>9872.932374</v>
      </c>
      <c r="U15" s="24">
        <f>PLANEL_GerCrit_Resultado!Y376</f>
        <v>9872.5211789999994</v>
      </c>
      <c r="V15" s="24">
        <f>PLANEL_GerCrit_Resultado!Z376</f>
        <v>9818.0905289999992</v>
      </c>
      <c r="W15" s="24">
        <f>PLANEL_GerCrit_Resultado!AA376</f>
        <v>9817.6817129999999</v>
      </c>
      <c r="X15" s="24">
        <f>PLANEL_GerCrit_Resultado!AB376</f>
        <v>9676.7507659999992</v>
      </c>
      <c r="Y15" s="24">
        <f>PLANEL_GerCrit_Resultado!AC376</f>
        <v>9585.6312120000002</v>
      </c>
      <c r="Z15" s="24">
        <f>PLANEL_GerCrit_Resultado!AD376</f>
        <v>9123.9115129999991</v>
      </c>
      <c r="AA15" s="24">
        <f>PLANEL_GerCrit_Resultado!AE376</f>
        <v>8845.5426929999994</v>
      </c>
      <c r="AB15" s="24">
        <f>PLANEL_GerCrit_Resultado!AF376</f>
        <v>8470.0768869999993</v>
      </c>
      <c r="AC15" s="24">
        <f>PLANEL_GerCrit_Resultado!AG376</f>
        <v>8170.7539729999999</v>
      </c>
      <c r="AD15" s="24">
        <f>PLANEL_GerCrit_Resultado!AH376</f>
        <v>7961.8161989999999</v>
      </c>
      <c r="AE15" s="24">
        <f>PLANEL_GerCrit_Resultado!AI376</f>
        <v>7785.0253560000001</v>
      </c>
      <c r="AF15" s="24">
        <f>PLANEL_GerCrit_Resultado!AJ376</f>
        <v>7643.0410460000003</v>
      </c>
      <c r="AG15" s="24">
        <f>PLANEL_GerCrit_Resultado!AK376</f>
        <v>7446.7335030000004</v>
      </c>
      <c r="AH15" s="24">
        <f>PLANEL_GerCrit_Resultado!AL376</f>
        <v>6915.8601849999995</v>
      </c>
      <c r="AI15" s="24">
        <f>PLANEL_GerCrit_Resultado!AM376</f>
        <v>6583.498106</v>
      </c>
      <c r="AJ15" s="24">
        <f>PLANEL_GerCrit_Resultado!AN376</f>
        <v>6316.1236870000002</v>
      </c>
      <c r="AK15" s="24">
        <f>PLANEL_GerCrit_Resultado!AO376</f>
        <v>6316.1236870000002</v>
      </c>
      <c r="AL15" s="24">
        <f>PLANEL_GerCrit_Resultado!AP376</f>
        <v>6043.0481360000003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7697.8432272999999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9460.1904811999993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10981.39308831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15520.830917309999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19316.00509431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22656.4876745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22656.4876745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22572.232295900001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22564.822433099998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22520.006506099999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25258.1614161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28305.568569099996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30892.777500000004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33409.997924399999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36087.090325099998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38839.4038583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41553.210175800006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43736.476900499998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47887.484132500002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52242.419452100003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55316.593809020007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58189.411217600005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61029.733995600007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63892.015947600004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66675.965769800008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70244.911648599998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73618.913855599996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76615.7405956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79890.751925600009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83050.279675600003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86131.873495600012</v>
      </c>
    </row>
    <row r="18" spans="2:40" x14ac:dyDescent="0.25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565.54746006000005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565.54746006000005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565.54746006000005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565.54746006000005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565.28343476000009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1741.9992557600001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2991.9587217600001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4275.6931037599998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5556.6425427599997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6872.3470157600004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8226.5720227599995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9664.8048037599983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11077.697350760001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10840.905529360001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10601.46528706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11864.74319506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13028.334294060001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14197.673070060002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15363.268046060002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16547.545127060002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17749.03682506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18952.610293060003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20142.004784060002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21462.308369060003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22721.621099060001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23949.954169060002</v>
      </c>
    </row>
    <row r="21" spans="2:40" x14ac:dyDescent="0.25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57831.872118296</v>
      </c>
      <c r="D24" s="28">
        <f t="shared" si="0"/>
        <v>63136.004142395992</v>
      </c>
      <c r="E24" s="28">
        <f t="shared" si="0"/>
        <v>63858.0823848</v>
      </c>
      <c r="F24" s="28">
        <f t="shared" si="0"/>
        <v>67973.6598104</v>
      </c>
      <c r="G24" s="28">
        <f t="shared" si="0"/>
        <v>72891.910362000024</v>
      </c>
      <c r="H24" s="28">
        <f t="shared" si="0"/>
        <v>76468.570952299997</v>
      </c>
      <c r="I24" s="28">
        <f t="shared" si="0"/>
        <v>80244.023523199998</v>
      </c>
      <c r="J24" s="28">
        <f t="shared" si="0"/>
        <v>83561.374205910004</v>
      </c>
      <c r="K24" s="28">
        <f t="shared" si="0"/>
        <v>87156.962591310003</v>
      </c>
      <c r="L24" s="28">
        <f t="shared" si="0"/>
        <v>90769.123652710012</v>
      </c>
      <c r="M24" s="28">
        <f t="shared" si="0"/>
        <v>94358.571107559997</v>
      </c>
      <c r="N24" s="28">
        <f t="shared" si="0"/>
        <v>97476.624412859979</v>
      </c>
      <c r="O24" s="28">
        <f t="shared" si="0"/>
        <v>100376.13029874999</v>
      </c>
      <c r="P24" s="28">
        <f t="shared" si="0"/>
        <v>103383.05566226</v>
      </c>
      <c r="Q24" s="28">
        <f t="shared" si="0"/>
        <v>106477.11833495999</v>
      </c>
      <c r="R24" s="28">
        <f t="shared" si="0"/>
        <v>109672.56953996001</v>
      </c>
      <c r="S24" s="28">
        <f t="shared" si="0"/>
        <v>113023.05064266</v>
      </c>
      <c r="T24" s="28">
        <f t="shared" si="0"/>
        <v>116432.58084485999</v>
      </c>
      <c r="U24" s="28">
        <f t="shared" si="0"/>
        <v>119841.73975026001</v>
      </c>
      <c r="V24" s="28">
        <f t="shared" si="0"/>
        <v>123355.30719095998</v>
      </c>
      <c r="W24" s="28">
        <f t="shared" si="0"/>
        <v>126990.17609316</v>
      </c>
      <c r="X24" s="28">
        <f t="shared" si="0"/>
        <v>130866.51957516</v>
      </c>
      <c r="Y24" s="28">
        <f t="shared" si="0"/>
        <v>134690.99197956</v>
      </c>
      <c r="Z24" s="28">
        <f t="shared" si="0"/>
        <v>138544.09865616</v>
      </c>
      <c r="AA24" s="28">
        <f t="shared" si="0"/>
        <v>142248.91695146001</v>
      </c>
      <c r="AB24" s="76">
        <f t="shared" si="0"/>
        <v>145923.36576638001</v>
      </c>
      <c r="AC24" s="28">
        <f t="shared" si="0"/>
        <v>149167.08588996</v>
      </c>
      <c r="AD24" s="28">
        <f t="shared" si="0"/>
        <v>152419.80925396</v>
      </c>
      <c r="AE24" s="28">
        <f t="shared" si="0"/>
        <v>155684.56903496</v>
      </c>
      <c r="AF24" s="28">
        <f t="shared" si="0"/>
        <v>159011.71226536002</v>
      </c>
      <c r="AG24" s="28">
        <f t="shared" si="0"/>
        <v>162404.79044375999</v>
      </c>
      <c r="AH24" s="28">
        <f t="shared" si="0"/>
        <v>165819.82817876001</v>
      </c>
      <c r="AI24" s="28">
        <f t="shared" si="0"/>
        <v>169202.75287676</v>
      </c>
      <c r="AJ24" s="28">
        <f t="shared" si="0"/>
        <v>172913.60736175999</v>
      </c>
      <c r="AK24" s="28">
        <f t="shared" si="0"/>
        <v>176479.35742576001</v>
      </c>
      <c r="AL24" s="28">
        <f t="shared" si="0"/>
        <v>180004.00341076002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0.39348354591351759</v>
      </c>
      <c r="D29" s="47">
        <f>IF(PLANEL_Pot_anual!D4&lt;&gt;0,D4/PLANEL_Pot_anual!D4,0)</f>
        <v>0.40860022687314318</v>
      </c>
      <c r="E29" s="47">
        <f>IF(PLANEL_Pot_anual!E4&lt;&gt;0,E4/PLANEL_Pot_anual!E4,0)</f>
        <v>0.40853419275627584</v>
      </c>
      <c r="F29" s="47">
        <f>IF(PLANEL_Pot_anual!F4&lt;&gt;0,F4/PLANEL_Pot_anual!F4,0)</f>
        <v>0.3996030860701496</v>
      </c>
      <c r="G29" s="47">
        <f>IF(PLANEL_Pot_anual!G4&lt;&gt;0,G4/PLANEL_Pot_anual!G4,0)</f>
        <v>0.39649597116752044</v>
      </c>
      <c r="H29" s="47">
        <f>IF(PLANEL_Pot_anual!H4&lt;&gt;0,H4/PLANEL_Pot_anual!H4,0)</f>
        <v>0.39362636978135324</v>
      </c>
      <c r="I29" s="47">
        <f>IF(PLANEL_Pot_anual!I4&lt;&gt;0,I4/PLANEL_Pot_anual!I4,0)</f>
        <v>0.39362636978135324</v>
      </c>
      <c r="J29" s="47">
        <f>IF(PLANEL_Pot_anual!J4&lt;&gt;0,J4/PLANEL_Pot_anual!J4,0)</f>
        <v>0.39408908823083277</v>
      </c>
      <c r="K29" s="47">
        <f>IF(PLANEL_Pot_anual!K4&lt;&gt;0,K4/PLANEL_Pot_anual!K4,0)</f>
        <v>0.39466257082318923</v>
      </c>
      <c r="L29" s="47">
        <f>IF(PLANEL_Pot_anual!L4&lt;&gt;0,L4/PLANEL_Pot_anual!L4,0)</f>
        <v>0.39484732035514125</v>
      </c>
      <c r="M29" s="47">
        <f>IF(PLANEL_Pot_anual!M4&lt;&gt;0,M4/PLANEL_Pot_anual!M4,0)</f>
        <v>0.38871454780252002</v>
      </c>
      <c r="N29" s="47">
        <f>IF(PLANEL_Pot_anual!N4&lt;&gt;0,N4/PLANEL_Pot_anual!N4,0)</f>
        <v>0.39137550776139246</v>
      </c>
      <c r="O29" s="47">
        <f>IF(PLANEL_Pot_anual!O4&lt;&gt;0,O4/PLANEL_Pot_anual!O4,0)</f>
        <v>0.39504695453545835</v>
      </c>
      <c r="P29" s="47">
        <f>IF(PLANEL_Pot_anual!P4&lt;&gt;0,P4/PLANEL_Pot_anual!P4,0)</f>
        <v>0.39640317946712494</v>
      </c>
      <c r="Q29" s="47">
        <f>IF(PLANEL_Pot_anual!Q4&lt;&gt;0,Q4/PLANEL_Pot_anual!Q4,0)</f>
        <v>0.39047114559345281</v>
      </c>
      <c r="R29" s="47">
        <f>IF(PLANEL_Pot_anual!R4&lt;&gt;0,R4/PLANEL_Pot_anual!R4,0)</f>
        <v>0.39047114559345281</v>
      </c>
      <c r="S29" s="47">
        <f>IF(PLANEL_Pot_anual!S4&lt;&gt;0,S4/PLANEL_Pot_anual!S4,0)</f>
        <v>0.39047114559345281</v>
      </c>
      <c r="T29" s="47">
        <f>IF(PLANEL_Pot_anual!T4&lt;&gt;0,T4/PLANEL_Pot_anual!T4,0)</f>
        <v>0.38869809311187925</v>
      </c>
      <c r="U29" s="47">
        <f>IF(PLANEL_Pot_anual!U4&lt;&gt;0,U4/PLANEL_Pot_anual!U4,0)</f>
        <v>0.38652991086000643</v>
      </c>
      <c r="V29" s="47">
        <f>IF(PLANEL_Pot_anual!V4&lt;&gt;0,V4/PLANEL_Pot_anual!V4,0)</f>
        <v>0.38510941892544981</v>
      </c>
      <c r="W29" s="47">
        <f>IF(PLANEL_Pot_anual!W4&lt;&gt;0,W4/PLANEL_Pot_anual!W4,0)</f>
        <v>0.38266671049426482</v>
      </c>
      <c r="X29" s="47">
        <f>IF(PLANEL_Pot_anual!X4&lt;&gt;0,X4/PLANEL_Pot_anual!X4,0)</f>
        <v>0.38172935610967412</v>
      </c>
      <c r="Y29" s="47">
        <f>IF(PLANEL_Pot_anual!Y4&lt;&gt;0,Y4/PLANEL_Pot_anual!Y4,0)</f>
        <v>0.38172935610967412</v>
      </c>
      <c r="Z29" s="47">
        <f>IF(PLANEL_Pot_anual!Z4&lt;&gt;0,Z4/PLANEL_Pot_anual!Z4,0)</f>
        <v>0.38172935610967412</v>
      </c>
      <c r="AA29" s="47">
        <f>IF(PLANEL_Pot_anual!AA4&lt;&gt;0,AA4/PLANEL_Pot_anual!AA4,0)</f>
        <v>0.38172935610967412</v>
      </c>
      <c r="AB29" s="77">
        <f>IF(PLANEL_Pot_anual!AB4&lt;&gt;0,AB4/PLANEL_Pot_anual!AB4,0)</f>
        <v>0.38172935610967412</v>
      </c>
      <c r="AC29" s="47">
        <f>IF(PLANEL_Pot_anual!AC4&lt;&gt;0,AC4/PLANEL_Pot_anual!AC4,0)</f>
        <v>0.38172935610967412</v>
      </c>
      <c r="AD29" s="47">
        <f>IF(PLANEL_Pot_anual!AD4&lt;&gt;0,AD4/PLANEL_Pot_anual!AD4,0)</f>
        <v>0.38172935610967412</v>
      </c>
      <c r="AE29" s="47">
        <f>IF(PLANEL_Pot_anual!AE4&lt;&gt;0,AE4/PLANEL_Pot_anual!AE4,0)</f>
        <v>0.38172935610967412</v>
      </c>
      <c r="AF29" s="47">
        <f>IF(PLANEL_Pot_anual!AF4&lt;&gt;0,AF4/PLANEL_Pot_anual!AF4,0)</f>
        <v>0.38125047595025574</v>
      </c>
      <c r="AG29" s="47">
        <f>IF(PLANEL_Pot_anual!AG4&lt;&gt;0,AG4/PLANEL_Pot_anual!AG4,0)</f>
        <v>0.37917651381193901</v>
      </c>
      <c r="AH29" s="47">
        <f>IF(PLANEL_Pot_anual!AH4&lt;&gt;0,AH4/PLANEL_Pot_anual!AH4,0)</f>
        <v>0.37630021445832318</v>
      </c>
      <c r="AI29" s="47">
        <f>IF(PLANEL_Pot_anual!AI4&lt;&gt;0,AI4/PLANEL_Pot_anual!AI4,0)</f>
        <v>0.37494965652703655</v>
      </c>
      <c r="AJ29" s="47">
        <f>IF(PLANEL_Pot_anual!AJ4&lt;&gt;0,AJ4/PLANEL_Pot_anual!AJ4,0)</f>
        <v>0.36792054077110831</v>
      </c>
      <c r="AK29" s="47">
        <f>IF(PLANEL_Pot_anual!AK4&lt;&gt;0,AK4/PLANEL_Pot_anual!AK4,0)</f>
        <v>0.36927209941477018</v>
      </c>
      <c r="AL29" s="47">
        <f>IF(PLANEL_Pot_anual!AL4&lt;&gt;0,AL4/PLANEL_Pot_anual!AL4,0)</f>
        <v>0.36536813113832212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0.17732231651268557</v>
      </c>
      <c r="D30" s="47">
        <f>IF(PLANEL_Pot_anual!D5&lt;&gt;0,D5/PLANEL_Pot_anual!D5,0)</f>
        <v>0.43974089208759221</v>
      </c>
      <c r="E30" s="47">
        <f>IF(PLANEL_Pot_anual!E5&lt;&gt;0,E5/PLANEL_Pot_anual!E5,0)</f>
        <v>0.43270561360799847</v>
      </c>
      <c r="F30" s="47">
        <f>IF(PLANEL_Pot_anual!F5&lt;&gt;0,F5/PLANEL_Pot_anual!F5,0)</f>
        <v>0.4327464391200575</v>
      </c>
      <c r="G30" s="47">
        <f>IF(PLANEL_Pot_anual!G5&lt;&gt;0,G5/PLANEL_Pot_anual!G5,0)</f>
        <v>0.43280046797227401</v>
      </c>
      <c r="H30" s="47">
        <f>IF(PLANEL_Pot_anual!H5&lt;&gt;0,H5/PLANEL_Pot_anual!H5,0)</f>
        <v>0.42258750659221272</v>
      </c>
      <c r="I30" s="47">
        <f>IF(PLANEL_Pot_anual!I5&lt;&gt;0,I5/PLANEL_Pot_anual!I5,0)</f>
        <v>0.36808567039295176</v>
      </c>
      <c r="J30" s="47">
        <f>IF(PLANEL_Pot_anual!J5&lt;&gt;0,J5/PLANEL_Pot_anual!J5,0)</f>
        <v>0.3677159926422997</v>
      </c>
      <c r="K30" s="47">
        <f>IF(PLANEL_Pot_anual!K5&lt;&gt;0,K5/PLANEL_Pot_anual!K5,0)</f>
        <v>0.36808567039295176</v>
      </c>
      <c r="L30" s="47">
        <f>IF(PLANEL_Pot_anual!L5&lt;&gt;0,L5/PLANEL_Pot_anual!L5,0)</f>
        <v>0.36808567039295176</v>
      </c>
      <c r="M30" s="47">
        <f>IF(PLANEL_Pot_anual!M5&lt;&gt;0,M5/PLANEL_Pot_anual!M5,0)</f>
        <v>0.36692495120666968</v>
      </c>
      <c r="N30" s="47">
        <f>IF(PLANEL_Pot_anual!N5&lt;&gt;0,N5/PLANEL_Pot_anual!N5,0)</f>
        <v>0.36692495120666968</v>
      </c>
      <c r="O30" s="47">
        <f>IF(PLANEL_Pot_anual!O5&lt;&gt;0,O5/PLANEL_Pot_anual!O5,0)</f>
        <v>0.36808567039295176</v>
      </c>
      <c r="P30" s="47">
        <f>IF(PLANEL_Pot_anual!P5&lt;&gt;0,P5/PLANEL_Pot_anual!P5,0)</f>
        <v>0.36808567039295176</v>
      </c>
      <c r="Q30" s="47">
        <f>IF(PLANEL_Pot_anual!Q5&lt;&gt;0,Q5/PLANEL_Pot_anual!Q5,0)</f>
        <v>0.41208287512480951</v>
      </c>
      <c r="R30" s="47">
        <f>IF(PLANEL_Pot_anual!R5&lt;&gt;0,R5/PLANEL_Pot_anual!R5,0)</f>
        <v>0.41208287512480951</v>
      </c>
      <c r="S30" s="47">
        <f>IF(PLANEL_Pot_anual!S5&lt;&gt;0,S5/PLANEL_Pot_anual!S5,0)</f>
        <v>0.41208287512480951</v>
      </c>
      <c r="T30" s="47">
        <f>IF(PLANEL_Pot_anual!T5&lt;&gt;0,T5/PLANEL_Pot_anual!T5,0)</f>
        <v>0.4114215467552208</v>
      </c>
      <c r="U30" s="47">
        <f>IF(PLANEL_Pot_anual!U5&lt;&gt;0,U5/PLANEL_Pot_anual!U5,0)</f>
        <v>0.41208287512480951</v>
      </c>
      <c r="V30" s="47">
        <f>IF(PLANEL_Pot_anual!V5&lt;&gt;0,V5/PLANEL_Pot_anual!V5,0)</f>
        <v>0.4114215467552208</v>
      </c>
      <c r="W30" s="47">
        <f>IF(PLANEL_Pot_anual!W5&lt;&gt;0,W5/PLANEL_Pot_anual!W5,0)</f>
        <v>0.4114215467552208</v>
      </c>
      <c r="X30" s="47">
        <f>IF(PLANEL_Pot_anual!X5&lt;&gt;0,X5/PLANEL_Pot_anual!X5,0)</f>
        <v>0.41111248797970207</v>
      </c>
      <c r="Y30" s="47">
        <f>IF(PLANEL_Pot_anual!Y5&lt;&gt;0,Y5/PLANEL_Pot_anual!Y5,0)</f>
        <v>0.41111248797970207</v>
      </c>
      <c r="Z30" s="47">
        <f>IF(PLANEL_Pot_anual!Z5&lt;&gt;0,Z5/PLANEL_Pot_anual!Z5,0)</f>
        <v>0.41111248797970207</v>
      </c>
      <c r="AA30" s="47">
        <f>IF(PLANEL_Pot_anual!AA5&lt;&gt;0,AA5/PLANEL_Pot_anual!AA5,0)</f>
        <v>0.41111248797970207</v>
      </c>
      <c r="AB30" s="77">
        <f>IF(PLANEL_Pot_anual!AB5&lt;&gt;0,AB5/PLANEL_Pot_anual!AB5,0)</f>
        <v>0.41111248797970207</v>
      </c>
      <c r="AC30" s="47">
        <f>IF(PLANEL_Pot_anual!AC5&lt;&gt;0,AC5/PLANEL_Pot_anual!AC5,0)</f>
        <v>0.41111248797970207</v>
      </c>
      <c r="AD30" s="47">
        <f>IF(PLANEL_Pot_anual!AD5&lt;&gt;0,AD5/PLANEL_Pot_anual!AD5,0)</f>
        <v>0.41111248797970207</v>
      </c>
      <c r="AE30" s="47">
        <f>IF(PLANEL_Pot_anual!AE5&lt;&gt;0,AE5/PLANEL_Pot_anual!AE5,0)</f>
        <v>0.41111248797970207</v>
      </c>
      <c r="AF30" s="47">
        <f>IF(PLANEL_Pot_anual!AF5&lt;&gt;0,AF5/PLANEL_Pot_anual!AF5,0)</f>
        <v>0.41111248797970207</v>
      </c>
      <c r="AG30" s="47">
        <f>IF(PLANEL_Pot_anual!AG5&lt;&gt;0,AG5/PLANEL_Pot_anual!AG5,0)</f>
        <v>0.39423833254870233</v>
      </c>
      <c r="AH30" s="47">
        <f>IF(PLANEL_Pot_anual!AH5&lt;&gt;0,AH5/PLANEL_Pot_anual!AH5,0)</f>
        <v>0.38209913163968823</v>
      </c>
      <c r="AI30" s="47">
        <f>IF(PLANEL_Pot_anual!AI5&lt;&gt;0,AI5/PLANEL_Pot_anual!AI5,0)</f>
        <v>0.36372279089830706</v>
      </c>
      <c r="AJ30" s="47">
        <f>IF(PLANEL_Pot_anual!AJ5&lt;&gt;0,AJ5/PLANEL_Pot_anual!AJ5,0)</f>
        <v>0.39216126371763466</v>
      </c>
      <c r="AK30" s="47">
        <f>IF(PLANEL_Pot_anual!AK5&lt;&gt;0,AK5/PLANEL_Pot_anual!AK5,0)</f>
        <v>0.34682090520285719</v>
      </c>
      <c r="AL30" s="47">
        <f>IF(PLANEL_Pot_anual!AL5&lt;&gt;0,AL5/PLANEL_Pot_anual!AL5,0)</f>
        <v>0.34717973112289563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0.72364663322125555</v>
      </c>
      <c r="D32" s="48">
        <f>IF(PLANEL_Pot_anual!D7&lt;&gt;0,D7/PLANEL_Pot_anual!D7,0)</f>
        <v>0.72203513690312349</v>
      </c>
      <c r="E32" s="48">
        <f>IF(PLANEL_Pot_anual!E7&lt;&gt;0,E7/PLANEL_Pot_anual!E7,0)</f>
        <v>0.73405441627940871</v>
      </c>
      <c r="F32" s="48">
        <f>IF(PLANEL_Pot_anual!F7&lt;&gt;0,F7/PLANEL_Pot_anual!F7,0)</f>
        <v>0.57525078366130933</v>
      </c>
      <c r="G32" s="48">
        <f>IF(PLANEL_Pot_anual!G7&lt;&gt;0,G7/PLANEL_Pot_anual!G7,0)</f>
        <v>0.62967826406218197</v>
      </c>
      <c r="H32" s="48">
        <f>IF(PLANEL_Pot_anual!H7&lt;&gt;0,H7/PLANEL_Pot_anual!H7,0)</f>
        <v>0.67913844046144511</v>
      </c>
      <c r="I32" s="48">
        <f>IF(PLANEL_Pot_anual!I7&lt;&gt;0,I7/PLANEL_Pot_anual!I7,0)</f>
        <v>0.69258719514310796</v>
      </c>
      <c r="J32" s="48">
        <f>IF(PLANEL_Pot_anual!J7&lt;&gt;0,J7/PLANEL_Pot_anual!J7,0)</f>
        <v>0.70467929033278331</v>
      </c>
      <c r="K32" s="48">
        <f>IF(PLANEL_Pot_anual!K7&lt;&gt;0,K7/PLANEL_Pot_anual!K7,0)</f>
        <v>0.64636400025298268</v>
      </c>
      <c r="L32" s="48">
        <f>IF(PLANEL_Pot_anual!L7&lt;&gt;0,L7/PLANEL_Pot_anual!L7,0)</f>
        <v>0.61827974230877913</v>
      </c>
      <c r="M32" s="48">
        <f>IF(PLANEL_Pot_anual!M7&lt;&gt;0,M7/PLANEL_Pot_anual!M7,0)</f>
        <v>0.61870003675289964</v>
      </c>
      <c r="N32" s="48">
        <f>IF(PLANEL_Pot_anual!N7&lt;&gt;0,N7/PLANEL_Pot_anual!N7,0)</f>
        <v>0.59959432115451772</v>
      </c>
      <c r="O32" s="48">
        <f>IF(PLANEL_Pot_anual!O7&lt;&gt;0,O7/PLANEL_Pot_anual!O7,0)</f>
        <v>0.55184584103324841</v>
      </c>
      <c r="P32" s="48">
        <f>IF(PLANEL_Pot_anual!P7&lt;&gt;0,P7/PLANEL_Pot_anual!P7,0)</f>
        <v>0.53498547093413673</v>
      </c>
      <c r="Q32" s="48">
        <f>IF(PLANEL_Pot_anual!Q7&lt;&gt;0,Q7/PLANEL_Pot_anual!Q7,0)</f>
        <v>0.53700974555637315</v>
      </c>
      <c r="R32" s="48">
        <f>IF(PLANEL_Pot_anual!R7&lt;&gt;0,R7/PLANEL_Pot_anual!R7,0)</f>
        <v>0.51200424624467533</v>
      </c>
      <c r="S32" s="48">
        <f>IF(PLANEL_Pot_anual!S7&lt;&gt;0,S7/PLANEL_Pot_anual!S7,0)</f>
        <v>0.54401198894627645</v>
      </c>
      <c r="T32" s="48">
        <f>IF(PLANEL_Pot_anual!T7&lt;&gt;0,T7/PLANEL_Pot_anual!T7,0)</f>
        <v>0.52898011348527774</v>
      </c>
      <c r="U32" s="48">
        <f>IF(PLANEL_Pot_anual!U7&lt;&gt;0,U7/PLANEL_Pot_anual!U7,0)</f>
        <v>0.51848641106923588</v>
      </c>
      <c r="V32" s="48">
        <f>IF(PLANEL_Pot_anual!V7&lt;&gt;0,V7/PLANEL_Pot_anual!V7,0)</f>
        <v>0.50371390669857041</v>
      </c>
      <c r="W32" s="48">
        <f>IF(PLANEL_Pot_anual!W7&lt;&gt;0,W7/PLANEL_Pot_anual!W7,0)</f>
        <v>0.49187926549198929</v>
      </c>
      <c r="X32" s="48">
        <f>IF(PLANEL_Pot_anual!X7&lt;&gt;0,X7/PLANEL_Pot_anual!X7,0)</f>
        <v>0.48467736716322174</v>
      </c>
      <c r="Y32" s="48">
        <f>IF(PLANEL_Pot_anual!Y7&lt;&gt;0,Y7/PLANEL_Pot_anual!Y7,0)</f>
        <v>0.4833092782876926</v>
      </c>
      <c r="Z32" s="48">
        <f>IF(PLANEL_Pot_anual!Z7&lt;&gt;0,Z7/PLANEL_Pot_anual!Z7,0)</f>
        <v>0.48049599929144449</v>
      </c>
      <c r="AA32" s="48">
        <f>IF(PLANEL_Pot_anual!AA7&lt;&gt;0,AA7/PLANEL_Pot_anual!AA7,0)</f>
        <v>0.47182483462302982</v>
      </c>
      <c r="AB32" s="48">
        <f>IF(PLANEL_Pot_anual!AB7&lt;&gt;0,AB7/PLANEL_Pot_anual!AB7,0)</f>
        <v>0.45786124820406399</v>
      </c>
      <c r="AC32" s="48">
        <f>IF(PLANEL_Pot_anual!AC7&lt;&gt;0,AC7/PLANEL_Pot_anual!AC7,0)</f>
        <v>0.43934959395534262</v>
      </c>
      <c r="AD32" s="48">
        <f>IF(PLANEL_Pot_anual!AD7&lt;&gt;0,AD7/PLANEL_Pot_anual!AD7,0)</f>
        <v>0.41867862663354188</v>
      </c>
      <c r="AE32" s="48">
        <f>IF(PLANEL_Pot_anual!AE7&lt;&gt;0,AE7/PLANEL_Pot_anual!AE7,0)</f>
        <v>0.39656197942666066</v>
      </c>
      <c r="AF32" s="48">
        <f>IF(PLANEL_Pot_anual!AF7&lt;&gt;0,AF7/PLANEL_Pot_anual!AF7,0)</f>
        <v>0.383006682985918</v>
      </c>
      <c r="AG32" s="48">
        <f>IF(PLANEL_Pot_anual!AG7&lt;&gt;0,AG7/PLANEL_Pot_anual!AG7,0)</f>
        <v>0.37203495622216159</v>
      </c>
      <c r="AH32" s="48">
        <f>IF(PLANEL_Pot_anual!AH7&lt;&gt;0,AH7/PLANEL_Pot_anual!AH7,0)</f>
        <v>0.36250433034009844</v>
      </c>
      <c r="AI32" s="48">
        <f>IF(PLANEL_Pot_anual!AI7&lt;&gt;0,AI7/PLANEL_Pot_anual!AI7,0)</f>
        <v>0.3599772524234558</v>
      </c>
      <c r="AJ32" s="48">
        <f>IF(PLANEL_Pot_anual!AJ7&lt;&gt;0,AJ7/PLANEL_Pot_anual!AJ7,0)</f>
        <v>0.35338270511383885</v>
      </c>
      <c r="AK32" s="48">
        <f>IF(PLANEL_Pot_anual!AK7&lt;&gt;0,AK7/PLANEL_Pot_anual!AK7,0)</f>
        <v>0.33791783300773215</v>
      </c>
      <c r="AL32" s="48">
        <f>IF(PLANEL_Pot_anual!AL7&lt;&gt;0,AL7/PLANEL_Pot_anual!AL7,0)</f>
        <v>0.33352746265568112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0.60161247772454818</v>
      </c>
      <c r="D34" s="49">
        <f>IF(PLANEL_Pot_anual!D9&lt;&gt;0,D9/PLANEL_Pot_anual!D9,0)</f>
        <v>0.60122064905459516</v>
      </c>
      <c r="E34" s="49">
        <f>IF(PLANEL_Pot_anual!E9&lt;&gt;0,E9/PLANEL_Pot_anual!E9,0)</f>
        <v>0.60122064905459516</v>
      </c>
      <c r="F34" s="49">
        <f>IF(PLANEL_Pot_anual!F9&lt;&gt;0,F9/PLANEL_Pot_anual!F9,0)</f>
        <v>0.5601314648568585</v>
      </c>
      <c r="G34" s="49">
        <f>IF(PLANEL_Pot_anual!G9&lt;&gt;0,G9/PLANEL_Pot_anual!G9,0)</f>
        <v>0.64361883811328779</v>
      </c>
      <c r="H34" s="49">
        <f>IF(PLANEL_Pot_anual!H9&lt;&gt;0,H9/PLANEL_Pot_anual!H9,0)</f>
        <v>0.64361883811328779</v>
      </c>
      <c r="I34" s="49">
        <f>IF(PLANEL_Pot_anual!I9&lt;&gt;0,I9/PLANEL_Pot_anual!I9,0)</f>
        <v>0.64361883811328779</v>
      </c>
      <c r="J34" s="49">
        <f>IF(PLANEL_Pot_anual!J9&lt;&gt;0,J9/PLANEL_Pot_anual!J9,0)</f>
        <v>0.64361883811328779</v>
      </c>
      <c r="K34" s="49">
        <f>IF(PLANEL_Pot_anual!K9&lt;&gt;0,K9/PLANEL_Pot_anual!K9,0)</f>
        <v>0.64361883811328779</v>
      </c>
      <c r="L34" s="49">
        <f>IF(PLANEL_Pot_anual!L9&lt;&gt;0,L9/PLANEL_Pot_anual!L9,0)</f>
        <v>0.64361883811328779</v>
      </c>
      <c r="M34" s="49">
        <f>IF(PLANEL_Pot_anual!M9&lt;&gt;0,M9/PLANEL_Pot_anual!M9,0)</f>
        <v>0.63579289920516735</v>
      </c>
      <c r="N34" s="49">
        <f>IF(PLANEL_Pot_anual!N9&lt;&gt;0,N9/PLANEL_Pot_anual!N9,0)</f>
        <v>0.63579289920516735</v>
      </c>
      <c r="O34" s="49">
        <f>IF(PLANEL_Pot_anual!O9&lt;&gt;0,O9/PLANEL_Pot_anual!O9,0)</f>
        <v>0.63579289920516735</v>
      </c>
      <c r="P34" s="49">
        <f>IF(PLANEL_Pot_anual!P9&lt;&gt;0,P9/PLANEL_Pot_anual!P9,0)</f>
        <v>0.63579289920516735</v>
      </c>
      <c r="Q34" s="49">
        <f>IF(PLANEL_Pot_anual!Q9&lt;&gt;0,Q9/PLANEL_Pot_anual!Q9,0)</f>
        <v>0.48325656575682385</v>
      </c>
      <c r="R34" s="49">
        <f>IF(PLANEL_Pot_anual!R9&lt;&gt;0,R9/PLANEL_Pot_anual!R9,0)</f>
        <v>0.48325656575682385</v>
      </c>
      <c r="S34" s="49">
        <f>IF(PLANEL_Pot_anual!S9&lt;&gt;0,S9/PLANEL_Pot_anual!S9,0)</f>
        <v>0.95237128000000004</v>
      </c>
      <c r="T34" s="49">
        <f>IF(PLANEL_Pot_anual!T9&lt;&gt;0,T9/PLANEL_Pot_anual!T9,0)</f>
        <v>0.95237128000000004</v>
      </c>
      <c r="U34" s="49">
        <f>IF(PLANEL_Pot_anual!U9&lt;&gt;0,U9/PLANEL_Pot_anual!U9,0)</f>
        <v>0.95237128000000004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0.75066321641068212</v>
      </c>
      <c r="D35" s="49">
        <f>IF(PLANEL_Pot_anual!D10&lt;&gt;0,D10/PLANEL_Pot_anual!D10,0)</f>
        <v>0.8588459339975093</v>
      </c>
      <c r="E35" s="49">
        <f>IF(PLANEL_Pot_anual!E10&lt;&gt;0,E10/PLANEL_Pot_anual!E10,0)</f>
        <v>0.8588459339975093</v>
      </c>
      <c r="F35" s="49">
        <f>IF(PLANEL_Pot_anual!F10&lt;&gt;0,F10/PLANEL_Pot_anual!F10,0)</f>
        <v>0.79988775217932739</v>
      </c>
      <c r="G35" s="49">
        <f>IF(PLANEL_Pot_anual!G10&lt;&gt;0,G10/PLANEL_Pot_anual!G10,0)</f>
        <v>0.8588459339975093</v>
      </c>
      <c r="H35" s="49">
        <f>IF(PLANEL_Pot_anual!H10&lt;&gt;0,H10/PLANEL_Pot_anual!H10,0)</f>
        <v>0.8588459339975093</v>
      </c>
      <c r="I35" s="49">
        <f>IF(PLANEL_Pot_anual!I10&lt;&gt;0,I10/PLANEL_Pot_anual!I10,0)</f>
        <v>0.72305886329043856</v>
      </c>
      <c r="J35" s="49">
        <f>IF(PLANEL_Pot_anual!J10&lt;&gt;0,J10/PLANEL_Pot_anual!J10,0)</f>
        <v>0.69822580946450807</v>
      </c>
      <c r="K35" s="49">
        <f>IF(PLANEL_Pot_anual!K10&lt;&gt;0,K10/PLANEL_Pot_anual!K10,0)</f>
        <v>0.8588459339975093</v>
      </c>
      <c r="L35" s="49">
        <f>IF(PLANEL_Pot_anual!L10&lt;&gt;0,L10/PLANEL_Pot_anual!L10,0)</f>
        <v>0.69822580946450807</v>
      </c>
      <c r="M35" s="49">
        <f>IF(PLANEL_Pot_anual!M10&lt;&gt;0,M10/PLANEL_Pot_anual!M10,0)</f>
        <v>0.69822580946450807</v>
      </c>
      <c r="N35" s="49">
        <f>IF(PLANEL_Pot_anual!N10&lt;&gt;0,N10/PLANEL_Pot_anual!N10,0)</f>
        <v>0.69822580946450807</v>
      </c>
      <c r="O35" s="49">
        <f>IF(PLANEL_Pot_anual!O10&lt;&gt;0,O10/PLANEL_Pot_anual!O10,0)</f>
        <v>0.69822580946450807</v>
      </c>
      <c r="P35" s="49">
        <f>IF(PLANEL_Pot_anual!P10&lt;&gt;0,P10/PLANEL_Pot_anual!P10,0)</f>
        <v>0.80851388750518882</v>
      </c>
      <c r="Q35" s="49">
        <f>IF(PLANEL_Pot_anual!Q10&lt;&gt;0,Q10/PLANEL_Pot_anual!Q10,0)</f>
        <v>0.8588459339975093</v>
      </c>
      <c r="R35" s="49">
        <f>IF(PLANEL_Pot_anual!R10&lt;&gt;0,R10/PLANEL_Pot_anual!R10,0)</f>
        <v>0.77199056593330562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0.88941916231155782</v>
      </c>
      <c r="E36" s="47">
        <f>IF(PLANEL_Pot_anual!E11&lt;&gt;0,E11/PLANEL_Pot_anual!E11,0)</f>
        <v>0.88941916231155782</v>
      </c>
      <c r="F36" s="47">
        <f>IF(PLANEL_Pot_anual!F11&lt;&gt;0,F11/PLANEL_Pot_anual!F11,0)</f>
        <v>0.88941916231155782</v>
      </c>
      <c r="G36" s="47">
        <f>IF(PLANEL_Pot_anual!G11&lt;&gt;0,G11/PLANEL_Pot_anual!G11,0)</f>
        <v>0</v>
      </c>
      <c r="H36" s="47">
        <f>IF(PLANEL_Pot_anual!H11&lt;&gt;0,H11/PLANEL_Pot_anual!H11,0)</f>
        <v>0.88941916231155782</v>
      </c>
      <c r="I36" s="47">
        <f>IF(PLANEL_Pot_anual!I11&lt;&gt;0,I11/PLANEL_Pot_anual!I11,0)</f>
        <v>0.88941916231155782</v>
      </c>
      <c r="J36" s="47">
        <f>IF(PLANEL_Pot_anual!J11&lt;&gt;0,J11/PLANEL_Pot_anual!J11,0)</f>
        <v>0.88941916231155782</v>
      </c>
      <c r="K36" s="47">
        <f>IF(PLANEL_Pot_anual!K11&lt;&gt;0,K11/PLANEL_Pot_anual!K11,0)</f>
        <v>0.88941916231155782</v>
      </c>
      <c r="L36" s="47">
        <f>IF(PLANEL_Pot_anual!L11&lt;&gt;0,L11/PLANEL_Pot_anual!L11,0)</f>
        <v>0.88941916231155782</v>
      </c>
      <c r="M36" s="47">
        <f>IF(PLANEL_Pot_anual!M11&lt;&gt;0,M11/PLANEL_Pot_anual!M11,0)</f>
        <v>0.88941916231155782</v>
      </c>
      <c r="N36" s="47">
        <f>IF(PLANEL_Pot_anual!N11&lt;&gt;0,N11/PLANEL_Pot_anual!N11,0)</f>
        <v>0.89916470486008837</v>
      </c>
      <c r="O36" s="47">
        <f>IF(PLANEL_Pot_anual!O11&lt;&gt;0,O11/PLANEL_Pot_anual!O11,0)</f>
        <v>0.89916470486008837</v>
      </c>
      <c r="P36" s="47">
        <f>IF(PLANEL_Pot_anual!P11&lt;&gt;0,P11/PLANEL_Pot_anual!P11,0)</f>
        <v>0.89916470486008837</v>
      </c>
      <c r="Q36" s="47">
        <f>IF(PLANEL_Pot_anual!Q11&lt;&gt;0,Q11/PLANEL_Pot_anual!Q11,0)</f>
        <v>0.89916470486008837</v>
      </c>
      <c r="R36" s="47">
        <f>IF(PLANEL_Pot_anual!R11&lt;&gt;0,R11/PLANEL_Pot_anual!R11,0)</f>
        <v>0.89916470486008837</v>
      </c>
      <c r="S36" s="47">
        <f>IF(PLANEL_Pot_anual!S11&lt;&gt;0,S11/PLANEL_Pot_anual!S11,0)</f>
        <v>0.89916470486008837</v>
      </c>
      <c r="T36" s="47">
        <f>IF(PLANEL_Pot_anual!T11&lt;&gt;0,T11/PLANEL_Pot_anual!T11,0)</f>
        <v>0.89916470486008837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0.41674415891816807</v>
      </c>
      <c r="D37" s="47">
        <f>IF(PLANEL_Pot_anual!D12&lt;&gt;0,D12/PLANEL_Pot_anual!D12,0)</f>
        <v>0.34676334928045066</v>
      </c>
      <c r="E37" s="47">
        <f>IF(PLANEL_Pot_anual!E12&lt;&gt;0,E12/PLANEL_Pot_anual!E12,0)</f>
        <v>0.38570202284038735</v>
      </c>
      <c r="F37" s="47">
        <f>IF(PLANEL_Pot_anual!F12&lt;&gt;0,F12/PLANEL_Pot_anual!F12,0)</f>
        <v>0.1991468604112813</v>
      </c>
      <c r="G37" s="47">
        <f>IF(PLANEL_Pot_anual!G12&lt;&gt;0,G12/PLANEL_Pot_anual!G12,0)</f>
        <v>0.20774503877464409</v>
      </c>
      <c r="H37" s="47">
        <f>IF(PLANEL_Pot_anual!H12&lt;&gt;0,H12/PLANEL_Pot_anual!H12,0)</f>
        <v>0.26732455958949031</v>
      </c>
      <c r="I37" s="47">
        <f>IF(PLANEL_Pot_anual!I12&lt;&gt;0,I12/PLANEL_Pot_anual!I12,0)</f>
        <v>0.25952854990547475</v>
      </c>
      <c r="J37" s="47">
        <f>IF(PLANEL_Pot_anual!J12&lt;&gt;0,J12/PLANEL_Pot_anual!J12,0)</f>
        <v>0.2390363187237162</v>
      </c>
      <c r="K37" s="47">
        <f>IF(PLANEL_Pot_anual!K12&lt;&gt;0,K12/PLANEL_Pot_anual!K12,0)</f>
        <v>0.21341748282148368</v>
      </c>
      <c r="L37" s="47">
        <f>IF(PLANEL_Pot_anual!L12&lt;&gt;0,L12/PLANEL_Pot_anual!L12,0)</f>
        <v>0.19407964105186998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0.96507749606299209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0.90795972995429164</v>
      </c>
      <c r="O40" s="52">
        <f>IF(PLANEL_Pot_anual!O15&lt;&gt;0,O15/PLANEL_Pot_anual!O15,0)</f>
        <v>0.90352043339563781</v>
      </c>
      <c r="P40" s="52">
        <f>IF(PLANEL_Pot_anual!P15&lt;&gt;0,P15/PLANEL_Pot_anual!P15,0)</f>
        <v>0.90269749852745329</v>
      </c>
      <c r="Q40" s="52">
        <f>IF(PLANEL_Pot_anual!Q15&lt;&gt;0,Q15/PLANEL_Pot_anual!Q15,0)</f>
        <v>0.90244130246148402</v>
      </c>
      <c r="R40" s="52">
        <f>IF(PLANEL_Pot_anual!R15&lt;&gt;0,R15/PLANEL_Pot_anual!R15,0)</f>
        <v>0.90244130246148402</v>
      </c>
      <c r="S40" s="52">
        <f>IF(PLANEL_Pot_anual!S15&lt;&gt;0,S15/PLANEL_Pot_anual!S15,0)</f>
        <v>0.89804745802179409</v>
      </c>
      <c r="T40" s="52">
        <f>IF(PLANEL_Pot_anual!T15&lt;&gt;0,T15/PLANEL_Pot_anual!T15,0)</f>
        <v>0.8980454778147684</v>
      </c>
      <c r="U40" s="52">
        <f>IF(PLANEL_Pot_anual!U15&lt;&gt;0,U15/PLANEL_Pot_anual!U15,0)</f>
        <v>0.89800807536975391</v>
      </c>
      <c r="V40" s="52">
        <f>IF(PLANEL_Pot_anual!V15&lt;&gt;0,V15/PLANEL_Pot_anual!V15,0)</f>
        <v>0.89305704387927742</v>
      </c>
      <c r="W40" s="52">
        <f>IF(PLANEL_Pot_anual!W15&lt;&gt;0,W15/PLANEL_Pot_anual!W15,0)</f>
        <v>0.89301985782895821</v>
      </c>
      <c r="X40" s="52">
        <f>IF(PLANEL_Pot_anual!X15&lt;&gt;0,X15/PLANEL_Pot_anual!X15,0)</f>
        <v>0.88084170165122244</v>
      </c>
      <c r="Y40" s="52">
        <f>IF(PLANEL_Pot_anual!Y15&lt;&gt;0,Y15/PLANEL_Pot_anual!Y15,0)</f>
        <v>0.87254739864188324</v>
      </c>
      <c r="Z40" s="52">
        <f>IF(PLANEL_Pot_anual!Z15&lt;&gt;0,Z15/PLANEL_Pot_anual!Z15,0)</f>
        <v>0.83051862522529085</v>
      </c>
      <c r="AA40" s="52">
        <f>IF(PLANEL_Pot_anual!AA15&lt;&gt;0,AA15/PLANEL_Pot_anual!AA15,0)</f>
        <v>0.80517965855923102</v>
      </c>
      <c r="AB40" s="82">
        <f>IF(PLANEL_Pot_anual!AB15&lt;&gt;0,AB15/PLANEL_Pot_anual!AB15,0)</f>
        <v>0.77100228358426326</v>
      </c>
      <c r="AC40" s="52">
        <f>IF(PLANEL_Pot_anual!AC15&lt;&gt;0,AC15/PLANEL_Pot_anual!AC15,0)</f>
        <v>0.74375593702779952</v>
      </c>
      <c r="AD40" s="52">
        <f>IF(PLANEL_Pot_anual!AD15&lt;&gt;0,AD15/PLANEL_Pot_anual!AD15,0)</f>
        <v>0.72473704227275215</v>
      </c>
      <c r="AE40" s="52">
        <f>IF(PLANEL_Pot_anual!AE15&lt;&gt;0,AE15/PLANEL_Pot_anual!AE15,0)</f>
        <v>0.70864437328187302</v>
      </c>
      <c r="AF40" s="52">
        <f>IF(PLANEL_Pot_anual!AF15&lt;&gt;0,AF15/PLANEL_Pot_anual!AF15,0)</f>
        <v>0.69572002457718152</v>
      </c>
      <c r="AG40" s="52">
        <f>IF(PLANEL_Pot_anual!AG15&lt;&gt;0,AG15/PLANEL_Pot_anual!AG15,0)</f>
        <v>0.6778508167816637</v>
      </c>
      <c r="AH40" s="52">
        <f>IF(PLANEL_Pot_anual!AH15&lt;&gt;0,AH15/PLANEL_Pot_anual!AH15,0)</f>
        <v>0.65243964009433963</v>
      </c>
      <c r="AI40" s="52">
        <f>IF(PLANEL_Pot_anual!AI15&lt;&gt;0,AI15/PLANEL_Pot_anual!AI15,0)</f>
        <v>0.62108472698113204</v>
      </c>
      <c r="AJ40" s="52">
        <f>IF(PLANEL_Pot_anual!AJ15&lt;&gt;0,AJ15/PLANEL_Pot_anual!AJ15,0)</f>
        <v>0.59586072518867927</v>
      </c>
      <c r="AK40" s="52">
        <f>IF(PLANEL_Pot_anual!AK15&lt;&gt;0,AK15/PLANEL_Pot_anual!AK15,0)</f>
        <v>0.59586072518867927</v>
      </c>
      <c r="AL40" s="52">
        <f>IF(PLANEL_Pot_anual!AL15&lt;&gt;0,AL15/PLANEL_Pot_anual!AL15,0)</f>
        <v>0.57009888075471704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0.44808577330139515</v>
      </c>
      <c r="I42" s="51">
        <f>IF(PLANEL_Pot_anual!I17&lt;&gt;0,I17/PLANEL_Pot_anual!I17,0)</f>
        <v>0.44983006434946987</v>
      </c>
      <c r="J42" s="51">
        <f>IF(PLANEL_Pot_anual!J17&lt;&gt;0,J17/PLANEL_Pot_anual!J17,0)</f>
        <v>0.45022722013170186</v>
      </c>
      <c r="K42" s="51">
        <f>IF(PLANEL_Pot_anual!K17&lt;&gt;0,K17/PLANEL_Pot_anual!K17,0)</f>
        <v>0.45236201185501312</v>
      </c>
      <c r="L42" s="51">
        <f>IF(PLANEL_Pot_anual!L17&lt;&gt;0,L17/PLANEL_Pot_anual!L17,0)</f>
        <v>0.45338379688386443</v>
      </c>
      <c r="M42" s="51">
        <f>IF(PLANEL_Pot_anual!M17&lt;&gt;0,M17/PLANEL_Pot_anual!M17,0)</f>
        <v>0.45305300710525132</v>
      </c>
      <c r="N42" s="51">
        <f>IF(PLANEL_Pot_anual!N17&lt;&gt;0,N17/PLANEL_Pot_anual!N17,0)</f>
        <v>0.45305300710525132</v>
      </c>
      <c r="O42" s="51">
        <f>IF(PLANEL_Pot_anual!O17&lt;&gt;0,O17/PLANEL_Pot_anual!O17,0)</f>
        <v>0.45325613016282001</v>
      </c>
      <c r="P42" s="51">
        <f>IF(PLANEL_Pot_anual!P17&lt;&gt;0,P17/PLANEL_Pot_anual!P17,0)</f>
        <v>0.45325795953754994</v>
      </c>
      <c r="Q42" s="51">
        <f>IF(PLANEL_Pot_anual!Q17&lt;&gt;0,Q17/PLANEL_Pot_anual!Q17,0)</f>
        <v>0.4532518008823993</v>
      </c>
      <c r="R42" s="51">
        <f>IF(PLANEL_Pot_anual!R17&lt;&gt;0,R17/PLANEL_Pot_anual!R17,0)</f>
        <v>0.45372600594590873</v>
      </c>
      <c r="S42" s="51">
        <f>IF(PLANEL_Pot_anual!S17&lt;&gt;0,S17/PLANEL_Pot_anual!S17,0)</f>
        <v>0.45418666814065745</v>
      </c>
      <c r="T42" s="51">
        <f>IF(PLANEL_Pot_anual!T17&lt;&gt;0,T17/PLANEL_Pot_anual!T17,0)</f>
        <v>0.45370152226537963</v>
      </c>
      <c r="U42" s="51">
        <f>IF(PLANEL_Pot_anual!U17&lt;&gt;0,U17/PLANEL_Pot_anual!U17,0)</f>
        <v>0.45244631983682032</v>
      </c>
      <c r="V42" s="51">
        <f>IF(PLANEL_Pot_anual!V17&lt;&gt;0,V17/PLANEL_Pot_anual!V17,0)</f>
        <v>0.45213449589628424</v>
      </c>
      <c r="W42" s="51">
        <f>IF(PLANEL_Pot_anual!W17&lt;&gt;0,W17/PLANEL_Pot_anual!W17,0)</f>
        <v>0.45145345442958423</v>
      </c>
      <c r="X42" s="51">
        <f>IF(PLANEL_Pot_anual!X17&lt;&gt;0,X17/PLANEL_Pot_anual!X17,0)</f>
        <v>0.45002067338429663</v>
      </c>
      <c r="Y42" s="51">
        <f>IF(PLANEL_Pot_anual!Y17&lt;&gt;0,Y17/PLANEL_Pot_anual!Y17,0)</f>
        <v>0.44900016013213756</v>
      </c>
      <c r="Z42" s="51">
        <f>IF(PLANEL_Pot_anual!Z17&lt;&gt;0,Z17/PLANEL_Pot_anual!Z17,0)</f>
        <v>0.44841872449401893</v>
      </c>
      <c r="AA42" s="51">
        <f>IF(PLANEL_Pot_anual!AA17&lt;&gt;0,AA17/PLANEL_Pot_anual!AA17,0)</f>
        <v>0.44368474366062061</v>
      </c>
      <c r="AB42" s="81">
        <f>IF(PLANEL_Pot_anual!AB17&lt;&gt;0,AB17/PLANEL_Pot_anual!AB17,0)</f>
        <v>0.44445789991731466</v>
      </c>
      <c r="AC42" s="51">
        <f>IF(PLANEL_Pot_anual!AC17&lt;&gt;0,AC17/PLANEL_Pot_anual!AC17,0)</f>
        <v>0.44509055966248895</v>
      </c>
      <c r="AD42" s="51">
        <f>IF(PLANEL_Pot_anual!AD17&lt;&gt;0,AD17/PLANEL_Pot_anual!AD17,0)</f>
        <v>0.44565804036835854</v>
      </c>
      <c r="AE42" s="51">
        <f>IF(PLANEL_Pot_anual!AE17&lt;&gt;0,AE17/PLANEL_Pot_anual!AE17,0)</f>
        <v>0.44618014205769368</v>
      </c>
      <c r="AF42" s="51">
        <f>IF(PLANEL_Pot_anual!AF17&lt;&gt;0,AF17/PLANEL_Pot_anual!AF17,0)</f>
        <v>0.44578216292459699</v>
      </c>
      <c r="AG42" s="51">
        <f>IF(PLANEL_Pot_anual!AG17&lt;&gt;0,AG17/PLANEL_Pot_anual!AG17,0)</f>
        <v>0.44515297428946349</v>
      </c>
      <c r="AH42" s="51">
        <f>IF(PLANEL_Pot_anual!AH17&lt;&gt;0,AH17/PLANEL_Pot_anual!AH17,0)</f>
        <v>0.44529497275031621</v>
      </c>
      <c r="AI42" s="51">
        <f>IF(PLANEL_Pot_anual!AI17&lt;&gt;0,AI17/PLANEL_Pot_anual!AI17,0)</f>
        <v>0.44576424302507145</v>
      </c>
      <c r="AJ42" s="51">
        <f>IF(PLANEL_Pot_anual!AJ17&lt;&gt;0,AJ17/PLANEL_Pot_anual!AJ17,0)</f>
        <v>0.44623781463757678</v>
      </c>
      <c r="AK42" s="51">
        <f>IF(PLANEL_Pot_anual!AK17&lt;&gt;0,AK17/PLANEL_Pot_anual!AK17,0)</f>
        <v>0.44666013688033696</v>
      </c>
      <c r="AL42" s="51">
        <f>IF(PLANEL_Pot_anual!AL17&lt;&gt;0,AL17/PLANEL_Pot_anual!AL17,0)</f>
        <v>0.44704288455512708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0.25222783651044445</v>
      </c>
      <c r="N45" s="53">
        <f>IF(PLANEL_Pot_anual!N20&lt;&gt;0,N20/PLANEL_Pot_anual!N20,0)</f>
        <v>0.25222783651044445</v>
      </c>
      <c r="O45" s="53">
        <f>IF(PLANEL_Pot_anual!O20&lt;&gt;0,O20/PLANEL_Pot_anual!O20,0)</f>
        <v>0.25222783651044445</v>
      </c>
      <c r="P45" s="53">
        <f>IF(PLANEL_Pot_anual!P20&lt;&gt;0,P20/PLANEL_Pot_anual!P20,0)</f>
        <v>0.25222783651044445</v>
      </c>
      <c r="Q45" s="53">
        <f>IF(PLANEL_Pot_anual!Q20&lt;&gt;0,Q20/PLANEL_Pot_anual!Q20,0)</f>
        <v>0.2522318011318721</v>
      </c>
      <c r="R45" s="53">
        <f>IF(PLANEL_Pot_anual!R20&lt;&gt;0,R20/PLANEL_Pot_anual!R20,0)</f>
        <v>0.27117555981004726</v>
      </c>
      <c r="S45" s="53">
        <f>IF(PLANEL_Pot_anual!S20&lt;&gt;0,S20/PLANEL_Pot_anual!S20,0)</f>
        <v>0.27532555740356068</v>
      </c>
      <c r="T45" s="53">
        <f>IF(PLANEL_Pot_anual!T20&lt;&gt;0,T20/PLANEL_Pot_anual!T20,0)</f>
        <v>0.27710173720200415</v>
      </c>
      <c r="U45" s="53">
        <f>IF(PLANEL_Pot_anual!U20&lt;&gt;0,U20/PLANEL_Pot_anual!U20,0)</f>
        <v>0.27806417165810543</v>
      </c>
      <c r="V45" s="53">
        <f>IF(PLANEL_Pot_anual!V20&lt;&gt;0,V20/PLANEL_Pot_anual!V20,0)</f>
        <v>0.27868271457264887</v>
      </c>
      <c r="W45" s="53">
        <f>IF(PLANEL_Pot_anual!W20&lt;&gt;0,W20/PLANEL_Pot_anual!W20,0)</f>
        <v>0.27912415649347178</v>
      </c>
      <c r="X45" s="53">
        <f>IF(PLANEL_Pot_anual!X20&lt;&gt;0,X20/PLANEL_Pot_anual!X20,0)</f>
        <v>0.27945753470120061</v>
      </c>
      <c r="Y45" s="53">
        <f>IF(PLANEL_Pot_anual!Y20&lt;&gt;0,Y20/PLANEL_Pot_anual!Y20,0)</f>
        <v>0.27969442100089209</v>
      </c>
      <c r="Z45" s="53">
        <f>IF(PLANEL_Pot_anual!Z20&lt;&gt;0,Z20/PLANEL_Pot_anual!Z20,0)</f>
        <v>0.28036757374390353</v>
      </c>
      <c r="AA45" s="53">
        <f>IF(PLANEL_Pot_anual!AA20&lt;&gt;0,AA20/PLANEL_Pot_anual!AA20,0)</f>
        <v>0.28111435306853677</v>
      </c>
      <c r="AB45" s="83">
        <f>IF(PLANEL_Pot_anual!AB20&lt;&gt;0,AB20/PLANEL_Pot_anual!AB20,0)</f>
        <v>0.2813256598938722</v>
      </c>
      <c r="AC45" s="53">
        <f>IF(PLANEL_Pot_anual!AC20&lt;&gt;0,AC20/PLANEL_Pot_anual!AC20,0)</f>
        <v>0.28132565992377034</v>
      </c>
      <c r="AD45" s="53">
        <f>IF(PLANEL_Pot_anual!AD20&lt;&gt;0,AD20/PLANEL_Pot_anual!AD20,0)</f>
        <v>0.28132565995302977</v>
      </c>
      <c r="AE45" s="53">
        <f>IF(PLANEL_Pot_anual!AE20&lt;&gt;0,AE20/PLANEL_Pot_anual!AE20,0)</f>
        <v>0.28132565995754555</v>
      </c>
      <c r="AF45" s="53">
        <f>IF(PLANEL_Pot_anual!AF20&lt;&gt;0,AF20/PLANEL_Pot_anual!AF20,0)</f>
        <v>0.28132565995069125</v>
      </c>
      <c r="AG45" s="53">
        <f>IF(PLANEL_Pot_anual!AG20&lt;&gt;0,AG20/PLANEL_Pot_anual!AG20,0)</f>
        <v>0.28132565992651726</v>
      </c>
      <c r="AH45" s="53">
        <f>IF(PLANEL_Pot_anual!AH20&lt;&gt;0,AH20/PLANEL_Pot_anual!AH20,0)</f>
        <v>0.28132565993977982</v>
      </c>
      <c r="AI45" s="53">
        <f>IF(PLANEL_Pot_anual!AI20&lt;&gt;0,AI20/PLANEL_Pot_anual!AI20,0)</f>
        <v>0.28132565994350323</v>
      </c>
      <c r="AJ45" s="53">
        <f>IF(PLANEL_Pot_anual!AJ20&lt;&gt;0,AJ20/PLANEL_Pot_anual!AJ20,0)</f>
        <v>0.28132565989786146</v>
      </c>
      <c r="AK45" s="53">
        <f>IF(PLANEL_Pot_anual!AK20&lt;&gt;0,AK20/PLANEL_Pot_anual!AK20,0)</f>
        <v>0.28132565995546938</v>
      </c>
      <c r="AL45" s="53">
        <f>IF(PLANEL_Pot_anual!AL20&lt;&gt;0,AL20/PLANEL_Pot_anual!AL20,0)</f>
        <v>0.28132565994623532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25">
      <c r="A4" s="229" t="s">
        <v>6</v>
      </c>
      <c r="B4" s="58">
        <v>3293.3091060000002</v>
      </c>
      <c r="C4" s="58">
        <v>3490.1171559999998</v>
      </c>
      <c r="D4" s="58">
        <v>4025.4726820000001</v>
      </c>
      <c r="E4" s="58">
        <v>4019.6826110000002</v>
      </c>
      <c r="F4" s="58">
        <v>4403.2472420000004</v>
      </c>
      <c r="G4" s="58">
        <v>4401.2732310000001</v>
      </c>
      <c r="H4" s="58">
        <v>4101.430985</v>
      </c>
      <c r="I4" s="58">
        <v>4612.9067020000002</v>
      </c>
      <c r="J4" s="58">
        <v>4824.1824820000002</v>
      </c>
      <c r="K4" s="58">
        <v>4689.2782479999996</v>
      </c>
      <c r="L4" s="58">
        <v>4874.9706820000001</v>
      </c>
      <c r="M4" s="58">
        <v>4930.2393620000003</v>
      </c>
      <c r="N4" s="58">
        <v>4944.5880900000002</v>
      </c>
      <c r="O4" s="58">
        <v>4840.8357500000002</v>
      </c>
      <c r="P4" s="58">
        <v>6768.4162059999999</v>
      </c>
      <c r="Q4" s="58">
        <v>10033.884179999999</v>
      </c>
      <c r="R4" s="58">
        <v>13207.035040000001</v>
      </c>
      <c r="S4" s="58">
        <v>14511.088089999999</v>
      </c>
      <c r="T4" s="58">
        <v>14511.088089999999</v>
      </c>
      <c r="U4" s="58">
        <v>14342.189549999999</v>
      </c>
      <c r="V4" s="58">
        <v>14342.189549999999</v>
      </c>
      <c r="W4" s="58">
        <v>14342.189549999999</v>
      </c>
      <c r="X4" s="58">
        <v>14342.189549999999</v>
      </c>
      <c r="Y4" s="58">
        <v>14342.189549999999</v>
      </c>
      <c r="Z4" s="58">
        <v>14337.744500000001</v>
      </c>
      <c r="AA4" s="58">
        <v>14337.744500000001</v>
      </c>
      <c r="AB4" s="58">
        <v>14337.744500000001</v>
      </c>
      <c r="AC4" s="58">
        <v>14337.744500000001</v>
      </c>
      <c r="AD4" s="58">
        <v>14337.744500000001</v>
      </c>
      <c r="AE4" s="58">
        <v>14337.744500000001</v>
      </c>
      <c r="AF4" s="58">
        <v>14337.744500000001</v>
      </c>
      <c r="AG4" s="58">
        <v>9469.0496340000009</v>
      </c>
      <c r="AH4" s="58">
        <v>14337.744500000001</v>
      </c>
      <c r="AI4" s="58">
        <v>14337.744500000001</v>
      </c>
      <c r="AJ4" s="58">
        <v>14120.8</v>
      </c>
      <c r="AK4" s="58">
        <v>14120.8</v>
      </c>
      <c r="AL4" s="58">
        <v>11690.47856</v>
      </c>
      <c r="AM4" s="58">
        <v>13264.196169999999</v>
      </c>
      <c r="AN4" s="58">
        <v>14120.8</v>
      </c>
    </row>
    <row r="5" spans="1:40" x14ac:dyDescent="0.25">
      <c r="A5" s="229" t="s">
        <v>4</v>
      </c>
      <c r="B5" s="58">
        <v>1868.07</v>
      </c>
      <c r="C5" s="58">
        <v>2074.877747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2110.2449999999999</v>
      </c>
      <c r="I5" s="58">
        <v>2365.2449999999999</v>
      </c>
      <c r="J5" s="58">
        <v>2635.32</v>
      </c>
      <c r="K5" s="58">
        <v>2361.5700000000002</v>
      </c>
      <c r="L5" s="58">
        <v>2635.32</v>
      </c>
      <c r="M5" s="58">
        <v>2536.3200000000002</v>
      </c>
      <c r="N5" s="58">
        <v>2635.32</v>
      </c>
      <c r="O5" s="58">
        <v>2256.3000000000002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688.22577739999997</v>
      </c>
      <c r="C6" s="58">
        <v>499.98708859999999</v>
      </c>
      <c r="D6" s="58">
        <v>1254.1665250000001</v>
      </c>
      <c r="E6" s="58">
        <v>734.11926170000004</v>
      </c>
      <c r="F6" s="58">
        <v>2321.7983559999998</v>
      </c>
      <c r="G6" s="58">
        <v>1936.2169260000001</v>
      </c>
      <c r="H6" s="58">
        <v>4042.8945199999998</v>
      </c>
      <c r="I6" s="58">
        <v>3482.7476360000001</v>
      </c>
      <c r="J6" s="58">
        <v>3985.146988</v>
      </c>
      <c r="K6" s="58">
        <v>3805.3223509999998</v>
      </c>
      <c r="L6" s="58">
        <v>3899.3831260000002</v>
      </c>
      <c r="M6" s="58">
        <v>6415.4325559999997</v>
      </c>
      <c r="N6" s="58">
        <v>12213.817429999999</v>
      </c>
      <c r="O6" s="58">
        <v>14217.757610000001</v>
      </c>
      <c r="P6" s="58">
        <v>13804.89784</v>
      </c>
      <c r="Q6" s="58">
        <v>14242.752829999999</v>
      </c>
      <c r="R6" s="58">
        <v>14238.29564</v>
      </c>
      <c r="S6" s="58">
        <v>14208.835639999999</v>
      </c>
      <c r="T6" s="58">
        <v>16003.70334</v>
      </c>
      <c r="U6" s="58">
        <v>18008.460289999999</v>
      </c>
      <c r="V6" s="58">
        <v>19552.3897</v>
      </c>
      <c r="W6" s="58">
        <v>20865.613539999998</v>
      </c>
      <c r="X6" s="58">
        <v>22455.587520000001</v>
      </c>
      <c r="Y6" s="58">
        <v>23989.84189</v>
      </c>
      <c r="Z6" s="58">
        <v>25276.861840000001</v>
      </c>
      <c r="AA6" s="58">
        <v>26299.209869999999</v>
      </c>
      <c r="AB6" s="58">
        <v>28611.079109999999</v>
      </c>
      <c r="AC6" s="58">
        <v>29560.609530000002</v>
      </c>
      <c r="AD6" s="58">
        <v>31578.51874</v>
      </c>
      <c r="AE6" s="58">
        <v>33461.783230000001</v>
      </c>
      <c r="AF6" s="58">
        <v>35323.838190000002</v>
      </c>
      <c r="AG6" s="58">
        <v>37200.289109999998</v>
      </c>
      <c r="AH6" s="58">
        <v>38646.433850000001</v>
      </c>
      <c r="AI6" s="58">
        <v>40423.279260000003</v>
      </c>
      <c r="AJ6" s="58">
        <v>42169.719429999997</v>
      </c>
      <c r="AK6" s="58">
        <v>43183.684150000001</v>
      </c>
      <c r="AL6" s="58">
        <v>44894.178019999999</v>
      </c>
      <c r="AM6" s="58">
        <v>48616.978230000001</v>
      </c>
      <c r="AN6" s="58">
        <v>50637.20534</v>
      </c>
    </row>
    <row r="7" spans="1:40" x14ac:dyDescent="0.25">
      <c r="A7" s="229" t="s">
        <v>3</v>
      </c>
      <c r="B7" s="58">
        <v>9276.5208579999999</v>
      </c>
      <c r="C7" s="58">
        <v>9449.9865919999993</v>
      </c>
      <c r="D7" s="58">
        <v>10475.52981</v>
      </c>
      <c r="E7" s="58">
        <v>9449.9865919999993</v>
      </c>
      <c r="F7" s="58">
        <v>11217.40004</v>
      </c>
      <c r="G7" s="58">
        <v>10914.863020000001</v>
      </c>
      <c r="H7" s="58">
        <v>10660.02059</v>
      </c>
      <c r="I7" s="58">
        <v>9638.343938</v>
      </c>
      <c r="J7" s="58">
        <v>11471.631429999999</v>
      </c>
      <c r="K7" s="58">
        <v>14710.879300000001</v>
      </c>
      <c r="L7" s="58">
        <v>17462.650740000001</v>
      </c>
      <c r="M7" s="58">
        <v>18348.932870000001</v>
      </c>
      <c r="N7" s="58">
        <v>19426.628540000002</v>
      </c>
      <c r="O7" s="58">
        <v>20922.685320000001</v>
      </c>
      <c r="P7" s="58">
        <v>21707.880870000001</v>
      </c>
      <c r="Q7" s="58">
        <v>22061.995370000001</v>
      </c>
      <c r="R7" s="58">
        <v>21412.75475</v>
      </c>
      <c r="S7" s="58">
        <v>22366.987369999999</v>
      </c>
      <c r="T7" s="58">
        <v>22502.380150000001</v>
      </c>
      <c r="U7" s="58">
        <v>22064.111570000001</v>
      </c>
      <c r="V7" s="58">
        <v>22253.605879999999</v>
      </c>
      <c r="W7" s="58">
        <v>22004.06437</v>
      </c>
      <c r="X7" s="58">
        <v>22632.784</v>
      </c>
      <c r="Y7" s="58">
        <v>22519.77492</v>
      </c>
      <c r="Z7" s="58">
        <v>22706.028730000002</v>
      </c>
      <c r="AA7" s="58">
        <v>22976.134849999999</v>
      </c>
      <c r="AB7" s="58">
        <v>24767.855510000001</v>
      </c>
      <c r="AC7" s="58">
        <v>24957.349819999999</v>
      </c>
      <c r="AD7" s="58">
        <v>25123.470829999998</v>
      </c>
      <c r="AE7" s="58">
        <v>24922.690439999998</v>
      </c>
      <c r="AF7" s="58">
        <v>25118.070240000001</v>
      </c>
      <c r="AG7" s="58">
        <v>25118.070240000001</v>
      </c>
      <c r="AH7" s="58">
        <v>25118.070240000001</v>
      </c>
      <c r="AI7" s="58">
        <v>24268.946230000001</v>
      </c>
      <c r="AJ7" s="58">
        <v>24562.662410000001</v>
      </c>
      <c r="AK7" s="58">
        <v>24773.94857</v>
      </c>
      <c r="AL7" s="58">
        <v>22381.469730000001</v>
      </c>
      <c r="AM7" s="58">
        <v>21295.63465</v>
      </c>
      <c r="AN7" s="58">
        <v>22978.489959999999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57</v>
      </c>
      <c r="B10" s="58">
        <v>4086.882341</v>
      </c>
      <c r="C10" s="58">
        <v>3205.8693330000001</v>
      </c>
      <c r="D10" s="58">
        <v>3669.458916</v>
      </c>
      <c r="E10" s="58">
        <v>3438.6280299999999</v>
      </c>
      <c r="F10" s="58">
        <v>3662.2412420000001</v>
      </c>
      <c r="G10" s="58">
        <v>4227.597522</v>
      </c>
      <c r="H10" s="58">
        <v>3784.0860849999999</v>
      </c>
      <c r="I10" s="58">
        <v>3969.9800049999999</v>
      </c>
      <c r="J10" s="58">
        <v>4343.2837989999998</v>
      </c>
      <c r="K10" s="58">
        <v>3711.8887519999998</v>
      </c>
      <c r="L10" s="58">
        <v>4215.7541270000002</v>
      </c>
      <c r="M10" s="58">
        <v>4369.0404429999999</v>
      </c>
      <c r="N10" s="58">
        <v>3759.2477469999999</v>
      </c>
      <c r="O10" s="58">
        <v>2307.152834</v>
      </c>
      <c r="P10" s="58">
        <v>1959.4659329999999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451.53500000000003</v>
      </c>
      <c r="P11" s="58">
        <v>451.53500000000003</v>
      </c>
      <c r="Q11" s="58">
        <v>451.53500000000003</v>
      </c>
      <c r="R11" s="58">
        <v>451.53500000000003</v>
      </c>
      <c r="S11" s="58">
        <v>451.53500000000003</v>
      </c>
      <c r="T11" s="58">
        <v>451.53500000000003</v>
      </c>
      <c r="U11" s="58">
        <v>4765.9661900000001</v>
      </c>
      <c r="V11" s="58">
        <v>7109.2820840000004</v>
      </c>
      <c r="W11" s="58">
        <v>9597.8919100000003</v>
      </c>
      <c r="X11" s="58">
        <v>12026.938459999999</v>
      </c>
      <c r="Y11" s="58">
        <v>14616.109930000001</v>
      </c>
      <c r="Z11" s="58">
        <v>17508.216079999998</v>
      </c>
      <c r="AA11" s="58">
        <v>20195.476190000001</v>
      </c>
      <c r="AB11" s="58">
        <v>23398.380420000001</v>
      </c>
      <c r="AC11" s="58">
        <v>28206.685359999999</v>
      </c>
      <c r="AD11" s="58">
        <v>28118.550449999999</v>
      </c>
      <c r="AE11" s="58">
        <v>33127.250659999998</v>
      </c>
      <c r="AF11" s="58">
        <v>36176.48042</v>
      </c>
      <c r="AG11" s="58">
        <v>39265.79868</v>
      </c>
      <c r="AH11" s="58">
        <v>42876.446230000001</v>
      </c>
      <c r="AI11" s="58">
        <v>46910.009180000001</v>
      </c>
      <c r="AJ11" s="58">
        <v>50379.357259999997</v>
      </c>
      <c r="AK11" s="58">
        <v>53415.881739999997</v>
      </c>
      <c r="AL11" s="58">
        <v>57286.683199999999</v>
      </c>
      <c r="AM11" s="58">
        <v>58978.68636</v>
      </c>
      <c r="AN11" s="58">
        <v>62069.933299999997</v>
      </c>
    </row>
    <row r="12" spans="1:40" x14ac:dyDescent="0.25">
      <c r="A12" s="229" t="s">
        <v>2</v>
      </c>
      <c r="B12" s="58">
        <v>4583.5099259999997</v>
      </c>
      <c r="C12" s="58">
        <v>4583.5099259999997</v>
      </c>
      <c r="D12" s="58">
        <v>4583.5099259999997</v>
      </c>
      <c r="E12" s="58">
        <v>4441.5287259999996</v>
      </c>
      <c r="F12" s="58">
        <v>3343.4015989999998</v>
      </c>
      <c r="G12" s="58">
        <v>4777.2546259999999</v>
      </c>
      <c r="H12" s="58">
        <v>5017.2785880000001</v>
      </c>
      <c r="I12" s="58">
        <v>4983.3050880000001</v>
      </c>
      <c r="J12" s="58">
        <v>5117.4959259999996</v>
      </c>
      <c r="K12" s="58">
        <v>5039.2959259999998</v>
      </c>
      <c r="L12" s="58">
        <v>8125.9054239999996</v>
      </c>
      <c r="M12" s="58">
        <v>8874.158426</v>
      </c>
      <c r="N12" s="58">
        <v>5340.7621259999996</v>
      </c>
      <c r="O12" s="58">
        <v>9018.6819259999993</v>
      </c>
      <c r="P12" s="58">
        <v>9257.3736260000005</v>
      </c>
      <c r="Q12" s="58">
        <v>7904.613061</v>
      </c>
      <c r="R12" s="58">
        <v>9257.9496479999998</v>
      </c>
      <c r="S12" s="58">
        <v>9835.002219</v>
      </c>
      <c r="T12" s="58">
        <v>10901.23245</v>
      </c>
      <c r="U12" s="58">
        <v>11061.436320000001</v>
      </c>
      <c r="V12" s="58">
        <v>10818.59345</v>
      </c>
      <c r="W12" s="58">
        <v>11141.82432</v>
      </c>
      <c r="X12" s="58">
        <v>10683.8017</v>
      </c>
      <c r="Y12" s="58">
        <v>11141.82432</v>
      </c>
      <c r="Z12" s="58">
        <v>10291.303680000001</v>
      </c>
      <c r="AA12" s="58">
        <v>10986.894</v>
      </c>
      <c r="AB12" s="58">
        <v>11140.21819</v>
      </c>
      <c r="AC12" s="58">
        <v>10623.23416</v>
      </c>
      <c r="AD12" s="58">
        <v>11141.82432</v>
      </c>
      <c r="AE12" s="58">
        <v>9329.5272050000003</v>
      </c>
      <c r="AF12" s="58">
        <v>9457.9679340000002</v>
      </c>
      <c r="AG12" s="58">
        <v>11141.82432</v>
      </c>
      <c r="AH12" s="58">
        <v>7226.6198219999997</v>
      </c>
      <c r="AI12" s="58">
        <v>7223.6423880000002</v>
      </c>
      <c r="AJ12" s="58">
        <v>5343.7637260000001</v>
      </c>
      <c r="AK12" s="58">
        <v>5343.7356319999999</v>
      </c>
      <c r="AL12" s="58">
        <v>11141.82432</v>
      </c>
      <c r="AM12" s="58">
        <v>8685.0928230000009</v>
      </c>
      <c r="AN12" s="58">
        <v>5608.1172319999996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3.72</v>
      </c>
      <c r="F13" s="58">
        <v>2.72</v>
      </c>
      <c r="G13" s="58">
        <v>163.887</v>
      </c>
      <c r="H13" s="58">
        <v>376.96899999999999</v>
      </c>
      <c r="I13" s="58">
        <v>366.06900000000002</v>
      </c>
      <c r="J13" s="58">
        <v>393.2484</v>
      </c>
      <c r="K13" s="58">
        <v>302.31439999999998</v>
      </c>
      <c r="L13" s="58">
        <v>375.66899999999998</v>
      </c>
      <c r="M13" s="58">
        <v>434.26900000000001</v>
      </c>
      <c r="N13" s="58">
        <v>434.26900000000001</v>
      </c>
      <c r="O13" s="58">
        <v>448.44174839999999</v>
      </c>
      <c r="P13" s="58">
        <v>359.44174839999999</v>
      </c>
      <c r="Q13" s="58">
        <v>448.44174839999999</v>
      </c>
      <c r="R13" s="58">
        <v>448.44174839999999</v>
      </c>
      <c r="S13" s="58">
        <v>448.22534839999997</v>
      </c>
      <c r="T13" s="58">
        <v>1284.7760000000001</v>
      </c>
      <c r="U13" s="58">
        <v>2173.3970140000001</v>
      </c>
      <c r="V13" s="58">
        <v>3086.0095980000001</v>
      </c>
      <c r="W13" s="58">
        <v>3996.6619999999998</v>
      </c>
      <c r="X13" s="58">
        <v>4932.0224449999996</v>
      </c>
      <c r="Y13" s="58">
        <v>5894.5611339999996</v>
      </c>
      <c r="Z13" s="58">
        <v>6916.8325080000004</v>
      </c>
      <c r="AA13" s="58">
        <v>7921.2858889999998</v>
      </c>
      <c r="AB13" s="58">
        <v>7733.3518889999996</v>
      </c>
      <c r="AC13" s="58">
        <v>7542.4574890000004</v>
      </c>
      <c r="AD13" s="58">
        <v>8434.8816239999996</v>
      </c>
      <c r="AE13" s="58">
        <v>9262.1016500000005</v>
      </c>
      <c r="AF13" s="58">
        <v>10093.407810000001</v>
      </c>
      <c r="AG13" s="58">
        <v>10922.052439999999</v>
      </c>
      <c r="AH13" s="58">
        <v>11763.97854</v>
      </c>
      <c r="AI13" s="58">
        <v>12618.14285</v>
      </c>
      <c r="AJ13" s="58">
        <v>13473.78714</v>
      </c>
      <c r="AK13" s="58">
        <v>14319.35131</v>
      </c>
      <c r="AL13" s="58">
        <v>15257.98136</v>
      </c>
      <c r="AM13" s="58">
        <v>16153.25179</v>
      </c>
      <c r="AN13" s="58">
        <v>17026.498169999999</v>
      </c>
    </row>
    <row r="14" spans="1:40" x14ac:dyDescent="0.25">
      <c r="A14" s="229" t="s">
        <v>1</v>
      </c>
      <c r="B14" s="58">
        <v>54986.912900000003</v>
      </c>
      <c r="C14" s="58">
        <v>57105.023000000001</v>
      </c>
      <c r="D14" s="58">
        <v>58721.094069999999</v>
      </c>
      <c r="E14" s="58">
        <v>60696.073600000003</v>
      </c>
      <c r="F14" s="58">
        <v>57369.68677</v>
      </c>
      <c r="G14" s="58">
        <v>59805.369879999998</v>
      </c>
      <c r="H14" s="58">
        <v>60639.681239999998</v>
      </c>
      <c r="I14" s="58">
        <v>66356.454100000003</v>
      </c>
      <c r="J14" s="58">
        <v>68095.114749999993</v>
      </c>
      <c r="K14" s="58">
        <v>71298.084940000001</v>
      </c>
      <c r="L14" s="58">
        <v>68810.435549999995</v>
      </c>
      <c r="M14" s="58">
        <v>69230.463489999995</v>
      </c>
      <c r="N14" s="58">
        <v>71256.749800000005</v>
      </c>
      <c r="O14" s="58">
        <v>71069.351850000006</v>
      </c>
      <c r="P14" s="58">
        <v>71660.351909999998</v>
      </c>
      <c r="Q14" s="58">
        <v>74828.190270000006</v>
      </c>
      <c r="R14" s="58">
        <v>75504.767749999999</v>
      </c>
      <c r="S14" s="58">
        <v>78103.014949999997</v>
      </c>
      <c r="T14" s="58">
        <v>78862.773950000003</v>
      </c>
      <c r="U14" s="58">
        <v>78319.150320000001</v>
      </c>
      <c r="V14" s="58">
        <v>78397.141250000001</v>
      </c>
      <c r="W14" s="58">
        <v>78407.233399999997</v>
      </c>
      <c r="X14" s="58">
        <v>78254.632920000004</v>
      </c>
      <c r="Y14" s="58">
        <v>77947.647970000005</v>
      </c>
      <c r="Z14" s="58">
        <v>78862.773950000003</v>
      </c>
      <c r="AA14" s="58">
        <v>78584.420389999999</v>
      </c>
      <c r="AB14" s="58">
        <v>76858.861579999997</v>
      </c>
      <c r="AC14" s="58">
        <v>77000.084759999998</v>
      </c>
      <c r="AD14" s="58">
        <v>78862.773950000003</v>
      </c>
      <c r="AE14" s="58">
        <v>77917.62689</v>
      </c>
      <c r="AF14" s="58">
        <v>76635.448499999999</v>
      </c>
      <c r="AG14" s="58">
        <v>78862.773950000003</v>
      </c>
      <c r="AH14" s="58">
        <v>76976.754910000003</v>
      </c>
      <c r="AI14" s="58">
        <v>76472.179749999996</v>
      </c>
      <c r="AJ14" s="58">
        <v>77326.658599999995</v>
      </c>
      <c r="AK14" s="58">
        <v>77335.665779999996</v>
      </c>
      <c r="AL14" s="58">
        <v>75475.220969999995</v>
      </c>
      <c r="AM14" s="58">
        <v>76573.232550000001</v>
      </c>
      <c r="AN14" s="58">
        <v>75881.528789999997</v>
      </c>
    </row>
    <row r="15" spans="1:40" x14ac:dyDescent="0.25">
      <c r="A15" s="229" t="s">
        <v>644</v>
      </c>
      <c r="B15" s="58">
        <v>80887.378352400003</v>
      </c>
      <c r="C15" s="58">
        <v>82513.318286599999</v>
      </c>
      <c r="D15" s="58">
        <v>87215.223572999996</v>
      </c>
      <c r="E15" s="58">
        <v>87267.589864699999</v>
      </c>
      <c r="F15" s="58">
        <v>86804.34629300001</v>
      </c>
      <c r="G15" s="58">
        <v>90710.313248999999</v>
      </c>
      <c r="H15" s="58">
        <v>92836.137052000005</v>
      </c>
      <c r="I15" s="58">
        <v>97878.582513000001</v>
      </c>
      <c r="J15" s="58">
        <v>102968.95481899999</v>
      </c>
      <c r="K15" s="58">
        <v>108022.164961</v>
      </c>
      <c r="L15" s="58">
        <v>112503.619693</v>
      </c>
      <c r="M15" s="58">
        <v>117242.387191</v>
      </c>
      <c r="N15" s="58">
        <v>122114.91377700001</v>
      </c>
      <c r="O15" s="58">
        <v>127184.73808240001</v>
      </c>
      <c r="P15" s="58">
        <v>131587.87671839999</v>
      </c>
      <c r="Q15" s="58">
        <v>135780.17833359999</v>
      </c>
      <c r="R15" s="58">
        <v>140139.29316140001</v>
      </c>
      <c r="S15" s="58">
        <v>144596.4322024</v>
      </c>
      <c r="T15" s="58">
        <v>149189.23256500001</v>
      </c>
      <c r="U15" s="58">
        <v>153972.904839</v>
      </c>
      <c r="V15" s="58">
        <v>158797.40509700001</v>
      </c>
      <c r="W15" s="58">
        <v>163593.67267499998</v>
      </c>
      <c r="X15" s="58">
        <v>168566.15018</v>
      </c>
      <c r="Y15" s="58">
        <v>173690.14329900002</v>
      </c>
      <c r="Z15" s="58">
        <v>179137.95487300001</v>
      </c>
      <c r="AA15" s="58">
        <v>184539.35927399999</v>
      </c>
      <c r="AB15" s="58">
        <v>190085.68478399998</v>
      </c>
      <c r="AC15" s="58">
        <v>195466.35920400001</v>
      </c>
      <c r="AD15" s="58">
        <v>200835.95799900001</v>
      </c>
      <c r="AE15" s="58">
        <v>205596.91816</v>
      </c>
      <c r="AF15" s="58">
        <v>210381.15117900001</v>
      </c>
      <c r="AG15" s="58">
        <v>215218.051959</v>
      </c>
      <c r="AH15" s="58">
        <v>220184.24167700001</v>
      </c>
      <c r="AI15" s="58">
        <v>225237.137743</v>
      </c>
      <c r="AJ15" s="58">
        <v>230359.942151</v>
      </c>
      <c r="AK15" s="58">
        <v>235476.26076700003</v>
      </c>
      <c r="AL15" s="58">
        <v>241111.02974500001</v>
      </c>
      <c r="AM15" s="58">
        <v>246550.26615800004</v>
      </c>
      <c r="AN15" s="58">
        <v>251305.76637700002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3293.3091060000002</v>
      </c>
      <c r="C19" s="58">
        <f t="shared" si="2"/>
        <v>3490.1171559999998</v>
      </c>
      <c r="D19" s="58">
        <f t="shared" si="2"/>
        <v>4025.4726820000001</v>
      </c>
      <c r="E19" s="58">
        <f t="shared" si="2"/>
        <v>4019.6826110000002</v>
      </c>
      <c r="F19" s="58">
        <f t="shared" si="2"/>
        <v>4403.2472420000004</v>
      </c>
      <c r="G19" s="58">
        <f t="shared" si="2"/>
        <v>4401.2732310000001</v>
      </c>
      <c r="H19" s="58">
        <f t="shared" si="2"/>
        <v>4101.430985</v>
      </c>
      <c r="I19" s="58">
        <f t="shared" si="2"/>
        <v>4612.9067020000002</v>
      </c>
      <c r="J19" s="58">
        <f t="shared" si="2"/>
        <v>4824.1824820000002</v>
      </c>
      <c r="K19" s="58">
        <f t="shared" si="2"/>
        <v>4689.2782479999996</v>
      </c>
      <c r="L19" s="58">
        <f t="shared" si="2"/>
        <v>4874.9706820000001</v>
      </c>
      <c r="M19" s="58">
        <f t="shared" si="2"/>
        <v>4930.2393620000003</v>
      </c>
      <c r="N19" s="58">
        <f t="shared" si="2"/>
        <v>4944.5880900000002</v>
      </c>
      <c r="O19" s="58">
        <f t="shared" si="2"/>
        <v>4840.8357500000002</v>
      </c>
      <c r="P19" s="58">
        <f t="shared" si="2"/>
        <v>6768.4162059999999</v>
      </c>
      <c r="Q19" s="58">
        <f t="shared" si="2"/>
        <v>10033.884179999999</v>
      </c>
      <c r="R19" s="58">
        <f t="shared" si="2"/>
        <v>13207.035040000001</v>
      </c>
      <c r="S19" s="58">
        <f t="shared" si="2"/>
        <v>14511.088089999999</v>
      </c>
      <c r="T19" s="58">
        <f t="shared" si="2"/>
        <v>14511.088089999999</v>
      </c>
      <c r="U19" s="58">
        <f t="shared" si="2"/>
        <v>14342.189549999999</v>
      </c>
      <c r="V19" s="58">
        <f t="shared" si="2"/>
        <v>14342.189549999999</v>
      </c>
      <c r="W19" s="58">
        <f t="shared" si="2"/>
        <v>14342.189549999999</v>
      </c>
      <c r="X19" s="58">
        <f t="shared" si="2"/>
        <v>14342.189549999999</v>
      </c>
      <c r="Y19" s="58">
        <f t="shared" si="2"/>
        <v>14342.189549999999</v>
      </c>
      <c r="Z19" s="58">
        <f t="shared" si="2"/>
        <v>14337.744500000001</v>
      </c>
      <c r="AA19" s="58">
        <f t="shared" si="2"/>
        <v>14337.744500000001</v>
      </c>
      <c r="AB19" s="58">
        <f t="shared" si="2"/>
        <v>14337.744500000001</v>
      </c>
      <c r="AC19" s="58">
        <f t="shared" si="2"/>
        <v>14337.744500000001</v>
      </c>
      <c r="AD19" s="58">
        <f t="shared" si="2"/>
        <v>14337.744500000001</v>
      </c>
      <c r="AE19" s="58">
        <f t="shared" si="2"/>
        <v>14337.744500000001</v>
      </c>
      <c r="AF19" s="58">
        <f t="shared" si="2"/>
        <v>14337.744500000001</v>
      </c>
      <c r="AG19" s="58">
        <f t="shared" si="2"/>
        <v>9469.0496340000009</v>
      </c>
      <c r="AH19" s="58">
        <f t="shared" si="2"/>
        <v>14337.744500000001</v>
      </c>
      <c r="AI19" s="58">
        <f t="shared" si="2"/>
        <v>14337.744500000001</v>
      </c>
      <c r="AJ19" s="58">
        <f t="shared" si="2"/>
        <v>14120.8</v>
      </c>
      <c r="AK19" s="58">
        <f t="shared" si="2"/>
        <v>14120.8</v>
      </c>
      <c r="AL19" s="58">
        <f t="shared" si="2"/>
        <v>11690.47856</v>
      </c>
      <c r="AM19" s="58">
        <f t="shared" si="2"/>
        <v>13264.196169999999</v>
      </c>
      <c r="AN19" s="58">
        <f t="shared" si="2"/>
        <v>14120.8</v>
      </c>
    </row>
    <row r="20" spans="1:40" x14ac:dyDescent="0.25">
      <c r="A20" t="str">
        <f t="shared" ref="A20:AN20" si="3">A5</f>
        <v>Carvão</v>
      </c>
      <c r="B20" s="58">
        <f t="shared" si="3"/>
        <v>1868.07</v>
      </c>
      <c r="C20" s="58">
        <f t="shared" si="3"/>
        <v>2074.877747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2110.2449999999999</v>
      </c>
      <c r="I20" s="58">
        <f t="shared" si="3"/>
        <v>2365.2449999999999</v>
      </c>
      <c r="J20" s="58">
        <f t="shared" si="3"/>
        <v>2635.32</v>
      </c>
      <c r="K20" s="58">
        <f t="shared" si="3"/>
        <v>2361.5700000000002</v>
      </c>
      <c r="L20" s="58">
        <f t="shared" si="3"/>
        <v>2635.32</v>
      </c>
      <c r="M20" s="58">
        <f t="shared" si="3"/>
        <v>2536.3200000000002</v>
      </c>
      <c r="N20" s="58">
        <f t="shared" si="3"/>
        <v>2635.32</v>
      </c>
      <c r="O20" s="58">
        <f t="shared" si="3"/>
        <v>2256.3000000000002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688.22577739999997</v>
      </c>
      <c r="C21" s="58">
        <f t="shared" si="4"/>
        <v>499.98708859999999</v>
      </c>
      <c r="D21" s="58">
        <f t="shared" si="4"/>
        <v>1254.1665250000001</v>
      </c>
      <c r="E21" s="58">
        <f t="shared" si="4"/>
        <v>734.11926170000004</v>
      </c>
      <c r="F21" s="58">
        <f t="shared" si="4"/>
        <v>2321.7983559999998</v>
      </c>
      <c r="G21" s="58">
        <f t="shared" si="4"/>
        <v>1936.2169260000001</v>
      </c>
      <c r="H21" s="58">
        <f t="shared" si="4"/>
        <v>4042.8945199999998</v>
      </c>
      <c r="I21" s="58">
        <f t="shared" si="4"/>
        <v>3482.7476360000001</v>
      </c>
      <c r="J21" s="58">
        <f t="shared" si="4"/>
        <v>3985.146988</v>
      </c>
      <c r="K21" s="58">
        <f t="shared" si="4"/>
        <v>3805.3223509999998</v>
      </c>
      <c r="L21" s="58">
        <f t="shared" si="4"/>
        <v>3899.3831260000002</v>
      </c>
      <c r="M21" s="58">
        <f t="shared" si="4"/>
        <v>6415.4325559999997</v>
      </c>
      <c r="N21" s="58">
        <f t="shared" si="4"/>
        <v>12213.817429999999</v>
      </c>
      <c r="O21" s="58">
        <f t="shared" si="4"/>
        <v>14217.757610000001</v>
      </c>
      <c r="P21" s="58">
        <f t="shared" si="4"/>
        <v>13804.89784</v>
      </c>
      <c r="Q21" s="58">
        <f t="shared" si="4"/>
        <v>14242.752829999999</v>
      </c>
      <c r="R21" s="58">
        <f t="shared" si="4"/>
        <v>14238.29564</v>
      </c>
      <c r="S21" s="58">
        <f t="shared" si="4"/>
        <v>14208.835639999999</v>
      </c>
      <c r="T21" s="58">
        <f t="shared" si="4"/>
        <v>16003.70334</v>
      </c>
      <c r="U21" s="58">
        <f t="shared" si="4"/>
        <v>18008.460289999999</v>
      </c>
      <c r="V21" s="58">
        <f t="shared" si="4"/>
        <v>19552.3897</v>
      </c>
      <c r="W21" s="58">
        <f t="shared" si="4"/>
        <v>20865.613539999998</v>
      </c>
      <c r="X21" s="58">
        <f t="shared" si="4"/>
        <v>22455.587520000001</v>
      </c>
      <c r="Y21" s="58">
        <f t="shared" si="4"/>
        <v>23989.84189</v>
      </c>
      <c r="Z21" s="58">
        <f t="shared" si="4"/>
        <v>25276.861840000001</v>
      </c>
      <c r="AA21" s="58">
        <f t="shared" si="4"/>
        <v>26299.209869999999</v>
      </c>
      <c r="AB21" s="58">
        <f t="shared" si="4"/>
        <v>28611.079109999999</v>
      </c>
      <c r="AC21" s="58">
        <f t="shared" si="4"/>
        <v>29560.609530000002</v>
      </c>
      <c r="AD21" s="58">
        <f t="shared" si="4"/>
        <v>31578.51874</v>
      </c>
      <c r="AE21" s="58">
        <f t="shared" si="4"/>
        <v>33461.783230000001</v>
      </c>
      <c r="AF21" s="58">
        <f t="shared" si="4"/>
        <v>35323.838190000002</v>
      </c>
      <c r="AG21" s="58">
        <f t="shared" si="4"/>
        <v>37200.289109999998</v>
      </c>
      <c r="AH21" s="58">
        <f t="shared" si="4"/>
        <v>38646.433850000001</v>
      </c>
      <c r="AI21" s="58">
        <f t="shared" si="4"/>
        <v>40423.279260000003</v>
      </c>
      <c r="AJ21" s="58">
        <f t="shared" si="4"/>
        <v>42169.719429999997</v>
      </c>
      <c r="AK21" s="58">
        <f t="shared" si="4"/>
        <v>43183.684150000001</v>
      </c>
      <c r="AL21" s="58">
        <f t="shared" si="4"/>
        <v>44894.178019999999</v>
      </c>
      <c r="AM21" s="58">
        <f t="shared" si="4"/>
        <v>48616.978230000001</v>
      </c>
      <c r="AN21" s="58">
        <f t="shared" si="4"/>
        <v>50637.20534</v>
      </c>
    </row>
    <row r="22" spans="1:40" x14ac:dyDescent="0.25">
      <c r="A22" t="str">
        <f t="shared" ref="A22:AN22" si="5">A7</f>
        <v>Gás Natural</v>
      </c>
      <c r="B22" s="58">
        <f t="shared" si="5"/>
        <v>9276.5208579999999</v>
      </c>
      <c r="C22" s="58">
        <f t="shared" si="5"/>
        <v>9449.9865919999993</v>
      </c>
      <c r="D22" s="58">
        <f t="shared" si="5"/>
        <v>10475.52981</v>
      </c>
      <c r="E22" s="58">
        <f t="shared" si="5"/>
        <v>9449.9865919999993</v>
      </c>
      <c r="F22" s="58">
        <f t="shared" si="5"/>
        <v>11217.40004</v>
      </c>
      <c r="G22" s="58">
        <f t="shared" si="5"/>
        <v>10914.863020000001</v>
      </c>
      <c r="H22" s="58">
        <f t="shared" si="5"/>
        <v>10660.02059</v>
      </c>
      <c r="I22" s="58">
        <f t="shared" si="5"/>
        <v>9638.343938</v>
      </c>
      <c r="J22" s="58">
        <f t="shared" si="5"/>
        <v>11471.631429999999</v>
      </c>
      <c r="K22" s="58">
        <f t="shared" si="5"/>
        <v>14710.879300000001</v>
      </c>
      <c r="L22" s="58">
        <f t="shared" si="5"/>
        <v>17462.650740000001</v>
      </c>
      <c r="M22" s="58">
        <f t="shared" si="5"/>
        <v>18348.932870000001</v>
      </c>
      <c r="N22" s="58">
        <f t="shared" si="5"/>
        <v>19426.628540000002</v>
      </c>
      <c r="O22" s="58">
        <f t="shared" si="5"/>
        <v>20922.685320000001</v>
      </c>
      <c r="P22" s="58">
        <f t="shared" si="5"/>
        <v>21707.880870000001</v>
      </c>
      <c r="Q22" s="58">
        <f t="shared" si="5"/>
        <v>22061.995370000001</v>
      </c>
      <c r="R22" s="58">
        <f t="shared" si="5"/>
        <v>21412.75475</v>
      </c>
      <c r="S22" s="58">
        <f t="shared" si="5"/>
        <v>22366.987369999999</v>
      </c>
      <c r="T22" s="58">
        <f t="shared" si="5"/>
        <v>22502.380150000001</v>
      </c>
      <c r="U22" s="58">
        <f t="shared" si="5"/>
        <v>22064.111570000001</v>
      </c>
      <c r="V22" s="58">
        <f t="shared" si="5"/>
        <v>22253.605879999999</v>
      </c>
      <c r="W22" s="58">
        <f t="shared" si="5"/>
        <v>22004.06437</v>
      </c>
      <c r="X22" s="58">
        <f t="shared" si="5"/>
        <v>22632.784</v>
      </c>
      <c r="Y22" s="58">
        <f t="shared" si="5"/>
        <v>22519.77492</v>
      </c>
      <c r="Z22" s="58">
        <f t="shared" si="5"/>
        <v>22706.028730000002</v>
      </c>
      <c r="AA22" s="58">
        <f t="shared" si="5"/>
        <v>22976.134849999999</v>
      </c>
      <c r="AB22" s="58">
        <f t="shared" si="5"/>
        <v>24767.855510000001</v>
      </c>
      <c r="AC22" s="58">
        <f t="shared" si="5"/>
        <v>24957.349819999999</v>
      </c>
      <c r="AD22" s="58">
        <f t="shared" si="5"/>
        <v>25123.470829999998</v>
      </c>
      <c r="AE22" s="58">
        <f t="shared" si="5"/>
        <v>24922.690439999998</v>
      </c>
      <c r="AF22" s="58">
        <f t="shared" si="5"/>
        <v>25118.070240000001</v>
      </c>
      <c r="AG22" s="58">
        <f t="shared" si="5"/>
        <v>25118.070240000001</v>
      </c>
      <c r="AH22" s="58">
        <f t="shared" si="5"/>
        <v>25118.070240000001</v>
      </c>
      <c r="AI22" s="58">
        <f t="shared" si="5"/>
        <v>24268.946230000001</v>
      </c>
      <c r="AJ22" s="58">
        <f t="shared" si="5"/>
        <v>24562.662410000001</v>
      </c>
      <c r="AK22" s="58">
        <f t="shared" si="5"/>
        <v>24773.94857</v>
      </c>
      <c r="AL22" s="58">
        <f t="shared" si="5"/>
        <v>22381.469730000001</v>
      </c>
      <c r="AM22" s="58">
        <f t="shared" si="5"/>
        <v>21295.63465</v>
      </c>
      <c r="AN22" s="58">
        <f t="shared" si="5"/>
        <v>22978.489959999999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4086.882341</v>
      </c>
      <c r="C25" s="58">
        <f t="shared" si="8"/>
        <v>3205.8693330000001</v>
      </c>
      <c r="D25" s="58">
        <f t="shared" si="8"/>
        <v>3669.458916</v>
      </c>
      <c r="E25" s="58">
        <f t="shared" si="8"/>
        <v>3438.6280299999999</v>
      </c>
      <c r="F25" s="58">
        <f t="shared" si="8"/>
        <v>3662.2412420000001</v>
      </c>
      <c r="G25" s="58">
        <f t="shared" si="8"/>
        <v>4227.597522</v>
      </c>
      <c r="H25" s="58">
        <f t="shared" si="8"/>
        <v>3784.0860849999999</v>
      </c>
      <c r="I25" s="58">
        <f t="shared" si="8"/>
        <v>3969.9800049999999</v>
      </c>
      <c r="J25" s="58">
        <f t="shared" si="8"/>
        <v>4343.2837989999998</v>
      </c>
      <c r="K25" s="58">
        <f t="shared" si="8"/>
        <v>3711.8887519999998</v>
      </c>
      <c r="L25" s="58">
        <f t="shared" si="8"/>
        <v>4215.7541270000002</v>
      </c>
      <c r="M25" s="58">
        <f t="shared" si="8"/>
        <v>4369.0404429999999</v>
      </c>
      <c r="N25" s="58">
        <f t="shared" si="8"/>
        <v>3759.2477469999999</v>
      </c>
      <c r="O25" s="58">
        <f t="shared" si="8"/>
        <v>2307.152834</v>
      </c>
      <c r="P25" s="58">
        <f t="shared" si="8"/>
        <v>1959.4659329999999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451.53500000000003</v>
      </c>
      <c r="P26" s="58">
        <f t="shared" si="9"/>
        <v>451.53500000000003</v>
      </c>
      <c r="Q26" s="58">
        <f t="shared" si="9"/>
        <v>451.53500000000003</v>
      </c>
      <c r="R26" s="58">
        <f t="shared" si="9"/>
        <v>451.53500000000003</v>
      </c>
      <c r="S26" s="58">
        <f t="shared" si="9"/>
        <v>451.53500000000003</v>
      </c>
      <c r="T26" s="58">
        <f t="shared" si="9"/>
        <v>451.53500000000003</v>
      </c>
      <c r="U26" s="58">
        <f t="shared" si="9"/>
        <v>4765.9661900000001</v>
      </c>
      <c r="V26" s="58">
        <f t="shared" si="9"/>
        <v>7109.2820840000004</v>
      </c>
      <c r="W26" s="58">
        <f t="shared" si="9"/>
        <v>9597.8919100000003</v>
      </c>
      <c r="X26" s="58">
        <f t="shared" si="9"/>
        <v>12026.938459999999</v>
      </c>
      <c r="Y26" s="58">
        <f t="shared" si="9"/>
        <v>14616.109930000001</v>
      </c>
      <c r="Z26" s="58">
        <f t="shared" si="9"/>
        <v>17508.216079999998</v>
      </c>
      <c r="AA26" s="58">
        <f t="shared" si="9"/>
        <v>20195.476190000001</v>
      </c>
      <c r="AB26" s="58">
        <f t="shared" si="9"/>
        <v>23398.380420000001</v>
      </c>
      <c r="AC26" s="58">
        <f t="shared" si="9"/>
        <v>28206.685359999999</v>
      </c>
      <c r="AD26" s="58">
        <f t="shared" si="9"/>
        <v>28118.550449999999</v>
      </c>
      <c r="AE26" s="58">
        <f t="shared" si="9"/>
        <v>33127.250659999998</v>
      </c>
      <c r="AF26" s="58">
        <f t="shared" si="9"/>
        <v>36176.48042</v>
      </c>
      <c r="AG26" s="58">
        <f t="shared" si="9"/>
        <v>39265.79868</v>
      </c>
      <c r="AH26" s="58">
        <f t="shared" si="9"/>
        <v>42876.446230000001</v>
      </c>
      <c r="AI26" s="58">
        <f t="shared" si="9"/>
        <v>46910.009180000001</v>
      </c>
      <c r="AJ26" s="58">
        <f t="shared" si="9"/>
        <v>50379.357259999997</v>
      </c>
      <c r="AK26" s="58">
        <f t="shared" si="9"/>
        <v>53415.881739999997</v>
      </c>
      <c r="AL26" s="58">
        <f t="shared" si="9"/>
        <v>57286.683199999999</v>
      </c>
      <c r="AM26" s="58">
        <f t="shared" si="9"/>
        <v>58978.68636</v>
      </c>
      <c r="AN26" s="58">
        <f t="shared" si="9"/>
        <v>62069.933299999997</v>
      </c>
    </row>
    <row r="27" spans="1:40" x14ac:dyDescent="0.25">
      <c r="A27" t="str">
        <f t="shared" ref="A27:AN27" si="10">A12</f>
        <v>PCH</v>
      </c>
      <c r="B27" s="58">
        <f t="shared" si="10"/>
        <v>4583.5099259999997</v>
      </c>
      <c r="C27" s="58">
        <f t="shared" si="10"/>
        <v>4583.5099259999997</v>
      </c>
      <c r="D27" s="58">
        <f t="shared" si="10"/>
        <v>4583.5099259999997</v>
      </c>
      <c r="E27" s="58">
        <f t="shared" si="10"/>
        <v>4441.5287259999996</v>
      </c>
      <c r="F27" s="58">
        <f t="shared" si="10"/>
        <v>3343.4015989999998</v>
      </c>
      <c r="G27" s="58">
        <f t="shared" si="10"/>
        <v>4777.2546259999999</v>
      </c>
      <c r="H27" s="58">
        <f t="shared" si="10"/>
        <v>5017.2785880000001</v>
      </c>
      <c r="I27" s="58">
        <f t="shared" si="10"/>
        <v>4983.3050880000001</v>
      </c>
      <c r="J27" s="58">
        <f t="shared" si="10"/>
        <v>5117.4959259999996</v>
      </c>
      <c r="K27" s="58">
        <f t="shared" si="10"/>
        <v>5039.2959259999998</v>
      </c>
      <c r="L27" s="58">
        <f t="shared" si="10"/>
        <v>8125.9054239999996</v>
      </c>
      <c r="M27" s="58">
        <f t="shared" si="10"/>
        <v>8874.158426</v>
      </c>
      <c r="N27" s="58">
        <f t="shared" si="10"/>
        <v>5340.7621259999996</v>
      </c>
      <c r="O27" s="58">
        <f t="shared" si="10"/>
        <v>9018.6819259999993</v>
      </c>
      <c r="P27" s="58">
        <f t="shared" si="10"/>
        <v>9257.3736260000005</v>
      </c>
      <c r="Q27" s="58">
        <f t="shared" si="10"/>
        <v>7904.613061</v>
      </c>
      <c r="R27" s="58">
        <f t="shared" si="10"/>
        <v>9257.9496479999998</v>
      </c>
      <c r="S27" s="58">
        <f t="shared" si="10"/>
        <v>9835.002219</v>
      </c>
      <c r="T27" s="58">
        <f t="shared" si="10"/>
        <v>10901.23245</v>
      </c>
      <c r="U27" s="58">
        <f t="shared" si="10"/>
        <v>11061.436320000001</v>
      </c>
      <c r="V27" s="58">
        <f t="shared" si="10"/>
        <v>10818.59345</v>
      </c>
      <c r="W27" s="58">
        <f t="shared" si="10"/>
        <v>11141.82432</v>
      </c>
      <c r="X27" s="58">
        <f t="shared" si="10"/>
        <v>10683.8017</v>
      </c>
      <c r="Y27" s="58">
        <f t="shared" si="10"/>
        <v>11141.82432</v>
      </c>
      <c r="Z27" s="58">
        <f t="shared" si="10"/>
        <v>10291.303680000001</v>
      </c>
      <c r="AA27" s="58">
        <f t="shared" si="10"/>
        <v>10986.894</v>
      </c>
      <c r="AB27" s="58">
        <f t="shared" si="10"/>
        <v>11140.21819</v>
      </c>
      <c r="AC27" s="58">
        <f t="shared" si="10"/>
        <v>10623.23416</v>
      </c>
      <c r="AD27" s="58">
        <f t="shared" si="10"/>
        <v>11141.82432</v>
      </c>
      <c r="AE27" s="58">
        <f t="shared" si="10"/>
        <v>9329.5272050000003</v>
      </c>
      <c r="AF27" s="58">
        <f t="shared" si="10"/>
        <v>9457.9679340000002</v>
      </c>
      <c r="AG27" s="58">
        <f t="shared" si="10"/>
        <v>11141.82432</v>
      </c>
      <c r="AH27" s="58">
        <f t="shared" si="10"/>
        <v>7226.6198219999997</v>
      </c>
      <c r="AI27" s="58">
        <f t="shared" si="10"/>
        <v>7223.6423880000002</v>
      </c>
      <c r="AJ27" s="58">
        <f t="shared" si="10"/>
        <v>5343.7637260000001</v>
      </c>
      <c r="AK27" s="58">
        <f t="shared" si="10"/>
        <v>5343.7356319999999</v>
      </c>
      <c r="AL27" s="58">
        <f t="shared" si="10"/>
        <v>11141.82432</v>
      </c>
      <c r="AM27" s="58">
        <f t="shared" si="10"/>
        <v>8685.0928230000009</v>
      </c>
      <c r="AN27" s="58">
        <f t="shared" si="10"/>
        <v>5608.1172319999996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3.72</v>
      </c>
      <c r="F28" s="58">
        <f t="shared" si="11"/>
        <v>2.72</v>
      </c>
      <c r="G28" s="58">
        <f t="shared" si="11"/>
        <v>163.887</v>
      </c>
      <c r="H28" s="58">
        <f t="shared" si="11"/>
        <v>376.96899999999999</v>
      </c>
      <c r="I28" s="58">
        <f t="shared" si="11"/>
        <v>366.06900000000002</v>
      </c>
      <c r="J28" s="58">
        <f t="shared" si="11"/>
        <v>393.2484</v>
      </c>
      <c r="K28" s="58">
        <f t="shared" si="11"/>
        <v>302.31439999999998</v>
      </c>
      <c r="L28" s="58">
        <f t="shared" si="11"/>
        <v>375.66899999999998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448.44174839999999</v>
      </c>
      <c r="P28" s="58">
        <f t="shared" si="11"/>
        <v>359.44174839999999</v>
      </c>
      <c r="Q28" s="58">
        <f t="shared" si="11"/>
        <v>448.44174839999999</v>
      </c>
      <c r="R28" s="58">
        <f t="shared" si="11"/>
        <v>448.44174839999999</v>
      </c>
      <c r="S28" s="58">
        <f t="shared" si="11"/>
        <v>448.22534839999997</v>
      </c>
      <c r="T28" s="58">
        <f t="shared" si="11"/>
        <v>1284.7760000000001</v>
      </c>
      <c r="U28" s="58">
        <f t="shared" si="11"/>
        <v>2173.3970140000001</v>
      </c>
      <c r="V28" s="58">
        <f t="shared" si="11"/>
        <v>3086.0095980000001</v>
      </c>
      <c r="W28" s="58">
        <f t="shared" si="11"/>
        <v>3996.6619999999998</v>
      </c>
      <c r="X28" s="58">
        <f t="shared" si="11"/>
        <v>4932.0224449999996</v>
      </c>
      <c r="Y28" s="58">
        <f t="shared" si="11"/>
        <v>5894.5611339999996</v>
      </c>
      <c r="Z28" s="58">
        <f t="shared" si="11"/>
        <v>6916.8325080000004</v>
      </c>
      <c r="AA28" s="58">
        <f t="shared" si="11"/>
        <v>7921.2858889999998</v>
      </c>
      <c r="AB28" s="58">
        <f t="shared" si="11"/>
        <v>7733.3518889999996</v>
      </c>
      <c r="AC28" s="58">
        <f t="shared" si="11"/>
        <v>7542.4574890000004</v>
      </c>
      <c r="AD28" s="58">
        <f t="shared" si="11"/>
        <v>8434.8816239999996</v>
      </c>
      <c r="AE28" s="58">
        <f t="shared" si="11"/>
        <v>9262.1016500000005</v>
      </c>
      <c r="AF28" s="58">
        <f t="shared" si="11"/>
        <v>10093.407810000001</v>
      </c>
      <c r="AG28" s="58">
        <f t="shared" si="11"/>
        <v>10922.052439999999</v>
      </c>
      <c r="AH28" s="58">
        <f t="shared" si="11"/>
        <v>11763.97854</v>
      </c>
      <c r="AI28" s="58">
        <f t="shared" si="11"/>
        <v>12618.14285</v>
      </c>
      <c r="AJ28" s="58">
        <f t="shared" si="11"/>
        <v>13473.78714</v>
      </c>
      <c r="AK28" s="58">
        <f t="shared" si="11"/>
        <v>14319.35131</v>
      </c>
      <c r="AL28" s="58">
        <f t="shared" si="11"/>
        <v>15257.98136</v>
      </c>
      <c r="AM28" s="58">
        <f t="shared" si="11"/>
        <v>16153.25179</v>
      </c>
      <c r="AN28" s="58">
        <f t="shared" si="11"/>
        <v>17026.498169999999</v>
      </c>
    </row>
    <row r="29" spans="1:40" x14ac:dyDescent="0.25">
      <c r="A29" t="str">
        <f t="shared" ref="A29:AN29" si="12">A14</f>
        <v>UHE</v>
      </c>
      <c r="B29" s="58">
        <f t="shared" si="12"/>
        <v>54986.912900000003</v>
      </c>
      <c r="C29" s="58">
        <f t="shared" si="12"/>
        <v>57105.023000000001</v>
      </c>
      <c r="D29" s="58">
        <f t="shared" si="12"/>
        <v>58721.094069999999</v>
      </c>
      <c r="E29" s="58">
        <f t="shared" si="12"/>
        <v>60696.073600000003</v>
      </c>
      <c r="F29" s="58">
        <f t="shared" si="12"/>
        <v>57369.68677</v>
      </c>
      <c r="G29" s="58">
        <f t="shared" si="12"/>
        <v>59805.369879999998</v>
      </c>
      <c r="H29" s="58">
        <f t="shared" si="12"/>
        <v>60639.681239999998</v>
      </c>
      <c r="I29" s="58">
        <f t="shared" si="12"/>
        <v>66356.454100000003</v>
      </c>
      <c r="J29" s="58">
        <f t="shared" si="12"/>
        <v>68095.114749999993</v>
      </c>
      <c r="K29" s="58">
        <f t="shared" si="12"/>
        <v>71298.084940000001</v>
      </c>
      <c r="L29" s="58">
        <f t="shared" si="12"/>
        <v>68810.435549999995</v>
      </c>
      <c r="M29" s="58">
        <f t="shared" si="12"/>
        <v>69230.463489999995</v>
      </c>
      <c r="N29" s="58">
        <f t="shared" si="12"/>
        <v>71256.749800000005</v>
      </c>
      <c r="O29" s="58">
        <f t="shared" si="12"/>
        <v>71069.351850000006</v>
      </c>
      <c r="P29" s="58">
        <f t="shared" si="12"/>
        <v>71660.351909999998</v>
      </c>
      <c r="Q29" s="58">
        <f t="shared" si="12"/>
        <v>74828.190270000006</v>
      </c>
      <c r="R29" s="58">
        <f t="shared" si="12"/>
        <v>75504.767749999999</v>
      </c>
      <c r="S29" s="58">
        <f t="shared" si="12"/>
        <v>78103.014949999997</v>
      </c>
      <c r="T29" s="58">
        <f t="shared" si="12"/>
        <v>78862.773950000003</v>
      </c>
      <c r="U29" s="58">
        <f t="shared" si="12"/>
        <v>78319.150320000001</v>
      </c>
      <c r="V29" s="58">
        <f t="shared" si="12"/>
        <v>78397.141250000001</v>
      </c>
      <c r="W29" s="58">
        <f t="shared" si="12"/>
        <v>78407.233399999997</v>
      </c>
      <c r="X29" s="58">
        <f t="shared" si="12"/>
        <v>78254.632920000004</v>
      </c>
      <c r="Y29" s="58">
        <f t="shared" si="12"/>
        <v>77947.647970000005</v>
      </c>
      <c r="Z29" s="58">
        <f t="shared" si="12"/>
        <v>78862.773950000003</v>
      </c>
      <c r="AA29" s="58">
        <f t="shared" si="12"/>
        <v>78584.420389999999</v>
      </c>
      <c r="AB29" s="58">
        <f t="shared" si="12"/>
        <v>76858.861579999997</v>
      </c>
      <c r="AC29" s="58">
        <f t="shared" si="12"/>
        <v>77000.084759999998</v>
      </c>
      <c r="AD29" s="58">
        <f t="shared" si="12"/>
        <v>78862.773950000003</v>
      </c>
      <c r="AE29" s="58">
        <f t="shared" si="12"/>
        <v>77917.62689</v>
      </c>
      <c r="AF29" s="58">
        <f t="shared" si="12"/>
        <v>76635.448499999999</v>
      </c>
      <c r="AG29" s="58">
        <f t="shared" si="12"/>
        <v>78862.773950000003</v>
      </c>
      <c r="AH29" s="58">
        <f t="shared" si="12"/>
        <v>76976.754910000003</v>
      </c>
      <c r="AI29" s="58">
        <f t="shared" si="12"/>
        <v>76472.179749999996</v>
      </c>
      <c r="AJ29" s="58">
        <f t="shared" si="12"/>
        <v>77326.658599999995</v>
      </c>
      <c r="AK29" s="58">
        <f t="shared" si="12"/>
        <v>77335.665779999996</v>
      </c>
      <c r="AL29" s="58">
        <f t="shared" si="12"/>
        <v>75475.220969999995</v>
      </c>
      <c r="AM29" s="58">
        <f t="shared" si="12"/>
        <v>76573.232550000001</v>
      </c>
      <c r="AN29" s="58">
        <f t="shared" si="12"/>
        <v>75881.528789999997</v>
      </c>
    </row>
    <row r="30" spans="1:40" x14ac:dyDescent="0.25">
      <c r="A30" t="str">
        <f t="shared" ref="A30:AN30" si="13">A15</f>
        <v>Total Geral</v>
      </c>
      <c r="B30" s="58">
        <f t="shared" si="13"/>
        <v>80887.378352400003</v>
      </c>
      <c r="C30" s="58">
        <f t="shared" si="13"/>
        <v>82513.318286599999</v>
      </c>
      <c r="D30" s="58">
        <f t="shared" si="13"/>
        <v>87215.223572999996</v>
      </c>
      <c r="E30" s="58">
        <f t="shared" si="13"/>
        <v>87267.589864699999</v>
      </c>
      <c r="F30" s="58">
        <f t="shared" si="13"/>
        <v>86804.34629300001</v>
      </c>
      <c r="G30" s="58">
        <f t="shared" si="13"/>
        <v>90710.313248999999</v>
      </c>
      <c r="H30" s="58">
        <f t="shared" si="13"/>
        <v>92836.137052000005</v>
      </c>
      <c r="I30" s="58">
        <f t="shared" si="13"/>
        <v>97878.582513000001</v>
      </c>
      <c r="J30" s="58">
        <f t="shared" si="13"/>
        <v>102968.95481899999</v>
      </c>
      <c r="K30" s="58">
        <f t="shared" si="13"/>
        <v>108022.164961</v>
      </c>
      <c r="L30" s="58">
        <f t="shared" si="13"/>
        <v>112503.619693</v>
      </c>
      <c r="M30" s="58">
        <f t="shared" si="13"/>
        <v>117242.387191</v>
      </c>
      <c r="N30" s="58">
        <f t="shared" si="13"/>
        <v>122114.91377700001</v>
      </c>
      <c r="O30" s="58">
        <f t="shared" si="13"/>
        <v>127184.73808240001</v>
      </c>
      <c r="P30" s="58">
        <f t="shared" si="13"/>
        <v>131587.87671839999</v>
      </c>
      <c r="Q30" s="58">
        <f t="shared" si="13"/>
        <v>135780.17833359999</v>
      </c>
      <c r="R30" s="58">
        <f t="shared" si="13"/>
        <v>140139.29316140001</v>
      </c>
      <c r="S30" s="58">
        <f t="shared" si="13"/>
        <v>144596.4322024</v>
      </c>
      <c r="T30" s="58">
        <f t="shared" si="13"/>
        <v>149189.23256500001</v>
      </c>
      <c r="U30" s="58">
        <f t="shared" si="13"/>
        <v>153972.904839</v>
      </c>
      <c r="V30" s="58">
        <f t="shared" si="13"/>
        <v>158797.40509700001</v>
      </c>
      <c r="W30" s="58">
        <f t="shared" si="13"/>
        <v>163593.67267499998</v>
      </c>
      <c r="X30" s="58">
        <f t="shared" si="13"/>
        <v>168566.15018</v>
      </c>
      <c r="Y30" s="58">
        <f t="shared" si="13"/>
        <v>173690.14329900002</v>
      </c>
      <c r="Z30" s="58">
        <f t="shared" si="13"/>
        <v>179137.95487300001</v>
      </c>
      <c r="AA30" s="58">
        <f t="shared" si="13"/>
        <v>184539.35927399999</v>
      </c>
      <c r="AB30" s="58">
        <f t="shared" si="13"/>
        <v>190085.68478399998</v>
      </c>
      <c r="AC30" s="58">
        <f t="shared" si="13"/>
        <v>195466.35920400001</v>
      </c>
      <c r="AD30" s="58">
        <f t="shared" si="13"/>
        <v>200835.95799900001</v>
      </c>
      <c r="AE30" s="58">
        <f t="shared" si="13"/>
        <v>205596.91816</v>
      </c>
      <c r="AF30" s="58">
        <f t="shared" si="13"/>
        <v>210381.15117900001</v>
      </c>
      <c r="AG30" s="58">
        <f t="shared" si="13"/>
        <v>215218.051959</v>
      </c>
      <c r="AH30" s="58">
        <f t="shared" si="13"/>
        <v>220184.24167700001</v>
      </c>
      <c r="AI30" s="58">
        <f t="shared" si="13"/>
        <v>225237.137743</v>
      </c>
      <c r="AJ30" s="58">
        <f t="shared" si="13"/>
        <v>230359.942151</v>
      </c>
      <c r="AK30" s="58">
        <f t="shared" si="13"/>
        <v>235476.26076700003</v>
      </c>
      <c r="AL30" s="58">
        <f t="shared" si="13"/>
        <v>241111.02974500001</v>
      </c>
      <c r="AM30" s="58">
        <f t="shared" si="13"/>
        <v>246550.26615800004</v>
      </c>
      <c r="AN30" s="58">
        <f t="shared" si="13"/>
        <v>251305.76637700002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73</v>
      </c>
    </row>
    <row r="2" spans="1:159" x14ac:dyDescent="0.25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25">
      <c r="B5" s="33" t="s">
        <v>250</v>
      </c>
      <c r="C5" s="4"/>
    </row>
    <row r="6" spans="1:159" x14ac:dyDescent="0.25">
      <c r="B6" s="33" t="s">
        <v>1</v>
      </c>
      <c r="C6" s="58">
        <v>59068.178260000001</v>
      </c>
      <c r="D6" s="58">
        <v>54970.59994</v>
      </c>
      <c r="E6" s="58">
        <v>48962.360959999998</v>
      </c>
      <c r="F6" s="58">
        <v>54986.912900000003</v>
      </c>
      <c r="G6" s="58">
        <v>59590.255539999998</v>
      </c>
      <c r="H6" s="58">
        <v>56441.943290000003</v>
      </c>
      <c r="I6" s="58">
        <v>50723.467360000002</v>
      </c>
      <c r="J6" s="58">
        <v>57105.023000000001</v>
      </c>
      <c r="K6" s="58">
        <v>65097.624989999997</v>
      </c>
      <c r="L6" s="58">
        <v>58701.775379999999</v>
      </c>
      <c r="M6" s="58">
        <v>52294.776270000002</v>
      </c>
      <c r="N6" s="58">
        <v>58721.094069999999</v>
      </c>
      <c r="O6" s="58">
        <v>64506.80315</v>
      </c>
      <c r="P6" s="58">
        <v>57321.8943</v>
      </c>
      <c r="Q6" s="58">
        <v>52226.261100000003</v>
      </c>
      <c r="R6" s="58">
        <v>60696.073600000003</v>
      </c>
      <c r="S6" s="58">
        <v>62459.662080000002</v>
      </c>
      <c r="T6" s="58">
        <v>55274.211869999999</v>
      </c>
      <c r="U6" s="58">
        <v>50276.920530000003</v>
      </c>
      <c r="V6" s="58">
        <v>57369.68677</v>
      </c>
      <c r="W6" s="58">
        <v>63012.013729999999</v>
      </c>
      <c r="X6" s="58">
        <v>59071.346890000001</v>
      </c>
      <c r="Y6" s="58">
        <v>54159.6345</v>
      </c>
      <c r="Z6" s="58">
        <v>59805.369879999998</v>
      </c>
      <c r="AA6" s="58">
        <v>72350.49265</v>
      </c>
      <c r="AB6" s="58">
        <v>63065.802190000002</v>
      </c>
      <c r="AC6" s="58">
        <v>57294.413350000003</v>
      </c>
      <c r="AD6" s="58">
        <v>60639.681239999998</v>
      </c>
      <c r="AE6" s="58">
        <v>68074.222309999997</v>
      </c>
      <c r="AF6" s="58">
        <v>63309.800759999998</v>
      </c>
      <c r="AG6" s="58">
        <v>56635.32591</v>
      </c>
      <c r="AH6" s="58">
        <v>66356.454100000003</v>
      </c>
      <c r="AI6" s="58">
        <v>73116.41446</v>
      </c>
      <c r="AJ6" s="58">
        <v>73552.722999999998</v>
      </c>
      <c r="AK6" s="58">
        <v>63148.190170000002</v>
      </c>
      <c r="AL6" s="58">
        <v>68095.114749999993</v>
      </c>
      <c r="AM6" s="58">
        <v>71890.431190000003</v>
      </c>
      <c r="AN6" s="58">
        <v>66329.679369999998</v>
      </c>
      <c r="AO6" s="58">
        <v>59470.082260000003</v>
      </c>
      <c r="AP6" s="58">
        <v>71298.084940000001</v>
      </c>
      <c r="AQ6" s="58">
        <v>72519.869579999999</v>
      </c>
      <c r="AR6" s="58">
        <v>71260.597630000004</v>
      </c>
      <c r="AS6" s="58">
        <v>64937.507729999998</v>
      </c>
      <c r="AT6" s="58">
        <v>68810.435549999995</v>
      </c>
      <c r="AU6" s="58">
        <v>79848.766099999993</v>
      </c>
      <c r="AV6" s="58">
        <v>73269.82273</v>
      </c>
      <c r="AW6" s="58">
        <v>66017.315170000002</v>
      </c>
      <c r="AX6" s="58">
        <v>69230.463489999995</v>
      </c>
      <c r="AY6" s="58">
        <v>76747.595889999997</v>
      </c>
      <c r="AZ6" s="58">
        <v>74490.273029999997</v>
      </c>
      <c r="BA6" s="58">
        <v>65172.108540000001</v>
      </c>
      <c r="BB6" s="58">
        <v>71256.749800000005</v>
      </c>
      <c r="BC6" s="58">
        <v>77764.729560000007</v>
      </c>
      <c r="BD6" s="58">
        <v>68536.627869999997</v>
      </c>
      <c r="BE6" s="58">
        <v>64469.201630000003</v>
      </c>
      <c r="BF6" s="58">
        <v>71069.351850000006</v>
      </c>
      <c r="BG6" s="58">
        <v>79778.634479999993</v>
      </c>
      <c r="BH6" s="58">
        <v>72344.242540000007</v>
      </c>
      <c r="BI6" s="58">
        <v>65667.609670000005</v>
      </c>
      <c r="BJ6" s="58">
        <v>71660.351909999998</v>
      </c>
      <c r="BK6" s="58">
        <v>81763.499370000005</v>
      </c>
      <c r="BL6" s="58">
        <v>75200.328030000004</v>
      </c>
      <c r="BM6" s="58">
        <v>67658.144839999994</v>
      </c>
      <c r="BN6" s="58">
        <v>74828.190270000006</v>
      </c>
      <c r="BO6" s="58">
        <v>83006.641010000007</v>
      </c>
      <c r="BP6" s="58">
        <v>78087.399080000003</v>
      </c>
      <c r="BQ6" s="58">
        <v>72688.733089999994</v>
      </c>
      <c r="BR6" s="58">
        <v>75504.767749999999</v>
      </c>
      <c r="BS6" s="58">
        <v>85026.587369999994</v>
      </c>
      <c r="BT6" s="58">
        <v>77646.381869999997</v>
      </c>
      <c r="BU6" s="58">
        <v>73890.652520000003</v>
      </c>
      <c r="BV6" s="58">
        <v>78103.014949999997</v>
      </c>
      <c r="BW6" s="58">
        <v>86730.60196</v>
      </c>
      <c r="BX6" s="58">
        <v>81394.912129999997</v>
      </c>
      <c r="BY6" s="58">
        <v>75109.109030000007</v>
      </c>
      <c r="BZ6" s="58">
        <v>78862.773950000003</v>
      </c>
      <c r="CA6" s="58">
        <v>86730.60196</v>
      </c>
      <c r="CB6" s="58">
        <v>81694.630980000002</v>
      </c>
      <c r="CC6" s="58">
        <v>74715.606709999993</v>
      </c>
      <c r="CD6" s="58">
        <v>78319.150320000001</v>
      </c>
      <c r="CE6" s="58">
        <v>86730.60196</v>
      </c>
      <c r="CF6" s="58">
        <v>80348.119770000005</v>
      </c>
      <c r="CG6" s="58">
        <v>75697.390169999999</v>
      </c>
      <c r="CH6" s="58">
        <v>78397.141250000001</v>
      </c>
      <c r="CI6" s="58">
        <v>86730.60196</v>
      </c>
      <c r="CJ6" s="58">
        <v>79025.557490000007</v>
      </c>
      <c r="CK6" s="58">
        <v>75193.380340000003</v>
      </c>
      <c r="CL6" s="58">
        <v>78407.233399999997</v>
      </c>
      <c r="CM6" s="58">
        <v>86730.60196</v>
      </c>
      <c r="CN6" s="58">
        <v>81010.966719999997</v>
      </c>
      <c r="CO6" s="58">
        <v>75406.730670000004</v>
      </c>
      <c r="CP6" s="58">
        <v>78254.632920000004</v>
      </c>
      <c r="CQ6" s="58">
        <v>86730.60196</v>
      </c>
      <c r="CR6" s="58">
        <v>80940.232799999998</v>
      </c>
      <c r="CS6" s="58">
        <v>75877.265769999998</v>
      </c>
      <c r="CT6" s="58">
        <v>77947.647970000005</v>
      </c>
      <c r="CU6" s="58">
        <v>86730.60196</v>
      </c>
      <c r="CV6" s="58">
        <v>81871.945460000003</v>
      </c>
      <c r="CW6" s="58">
        <v>76407.686910000004</v>
      </c>
      <c r="CX6" s="58">
        <v>78862.773950000003</v>
      </c>
      <c r="CY6" s="58">
        <v>86730.60196</v>
      </c>
      <c r="CZ6" s="58">
        <v>82470.865170000005</v>
      </c>
      <c r="DA6" s="58">
        <v>73873.363410000005</v>
      </c>
      <c r="DB6" s="58">
        <v>78584.420389999999</v>
      </c>
      <c r="DC6" s="58">
        <v>86730.60196</v>
      </c>
      <c r="DD6" s="58">
        <v>81728.652719999998</v>
      </c>
      <c r="DE6" s="58">
        <v>74135.175329999998</v>
      </c>
      <c r="DF6" s="58">
        <v>76858.861579999997</v>
      </c>
      <c r="DG6" s="58">
        <v>86730.60196</v>
      </c>
      <c r="DH6" s="58">
        <v>81858.933090000006</v>
      </c>
      <c r="DI6" s="58">
        <v>73868.738259999998</v>
      </c>
      <c r="DJ6" s="58">
        <v>77000.084759999998</v>
      </c>
      <c r="DK6" s="58">
        <v>86730.60196</v>
      </c>
      <c r="DL6" s="58">
        <v>82039.056209999995</v>
      </c>
      <c r="DM6" s="58">
        <v>75503.052150000003</v>
      </c>
      <c r="DN6" s="58">
        <v>78862.773950000003</v>
      </c>
      <c r="DO6" s="58">
        <v>86730.60196</v>
      </c>
      <c r="DP6" s="58">
        <v>82723.801980000004</v>
      </c>
      <c r="DQ6" s="58">
        <v>75050.61</v>
      </c>
      <c r="DR6" s="58">
        <v>77917.62689</v>
      </c>
      <c r="DS6" s="58">
        <v>86424.179669999998</v>
      </c>
      <c r="DT6" s="58">
        <v>82723.801980000004</v>
      </c>
      <c r="DU6" s="58">
        <v>74546.29466</v>
      </c>
      <c r="DV6" s="58">
        <v>76635.448499999999</v>
      </c>
      <c r="DW6" s="58">
        <v>86094.970960000006</v>
      </c>
      <c r="DX6" s="58">
        <v>82723.801980000004</v>
      </c>
      <c r="DY6" s="58">
        <v>73859.10888</v>
      </c>
      <c r="DZ6" s="58">
        <v>78862.773950000003</v>
      </c>
      <c r="EA6" s="58">
        <v>85560.071649999998</v>
      </c>
      <c r="EB6" s="58">
        <v>82723.801980000004</v>
      </c>
      <c r="EC6" s="58">
        <v>74180.224730000002</v>
      </c>
      <c r="ED6" s="58">
        <v>76976.754910000003</v>
      </c>
      <c r="EE6" s="58">
        <v>86234.008440000005</v>
      </c>
      <c r="EF6" s="58">
        <v>82723.801980000004</v>
      </c>
      <c r="EG6" s="58">
        <v>74940.20091</v>
      </c>
      <c r="EH6" s="58">
        <v>76472.179749999996</v>
      </c>
      <c r="EI6" s="58">
        <v>84099.753479999999</v>
      </c>
      <c r="EJ6" s="58">
        <v>82723.801980000004</v>
      </c>
      <c r="EK6" s="58">
        <v>76585.91691</v>
      </c>
      <c r="EL6" s="58">
        <v>77326.658599999995</v>
      </c>
      <c r="EM6" s="58">
        <v>83120.525339999993</v>
      </c>
      <c r="EN6" s="58">
        <v>82723.801980000004</v>
      </c>
      <c r="EO6" s="58">
        <v>76074.503150000004</v>
      </c>
      <c r="EP6" s="58">
        <v>77335.665779999996</v>
      </c>
      <c r="EQ6" s="58">
        <v>86730.60196</v>
      </c>
      <c r="ER6" s="58">
        <v>82723.801980000004</v>
      </c>
      <c r="ES6" s="58">
        <v>68523.43505</v>
      </c>
      <c r="ET6" s="58">
        <v>75475.220969999995</v>
      </c>
      <c r="EU6" s="58">
        <v>85177.593909999996</v>
      </c>
      <c r="EV6" s="58">
        <v>82723.801980000004</v>
      </c>
      <c r="EW6" s="58">
        <v>65830.993709999995</v>
      </c>
      <c r="EX6" s="58">
        <v>76573.232550000001</v>
      </c>
      <c r="EY6" s="58">
        <v>80889.360759999996</v>
      </c>
      <c r="EZ6" s="58">
        <v>82861.573189999996</v>
      </c>
      <c r="FA6" s="58">
        <v>76725.848029999994</v>
      </c>
      <c r="FB6" s="58">
        <v>75881.528789999997</v>
      </c>
    </row>
    <row r="7" spans="1:159" x14ac:dyDescent="0.25">
      <c r="B7" s="33" t="s">
        <v>2</v>
      </c>
      <c r="C7" s="58">
        <v>3213.5714640000001</v>
      </c>
      <c r="D7" s="58">
        <v>3396.3742390000002</v>
      </c>
      <c r="E7" s="58">
        <v>4617.517938</v>
      </c>
      <c r="F7" s="58">
        <v>4583.5099259999997</v>
      </c>
      <c r="G7" s="58">
        <v>4560.8679080000002</v>
      </c>
      <c r="H7" s="58">
        <v>3396.3742390000002</v>
      </c>
      <c r="I7" s="58">
        <v>4473.7992780000004</v>
      </c>
      <c r="J7" s="58">
        <v>4583.5099259999997</v>
      </c>
      <c r="K7" s="58">
        <v>4416.3087880000003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4441.5287259999996</v>
      </c>
      <c r="S7" s="58">
        <v>4662.0659880000003</v>
      </c>
      <c r="T7" s="58">
        <v>4851.441022</v>
      </c>
      <c r="U7" s="58">
        <v>4853.3943179999997</v>
      </c>
      <c r="V7" s="58">
        <v>3343.4015989999998</v>
      </c>
      <c r="W7" s="58">
        <v>4951.7563280000004</v>
      </c>
      <c r="X7" s="58">
        <v>4895.5196969999997</v>
      </c>
      <c r="Y7" s="58">
        <v>4885.5895440000004</v>
      </c>
      <c r="Z7" s="58">
        <v>4777.2546259999999</v>
      </c>
      <c r="AA7" s="58">
        <v>5016.609528</v>
      </c>
      <c r="AB7" s="58">
        <v>3444.9755329999998</v>
      </c>
      <c r="AC7" s="58">
        <v>3324.4433039999999</v>
      </c>
      <c r="AD7" s="58">
        <v>5017.2785880000001</v>
      </c>
      <c r="AE7" s="58">
        <v>4884.3214529999996</v>
      </c>
      <c r="AF7" s="58">
        <v>3599.0783329999999</v>
      </c>
      <c r="AG7" s="58">
        <v>4807.7754779999996</v>
      </c>
      <c r="AH7" s="58">
        <v>4983.3050880000001</v>
      </c>
      <c r="AI7" s="58">
        <v>5113.3559880000003</v>
      </c>
      <c r="AJ7" s="58">
        <v>5215.7380219999995</v>
      </c>
      <c r="AK7" s="58">
        <v>5223.8931780000003</v>
      </c>
      <c r="AL7" s="58">
        <v>5117.4959259999996</v>
      </c>
      <c r="AM7" s="58">
        <v>8364.2733790000002</v>
      </c>
      <c r="AN7" s="58">
        <v>9503.9399580000008</v>
      </c>
      <c r="AO7" s="58">
        <v>8895.5982779999995</v>
      </c>
      <c r="AP7" s="58">
        <v>5039.2959259999998</v>
      </c>
      <c r="AQ7" s="58">
        <v>8808.7476590000006</v>
      </c>
      <c r="AR7" s="58">
        <v>5275.5848040000001</v>
      </c>
      <c r="AS7" s="58">
        <v>5099.6027910000003</v>
      </c>
      <c r="AT7" s="58">
        <v>8125.9054239999996</v>
      </c>
      <c r="AU7" s="58">
        <v>5467.3097040000002</v>
      </c>
      <c r="AV7" s="58">
        <v>5163.6331499999997</v>
      </c>
      <c r="AW7" s="58">
        <v>5175.7752780000001</v>
      </c>
      <c r="AX7" s="58">
        <v>8874.158426</v>
      </c>
      <c r="AY7" s="58">
        <v>9386.3768280000004</v>
      </c>
      <c r="AZ7" s="58">
        <v>5400.3607279999997</v>
      </c>
      <c r="BA7" s="58">
        <v>5121.5481179999997</v>
      </c>
      <c r="BB7" s="58">
        <v>5340.7621259999996</v>
      </c>
      <c r="BC7" s="58">
        <v>9528.2479480000002</v>
      </c>
      <c r="BD7" s="58">
        <v>9537.6887920000008</v>
      </c>
      <c r="BE7" s="58">
        <v>8926.9683580000001</v>
      </c>
      <c r="BF7" s="58">
        <v>9018.6819259999993</v>
      </c>
      <c r="BG7" s="58">
        <v>9428.8339479999995</v>
      </c>
      <c r="BH7" s="58">
        <v>7332.0268450000003</v>
      </c>
      <c r="BI7" s="58">
        <v>9026.7423710000003</v>
      </c>
      <c r="BJ7" s="58">
        <v>9257.3736260000005</v>
      </c>
      <c r="BK7" s="58">
        <v>8782.848532</v>
      </c>
      <c r="BL7" s="58">
        <v>9607.5056100000002</v>
      </c>
      <c r="BM7" s="58">
        <v>7757.9262840000001</v>
      </c>
      <c r="BN7" s="58">
        <v>7904.613061</v>
      </c>
      <c r="BO7" s="58">
        <v>9531.6875870000003</v>
      </c>
      <c r="BP7" s="58">
        <v>9570.2302490000002</v>
      </c>
      <c r="BQ7" s="58">
        <v>6196.8255520000002</v>
      </c>
      <c r="BR7" s="58">
        <v>9257.9496479999998</v>
      </c>
      <c r="BS7" s="58">
        <v>11416.54356</v>
      </c>
      <c r="BT7" s="58">
        <v>9339.0063480000008</v>
      </c>
      <c r="BU7" s="58">
        <v>6060.5499440000003</v>
      </c>
      <c r="BV7" s="58">
        <v>9835.002219</v>
      </c>
      <c r="BW7" s="58">
        <v>11419.03548</v>
      </c>
      <c r="BX7" s="58">
        <v>6837.3773010000004</v>
      </c>
      <c r="BY7" s="58">
        <v>5368.7752380000002</v>
      </c>
      <c r="BZ7" s="58">
        <v>10901.23245</v>
      </c>
      <c r="CA7" s="58">
        <v>11419.03548</v>
      </c>
      <c r="CB7" s="58">
        <v>8024.0636240000003</v>
      </c>
      <c r="CC7" s="58">
        <v>5369.0182379999997</v>
      </c>
      <c r="CD7" s="58">
        <v>11061.436320000001</v>
      </c>
      <c r="CE7" s="58">
        <v>11419.03548</v>
      </c>
      <c r="CF7" s="58">
        <v>9138.7511310000009</v>
      </c>
      <c r="CG7" s="58">
        <v>5369.0182379999997</v>
      </c>
      <c r="CH7" s="58">
        <v>10818.59345</v>
      </c>
      <c r="CI7" s="58">
        <v>11419.03548</v>
      </c>
      <c r="CJ7" s="58">
        <v>11517.955480000001</v>
      </c>
      <c r="CK7" s="58">
        <v>11187.50483</v>
      </c>
      <c r="CL7" s="58">
        <v>11141.82432</v>
      </c>
      <c r="CM7" s="58">
        <v>11419.03548</v>
      </c>
      <c r="CN7" s="58">
        <v>11280.396350000001</v>
      </c>
      <c r="CO7" s="58">
        <v>9640.8564669999996</v>
      </c>
      <c r="CP7" s="58">
        <v>10683.8017</v>
      </c>
      <c r="CQ7" s="58">
        <v>11419.03548</v>
      </c>
      <c r="CR7" s="58">
        <v>11587.772300000001</v>
      </c>
      <c r="CS7" s="58">
        <v>9343.6132379999999</v>
      </c>
      <c r="CT7" s="58">
        <v>11141.82432</v>
      </c>
      <c r="CU7" s="58">
        <v>11419.03548</v>
      </c>
      <c r="CV7" s="58">
        <v>11588.426299999999</v>
      </c>
      <c r="CW7" s="58">
        <v>6035.4249639999998</v>
      </c>
      <c r="CX7" s="58">
        <v>10291.303680000001</v>
      </c>
      <c r="CY7" s="58">
        <v>11419.03548</v>
      </c>
      <c r="CZ7" s="58">
        <v>11525.95334</v>
      </c>
      <c r="DA7" s="58">
        <v>11171.136350000001</v>
      </c>
      <c r="DB7" s="58">
        <v>10986.894</v>
      </c>
      <c r="DC7" s="58">
        <v>11419.03548</v>
      </c>
      <c r="DD7" s="58">
        <v>11588.426299999999</v>
      </c>
      <c r="DE7" s="58">
        <v>9595.5467420000004</v>
      </c>
      <c r="DF7" s="58">
        <v>11140.21819</v>
      </c>
      <c r="DG7" s="58">
        <v>11419.03548</v>
      </c>
      <c r="DH7" s="58">
        <v>11035.52267</v>
      </c>
      <c r="DI7" s="58">
        <v>7280.1927450000003</v>
      </c>
      <c r="DJ7" s="58">
        <v>10623.23416</v>
      </c>
      <c r="DK7" s="58">
        <v>11419.03548</v>
      </c>
      <c r="DL7" s="58">
        <v>11588.426299999999</v>
      </c>
      <c r="DM7" s="58">
        <v>5369.0182379999997</v>
      </c>
      <c r="DN7" s="58">
        <v>11141.82432</v>
      </c>
      <c r="DO7" s="58">
        <v>11419.03548</v>
      </c>
      <c r="DP7" s="58">
        <v>11588.426299999999</v>
      </c>
      <c r="DQ7" s="58">
        <v>7522.9886630000001</v>
      </c>
      <c r="DR7" s="58">
        <v>9329.5272050000003</v>
      </c>
      <c r="DS7" s="58">
        <v>11415.989079999999</v>
      </c>
      <c r="DT7" s="58">
        <v>11588.426299999999</v>
      </c>
      <c r="DU7" s="58">
        <v>6236.9186410000002</v>
      </c>
      <c r="DV7" s="58">
        <v>9457.9679340000002</v>
      </c>
      <c r="DW7" s="58">
        <v>11416.838400000001</v>
      </c>
      <c r="DX7" s="58">
        <v>11588.426299999999</v>
      </c>
      <c r="DY7" s="58">
        <v>5368.7428380000001</v>
      </c>
      <c r="DZ7" s="58">
        <v>11141.82432</v>
      </c>
      <c r="EA7" s="58">
        <v>11418.40598</v>
      </c>
      <c r="EB7" s="58">
        <v>11588.426299999999</v>
      </c>
      <c r="EC7" s="58">
        <v>9343.5737119999994</v>
      </c>
      <c r="ED7" s="58">
        <v>7226.6198219999997</v>
      </c>
      <c r="EE7" s="58">
        <v>9011.0495080000001</v>
      </c>
      <c r="EF7" s="58">
        <v>11588.426299999999</v>
      </c>
      <c r="EG7" s="58">
        <v>7280.1927450000003</v>
      </c>
      <c r="EH7" s="58">
        <v>7223.6423880000002</v>
      </c>
      <c r="EI7" s="58">
        <v>11208.813770000001</v>
      </c>
      <c r="EJ7" s="58">
        <v>11588.426299999999</v>
      </c>
      <c r="EK7" s="58">
        <v>11255.03075</v>
      </c>
      <c r="EL7" s="58">
        <v>5343.7637260000001</v>
      </c>
      <c r="EM7" s="58">
        <v>11331.881079999999</v>
      </c>
      <c r="EN7" s="58">
        <v>11588.426299999999</v>
      </c>
      <c r="EO7" s="58">
        <v>5368.9768100000001</v>
      </c>
      <c r="EP7" s="58">
        <v>5343.7356319999999</v>
      </c>
      <c r="EQ7" s="58">
        <v>9533.6095100000002</v>
      </c>
      <c r="ER7" s="58">
        <v>11588.426299999999</v>
      </c>
      <c r="ES7" s="58">
        <v>11255.03075</v>
      </c>
      <c r="ET7" s="58">
        <v>11141.82432</v>
      </c>
      <c r="EU7" s="58">
        <v>11415.989079999999</v>
      </c>
      <c r="EV7" s="58">
        <v>11588.426299999999</v>
      </c>
      <c r="EW7" s="58">
        <v>9933.6045290000002</v>
      </c>
      <c r="EX7" s="58">
        <v>8685.0928230000009</v>
      </c>
      <c r="EY7" s="58">
        <v>11062.741239999999</v>
      </c>
      <c r="EZ7" s="58">
        <v>11588.426299999999</v>
      </c>
      <c r="FA7" s="58">
        <v>7280.4357449999998</v>
      </c>
      <c r="FB7" s="58">
        <v>5608.1172319999996</v>
      </c>
    </row>
    <row r="8" spans="1:159" x14ac:dyDescent="0.25">
      <c r="B8" s="33" t="s">
        <v>3</v>
      </c>
      <c r="C8" s="58">
        <v>9569.1785149999996</v>
      </c>
      <c r="D8" s="58">
        <v>8314.5549439999995</v>
      </c>
      <c r="E8" s="58">
        <v>9580.0289580000008</v>
      </c>
      <c r="F8" s="58">
        <v>9276.5208579999999</v>
      </c>
      <c r="G8" s="58">
        <v>9606.2246529999993</v>
      </c>
      <c r="H8" s="58">
        <v>9387.7786269999997</v>
      </c>
      <c r="I8" s="58">
        <v>8849.1001290000004</v>
      </c>
      <c r="J8" s="58">
        <v>9449.9865919999993</v>
      </c>
      <c r="K8" s="58">
        <v>9970.7169620000004</v>
      </c>
      <c r="L8" s="58">
        <v>9935.5657670000001</v>
      </c>
      <c r="M8" s="58">
        <v>9661.2727500000001</v>
      </c>
      <c r="N8" s="58">
        <v>10475.52981</v>
      </c>
      <c r="O8" s="58">
        <v>10087.14344</v>
      </c>
      <c r="P8" s="58">
        <v>10123.332399999999</v>
      </c>
      <c r="Q8" s="58">
        <v>9655.5815449999991</v>
      </c>
      <c r="R8" s="58">
        <v>9449.9865919999993</v>
      </c>
      <c r="S8" s="58">
        <v>10712.58719</v>
      </c>
      <c r="T8" s="58">
        <v>10289.571959999999</v>
      </c>
      <c r="U8" s="58">
        <v>10888.722159999999</v>
      </c>
      <c r="V8" s="58">
        <v>11217.40004</v>
      </c>
      <c r="W8" s="58">
        <v>11198.166370000001</v>
      </c>
      <c r="X8" s="58">
        <v>10087.38031</v>
      </c>
      <c r="Y8" s="58">
        <v>9640.2388819999996</v>
      </c>
      <c r="Z8" s="58">
        <v>10914.863020000001</v>
      </c>
      <c r="AA8" s="58">
        <v>5200.3155450000004</v>
      </c>
      <c r="AB8" s="58">
        <v>10501.42692</v>
      </c>
      <c r="AC8" s="58">
        <v>12018.80262</v>
      </c>
      <c r="AD8" s="58">
        <v>10660.02059</v>
      </c>
      <c r="AE8" s="58">
        <v>12634.994479999999</v>
      </c>
      <c r="AF8" s="58">
        <v>11576.74165</v>
      </c>
      <c r="AG8" s="58">
        <v>13271.501249999999</v>
      </c>
      <c r="AH8" s="58">
        <v>9638.343938</v>
      </c>
      <c r="AI8" s="58">
        <v>11649.275739999999</v>
      </c>
      <c r="AJ8" s="58">
        <v>7321.2827429999998</v>
      </c>
      <c r="AK8" s="58">
        <v>10882.374390000001</v>
      </c>
      <c r="AL8" s="58">
        <v>11471.631429999999</v>
      </c>
      <c r="AM8" s="58">
        <v>14660.64486</v>
      </c>
      <c r="AN8" s="58">
        <v>11263.97676</v>
      </c>
      <c r="AO8" s="58">
        <v>14084.203159999999</v>
      </c>
      <c r="AP8" s="58">
        <v>14710.879300000001</v>
      </c>
      <c r="AQ8" s="58">
        <v>17653.58253</v>
      </c>
      <c r="AR8" s="58">
        <v>14947.50901</v>
      </c>
      <c r="AS8" s="58">
        <v>17678.216789999999</v>
      </c>
      <c r="AT8" s="58">
        <v>17462.650740000001</v>
      </c>
      <c r="AU8" s="58">
        <v>14712.35225</v>
      </c>
      <c r="AV8" s="58">
        <v>16711.737260000002</v>
      </c>
      <c r="AW8" s="58">
        <v>16738.230250000001</v>
      </c>
      <c r="AX8" s="58">
        <v>18348.932870000001</v>
      </c>
      <c r="AY8" s="58">
        <v>18323.96081</v>
      </c>
      <c r="AZ8" s="58">
        <v>18066.275829999999</v>
      </c>
      <c r="BA8" s="58">
        <v>18640.1577</v>
      </c>
      <c r="BB8" s="58">
        <v>19426.628540000002</v>
      </c>
      <c r="BC8" s="58">
        <v>21576.131949999999</v>
      </c>
      <c r="BD8" s="58">
        <v>20398.709050000001</v>
      </c>
      <c r="BE8" s="58">
        <v>21698.829519999999</v>
      </c>
      <c r="BF8" s="58">
        <v>20922.685320000001</v>
      </c>
      <c r="BG8" s="58">
        <v>21070.143410000001</v>
      </c>
      <c r="BH8" s="58">
        <v>20047.481339999998</v>
      </c>
      <c r="BI8" s="58">
        <v>21595.074509999999</v>
      </c>
      <c r="BJ8" s="58">
        <v>21707.880870000001</v>
      </c>
      <c r="BK8" s="58">
        <v>21766.384239999999</v>
      </c>
      <c r="BL8" s="58">
        <v>17813.91188</v>
      </c>
      <c r="BM8" s="58">
        <v>19816.961510000001</v>
      </c>
      <c r="BN8" s="58">
        <v>22061.995370000001</v>
      </c>
      <c r="BO8" s="58">
        <v>21758.815589999998</v>
      </c>
      <c r="BP8" s="58">
        <v>18390.02288</v>
      </c>
      <c r="BQ8" s="58">
        <v>21083.64459</v>
      </c>
      <c r="BR8" s="58">
        <v>21412.75475</v>
      </c>
      <c r="BS8" s="58">
        <v>21997.377810000002</v>
      </c>
      <c r="BT8" s="58">
        <v>20820.618129999999</v>
      </c>
      <c r="BU8" s="58">
        <v>20183.100429999999</v>
      </c>
      <c r="BV8" s="58">
        <v>22366.987369999999</v>
      </c>
      <c r="BW8" s="58">
        <v>22502.380150000001</v>
      </c>
      <c r="BX8" s="58">
        <v>22081.858179999999</v>
      </c>
      <c r="BY8" s="58">
        <v>21977.480909999998</v>
      </c>
      <c r="BZ8" s="58">
        <v>22502.380150000001</v>
      </c>
      <c r="CA8" s="58">
        <v>22064.111570000001</v>
      </c>
      <c r="CB8" s="58">
        <v>20810.796190000001</v>
      </c>
      <c r="CC8" s="58">
        <v>21851.192309999999</v>
      </c>
      <c r="CD8" s="58">
        <v>22064.111570000001</v>
      </c>
      <c r="CE8" s="58">
        <v>22253.605879999999</v>
      </c>
      <c r="CF8" s="58">
        <v>22079.811849999998</v>
      </c>
      <c r="CG8" s="58">
        <v>21377.458849999999</v>
      </c>
      <c r="CH8" s="58">
        <v>22253.605879999999</v>
      </c>
      <c r="CI8" s="58">
        <v>22443.100190000001</v>
      </c>
      <c r="CJ8" s="58">
        <v>22098.978520000001</v>
      </c>
      <c r="CK8" s="58">
        <v>22231.814030000001</v>
      </c>
      <c r="CL8" s="58">
        <v>22004.06437</v>
      </c>
      <c r="CM8" s="58">
        <v>22632.784</v>
      </c>
      <c r="CN8" s="58">
        <v>21399.09031</v>
      </c>
      <c r="CO8" s="58">
        <v>22632.784</v>
      </c>
      <c r="CP8" s="58">
        <v>22632.784</v>
      </c>
      <c r="CQ8" s="58">
        <v>22822.278310000002</v>
      </c>
      <c r="CR8" s="58">
        <v>22261.43449</v>
      </c>
      <c r="CS8" s="58">
        <v>21678.983199999999</v>
      </c>
      <c r="CT8" s="58">
        <v>22519.77492</v>
      </c>
      <c r="CU8" s="58">
        <v>23146.602999999999</v>
      </c>
      <c r="CV8" s="58">
        <v>22670.858560000001</v>
      </c>
      <c r="CW8" s="58">
        <v>22621.70376</v>
      </c>
      <c r="CX8" s="58">
        <v>22706.028730000002</v>
      </c>
      <c r="CY8" s="58">
        <v>23838.33397</v>
      </c>
      <c r="CZ8" s="58">
        <v>23838.33397</v>
      </c>
      <c r="DA8" s="58">
        <v>22927.8138</v>
      </c>
      <c r="DB8" s="58">
        <v>22976.134849999999</v>
      </c>
      <c r="DC8" s="58">
        <v>24767.855510000001</v>
      </c>
      <c r="DD8" s="58">
        <v>24767.855510000001</v>
      </c>
      <c r="DE8" s="58">
        <v>22665.416120000002</v>
      </c>
      <c r="DF8" s="58">
        <v>24767.855510000001</v>
      </c>
      <c r="DG8" s="58">
        <v>24957.349819999999</v>
      </c>
      <c r="DH8" s="58">
        <v>24957.349819999999</v>
      </c>
      <c r="DI8" s="58">
        <v>24263.800640000001</v>
      </c>
      <c r="DJ8" s="58">
        <v>24957.349819999999</v>
      </c>
      <c r="DK8" s="58">
        <v>25123.470829999998</v>
      </c>
      <c r="DL8" s="58">
        <v>25123.470829999998</v>
      </c>
      <c r="DM8" s="58">
        <v>24741.473549999999</v>
      </c>
      <c r="DN8" s="58">
        <v>25123.470829999998</v>
      </c>
      <c r="DO8" s="58">
        <v>25118.070240000001</v>
      </c>
      <c r="DP8" s="58">
        <v>25118.070240000001</v>
      </c>
      <c r="DQ8" s="58">
        <v>23067.74178</v>
      </c>
      <c r="DR8" s="58">
        <v>24922.690439999998</v>
      </c>
      <c r="DS8" s="58">
        <v>24738.134139999998</v>
      </c>
      <c r="DT8" s="58">
        <v>25118.070240000001</v>
      </c>
      <c r="DU8" s="58">
        <v>24212.6826</v>
      </c>
      <c r="DV8" s="58">
        <v>25118.070240000001</v>
      </c>
      <c r="DW8" s="58">
        <v>24381.884839999999</v>
      </c>
      <c r="DX8" s="58">
        <v>25118.070240000001</v>
      </c>
      <c r="DY8" s="58">
        <v>25118.070240000001</v>
      </c>
      <c r="DZ8" s="58">
        <v>25118.070240000001</v>
      </c>
      <c r="EA8" s="58">
        <v>24145.96442</v>
      </c>
      <c r="EB8" s="58">
        <v>25118.070240000001</v>
      </c>
      <c r="EC8" s="58">
        <v>24503.161199999999</v>
      </c>
      <c r="ED8" s="58">
        <v>25118.070240000001</v>
      </c>
      <c r="EE8" s="58">
        <v>24773.94857</v>
      </c>
      <c r="EF8" s="58">
        <v>24773.94857</v>
      </c>
      <c r="EG8" s="58">
        <v>24747.41936</v>
      </c>
      <c r="EH8" s="58">
        <v>24268.946230000001</v>
      </c>
      <c r="EI8" s="58">
        <v>24773.94857</v>
      </c>
      <c r="EJ8" s="58">
        <v>24773.94857</v>
      </c>
      <c r="EK8" s="58">
        <v>24773.94857</v>
      </c>
      <c r="EL8" s="58">
        <v>24562.662410000001</v>
      </c>
      <c r="EM8" s="58">
        <v>24306.845089999999</v>
      </c>
      <c r="EN8" s="58">
        <v>24773.94857</v>
      </c>
      <c r="EO8" s="58">
        <v>22217.670300000002</v>
      </c>
      <c r="EP8" s="58">
        <v>24773.94857</v>
      </c>
      <c r="EQ8" s="58">
        <v>24773.94857</v>
      </c>
      <c r="ER8" s="58">
        <v>24773.94857</v>
      </c>
      <c r="ES8" s="58">
        <v>23179.353930000001</v>
      </c>
      <c r="ET8" s="58">
        <v>22381.469730000001</v>
      </c>
      <c r="EU8" s="58">
        <v>24773.94857</v>
      </c>
      <c r="EV8" s="58">
        <v>24773.94857</v>
      </c>
      <c r="EW8" s="58">
        <v>24268.946230000001</v>
      </c>
      <c r="EX8" s="58">
        <v>21295.63465</v>
      </c>
      <c r="EY8" s="58">
        <v>24773.94857</v>
      </c>
      <c r="EZ8" s="58">
        <v>24773.94857</v>
      </c>
      <c r="FA8" s="58">
        <v>24773.94857</v>
      </c>
      <c r="FB8" s="58">
        <v>22978.489959999999</v>
      </c>
    </row>
    <row r="9" spans="1:159" x14ac:dyDescent="0.25">
      <c r="B9" s="33" t="s">
        <v>4</v>
      </c>
      <c r="C9" s="58">
        <v>2380.3200000000002</v>
      </c>
      <c r="D9" s="58">
        <v>1836.4949999999999</v>
      </c>
      <c r="E9" s="58">
        <v>1964.7958229999999</v>
      </c>
      <c r="F9" s="58">
        <v>1868.07</v>
      </c>
      <c r="G9" s="58">
        <v>2365.3200000000002</v>
      </c>
      <c r="H9" s="58">
        <v>2302.1471289999999</v>
      </c>
      <c r="I9" s="58">
        <v>1463.55</v>
      </c>
      <c r="J9" s="58">
        <v>2074.877747</v>
      </c>
      <c r="K9" s="58">
        <v>2106.5700000000002</v>
      </c>
      <c r="L9" s="58">
        <v>1848.238077</v>
      </c>
      <c r="M9" s="58">
        <v>2380.3200000000002</v>
      </c>
      <c r="N9" s="58">
        <v>2380.3200000000002</v>
      </c>
      <c r="O9" s="58">
        <v>1566.345</v>
      </c>
      <c r="P9" s="58">
        <v>1780.780377</v>
      </c>
      <c r="Q9" s="58">
        <v>2365.3200000000002</v>
      </c>
      <c r="R9" s="58">
        <v>2380.3200000000002</v>
      </c>
      <c r="S9" s="58">
        <v>1566.345</v>
      </c>
      <c r="T9" s="58">
        <v>1825.67824</v>
      </c>
      <c r="U9" s="58">
        <v>2017.8748969999999</v>
      </c>
      <c r="V9" s="58">
        <v>2380.3200000000002</v>
      </c>
      <c r="W9" s="58">
        <v>2380.3200000000002</v>
      </c>
      <c r="X9" s="58">
        <v>1836.4949999999999</v>
      </c>
      <c r="Y9" s="58">
        <v>1819.2449999999999</v>
      </c>
      <c r="Z9" s="58">
        <v>2380.3200000000002</v>
      </c>
      <c r="AA9" s="58">
        <v>1763.483929</v>
      </c>
      <c r="AB9" s="58">
        <v>1115.7449999999999</v>
      </c>
      <c r="AC9" s="58">
        <v>1665.1219679999999</v>
      </c>
      <c r="AD9" s="58">
        <v>2110.2449999999999</v>
      </c>
      <c r="AE9" s="58">
        <v>1537.7249999999999</v>
      </c>
      <c r="AF9" s="58">
        <v>1525.7249999999999</v>
      </c>
      <c r="AG9" s="58">
        <v>1399.05</v>
      </c>
      <c r="AH9" s="58">
        <v>2365.2449999999999</v>
      </c>
      <c r="AI9" s="58">
        <v>2635.32</v>
      </c>
      <c r="AJ9" s="58">
        <v>1568.0255219999999</v>
      </c>
      <c r="AK9" s="58">
        <v>2635.32</v>
      </c>
      <c r="AL9" s="58">
        <v>2635.32</v>
      </c>
      <c r="AM9" s="58">
        <v>2290.2449999999999</v>
      </c>
      <c r="AN9" s="58">
        <v>2365.2449999999999</v>
      </c>
      <c r="AO9" s="58">
        <v>1715.3910559999999</v>
      </c>
      <c r="AP9" s="58">
        <v>2361.5700000000002</v>
      </c>
      <c r="AQ9" s="58">
        <v>2412.6572550000001</v>
      </c>
      <c r="AR9" s="58">
        <v>2365.2449999999999</v>
      </c>
      <c r="AS9" s="58">
        <v>2264.0700000000002</v>
      </c>
      <c r="AT9" s="58">
        <v>2635.32</v>
      </c>
      <c r="AU9" s="58">
        <v>2635.32</v>
      </c>
      <c r="AV9" s="58">
        <v>1643.611314</v>
      </c>
      <c r="AW9" s="58">
        <v>2635.32</v>
      </c>
      <c r="AX9" s="58">
        <v>2536.3200000000002</v>
      </c>
      <c r="AY9" s="58">
        <v>2232.3000000000002</v>
      </c>
      <c r="AZ9" s="58">
        <v>1299.0333740000001</v>
      </c>
      <c r="BA9" s="58">
        <v>1967.9720460000001</v>
      </c>
      <c r="BB9" s="58">
        <v>2635.32</v>
      </c>
      <c r="BC9" s="58">
        <v>2635.32</v>
      </c>
      <c r="BD9" s="58">
        <v>2365.2449999999999</v>
      </c>
      <c r="BE9" s="58">
        <v>2557.5897730000002</v>
      </c>
      <c r="BF9" s="58">
        <v>2256.3000000000002</v>
      </c>
      <c r="BG9" s="58">
        <v>2365.3200000000002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2635.32</v>
      </c>
      <c r="BM9" s="58">
        <v>1982.07</v>
      </c>
      <c r="BN9" s="58">
        <v>2635.32</v>
      </c>
      <c r="BO9" s="58">
        <v>2635.32</v>
      </c>
      <c r="BP9" s="58">
        <v>2361.5700000000002</v>
      </c>
      <c r="BQ9" s="58">
        <v>2635.32</v>
      </c>
      <c r="BR9" s="58">
        <v>2635.32</v>
      </c>
      <c r="BS9" s="58">
        <v>1688.55</v>
      </c>
      <c r="BT9" s="58">
        <v>1324.05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57</v>
      </c>
      <c r="C11" s="58">
        <v>3999.4829850000001</v>
      </c>
      <c r="D11" s="58">
        <v>3268.0701370000002</v>
      </c>
      <c r="E11" s="58">
        <v>4107.5434230000001</v>
      </c>
      <c r="F11" s="58">
        <v>4086.882341</v>
      </c>
      <c r="G11" s="58">
        <v>4335.5613700000004</v>
      </c>
      <c r="H11" s="58">
        <v>2816.9123169999998</v>
      </c>
      <c r="I11" s="58">
        <v>4515.84141</v>
      </c>
      <c r="J11" s="58">
        <v>3205.8693330000001</v>
      </c>
      <c r="K11" s="58">
        <v>3691.6330560000001</v>
      </c>
      <c r="L11" s="58">
        <v>2812.531054</v>
      </c>
      <c r="M11" s="58">
        <v>4402.7949239999998</v>
      </c>
      <c r="N11" s="58">
        <v>3669.458916</v>
      </c>
      <c r="O11" s="58">
        <v>3962.3523220000002</v>
      </c>
      <c r="P11" s="58">
        <v>3488.2181519999999</v>
      </c>
      <c r="Q11" s="58">
        <v>4402.7382230000003</v>
      </c>
      <c r="R11" s="58">
        <v>3438.6280299999999</v>
      </c>
      <c r="S11" s="58">
        <v>4089.3135109999998</v>
      </c>
      <c r="T11" s="58">
        <v>3086.4056460000002</v>
      </c>
      <c r="U11" s="58">
        <v>4192.0673379999998</v>
      </c>
      <c r="V11" s="58">
        <v>3662.2412420000001</v>
      </c>
      <c r="W11" s="58">
        <v>4823.1302349999996</v>
      </c>
      <c r="X11" s="58">
        <v>3084.5532490000001</v>
      </c>
      <c r="Y11" s="58">
        <v>4513.4235660000004</v>
      </c>
      <c r="Z11" s="58">
        <v>4227.597522</v>
      </c>
      <c r="AA11" s="58">
        <v>4480.2402769999999</v>
      </c>
      <c r="AB11" s="58">
        <v>3236.338193</v>
      </c>
      <c r="AC11" s="58">
        <v>3633.1538650000002</v>
      </c>
      <c r="AD11" s="58">
        <v>3784.0860849999999</v>
      </c>
      <c r="AE11" s="58">
        <v>4236.2663499999999</v>
      </c>
      <c r="AF11" s="58">
        <v>3986.7502509999999</v>
      </c>
      <c r="AG11" s="58">
        <v>4694.1325180000003</v>
      </c>
      <c r="AH11" s="58">
        <v>3969.9800049999999</v>
      </c>
      <c r="AI11" s="58">
        <v>4538.2255370000003</v>
      </c>
      <c r="AJ11" s="58">
        <v>2917.4831810000001</v>
      </c>
      <c r="AK11" s="58">
        <v>4440.115393</v>
      </c>
      <c r="AL11" s="58">
        <v>4343.2837989999998</v>
      </c>
      <c r="AM11" s="58">
        <v>4236.2663499999999</v>
      </c>
      <c r="AN11" s="58">
        <v>4419.460513</v>
      </c>
      <c r="AO11" s="58">
        <v>4547.9723759999997</v>
      </c>
      <c r="AP11" s="58">
        <v>3711.8887519999998</v>
      </c>
      <c r="AQ11" s="58">
        <v>4550.6374139999998</v>
      </c>
      <c r="AR11" s="58">
        <v>3923.5538980000001</v>
      </c>
      <c r="AS11" s="58">
        <v>4389.9701919999998</v>
      </c>
      <c r="AT11" s="58">
        <v>4215.7541270000002</v>
      </c>
      <c r="AU11" s="58">
        <v>4693.6910369999996</v>
      </c>
      <c r="AV11" s="58">
        <v>3214.2039730000001</v>
      </c>
      <c r="AW11" s="58">
        <v>3764.6949340000001</v>
      </c>
      <c r="AX11" s="58">
        <v>4369.0404429999999</v>
      </c>
      <c r="AY11" s="58">
        <v>3761.75801</v>
      </c>
      <c r="AZ11" s="58">
        <v>2921.0196580000002</v>
      </c>
      <c r="BA11" s="58">
        <v>3224.1158099999998</v>
      </c>
      <c r="BB11" s="58">
        <v>3759.2477469999999</v>
      </c>
      <c r="BC11" s="58">
        <v>1989.4177099999999</v>
      </c>
      <c r="BD11" s="58">
        <v>2307.152834</v>
      </c>
      <c r="BE11" s="58">
        <v>1770.199971</v>
      </c>
      <c r="BF11" s="58">
        <v>2307.152834</v>
      </c>
      <c r="BG11" s="58">
        <v>2126.9789049999999</v>
      </c>
      <c r="BH11" s="58">
        <v>2149.718222</v>
      </c>
      <c r="BI11" s="58">
        <v>1630.8827960000001</v>
      </c>
      <c r="BJ11" s="58">
        <v>1959.4659329999999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438.73067600000002</v>
      </c>
      <c r="D12" s="58">
        <v>3642.4576609999999</v>
      </c>
      <c r="E12" s="58">
        <v>5348.1237410000003</v>
      </c>
      <c r="F12" s="58">
        <v>3293.3091060000002</v>
      </c>
      <c r="G12" s="58">
        <v>445.63522</v>
      </c>
      <c r="H12" s="58">
        <v>3569.5407559999999</v>
      </c>
      <c r="I12" s="58">
        <v>5602.663767</v>
      </c>
      <c r="J12" s="58">
        <v>3490.1171559999998</v>
      </c>
      <c r="K12" s="58">
        <v>657.81922010000005</v>
      </c>
      <c r="L12" s="58">
        <v>4321.387686</v>
      </c>
      <c r="M12" s="58">
        <v>6375.7809660000003</v>
      </c>
      <c r="N12" s="58">
        <v>4025.4726820000001</v>
      </c>
      <c r="O12" s="58">
        <v>744.47500009999999</v>
      </c>
      <c r="P12" s="58">
        <v>4475.9198260000003</v>
      </c>
      <c r="Q12" s="58">
        <v>6370.4099459999998</v>
      </c>
      <c r="R12" s="58">
        <v>4019.6826110000002</v>
      </c>
      <c r="S12" s="58">
        <v>733.9875528</v>
      </c>
      <c r="T12" s="58">
        <v>4802.5959650000004</v>
      </c>
      <c r="U12" s="58">
        <v>6425.5593909999998</v>
      </c>
      <c r="V12" s="58">
        <v>4403.2472420000004</v>
      </c>
      <c r="W12" s="58">
        <v>791.29551670000001</v>
      </c>
      <c r="X12" s="58">
        <v>4996.8169559999997</v>
      </c>
      <c r="Y12" s="58">
        <v>6955.618058</v>
      </c>
      <c r="Z12" s="58">
        <v>4401.2732310000001</v>
      </c>
      <c r="AA12" s="58">
        <v>726.68575759999999</v>
      </c>
      <c r="AB12" s="58">
        <v>4455.4452620000002</v>
      </c>
      <c r="AC12" s="58">
        <v>6472.5829729999996</v>
      </c>
      <c r="AD12" s="58">
        <v>4101.430985</v>
      </c>
      <c r="AE12" s="58">
        <v>1086.104834</v>
      </c>
      <c r="AF12" s="58">
        <v>5054.4020890000002</v>
      </c>
      <c r="AG12" s="58">
        <v>6731.4965510000002</v>
      </c>
      <c r="AH12" s="58">
        <v>4612.9067020000002</v>
      </c>
      <c r="AI12" s="58">
        <v>1009.9494979999999</v>
      </c>
      <c r="AJ12" s="58">
        <v>5077.2678020000003</v>
      </c>
      <c r="AK12" s="58">
        <v>6564.9700339999999</v>
      </c>
      <c r="AL12" s="58">
        <v>4824.1824820000002</v>
      </c>
      <c r="AM12" s="58">
        <v>1152.8464610000001</v>
      </c>
      <c r="AN12" s="58">
        <v>4536.3957479999999</v>
      </c>
      <c r="AO12" s="58">
        <v>6849.7371899999998</v>
      </c>
      <c r="AP12" s="58">
        <v>4689.2782479999996</v>
      </c>
      <c r="AQ12" s="58">
        <v>1153.2126780000001</v>
      </c>
      <c r="AR12" s="58">
        <v>5368.1081290000002</v>
      </c>
      <c r="AS12" s="58">
        <v>7110.1126510000004</v>
      </c>
      <c r="AT12" s="58">
        <v>4874.9706820000001</v>
      </c>
      <c r="AU12" s="58">
        <v>1150.064198</v>
      </c>
      <c r="AV12" s="58">
        <v>4840.3619520000002</v>
      </c>
      <c r="AW12" s="58">
        <v>7059.3350330000003</v>
      </c>
      <c r="AX12" s="58">
        <v>4930.2393620000003</v>
      </c>
      <c r="AY12" s="58">
        <v>1127.411775</v>
      </c>
      <c r="AZ12" s="58">
        <v>5205.2822500000002</v>
      </c>
      <c r="BA12" s="58">
        <v>7399.8713269999998</v>
      </c>
      <c r="BB12" s="58">
        <v>4944.5880900000002</v>
      </c>
      <c r="BC12" s="58">
        <v>1134.364775</v>
      </c>
      <c r="BD12" s="58">
        <v>5563.6821090000003</v>
      </c>
      <c r="BE12" s="58">
        <v>7151.2133530000001</v>
      </c>
      <c r="BF12" s="58">
        <v>4840.8357500000002</v>
      </c>
      <c r="BG12" s="58">
        <v>2955.4080909999998</v>
      </c>
      <c r="BH12" s="58">
        <v>7400.1165849999998</v>
      </c>
      <c r="BI12" s="58">
        <v>8359.6987000000008</v>
      </c>
      <c r="BJ12" s="58">
        <v>6768.4162059999999</v>
      </c>
      <c r="BK12" s="58">
        <v>6807.8676990000004</v>
      </c>
      <c r="BL12" s="58">
        <v>11116.165150000001</v>
      </c>
      <c r="BM12" s="58">
        <v>13006.321470000001</v>
      </c>
      <c r="BN12" s="58">
        <v>10033.884179999999</v>
      </c>
      <c r="BO12" s="58">
        <v>9396.8117289999991</v>
      </c>
      <c r="BP12" s="58">
        <v>13050.39718</v>
      </c>
      <c r="BQ12" s="58">
        <v>15115.433919999999</v>
      </c>
      <c r="BR12" s="58">
        <v>13207.035040000001</v>
      </c>
      <c r="BS12" s="58">
        <v>10700.86478</v>
      </c>
      <c r="BT12" s="58">
        <v>15120.01871</v>
      </c>
      <c r="BU12" s="58">
        <v>17051.236970000002</v>
      </c>
      <c r="BV12" s="58">
        <v>14511.088089999999</v>
      </c>
      <c r="BW12" s="58">
        <v>10700.86478</v>
      </c>
      <c r="BX12" s="58">
        <v>15146.125309999999</v>
      </c>
      <c r="BY12" s="58">
        <v>17051.236970000002</v>
      </c>
      <c r="BZ12" s="58">
        <v>14511.088089999999</v>
      </c>
      <c r="CA12" s="58">
        <v>10441.938039999999</v>
      </c>
      <c r="CB12" s="58">
        <v>14992.231470000001</v>
      </c>
      <c r="CC12" s="58">
        <v>16942.357230000001</v>
      </c>
      <c r="CD12" s="58">
        <v>14342.189549999999</v>
      </c>
      <c r="CE12" s="58">
        <v>10441.938039999999</v>
      </c>
      <c r="CF12" s="58">
        <v>14992.231470000001</v>
      </c>
      <c r="CG12" s="58">
        <v>16942.357230000001</v>
      </c>
      <c r="CH12" s="58">
        <v>14342.189549999999</v>
      </c>
      <c r="CI12" s="58">
        <v>10441.938039999999</v>
      </c>
      <c r="CJ12" s="58">
        <v>14992.231470000001</v>
      </c>
      <c r="CK12" s="58">
        <v>15203.046480000001</v>
      </c>
      <c r="CL12" s="58">
        <v>14342.189549999999</v>
      </c>
      <c r="CM12" s="58">
        <v>10441.938039999999</v>
      </c>
      <c r="CN12" s="58">
        <v>14992.231470000001</v>
      </c>
      <c r="CO12" s="58">
        <v>16942.357230000001</v>
      </c>
      <c r="CP12" s="58">
        <v>14342.189549999999</v>
      </c>
      <c r="CQ12" s="58">
        <v>10441.938039999999</v>
      </c>
      <c r="CR12" s="58">
        <v>14992.231470000001</v>
      </c>
      <c r="CS12" s="58">
        <v>16942.357230000001</v>
      </c>
      <c r="CT12" s="58">
        <v>14342.189549999999</v>
      </c>
      <c r="CU12" s="58">
        <v>10435.0445</v>
      </c>
      <c r="CV12" s="58">
        <v>14988.1945</v>
      </c>
      <c r="CW12" s="58">
        <v>16939.5445</v>
      </c>
      <c r="CX12" s="58">
        <v>14337.744500000001</v>
      </c>
      <c r="CY12" s="58">
        <v>10435.0445</v>
      </c>
      <c r="CZ12" s="58">
        <v>14988.1945</v>
      </c>
      <c r="DA12" s="58">
        <v>16789.0075</v>
      </c>
      <c r="DB12" s="58">
        <v>14337.744500000001</v>
      </c>
      <c r="DC12" s="58">
        <v>10435.0445</v>
      </c>
      <c r="DD12" s="58">
        <v>14988.1945</v>
      </c>
      <c r="DE12" s="58">
        <v>16939.5445</v>
      </c>
      <c r="DF12" s="58">
        <v>14337.744500000001</v>
      </c>
      <c r="DG12" s="58">
        <v>10435.0445</v>
      </c>
      <c r="DH12" s="58">
        <v>14988.1945</v>
      </c>
      <c r="DI12" s="58">
        <v>16939.5445</v>
      </c>
      <c r="DJ12" s="58">
        <v>14337.744500000001</v>
      </c>
      <c r="DK12" s="58">
        <v>10435.0445</v>
      </c>
      <c r="DL12" s="58">
        <v>14988.1945</v>
      </c>
      <c r="DM12" s="58">
        <v>16939.5445</v>
      </c>
      <c r="DN12" s="58">
        <v>14337.744500000001</v>
      </c>
      <c r="DO12" s="58">
        <v>10435.0445</v>
      </c>
      <c r="DP12" s="58">
        <v>14988.1945</v>
      </c>
      <c r="DQ12" s="58">
        <v>16939.5445</v>
      </c>
      <c r="DR12" s="58">
        <v>14337.744500000001</v>
      </c>
      <c r="DS12" s="58">
        <v>10435.0445</v>
      </c>
      <c r="DT12" s="58">
        <v>14988.1945</v>
      </c>
      <c r="DU12" s="58">
        <v>16939.5445</v>
      </c>
      <c r="DV12" s="58">
        <v>14337.744500000001</v>
      </c>
      <c r="DW12" s="58">
        <v>10435.0445</v>
      </c>
      <c r="DX12" s="58">
        <v>14988.1945</v>
      </c>
      <c r="DY12" s="58">
        <v>16939.5445</v>
      </c>
      <c r="DZ12" s="58">
        <v>9469.0496340000009</v>
      </c>
      <c r="EA12" s="58">
        <v>10435.0445</v>
      </c>
      <c r="EB12" s="58">
        <v>14988.1945</v>
      </c>
      <c r="EC12" s="58">
        <v>16939.5445</v>
      </c>
      <c r="ED12" s="58">
        <v>14337.744500000001</v>
      </c>
      <c r="EE12" s="58">
        <v>10435.0445</v>
      </c>
      <c r="EF12" s="58">
        <v>14988.1945</v>
      </c>
      <c r="EG12" s="58">
        <v>16939.5445</v>
      </c>
      <c r="EH12" s="58">
        <v>14337.744500000001</v>
      </c>
      <c r="EI12" s="58">
        <v>10102.299999999999</v>
      </c>
      <c r="EJ12" s="58">
        <v>14790.55</v>
      </c>
      <c r="EK12" s="58">
        <v>16799.8</v>
      </c>
      <c r="EL12" s="58">
        <v>14120.8</v>
      </c>
      <c r="EM12" s="58">
        <v>10102.299999999999</v>
      </c>
      <c r="EN12" s="58">
        <v>14790.55</v>
      </c>
      <c r="EO12" s="58">
        <v>16799.8</v>
      </c>
      <c r="EP12" s="58">
        <v>14120.8</v>
      </c>
      <c r="EQ12" s="58">
        <v>10102.299999999999</v>
      </c>
      <c r="ER12" s="58">
        <v>14790.55</v>
      </c>
      <c r="ES12" s="58">
        <v>14674.36</v>
      </c>
      <c r="ET12" s="58">
        <v>11690.47856</v>
      </c>
      <c r="EU12" s="58">
        <v>6409.9616560000004</v>
      </c>
      <c r="EV12" s="58">
        <v>14790.55</v>
      </c>
      <c r="EW12" s="58">
        <v>16799.8</v>
      </c>
      <c r="EX12" s="58">
        <v>13264.196169999999</v>
      </c>
      <c r="EY12" s="58">
        <v>10102.299999999999</v>
      </c>
      <c r="EZ12" s="58">
        <v>14790.55</v>
      </c>
      <c r="FA12" s="58">
        <v>16799.8</v>
      </c>
      <c r="FB12" s="58">
        <v>14120.8</v>
      </c>
    </row>
    <row r="13" spans="1:159" x14ac:dyDescent="0.25">
      <c r="B13" s="33" t="s">
        <v>7</v>
      </c>
      <c r="C13" s="58">
        <v>508.21066819999999</v>
      </c>
      <c r="D13" s="58">
        <v>369.99808209999998</v>
      </c>
      <c r="E13" s="58">
        <v>856.09437300000002</v>
      </c>
      <c r="F13" s="58">
        <v>688.22577739999997</v>
      </c>
      <c r="G13" s="58">
        <v>742.2348058</v>
      </c>
      <c r="H13" s="58">
        <v>402.9276557</v>
      </c>
      <c r="I13" s="58">
        <v>1117.2167280000001</v>
      </c>
      <c r="J13" s="58">
        <v>499.98708859999999</v>
      </c>
      <c r="K13" s="58">
        <v>455.55329640000002</v>
      </c>
      <c r="L13" s="58">
        <v>464.42524529999997</v>
      </c>
      <c r="M13" s="58">
        <v>1403.2792589999999</v>
      </c>
      <c r="N13" s="58">
        <v>1254.1665250000001</v>
      </c>
      <c r="O13" s="58">
        <v>877.62920120000001</v>
      </c>
      <c r="P13" s="58">
        <v>732.67195170000002</v>
      </c>
      <c r="Q13" s="58">
        <v>1640.562623</v>
      </c>
      <c r="R13" s="58">
        <v>734.11926170000004</v>
      </c>
      <c r="S13" s="58">
        <v>853.61830520000001</v>
      </c>
      <c r="T13" s="58">
        <v>1429.896778</v>
      </c>
      <c r="U13" s="58">
        <v>2526.9393810000001</v>
      </c>
      <c r="V13" s="58">
        <v>2321.7983559999998</v>
      </c>
      <c r="W13" s="58">
        <v>1663.1553039999999</v>
      </c>
      <c r="X13" s="58">
        <v>1312.0508199999999</v>
      </c>
      <c r="Y13" s="58">
        <v>2904.166275</v>
      </c>
      <c r="Z13" s="58">
        <v>1936.2169260000001</v>
      </c>
      <c r="AA13" s="58">
        <v>1331.676723</v>
      </c>
      <c r="AB13" s="58">
        <v>1577.298489</v>
      </c>
      <c r="AC13" s="58">
        <v>2589.9311640000001</v>
      </c>
      <c r="AD13" s="58">
        <v>4042.8945199999998</v>
      </c>
      <c r="AE13" s="58">
        <v>3194.2812650000001</v>
      </c>
      <c r="AF13" s="58">
        <v>3203.4244290000001</v>
      </c>
      <c r="AG13" s="58">
        <v>4293.0060519999997</v>
      </c>
      <c r="AH13" s="58">
        <v>3482.7476360000001</v>
      </c>
      <c r="AI13" s="58">
        <v>2807.9561570000001</v>
      </c>
      <c r="AJ13" s="58">
        <v>1534.2280639999999</v>
      </c>
      <c r="AK13" s="58">
        <v>3851.4435960000001</v>
      </c>
      <c r="AL13" s="58">
        <v>3985.146988</v>
      </c>
      <c r="AM13" s="58">
        <v>3238.3115830000002</v>
      </c>
      <c r="AN13" s="58">
        <v>3658.9419029999999</v>
      </c>
      <c r="AO13" s="58">
        <v>6056.3139460000002</v>
      </c>
      <c r="AP13" s="58">
        <v>3805.3223509999998</v>
      </c>
      <c r="AQ13" s="58">
        <v>3239.981577</v>
      </c>
      <c r="AR13" s="58">
        <v>3253.0732840000001</v>
      </c>
      <c r="AS13" s="58">
        <v>4434.5611390000004</v>
      </c>
      <c r="AT13" s="58">
        <v>3899.3831260000002</v>
      </c>
      <c r="AU13" s="58">
        <v>6700.5265840000002</v>
      </c>
      <c r="AV13" s="58">
        <v>6115.6878740000002</v>
      </c>
      <c r="AW13" s="58">
        <v>9067.0787490000002</v>
      </c>
      <c r="AX13" s="58">
        <v>6415.4325559999997</v>
      </c>
      <c r="AY13" s="58">
        <v>8534.5126569999993</v>
      </c>
      <c r="AZ13" s="58">
        <v>8272.3618470000001</v>
      </c>
      <c r="BA13" s="58">
        <v>13604.95588</v>
      </c>
      <c r="BB13" s="58">
        <v>12213.817429999999</v>
      </c>
      <c r="BC13" s="58">
        <v>10450.50995</v>
      </c>
      <c r="BD13" s="58">
        <v>11829.94167</v>
      </c>
      <c r="BE13" s="58">
        <v>13417.44586</v>
      </c>
      <c r="BF13" s="58">
        <v>14217.757610000001</v>
      </c>
      <c r="BG13" s="58">
        <v>10440.41599</v>
      </c>
      <c r="BH13" s="58">
        <v>11819.94405</v>
      </c>
      <c r="BI13" s="58">
        <v>13976.921189999999</v>
      </c>
      <c r="BJ13" s="58">
        <v>13804.89784</v>
      </c>
      <c r="BK13" s="58">
        <v>10433.493479999999</v>
      </c>
      <c r="BL13" s="58">
        <v>10937.1538</v>
      </c>
      <c r="BM13" s="58">
        <v>16503.351859999999</v>
      </c>
      <c r="BN13" s="58">
        <v>14242.752829999999</v>
      </c>
      <c r="BO13" s="58">
        <v>10430.23302</v>
      </c>
      <c r="BP13" s="58">
        <v>10239.804179999999</v>
      </c>
      <c r="BQ13" s="58">
        <v>13372.87556</v>
      </c>
      <c r="BR13" s="58">
        <v>14238.29564</v>
      </c>
      <c r="BS13" s="58">
        <v>10408.62902</v>
      </c>
      <c r="BT13" s="58">
        <v>11744.82656</v>
      </c>
      <c r="BU13" s="58">
        <v>16493.096529999999</v>
      </c>
      <c r="BV13" s="58">
        <v>14208.835639999999</v>
      </c>
      <c r="BW13" s="58">
        <v>11724.865330000001</v>
      </c>
      <c r="BX13" s="58">
        <v>13280.50052</v>
      </c>
      <c r="BY13" s="58">
        <v>18587.108830000001</v>
      </c>
      <c r="BZ13" s="58">
        <v>16003.70334</v>
      </c>
      <c r="CA13" s="58">
        <v>13195.161959999999</v>
      </c>
      <c r="CB13" s="58">
        <v>14951.83898</v>
      </c>
      <c r="CC13" s="58">
        <v>20927.05344</v>
      </c>
      <c r="CD13" s="58">
        <v>18008.460289999999</v>
      </c>
      <c r="CE13" s="58">
        <v>14324.37869</v>
      </c>
      <c r="CF13" s="58">
        <v>16223.455970000001</v>
      </c>
      <c r="CG13" s="58">
        <v>22705.818149999999</v>
      </c>
      <c r="CH13" s="58">
        <v>19552.3897</v>
      </c>
      <c r="CI13" s="58">
        <v>15280.78839</v>
      </c>
      <c r="CJ13" s="58">
        <v>17284.703580000001</v>
      </c>
      <c r="CK13" s="58">
        <v>20391.343379999998</v>
      </c>
      <c r="CL13" s="58">
        <v>20865.613539999998</v>
      </c>
      <c r="CM13" s="58">
        <v>16443.533429999999</v>
      </c>
      <c r="CN13" s="58">
        <v>18593.502519999998</v>
      </c>
      <c r="CO13" s="58">
        <v>21915.548040000001</v>
      </c>
      <c r="CP13" s="58">
        <v>22455.587520000001</v>
      </c>
      <c r="CQ13" s="58">
        <v>17563.343250000002</v>
      </c>
      <c r="CR13" s="58">
        <v>19845.497579999999</v>
      </c>
      <c r="CS13" s="58">
        <v>25023.349699999999</v>
      </c>
      <c r="CT13" s="58">
        <v>23989.84189</v>
      </c>
      <c r="CU13" s="58">
        <v>18497.459030000002</v>
      </c>
      <c r="CV13" s="58">
        <v>20869.519939999998</v>
      </c>
      <c r="CW13" s="58">
        <v>29197.874759999999</v>
      </c>
      <c r="CX13" s="58">
        <v>25276.861840000001</v>
      </c>
      <c r="CY13" s="58">
        <v>19239.16591</v>
      </c>
      <c r="CZ13" s="58">
        <v>21681.401570000002</v>
      </c>
      <c r="DA13" s="58">
        <v>28930.255140000001</v>
      </c>
      <c r="DB13" s="58">
        <v>26299.209869999999</v>
      </c>
      <c r="DC13" s="58">
        <v>20926.46142</v>
      </c>
      <c r="DD13" s="58">
        <v>23567.58295</v>
      </c>
      <c r="DE13" s="58">
        <v>32465.257870000001</v>
      </c>
      <c r="DF13" s="58">
        <v>28611.079109999999</v>
      </c>
      <c r="DG13" s="58">
        <v>21585.275249999999</v>
      </c>
      <c r="DH13" s="58">
        <v>24171.315890000002</v>
      </c>
      <c r="DI13" s="58">
        <v>33793.589699999997</v>
      </c>
      <c r="DJ13" s="58">
        <v>29560.609530000002</v>
      </c>
      <c r="DK13" s="58">
        <v>23065.14518</v>
      </c>
      <c r="DL13" s="58">
        <v>25853.256160000001</v>
      </c>
      <c r="DM13" s="58">
        <v>36148.34102</v>
      </c>
      <c r="DN13" s="58">
        <v>31578.51874</v>
      </c>
      <c r="DO13" s="58">
        <v>24446.205809999999</v>
      </c>
      <c r="DP13" s="58">
        <v>27422.643240000001</v>
      </c>
      <c r="DQ13" s="58">
        <v>38345.482920000002</v>
      </c>
      <c r="DR13" s="58">
        <v>33461.783230000001</v>
      </c>
      <c r="DS13" s="58">
        <v>25811.712780000002</v>
      </c>
      <c r="DT13" s="58">
        <v>28974.35571</v>
      </c>
      <c r="DU13" s="58">
        <v>40517.880380000002</v>
      </c>
      <c r="DV13" s="58">
        <v>35323.838190000002</v>
      </c>
      <c r="DW13" s="58">
        <v>27187.77679</v>
      </c>
      <c r="DX13" s="58">
        <v>30538.06481</v>
      </c>
      <c r="DY13" s="58">
        <v>42707.073120000001</v>
      </c>
      <c r="DZ13" s="58">
        <v>37200.289109999998</v>
      </c>
      <c r="EA13" s="58">
        <v>28240.807690000001</v>
      </c>
      <c r="EB13" s="58">
        <v>31705.809209999999</v>
      </c>
      <c r="EC13" s="58">
        <v>44338.177660000001</v>
      </c>
      <c r="ED13" s="58">
        <v>38646.433850000001</v>
      </c>
      <c r="EE13" s="58">
        <v>29532.724279999999</v>
      </c>
      <c r="EF13" s="58">
        <v>33130.996850000003</v>
      </c>
      <c r="EG13" s="58">
        <v>42283.398889999997</v>
      </c>
      <c r="EH13" s="58">
        <v>40423.279260000003</v>
      </c>
      <c r="EI13" s="58">
        <v>30365.347379999999</v>
      </c>
      <c r="EJ13" s="58">
        <v>34786.730589999999</v>
      </c>
      <c r="EK13" s="58">
        <v>38208.260779999997</v>
      </c>
      <c r="EL13" s="58">
        <v>42169.719429999997</v>
      </c>
      <c r="EM13" s="58">
        <v>32444.01341</v>
      </c>
      <c r="EN13" s="58">
        <v>36423.943610000002</v>
      </c>
      <c r="EO13" s="58">
        <v>50049.052680000001</v>
      </c>
      <c r="EP13" s="58">
        <v>43183.684150000001</v>
      </c>
      <c r="EQ13" s="58">
        <v>30983.238170000001</v>
      </c>
      <c r="ER13" s="58">
        <v>38213.13319</v>
      </c>
      <c r="ES13" s="58">
        <v>53440.894840000001</v>
      </c>
      <c r="ET13" s="58">
        <v>44894.178019999999</v>
      </c>
      <c r="EU13" s="58">
        <v>35537.46746</v>
      </c>
      <c r="EV13" s="58">
        <v>39939.23229</v>
      </c>
      <c r="EW13" s="58">
        <v>55857.433579999997</v>
      </c>
      <c r="EX13" s="58">
        <v>48616.978230000001</v>
      </c>
      <c r="EY13" s="58">
        <v>37018.967329999999</v>
      </c>
      <c r="EZ13" s="58">
        <v>41622.75488</v>
      </c>
      <c r="FA13" s="58">
        <v>48902.068720000003</v>
      </c>
      <c r="FB13" s="58">
        <v>50637.20534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4.0827799999999996</v>
      </c>
      <c r="P14" s="58">
        <v>0</v>
      </c>
      <c r="Q14" s="58">
        <v>0</v>
      </c>
      <c r="R14" s="58">
        <v>3.72</v>
      </c>
      <c r="S14" s="58">
        <v>3.536</v>
      </c>
      <c r="T14" s="58">
        <v>0</v>
      </c>
      <c r="U14" s="58">
        <v>0</v>
      </c>
      <c r="V14" s="58">
        <v>2.72</v>
      </c>
      <c r="W14" s="58">
        <v>198.71019999999999</v>
      </c>
      <c r="X14" s="58">
        <v>0</v>
      </c>
      <c r="Y14" s="58">
        <v>0</v>
      </c>
      <c r="Z14" s="58">
        <v>163.887</v>
      </c>
      <c r="AA14" s="58">
        <v>295.11872</v>
      </c>
      <c r="AB14" s="58">
        <v>0</v>
      </c>
      <c r="AC14" s="58">
        <v>0</v>
      </c>
      <c r="AD14" s="58">
        <v>376.96899999999999</v>
      </c>
      <c r="AE14" s="58">
        <v>563.51022</v>
      </c>
      <c r="AF14" s="58">
        <v>0</v>
      </c>
      <c r="AG14" s="58">
        <v>0</v>
      </c>
      <c r="AH14" s="58">
        <v>366.06900000000002</v>
      </c>
      <c r="AI14" s="58">
        <v>453.00970000000001</v>
      </c>
      <c r="AJ14" s="58">
        <v>0</v>
      </c>
      <c r="AK14" s="58">
        <v>0</v>
      </c>
      <c r="AL14" s="58">
        <v>393.2484</v>
      </c>
      <c r="AM14" s="58">
        <v>564.54970000000003</v>
      </c>
      <c r="AN14" s="58">
        <v>0</v>
      </c>
      <c r="AO14" s="58">
        <v>0</v>
      </c>
      <c r="AP14" s="58">
        <v>302.31439999999998</v>
      </c>
      <c r="AQ14" s="58">
        <v>564.30790000000002</v>
      </c>
      <c r="AR14" s="58">
        <v>0</v>
      </c>
      <c r="AS14" s="58">
        <v>0</v>
      </c>
      <c r="AT14" s="58">
        <v>375.66899999999998</v>
      </c>
      <c r="AU14" s="58">
        <v>460.80970000000002</v>
      </c>
      <c r="AV14" s="58">
        <v>0</v>
      </c>
      <c r="AW14" s="58">
        <v>0</v>
      </c>
      <c r="AX14" s="58">
        <v>434.26900000000001</v>
      </c>
      <c r="AY14" s="58">
        <v>451.96969999999999</v>
      </c>
      <c r="AZ14" s="58">
        <v>0</v>
      </c>
      <c r="BA14" s="58">
        <v>0</v>
      </c>
      <c r="BB14" s="58">
        <v>434.26900000000001</v>
      </c>
      <c r="BC14" s="58">
        <v>582.97427300000004</v>
      </c>
      <c r="BD14" s="58">
        <v>0</v>
      </c>
      <c r="BE14" s="58">
        <v>0</v>
      </c>
      <c r="BF14" s="58">
        <v>448.44174839999999</v>
      </c>
      <c r="BG14" s="58">
        <v>582.97427300000004</v>
      </c>
      <c r="BH14" s="58">
        <v>0</v>
      </c>
      <c r="BI14" s="58">
        <v>0</v>
      </c>
      <c r="BJ14" s="58">
        <v>359.44174839999999</v>
      </c>
      <c r="BK14" s="58">
        <v>582.97427300000004</v>
      </c>
      <c r="BL14" s="58">
        <v>0</v>
      </c>
      <c r="BM14" s="58">
        <v>0</v>
      </c>
      <c r="BN14" s="58">
        <v>448.44174839999999</v>
      </c>
      <c r="BO14" s="58">
        <v>582.97427300000004</v>
      </c>
      <c r="BP14" s="58">
        <v>0</v>
      </c>
      <c r="BQ14" s="58">
        <v>0</v>
      </c>
      <c r="BR14" s="58">
        <v>448.44174839999999</v>
      </c>
      <c r="BS14" s="58">
        <v>582.69295299999999</v>
      </c>
      <c r="BT14" s="58">
        <v>0</v>
      </c>
      <c r="BU14" s="58">
        <v>0</v>
      </c>
      <c r="BV14" s="58">
        <v>448.22534839999997</v>
      </c>
      <c r="BW14" s="58">
        <v>1670.2088000000001</v>
      </c>
      <c r="BX14" s="58">
        <v>0</v>
      </c>
      <c r="BY14" s="58">
        <v>0</v>
      </c>
      <c r="BZ14" s="58">
        <v>1284.7760000000001</v>
      </c>
      <c r="CA14" s="58">
        <v>2825.4161180000001</v>
      </c>
      <c r="CB14" s="58">
        <v>0</v>
      </c>
      <c r="CC14" s="58">
        <v>0</v>
      </c>
      <c r="CD14" s="58">
        <v>2173.3970140000001</v>
      </c>
      <c r="CE14" s="58">
        <v>4011.8124779999998</v>
      </c>
      <c r="CF14" s="58">
        <v>0</v>
      </c>
      <c r="CG14" s="58">
        <v>0</v>
      </c>
      <c r="CH14" s="58">
        <v>3086.0095980000001</v>
      </c>
      <c r="CI14" s="58">
        <v>5195.6606000000002</v>
      </c>
      <c r="CJ14" s="58">
        <v>0</v>
      </c>
      <c r="CK14" s="58">
        <v>0</v>
      </c>
      <c r="CL14" s="58">
        <v>3996.6619999999998</v>
      </c>
      <c r="CM14" s="58">
        <v>6411.6291789999996</v>
      </c>
      <c r="CN14" s="58">
        <v>0</v>
      </c>
      <c r="CO14" s="58">
        <v>0</v>
      </c>
      <c r="CP14" s="58">
        <v>4932.0224449999996</v>
      </c>
      <c r="CQ14" s="58">
        <v>7662.9294749999999</v>
      </c>
      <c r="CR14" s="58">
        <v>0</v>
      </c>
      <c r="CS14" s="58">
        <v>0</v>
      </c>
      <c r="CT14" s="58">
        <v>5894.5611339999996</v>
      </c>
      <c r="CU14" s="58">
        <v>8991.8822600000003</v>
      </c>
      <c r="CV14" s="58">
        <v>0</v>
      </c>
      <c r="CW14" s="58">
        <v>0</v>
      </c>
      <c r="CX14" s="58">
        <v>6916.8325080000004</v>
      </c>
      <c r="CY14" s="58">
        <v>10297.67166</v>
      </c>
      <c r="CZ14" s="58">
        <v>0</v>
      </c>
      <c r="DA14" s="58">
        <v>0</v>
      </c>
      <c r="DB14" s="58">
        <v>7921.2858889999998</v>
      </c>
      <c r="DC14" s="58">
        <v>10053.357459999999</v>
      </c>
      <c r="DD14" s="58">
        <v>0</v>
      </c>
      <c r="DE14" s="58">
        <v>0</v>
      </c>
      <c r="DF14" s="58">
        <v>7733.3518889999996</v>
      </c>
      <c r="DG14" s="58">
        <v>9805.1947349999991</v>
      </c>
      <c r="DH14" s="58">
        <v>0</v>
      </c>
      <c r="DI14" s="58">
        <v>0</v>
      </c>
      <c r="DJ14" s="58">
        <v>7542.4574890000004</v>
      </c>
      <c r="DK14" s="58">
        <v>10965.34611</v>
      </c>
      <c r="DL14" s="58">
        <v>0</v>
      </c>
      <c r="DM14" s="58">
        <v>0</v>
      </c>
      <c r="DN14" s="58">
        <v>8434.8816239999996</v>
      </c>
      <c r="DO14" s="58">
        <v>12040.73214</v>
      </c>
      <c r="DP14" s="58">
        <v>0</v>
      </c>
      <c r="DQ14" s="58">
        <v>0</v>
      </c>
      <c r="DR14" s="58">
        <v>9262.1016500000005</v>
      </c>
      <c r="DS14" s="58">
        <v>13121.43016</v>
      </c>
      <c r="DT14" s="58">
        <v>0</v>
      </c>
      <c r="DU14" s="58">
        <v>0</v>
      </c>
      <c r="DV14" s="58">
        <v>10093.407810000001</v>
      </c>
      <c r="DW14" s="58">
        <v>14198.668170000001</v>
      </c>
      <c r="DX14" s="58">
        <v>0</v>
      </c>
      <c r="DY14" s="58">
        <v>0</v>
      </c>
      <c r="DZ14" s="58">
        <v>10922.052439999999</v>
      </c>
      <c r="EA14" s="58">
        <v>15293.1721</v>
      </c>
      <c r="EB14" s="58">
        <v>0</v>
      </c>
      <c r="EC14" s="58">
        <v>0</v>
      </c>
      <c r="ED14" s="58">
        <v>11763.97854</v>
      </c>
      <c r="EE14" s="58">
        <v>16403.585709999999</v>
      </c>
      <c r="EF14" s="58">
        <v>0</v>
      </c>
      <c r="EG14" s="58">
        <v>0</v>
      </c>
      <c r="EH14" s="58">
        <v>12618.14285</v>
      </c>
      <c r="EI14" s="58">
        <v>17515.923279999999</v>
      </c>
      <c r="EJ14" s="58">
        <v>0</v>
      </c>
      <c r="EK14" s="58">
        <v>0</v>
      </c>
      <c r="EL14" s="58">
        <v>13473.78714</v>
      </c>
      <c r="EM14" s="58">
        <v>18615.1567</v>
      </c>
      <c r="EN14" s="58">
        <v>0</v>
      </c>
      <c r="EO14" s="58">
        <v>0</v>
      </c>
      <c r="EP14" s="58">
        <v>14319.35131</v>
      </c>
      <c r="EQ14" s="58">
        <v>19835.375759999999</v>
      </c>
      <c r="ER14" s="58">
        <v>0</v>
      </c>
      <c r="ES14" s="58">
        <v>0</v>
      </c>
      <c r="ET14" s="58">
        <v>15257.98136</v>
      </c>
      <c r="EU14" s="58">
        <v>20999.227320000002</v>
      </c>
      <c r="EV14" s="58">
        <v>0</v>
      </c>
      <c r="EW14" s="58">
        <v>0</v>
      </c>
      <c r="EX14" s="58">
        <v>16153.25179</v>
      </c>
      <c r="EY14" s="58">
        <v>22134.447619999999</v>
      </c>
      <c r="EZ14" s="58">
        <v>0</v>
      </c>
      <c r="FA14" s="58">
        <v>0</v>
      </c>
      <c r="FB14" s="58">
        <v>17026.498169999999</v>
      </c>
    </row>
    <row r="15" spans="1:159" x14ac:dyDescent="0.25">
      <c r="B15" s="33" t="s">
        <v>245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451.53500000000003</v>
      </c>
      <c r="BL15" s="58">
        <v>451.53500000000003</v>
      </c>
      <c r="BM15" s="58">
        <v>451.53500000000003</v>
      </c>
      <c r="BN15" s="58">
        <v>451.53500000000003</v>
      </c>
      <c r="BO15" s="58">
        <v>451.53500000000003</v>
      </c>
      <c r="BP15" s="58">
        <v>451.53500000000003</v>
      </c>
      <c r="BQ15" s="58">
        <v>451.53500000000003</v>
      </c>
      <c r="BR15" s="58">
        <v>451.53500000000003</v>
      </c>
      <c r="BS15" s="58">
        <v>451.53500000000003</v>
      </c>
      <c r="BT15" s="58">
        <v>451.53500000000003</v>
      </c>
      <c r="BU15" s="58">
        <v>451.53500000000003</v>
      </c>
      <c r="BV15" s="58">
        <v>451.53500000000003</v>
      </c>
      <c r="BW15" s="58">
        <v>451.53500000000003</v>
      </c>
      <c r="BX15" s="58">
        <v>451.53500000000003</v>
      </c>
      <c r="BY15" s="58">
        <v>451.53500000000003</v>
      </c>
      <c r="BZ15" s="58">
        <v>451.53500000000003</v>
      </c>
      <c r="CA15" s="58">
        <v>4765.9661900000001</v>
      </c>
      <c r="CB15" s="58">
        <v>4765.9661900000001</v>
      </c>
      <c r="CC15" s="58">
        <v>4765.9661900000001</v>
      </c>
      <c r="CD15" s="58">
        <v>4765.9661900000001</v>
      </c>
      <c r="CE15" s="58">
        <v>7109.2820840000004</v>
      </c>
      <c r="CF15" s="58">
        <v>7109.2820840000004</v>
      </c>
      <c r="CG15" s="58">
        <v>7109.2820840000004</v>
      </c>
      <c r="CH15" s="58">
        <v>7109.2820840000004</v>
      </c>
      <c r="CI15" s="58">
        <v>9597.8919100000003</v>
      </c>
      <c r="CJ15" s="58">
        <v>9597.8919100000003</v>
      </c>
      <c r="CK15" s="58">
        <v>9597.8919100000003</v>
      </c>
      <c r="CL15" s="58">
        <v>9597.8919100000003</v>
      </c>
      <c r="CM15" s="58">
        <v>12026.938459999999</v>
      </c>
      <c r="CN15" s="58">
        <v>12026.938459999999</v>
      </c>
      <c r="CO15" s="58">
        <v>12026.938459999999</v>
      </c>
      <c r="CP15" s="58">
        <v>12026.938459999999</v>
      </c>
      <c r="CQ15" s="58">
        <v>14616.109930000001</v>
      </c>
      <c r="CR15" s="58">
        <v>14616.109930000001</v>
      </c>
      <c r="CS15" s="58">
        <v>14616.109930000001</v>
      </c>
      <c r="CT15" s="58">
        <v>14616.109930000001</v>
      </c>
      <c r="CU15" s="58">
        <v>17508.216079999998</v>
      </c>
      <c r="CV15" s="58">
        <v>17508.216079999998</v>
      </c>
      <c r="CW15" s="58">
        <v>17508.216079999998</v>
      </c>
      <c r="CX15" s="58">
        <v>17508.216079999998</v>
      </c>
      <c r="CY15" s="58">
        <v>20195.476190000001</v>
      </c>
      <c r="CZ15" s="58">
        <v>20195.476190000001</v>
      </c>
      <c r="DA15" s="58">
        <v>20195.476190000001</v>
      </c>
      <c r="DB15" s="58">
        <v>20195.476190000001</v>
      </c>
      <c r="DC15" s="58">
        <v>23398.380420000001</v>
      </c>
      <c r="DD15" s="58">
        <v>23398.380420000001</v>
      </c>
      <c r="DE15" s="58">
        <v>23398.380420000001</v>
      </c>
      <c r="DF15" s="58">
        <v>23398.380420000001</v>
      </c>
      <c r="DG15" s="58">
        <v>28206.685359999999</v>
      </c>
      <c r="DH15" s="58">
        <v>28206.685359999999</v>
      </c>
      <c r="DI15" s="58">
        <v>28206.685359999999</v>
      </c>
      <c r="DJ15" s="58">
        <v>28206.685359999999</v>
      </c>
      <c r="DK15" s="58">
        <v>30795.859550000001</v>
      </c>
      <c r="DL15" s="58">
        <v>30795.859550000001</v>
      </c>
      <c r="DM15" s="58">
        <v>30795.859550000001</v>
      </c>
      <c r="DN15" s="58">
        <v>28118.550449999999</v>
      </c>
      <c r="DO15" s="58">
        <v>33127.250659999998</v>
      </c>
      <c r="DP15" s="58">
        <v>33127.250659999998</v>
      </c>
      <c r="DQ15" s="58">
        <v>33127.250659999998</v>
      </c>
      <c r="DR15" s="58">
        <v>33127.250659999998</v>
      </c>
      <c r="DS15" s="58">
        <v>36176.48042</v>
      </c>
      <c r="DT15" s="58">
        <v>36176.48042</v>
      </c>
      <c r="DU15" s="58">
        <v>36176.48042</v>
      </c>
      <c r="DV15" s="58">
        <v>36176.48042</v>
      </c>
      <c r="DW15" s="58">
        <v>39265.79868</v>
      </c>
      <c r="DX15" s="58">
        <v>39265.79868</v>
      </c>
      <c r="DY15" s="58">
        <v>39265.79868</v>
      </c>
      <c r="DZ15" s="58">
        <v>39265.79868</v>
      </c>
      <c r="EA15" s="58">
        <v>42876.446230000001</v>
      </c>
      <c r="EB15" s="58">
        <v>42876.446230000001</v>
      </c>
      <c r="EC15" s="58">
        <v>38707.269460000003</v>
      </c>
      <c r="ED15" s="58">
        <v>42876.446230000001</v>
      </c>
      <c r="EE15" s="58">
        <v>46910.009180000001</v>
      </c>
      <c r="EF15" s="58">
        <v>46910.009180000001</v>
      </c>
      <c r="EG15" s="58">
        <v>46910.009180000001</v>
      </c>
      <c r="EH15" s="58">
        <v>46910.009180000001</v>
      </c>
      <c r="EI15" s="58">
        <v>50379.357259999997</v>
      </c>
      <c r="EJ15" s="58">
        <v>50379.357259999997</v>
      </c>
      <c r="EK15" s="58">
        <v>50379.357259999997</v>
      </c>
      <c r="EL15" s="58">
        <v>50379.357259999997</v>
      </c>
      <c r="EM15" s="58">
        <v>53663.33109</v>
      </c>
      <c r="EN15" s="58">
        <v>53663.33109</v>
      </c>
      <c r="EO15" s="58">
        <v>52387.458229999997</v>
      </c>
      <c r="EP15" s="58">
        <v>53415.881739999997</v>
      </c>
      <c r="EQ15" s="58">
        <v>57286.683199999999</v>
      </c>
      <c r="ER15" s="58">
        <v>57286.683199999999</v>
      </c>
      <c r="ES15" s="58">
        <v>57206.14617</v>
      </c>
      <c r="ET15" s="58">
        <v>57286.683199999999</v>
      </c>
      <c r="EU15" s="58">
        <v>60397.170859999998</v>
      </c>
      <c r="EV15" s="58">
        <v>60790.229160000003</v>
      </c>
      <c r="EW15" s="58">
        <v>60790.229160000003</v>
      </c>
      <c r="EX15" s="58">
        <v>58978.68636</v>
      </c>
      <c r="EY15" s="58">
        <v>63516.81119</v>
      </c>
      <c r="EZ15" s="58">
        <v>63516.81119</v>
      </c>
      <c r="FA15" s="58">
        <v>63516.81119</v>
      </c>
      <c r="FB15" s="58">
        <v>62069.933299999997</v>
      </c>
    </row>
    <row r="16" spans="1:159" x14ac:dyDescent="0.25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81442.887640000001</v>
      </c>
      <c r="D17" s="58">
        <v>77902.081049999993</v>
      </c>
      <c r="E17" s="58">
        <v>77539.99626</v>
      </c>
      <c r="F17" s="58">
        <v>80887.378349999999</v>
      </c>
      <c r="G17" s="58">
        <v>83911.314570000002</v>
      </c>
      <c r="H17" s="58">
        <v>80421.155060000005</v>
      </c>
      <c r="I17" s="58">
        <v>78849.169710000002</v>
      </c>
      <c r="J17" s="58">
        <v>82513.318289999996</v>
      </c>
      <c r="K17" s="58">
        <v>88663.136060000004</v>
      </c>
      <c r="L17" s="58">
        <v>84926.552660000001</v>
      </c>
      <c r="M17" s="58">
        <v>83239.273149999994</v>
      </c>
      <c r="N17" s="58">
        <v>87215.223570000002</v>
      </c>
      <c r="O17" s="58">
        <v>88575.256550000006</v>
      </c>
      <c r="P17" s="58">
        <v>84766.327470000004</v>
      </c>
      <c r="Q17" s="58">
        <v>83382.816409999999</v>
      </c>
      <c r="R17" s="58">
        <v>87267.589859999993</v>
      </c>
      <c r="S17" s="58">
        <v>87345.789380000002</v>
      </c>
      <c r="T17" s="58">
        <v>83663.33253</v>
      </c>
      <c r="U17" s="58">
        <v>83285.009049999993</v>
      </c>
      <c r="V17" s="58">
        <v>86804.346290000001</v>
      </c>
      <c r="W17" s="58">
        <v>91283.221439999994</v>
      </c>
      <c r="X17" s="58">
        <v>87387.693960000004</v>
      </c>
      <c r="Y17" s="58">
        <v>86981.446859999996</v>
      </c>
      <c r="Z17" s="58">
        <v>90710.313250000007</v>
      </c>
      <c r="AA17" s="58">
        <v>93429.296879999994</v>
      </c>
      <c r="AB17" s="58">
        <v>89500.56263</v>
      </c>
      <c r="AC17" s="58">
        <v>89101.980290000007</v>
      </c>
      <c r="AD17" s="58">
        <v>92836.137050000005</v>
      </c>
      <c r="AE17" s="58">
        <v>98476.099660000007</v>
      </c>
      <c r="AF17" s="58">
        <v>94359.453559999994</v>
      </c>
      <c r="AG17" s="58">
        <v>93935.818799999994</v>
      </c>
      <c r="AH17" s="58">
        <v>97878.582509999993</v>
      </c>
      <c r="AI17" s="58">
        <v>103588.1808</v>
      </c>
      <c r="AJ17" s="58">
        <v>99290.279380000007</v>
      </c>
      <c r="AK17" s="58">
        <v>98849.837799999994</v>
      </c>
      <c r="AL17" s="58">
        <v>102968.95480000001</v>
      </c>
      <c r="AM17" s="58">
        <v>108662.2423</v>
      </c>
      <c r="AN17" s="58">
        <v>104181.1703</v>
      </c>
      <c r="AO17" s="58">
        <v>103722.8293</v>
      </c>
      <c r="AP17" s="58">
        <v>108022.16499999999</v>
      </c>
      <c r="AQ17" s="58">
        <v>113167.6703</v>
      </c>
      <c r="AR17" s="58">
        <v>108497.2028</v>
      </c>
      <c r="AS17" s="58">
        <v>108017.5723</v>
      </c>
      <c r="AT17" s="58">
        <v>112503.6197</v>
      </c>
      <c r="AU17" s="58">
        <v>117933.51330000001</v>
      </c>
      <c r="AV17" s="58">
        <v>113062.58930000001</v>
      </c>
      <c r="AW17" s="58">
        <v>112561.28049999999</v>
      </c>
      <c r="AX17" s="58">
        <v>117242.3872</v>
      </c>
      <c r="AY17" s="58">
        <v>122830.5594</v>
      </c>
      <c r="AZ17" s="58">
        <v>117758.1378</v>
      </c>
      <c r="BA17" s="58">
        <v>117234.2605</v>
      </c>
      <c r="BB17" s="58">
        <v>122114.91379999999</v>
      </c>
      <c r="BC17" s="58">
        <v>127926.36990000001</v>
      </c>
      <c r="BD17" s="58">
        <v>122642.5784</v>
      </c>
      <c r="BE17" s="58">
        <v>122094.9795</v>
      </c>
      <c r="BF17" s="58">
        <v>127184.7381</v>
      </c>
      <c r="BG17" s="58">
        <v>132344.58040000001</v>
      </c>
      <c r="BH17" s="58">
        <v>126893.50320000001</v>
      </c>
      <c r="BI17" s="58">
        <v>126326.97779999999</v>
      </c>
      <c r="BJ17" s="58">
        <v>131587.87669999999</v>
      </c>
      <c r="BK17" s="58">
        <v>136558.51120000001</v>
      </c>
      <c r="BL17" s="58">
        <v>130935.3654</v>
      </c>
      <c r="BM17" s="58">
        <v>130349.7568</v>
      </c>
      <c r="BN17" s="58">
        <v>135780.1783</v>
      </c>
      <c r="BO17" s="58">
        <v>140938.35449999999</v>
      </c>
      <c r="BP17" s="58">
        <v>135134.15220000001</v>
      </c>
      <c r="BQ17" s="58">
        <v>134527.5613</v>
      </c>
      <c r="BR17" s="58">
        <v>140139.29319999999</v>
      </c>
      <c r="BS17" s="58">
        <v>145417.11679999999</v>
      </c>
      <c r="BT17" s="58">
        <v>139429.63020000001</v>
      </c>
      <c r="BU17" s="58">
        <v>138801.91500000001</v>
      </c>
      <c r="BV17" s="58">
        <v>144596.43220000001</v>
      </c>
      <c r="BW17" s="58">
        <v>150032.37779999999</v>
      </c>
      <c r="BX17" s="58">
        <v>143864.052</v>
      </c>
      <c r="BY17" s="58">
        <v>143216.9896</v>
      </c>
      <c r="BZ17" s="58">
        <v>149189.23259999999</v>
      </c>
      <c r="CA17" s="58">
        <v>154841.56760000001</v>
      </c>
      <c r="CB17" s="58">
        <v>148477.72099999999</v>
      </c>
      <c r="CC17" s="58">
        <v>147809.38769999999</v>
      </c>
      <c r="CD17" s="58">
        <v>153972.90479999999</v>
      </c>
      <c r="CE17" s="58">
        <v>159689.9909</v>
      </c>
      <c r="CF17" s="58">
        <v>153129.84589999999</v>
      </c>
      <c r="CG17" s="58">
        <v>152439.5183</v>
      </c>
      <c r="CH17" s="58">
        <v>158797.4051</v>
      </c>
      <c r="CI17" s="58">
        <v>164508.3529</v>
      </c>
      <c r="CJ17" s="58">
        <v>157755.51199999999</v>
      </c>
      <c r="CK17" s="58">
        <v>157043.1746</v>
      </c>
      <c r="CL17" s="58">
        <v>163593.6727</v>
      </c>
      <c r="CM17" s="58">
        <v>169505.79680000001</v>
      </c>
      <c r="CN17" s="58">
        <v>162541.31940000001</v>
      </c>
      <c r="CO17" s="58">
        <v>161803.40839999999</v>
      </c>
      <c r="CP17" s="58">
        <v>168566.1502</v>
      </c>
      <c r="CQ17" s="58">
        <v>174655.57269999999</v>
      </c>
      <c r="CR17" s="58">
        <v>167481.47219999999</v>
      </c>
      <c r="CS17" s="58">
        <v>166719.8726</v>
      </c>
      <c r="CT17" s="58">
        <v>173690.1433</v>
      </c>
      <c r="CU17" s="58">
        <v>180128.17860000001</v>
      </c>
      <c r="CV17" s="58">
        <v>172735.35440000001</v>
      </c>
      <c r="CW17" s="58">
        <v>171948.6446</v>
      </c>
      <c r="CX17" s="58">
        <v>179137.95490000001</v>
      </c>
      <c r="CY17" s="58">
        <v>185554.66589999999</v>
      </c>
      <c r="CZ17" s="58">
        <v>177938.41829999999</v>
      </c>
      <c r="DA17" s="58">
        <v>177125.24600000001</v>
      </c>
      <c r="DB17" s="58">
        <v>184539.35930000001</v>
      </c>
      <c r="DC17" s="58">
        <v>191130.073</v>
      </c>
      <c r="DD17" s="58">
        <v>183277.28599999999</v>
      </c>
      <c r="DE17" s="58">
        <v>182437.51459999999</v>
      </c>
      <c r="DF17" s="58">
        <v>190085.68479999999</v>
      </c>
      <c r="DG17" s="58">
        <v>196538.52340000001</v>
      </c>
      <c r="DH17" s="58">
        <v>188456.1949</v>
      </c>
      <c r="DI17" s="58">
        <v>187590.74479999999</v>
      </c>
      <c r="DJ17" s="58">
        <v>195466.35920000001</v>
      </c>
      <c r="DK17" s="58">
        <v>201933.83989999999</v>
      </c>
      <c r="DL17" s="58">
        <v>193626.4571</v>
      </c>
      <c r="DM17" s="58">
        <v>192735.48259999999</v>
      </c>
      <c r="DN17" s="58">
        <v>200835.95800000001</v>
      </c>
      <c r="DO17" s="58">
        <v>206716.27710000001</v>
      </c>
      <c r="DP17" s="58">
        <v>198206.58050000001</v>
      </c>
      <c r="DQ17" s="58">
        <v>197291.81210000001</v>
      </c>
      <c r="DR17" s="58">
        <v>205596.91819999999</v>
      </c>
      <c r="DS17" s="58">
        <v>211522.307</v>
      </c>
      <c r="DT17" s="58">
        <v>202807.5227</v>
      </c>
      <c r="DU17" s="58">
        <v>201867.99479999999</v>
      </c>
      <c r="DV17" s="58">
        <v>210381.15119999999</v>
      </c>
      <c r="DW17" s="58">
        <v>216380.3186</v>
      </c>
      <c r="DX17" s="58">
        <v>207460.55009999999</v>
      </c>
      <c r="DY17" s="58">
        <v>206496.5318</v>
      </c>
      <c r="DZ17" s="58">
        <v>215218.052</v>
      </c>
      <c r="EA17" s="58">
        <v>221369.24890000001</v>
      </c>
      <c r="EB17" s="58">
        <v>212238.94200000001</v>
      </c>
      <c r="EC17" s="58">
        <v>211250.14480000001</v>
      </c>
      <c r="ED17" s="58">
        <v>220184.24170000001</v>
      </c>
      <c r="EE17" s="58">
        <v>226444.7065</v>
      </c>
      <c r="EF17" s="58">
        <v>217098.571</v>
      </c>
      <c r="EG17" s="58">
        <v>216083.95920000001</v>
      </c>
      <c r="EH17" s="58">
        <v>225237.13769999999</v>
      </c>
      <c r="EI17" s="58">
        <v>231589.78</v>
      </c>
      <c r="EJ17" s="58">
        <v>222026.00829999999</v>
      </c>
      <c r="EK17" s="58">
        <v>220985.50779999999</v>
      </c>
      <c r="EL17" s="58">
        <v>230359.94209999999</v>
      </c>
      <c r="EM17" s="58">
        <v>236728.389</v>
      </c>
      <c r="EN17" s="58">
        <v>226947.19510000001</v>
      </c>
      <c r="EO17" s="58">
        <v>225880.65479999999</v>
      </c>
      <c r="EP17" s="58">
        <v>235476.26079999999</v>
      </c>
      <c r="EQ17" s="58">
        <v>242390.09349999999</v>
      </c>
      <c r="ER17" s="58">
        <v>232359.73680000001</v>
      </c>
      <c r="ES17" s="58">
        <v>231262.4143</v>
      </c>
      <c r="ET17" s="58">
        <v>241111.02970000001</v>
      </c>
      <c r="EU17" s="58">
        <v>247855.69510000001</v>
      </c>
      <c r="EV17" s="58">
        <v>237589.38190000001</v>
      </c>
      <c r="EW17" s="58">
        <v>236464.20079999999</v>
      </c>
      <c r="EX17" s="58">
        <v>246550.26620000001</v>
      </c>
      <c r="EY17" s="58">
        <v>252642.913</v>
      </c>
      <c r="EZ17" s="58">
        <v>242137.25769999999</v>
      </c>
      <c r="FA17" s="58">
        <v>240982.10579999999</v>
      </c>
      <c r="FB17" s="58">
        <v>251305.76639999999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60696.073600000003</v>
      </c>
      <c r="D4" s="1">
        <f>'Ponta - 4 trim - cat'!F29</f>
        <v>57369.68677</v>
      </c>
      <c r="E4" s="1">
        <f>'Ponta - 4 trim - cat'!G29</f>
        <v>59805.369879999998</v>
      </c>
      <c r="F4" s="1">
        <f>'Ponta - 4 trim - cat'!H29</f>
        <v>60639.681239999998</v>
      </c>
      <c r="G4" s="1">
        <f>'Ponta - 4 trim - cat'!I29</f>
        <v>66356.454100000003</v>
      </c>
      <c r="H4" s="1">
        <f>'Ponta - 4 trim - cat'!J29</f>
        <v>68095.114749999993</v>
      </c>
      <c r="I4" s="1">
        <f>'Ponta - 4 trim - cat'!K29</f>
        <v>71298.084940000001</v>
      </c>
      <c r="J4" s="1">
        <f>'Ponta - 4 trim - cat'!L29</f>
        <v>68810.435549999995</v>
      </c>
      <c r="K4" s="1">
        <f>'Ponta - 4 trim - cat'!M29</f>
        <v>69230.463489999995</v>
      </c>
      <c r="L4" s="1">
        <f>'Ponta - 4 trim - cat'!N29</f>
        <v>71256.749800000005</v>
      </c>
      <c r="M4" s="1">
        <f>'Ponta - 4 trim - cat'!O29</f>
        <v>71069.351850000006</v>
      </c>
      <c r="N4" s="1">
        <f>'Ponta - 4 trim - cat'!P29</f>
        <v>71660.351909999998</v>
      </c>
      <c r="O4" s="1">
        <f>'Ponta - 4 trim - cat'!Q29</f>
        <v>74828.190270000006</v>
      </c>
      <c r="P4" s="1">
        <f>'Ponta - 4 trim - cat'!R29</f>
        <v>75504.767749999999</v>
      </c>
      <c r="Q4" s="1">
        <f>'Ponta - 4 trim - cat'!S29</f>
        <v>78103.014949999997</v>
      </c>
      <c r="R4" s="1">
        <f>'Ponta - 4 trim - cat'!T29</f>
        <v>78862.773950000003</v>
      </c>
      <c r="S4" s="1">
        <f>'Ponta - 4 trim - cat'!U29</f>
        <v>78319.150320000001</v>
      </c>
      <c r="T4" s="1">
        <f>'Ponta - 4 trim - cat'!V29</f>
        <v>78397.141250000001</v>
      </c>
      <c r="U4" s="1">
        <f>'Ponta - 4 trim - cat'!W29</f>
        <v>78407.233399999997</v>
      </c>
      <c r="V4" s="1">
        <f>'Ponta - 4 trim - cat'!X29</f>
        <v>78254.632920000004</v>
      </c>
      <c r="W4" s="1">
        <f>'Ponta - 4 trim - cat'!Y29</f>
        <v>77947.647970000005</v>
      </c>
      <c r="X4" s="1">
        <f>'Ponta - 4 trim - cat'!Z29</f>
        <v>78862.773950000003</v>
      </c>
      <c r="Y4" s="1">
        <f>'Ponta - 4 trim - cat'!AA29</f>
        <v>78584.420389999999</v>
      </c>
      <c r="Z4" s="1">
        <f>'Ponta - 4 trim - cat'!AB29</f>
        <v>76858.861579999997</v>
      </c>
      <c r="AA4" s="1">
        <f>'Ponta - 4 trim - cat'!AC29</f>
        <v>77000.084759999998</v>
      </c>
      <c r="AB4" s="1">
        <f>'Ponta - 4 trim - cat'!AD29</f>
        <v>78862.773950000003</v>
      </c>
      <c r="AC4" s="1">
        <f>'Ponta - 4 trim - cat'!AE29</f>
        <v>77917.62689</v>
      </c>
      <c r="AD4" s="1">
        <f>'Ponta - 4 trim - cat'!AF29</f>
        <v>76635.448499999999</v>
      </c>
      <c r="AE4" s="1">
        <f>'Ponta - 4 trim - cat'!AG29</f>
        <v>78862.773950000003</v>
      </c>
      <c r="AF4" s="1">
        <f>'Ponta - 4 trim - cat'!AH29</f>
        <v>76976.754910000003</v>
      </c>
      <c r="AG4" s="1">
        <f>'Ponta - 4 trim - cat'!AI29</f>
        <v>76472.179749999996</v>
      </c>
      <c r="AH4" s="1">
        <f>'Ponta - 4 trim - cat'!AJ29</f>
        <v>77326.658599999995</v>
      </c>
      <c r="AI4" s="1">
        <f>'Ponta - 4 trim - cat'!AK29</f>
        <v>77335.665779999996</v>
      </c>
      <c r="AJ4" s="1">
        <f>'Ponta - 4 trim - cat'!AL29</f>
        <v>75475.220969999995</v>
      </c>
      <c r="AK4" s="1">
        <f>'Ponta - 4 trim - cat'!AM29</f>
        <v>76573.232550000001</v>
      </c>
      <c r="AL4" s="1">
        <f>'Ponta - 4 trim - cat'!AN29</f>
        <v>75881.528789999997</v>
      </c>
    </row>
    <row r="5" spans="2:39" x14ac:dyDescent="0.25">
      <c r="B5" s="16" t="s">
        <v>2</v>
      </c>
      <c r="C5" s="1">
        <f>'Ponta - 4 trim - cat'!E27</f>
        <v>4441.5287259999996</v>
      </c>
      <c r="D5" s="1">
        <f>'Ponta - 4 trim - cat'!F27</f>
        <v>3343.4015989999998</v>
      </c>
      <c r="E5" s="1">
        <f>'Ponta - 4 trim - cat'!G27</f>
        <v>4777.2546259999999</v>
      </c>
      <c r="F5" s="1">
        <f>'Ponta - 4 trim - cat'!H27</f>
        <v>5017.2785880000001</v>
      </c>
      <c r="G5" s="1">
        <f>'Ponta - 4 trim - cat'!I27</f>
        <v>4983.3050880000001</v>
      </c>
      <c r="H5" s="1">
        <f>'Ponta - 4 trim - cat'!J27</f>
        <v>5117.4959259999996</v>
      </c>
      <c r="I5" s="1">
        <f>'Ponta - 4 trim - cat'!K27</f>
        <v>5039.2959259999998</v>
      </c>
      <c r="J5" s="1">
        <f>'Ponta - 4 trim - cat'!L27</f>
        <v>8125.9054239999996</v>
      </c>
      <c r="K5" s="1">
        <f>'Ponta - 4 trim - cat'!M27</f>
        <v>8874.158426</v>
      </c>
      <c r="L5" s="1">
        <f>'Ponta - 4 trim - cat'!N27</f>
        <v>5340.7621259999996</v>
      </c>
      <c r="M5" s="1">
        <f>'Ponta - 4 trim - cat'!O27</f>
        <v>9018.6819259999993</v>
      </c>
      <c r="N5" s="1">
        <f>'Ponta - 4 trim - cat'!P27</f>
        <v>9257.3736260000005</v>
      </c>
      <c r="O5" s="1">
        <f>'Ponta - 4 trim - cat'!Q27</f>
        <v>7904.613061</v>
      </c>
      <c r="P5" s="1">
        <f>'Ponta - 4 trim - cat'!R27</f>
        <v>9257.9496479999998</v>
      </c>
      <c r="Q5" s="1">
        <f>'Ponta - 4 trim - cat'!S27</f>
        <v>9835.002219</v>
      </c>
      <c r="R5" s="1">
        <f>'Ponta - 4 trim - cat'!T27</f>
        <v>10901.23245</v>
      </c>
      <c r="S5" s="1">
        <f>'Ponta - 4 trim - cat'!U27</f>
        <v>11061.436320000001</v>
      </c>
      <c r="T5" s="1">
        <f>'Ponta - 4 trim - cat'!V27</f>
        <v>10818.59345</v>
      </c>
      <c r="U5" s="1">
        <f>'Ponta - 4 trim - cat'!W27</f>
        <v>11141.82432</v>
      </c>
      <c r="V5" s="1">
        <f>'Ponta - 4 trim - cat'!X27</f>
        <v>10683.8017</v>
      </c>
      <c r="W5" s="1">
        <f>'Ponta - 4 trim - cat'!Y27</f>
        <v>11141.82432</v>
      </c>
      <c r="X5" s="1">
        <f>'Ponta - 4 trim - cat'!Z27</f>
        <v>10291.303680000001</v>
      </c>
      <c r="Y5" s="1">
        <f>'Ponta - 4 trim - cat'!AA27</f>
        <v>10986.894</v>
      </c>
      <c r="Z5" s="1">
        <f>'Ponta - 4 trim - cat'!AB27</f>
        <v>11140.21819</v>
      </c>
      <c r="AA5" s="1">
        <f>'Ponta - 4 trim - cat'!AC27</f>
        <v>10623.23416</v>
      </c>
      <c r="AB5" s="1">
        <f>'Ponta - 4 trim - cat'!AD27</f>
        <v>11141.82432</v>
      </c>
      <c r="AC5" s="1">
        <f>'Ponta - 4 trim - cat'!AE27</f>
        <v>9329.5272050000003</v>
      </c>
      <c r="AD5" s="1">
        <f>'Ponta - 4 trim - cat'!AF27</f>
        <v>9457.9679340000002</v>
      </c>
      <c r="AE5" s="1">
        <f>'Ponta - 4 trim - cat'!AG27</f>
        <v>11141.82432</v>
      </c>
      <c r="AF5" s="1">
        <f>'Ponta - 4 trim - cat'!AH27</f>
        <v>7226.6198219999997</v>
      </c>
      <c r="AG5" s="1">
        <f>'Ponta - 4 trim - cat'!AI27</f>
        <v>7223.6423880000002</v>
      </c>
      <c r="AH5" s="1">
        <f>'Ponta - 4 trim - cat'!AJ27</f>
        <v>5343.7637260000001</v>
      </c>
      <c r="AI5" s="1">
        <f>'Ponta - 4 trim - cat'!AK27</f>
        <v>5343.7356319999999</v>
      </c>
      <c r="AJ5" s="1">
        <f>'Ponta - 4 trim - cat'!AL27</f>
        <v>11141.82432</v>
      </c>
      <c r="AK5" s="1">
        <f>'Ponta - 4 trim - cat'!AM27</f>
        <v>8685.0928230000009</v>
      </c>
      <c r="AL5" s="1">
        <f>'Ponta - 4 trim - cat'!AN27</f>
        <v>5608.1172319999996</v>
      </c>
    </row>
    <row r="6" spans="2:39" x14ac:dyDescent="0.25">
      <c r="B6" s="16" t="s">
        <v>3</v>
      </c>
      <c r="C6" s="18">
        <f>'Ponta - 4 trim - cat'!E22</f>
        <v>9449.9865919999993</v>
      </c>
      <c r="D6" s="18">
        <f>'Ponta - 4 trim - cat'!F22</f>
        <v>11217.40004</v>
      </c>
      <c r="E6" s="18">
        <f>'Ponta - 4 trim - cat'!G22</f>
        <v>10914.863020000001</v>
      </c>
      <c r="F6" s="18">
        <f>'Ponta - 4 trim - cat'!H22</f>
        <v>10660.02059</v>
      </c>
      <c r="G6" s="18">
        <f>'Ponta - 4 trim - cat'!I22</f>
        <v>9638.343938</v>
      </c>
      <c r="H6" s="18">
        <f>'Ponta - 4 trim - cat'!J22</f>
        <v>11471.631429999999</v>
      </c>
      <c r="I6" s="18">
        <f>'Ponta - 4 trim - cat'!K22</f>
        <v>14710.879300000001</v>
      </c>
      <c r="J6" s="18">
        <f>'Ponta - 4 trim - cat'!L22</f>
        <v>17462.650740000001</v>
      </c>
      <c r="K6" s="18">
        <f>'Ponta - 4 trim - cat'!M22</f>
        <v>18348.932870000001</v>
      </c>
      <c r="L6" s="18">
        <f>'Ponta - 4 trim - cat'!N22</f>
        <v>19426.628540000002</v>
      </c>
      <c r="M6" s="18">
        <f>'Ponta - 4 trim - cat'!O22</f>
        <v>20922.685320000001</v>
      </c>
      <c r="N6" s="18">
        <f>'Ponta - 4 trim - cat'!P22</f>
        <v>21707.880870000001</v>
      </c>
      <c r="O6" s="18">
        <f>'Ponta - 4 trim - cat'!Q22</f>
        <v>22061.995370000001</v>
      </c>
      <c r="P6" s="18">
        <f>'Ponta - 4 trim - cat'!R22</f>
        <v>21412.75475</v>
      </c>
      <c r="Q6" s="18">
        <f>'Ponta - 4 trim - cat'!S22</f>
        <v>22366.987369999999</v>
      </c>
      <c r="R6" s="18">
        <f>'Ponta - 4 trim - cat'!T22</f>
        <v>22502.380150000001</v>
      </c>
      <c r="S6" s="18">
        <f>'Ponta - 4 trim - cat'!U22</f>
        <v>22064.111570000001</v>
      </c>
      <c r="T6" s="18">
        <f>'Ponta - 4 trim - cat'!V22</f>
        <v>22253.605879999999</v>
      </c>
      <c r="U6" s="18">
        <f>'Ponta - 4 trim - cat'!W22</f>
        <v>22004.06437</v>
      </c>
      <c r="V6" s="18">
        <f>'Ponta - 4 trim - cat'!X22</f>
        <v>22632.784</v>
      </c>
      <c r="W6" s="18">
        <f>'Ponta - 4 trim - cat'!Y22</f>
        <v>22519.77492</v>
      </c>
      <c r="X6" s="18">
        <f>'Ponta - 4 trim - cat'!Z22</f>
        <v>22706.028730000002</v>
      </c>
      <c r="Y6" s="18">
        <f>'Ponta - 4 trim - cat'!AA22</f>
        <v>22976.134849999999</v>
      </c>
      <c r="Z6" s="18">
        <f>'Ponta - 4 trim - cat'!AB22</f>
        <v>24767.855510000001</v>
      </c>
      <c r="AA6" s="18">
        <f>'Ponta - 4 trim - cat'!AC22</f>
        <v>24957.349819999999</v>
      </c>
      <c r="AB6" s="18">
        <f>'Ponta - 4 trim - cat'!AD22</f>
        <v>25123.470829999998</v>
      </c>
      <c r="AC6" s="18">
        <f>'Ponta - 4 trim - cat'!AE22</f>
        <v>24922.690439999998</v>
      </c>
      <c r="AD6" s="18">
        <f>'Ponta - 4 trim - cat'!AF22</f>
        <v>25118.070240000001</v>
      </c>
      <c r="AE6" s="18">
        <f>'Ponta - 4 trim - cat'!AG22</f>
        <v>25118.070240000001</v>
      </c>
      <c r="AF6" s="18">
        <f>'Ponta - 4 trim - cat'!AH22</f>
        <v>25118.070240000001</v>
      </c>
      <c r="AG6" s="18">
        <f>'Ponta - 4 trim - cat'!AI22</f>
        <v>24268.946230000001</v>
      </c>
      <c r="AH6" s="18">
        <f>'Ponta - 4 trim - cat'!AJ22</f>
        <v>24562.662410000001</v>
      </c>
      <c r="AI6" s="18">
        <f>'Ponta - 4 trim - cat'!AK22</f>
        <v>24773.94857</v>
      </c>
      <c r="AJ6" s="18">
        <f>'Ponta - 4 trim - cat'!AL22</f>
        <v>22381.469730000001</v>
      </c>
      <c r="AK6" s="18">
        <f>'Ponta - 4 trim - cat'!AM22</f>
        <v>21295.63465</v>
      </c>
      <c r="AL6" s="18">
        <f>'Ponta - 4 trim - cat'!AN22</f>
        <v>22978.489959999999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2110.2449999999999</v>
      </c>
      <c r="G7" s="1">
        <f>'Ponta - 4 trim - cat'!I20</f>
        <v>2365.2449999999999</v>
      </c>
      <c r="H7" s="1">
        <f>'Ponta - 4 trim - cat'!J20</f>
        <v>2635.32</v>
      </c>
      <c r="I7" s="1">
        <f>'Ponta - 4 trim - cat'!K20</f>
        <v>2361.5700000000002</v>
      </c>
      <c r="J7" s="1">
        <f>'Ponta - 4 trim - cat'!L20</f>
        <v>2635.32</v>
      </c>
      <c r="K7" s="1">
        <f>'Ponta - 4 trim - cat'!M20</f>
        <v>2536.3200000000002</v>
      </c>
      <c r="L7" s="1">
        <f>'Ponta - 4 trim - cat'!N20</f>
        <v>2635.32</v>
      </c>
      <c r="M7" s="1">
        <f>'Ponta - 4 trim - cat'!O20</f>
        <v>2256.3000000000002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57</v>
      </c>
      <c r="C9" s="1">
        <f>'Ponta - 4 trim - cat'!E25</f>
        <v>3438.6280299999999</v>
      </c>
      <c r="D9" s="1">
        <f>'Ponta - 4 trim - cat'!F25</f>
        <v>3662.2412420000001</v>
      </c>
      <c r="E9" s="1">
        <f>'Ponta - 4 trim - cat'!G25</f>
        <v>4227.597522</v>
      </c>
      <c r="F9" s="1">
        <f>'Ponta - 4 trim - cat'!H25</f>
        <v>3784.0860849999999</v>
      </c>
      <c r="G9" s="1">
        <f>'Ponta - 4 trim - cat'!I25</f>
        <v>3969.9800049999999</v>
      </c>
      <c r="H9" s="1">
        <f>'Ponta - 4 trim - cat'!J25</f>
        <v>4343.2837989999998</v>
      </c>
      <c r="I9" s="1">
        <f>'Ponta - 4 trim - cat'!K25</f>
        <v>3711.8887519999998</v>
      </c>
      <c r="J9" s="1">
        <f>'Ponta - 4 trim - cat'!L25</f>
        <v>4215.7541270000002</v>
      </c>
      <c r="K9" s="1">
        <f>'Ponta - 4 trim - cat'!M25</f>
        <v>4369.0404429999999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1959.4659329999999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4019.6826110000002</v>
      </c>
      <c r="D10" s="1">
        <f>'Ponta - 4 trim - cat'!F19</f>
        <v>4403.2472420000004</v>
      </c>
      <c r="E10" s="1">
        <f>'Ponta - 4 trim - cat'!G19</f>
        <v>4401.2732310000001</v>
      </c>
      <c r="F10" s="1">
        <f>'Ponta - 4 trim - cat'!H19</f>
        <v>4101.430985</v>
      </c>
      <c r="G10" s="1">
        <f>'Ponta - 4 trim - cat'!I19</f>
        <v>4612.9067020000002</v>
      </c>
      <c r="H10" s="1">
        <f>'Ponta - 4 trim - cat'!J19</f>
        <v>4824.1824820000002</v>
      </c>
      <c r="I10" s="1">
        <f>'Ponta - 4 trim - cat'!K19</f>
        <v>4689.2782479999996</v>
      </c>
      <c r="J10" s="1">
        <f>'Ponta - 4 trim - cat'!L19</f>
        <v>4874.9706820000001</v>
      </c>
      <c r="K10" s="1">
        <f>'Ponta - 4 trim - cat'!M19</f>
        <v>4930.2393620000003</v>
      </c>
      <c r="L10" s="1">
        <f>'Ponta - 4 trim - cat'!N19</f>
        <v>4944.5880900000002</v>
      </c>
      <c r="M10" s="1">
        <f>'Ponta - 4 trim - cat'!O19</f>
        <v>4840.8357500000002</v>
      </c>
      <c r="N10" s="1">
        <f>'Ponta - 4 trim - cat'!P19</f>
        <v>6768.4162059999999</v>
      </c>
      <c r="O10" s="1">
        <f>'Ponta - 4 trim - cat'!Q19</f>
        <v>10033.884179999999</v>
      </c>
      <c r="P10" s="1">
        <f>'Ponta - 4 trim - cat'!R19</f>
        <v>13207.035040000001</v>
      </c>
      <c r="Q10" s="1">
        <f>'Ponta - 4 trim - cat'!S19</f>
        <v>14511.088089999999</v>
      </c>
      <c r="R10" s="1">
        <f>'Ponta - 4 trim - cat'!T19</f>
        <v>14511.088089999999</v>
      </c>
      <c r="S10" s="1">
        <f>'Ponta - 4 trim - cat'!U19</f>
        <v>14342.189549999999</v>
      </c>
      <c r="T10" s="1">
        <f>'Ponta - 4 trim - cat'!V19</f>
        <v>14342.189549999999</v>
      </c>
      <c r="U10" s="1">
        <f>'Ponta - 4 trim - cat'!W19</f>
        <v>14342.189549999999</v>
      </c>
      <c r="V10" s="1">
        <f>'Ponta - 4 trim - cat'!X19</f>
        <v>14342.189549999999</v>
      </c>
      <c r="W10" s="1">
        <f>'Ponta - 4 trim - cat'!Y19</f>
        <v>14342.189549999999</v>
      </c>
      <c r="X10" s="1">
        <f>'Ponta - 4 trim - cat'!Z19</f>
        <v>14337.744500000001</v>
      </c>
      <c r="Y10" s="1">
        <f>'Ponta - 4 trim - cat'!AA19</f>
        <v>14337.744500000001</v>
      </c>
      <c r="Z10" s="1">
        <f>'Ponta - 4 trim - cat'!AB19</f>
        <v>14337.744500000001</v>
      </c>
      <c r="AA10" s="1">
        <f>'Ponta - 4 trim - cat'!AC19</f>
        <v>14337.744500000001</v>
      </c>
      <c r="AB10" s="1">
        <f>'Ponta - 4 trim - cat'!AD19</f>
        <v>14337.744500000001</v>
      </c>
      <c r="AC10" s="1">
        <f>'Ponta - 4 trim - cat'!AE19</f>
        <v>14337.744500000001</v>
      </c>
      <c r="AD10" s="1">
        <f>'Ponta - 4 trim - cat'!AF19</f>
        <v>14337.744500000001</v>
      </c>
      <c r="AE10" s="1">
        <f>'Ponta - 4 trim - cat'!AG19</f>
        <v>9469.0496340000009</v>
      </c>
      <c r="AF10" s="1">
        <f>'Ponta - 4 trim - cat'!AH19</f>
        <v>14337.744500000001</v>
      </c>
      <c r="AG10" s="1">
        <f>'Ponta - 4 trim - cat'!AI19</f>
        <v>14337.744500000001</v>
      </c>
      <c r="AH10" s="1">
        <f>'Ponta - 4 trim - cat'!AJ19</f>
        <v>14120.8</v>
      </c>
      <c r="AI10" s="1">
        <f>'Ponta - 4 trim - cat'!AK19</f>
        <v>14120.8</v>
      </c>
      <c r="AJ10" s="1">
        <f>'Ponta - 4 trim - cat'!AL19</f>
        <v>11690.47856</v>
      </c>
      <c r="AK10" s="1">
        <f>'Ponta - 4 trim - cat'!AM19</f>
        <v>13264.196169999999</v>
      </c>
      <c r="AL10" s="1">
        <f>'Ponta - 4 trim - cat'!AN19</f>
        <v>14120.8</v>
      </c>
    </row>
    <row r="11" spans="2:39" x14ac:dyDescent="0.25">
      <c r="B11" s="16" t="s">
        <v>7</v>
      </c>
      <c r="C11" s="1">
        <f>'Ponta - 4 trim - cat'!E21</f>
        <v>734.11926170000004</v>
      </c>
      <c r="D11" s="1">
        <f>'Ponta - 4 trim - cat'!F21</f>
        <v>2321.7983559999998</v>
      </c>
      <c r="E11" s="1">
        <f>'Ponta - 4 trim - cat'!G21</f>
        <v>1936.2169260000001</v>
      </c>
      <c r="F11" s="1">
        <f>'Ponta - 4 trim - cat'!H21</f>
        <v>4042.8945199999998</v>
      </c>
      <c r="G11" s="1">
        <f>'Ponta - 4 trim - cat'!I21</f>
        <v>3482.7476360000001</v>
      </c>
      <c r="H11" s="1">
        <f>'Ponta - 4 trim - cat'!J21</f>
        <v>3985.146988</v>
      </c>
      <c r="I11" s="1">
        <f>'Ponta - 4 trim - cat'!K21</f>
        <v>3805.3223509999998</v>
      </c>
      <c r="J11" s="1">
        <f>'Ponta - 4 trim - cat'!L21</f>
        <v>3899.3831260000002</v>
      </c>
      <c r="K11" s="1">
        <f>'Ponta - 4 trim - cat'!M21</f>
        <v>6415.4325559999997</v>
      </c>
      <c r="L11" s="1">
        <f>'Ponta - 4 trim - cat'!N21</f>
        <v>12213.817429999999</v>
      </c>
      <c r="M11" s="1">
        <f>'Ponta - 4 trim - cat'!O21</f>
        <v>14217.757610000001</v>
      </c>
      <c r="N11" s="1">
        <f>'Ponta - 4 trim - cat'!P21</f>
        <v>13804.89784</v>
      </c>
      <c r="O11" s="1">
        <f>'Ponta - 4 trim - cat'!Q21</f>
        <v>14242.752829999999</v>
      </c>
      <c r="P11" s="1">
        <f>'Ponta - 4 trim - cat'!R21</f>
        <v>14238.29564</v>
      </c>
      <c r="Q11" s="1">
        <f>'Ponta - 4 trim - cat'!S21</f>
        <v>14208.835639999999</v>
      </c>
      <c r="R11" s="1">
        <f>'Ponta - 4 trim - cat'!T21</f>
        <v>16003.70334</v>
      </c>
      <c r="S11" s="1">
        <f>'Ponta - 4 trim - cat'!U21</f>
        <v>18008.460289999999</v>
      </c>
      <c r="T11" s="1">
        <f>'Ponta - 4 trim - cat'!V21</f>
        <v>19552.3897</v>
      </c>
      <c r="U11" s="1">
        <f>'Ponta - 4 trim - cat'!W21</f>
        <v>20865.613539999998</v>
      </c>
      <c r="V11" s="1">
        <f>'Ponta - 4 trim - cat'!X21</f>
        <v>22455.587520000001</v>
      </c>
      <c r="W11" s="1">
        <f>'Ponta - 4 trim - cat'!Y21</f>
        <v>23989.84189</v>
      </c>
      <c r="X11" s="1">
        <f>'Ponta - 4 trim - cat'!Z21</f>
        <v>25276.861840000001</v>
      </c>
      <c r="Y11" s="1">
        <f>'Ponta - 4 trim - cat'!AA21</f>
        <v>26299.209869999999</v>
      </c>
      <c r="Z11" s="1">
        <f>'Ponta - 4 trim - cat'!AB21</f>
        <v>28611.079109999999</v>
      </c>
      <c r="AA11" s="1">
        <f>'Ponta - 4 trim - cat'!AC21</f>
        <v>29560.609530000002</v>
      </c>
      <c r="AB11" s="1">
        <f>'Ponta - 4 trim - cat'!AD21</f>
        <v>31578.51874</v>
      </c>
      <c r="AC11" s="1">
        <f>'Ponta - 4 trim - cat'!AE21</f>
        <v>33461.783230000001</v>
      </c>
      <c r="AD11" s="1">
        <f>'Ponta - 4 trim - cat'!AF21</f>
        <v>35323.838190000002</v>
      </c>
      <c r="AE11" s="1">
        <f>'Ponta - 4 trim - cat'!AG21</f>
        <v>37200.289109999998</v>
      </c>
      <c r="AF11" s="1">
        <f>'Ponta - 4 trim - cat'!AH21</f>
        <v>38646.433850000001</v>
      </c>
      <c r="AG11" s="1">
        <f>'Ponta - 4 trim - cat'!AI21</f>
        <v>40423.279260000003</v>
      </c>
      <c r="AH11" s="1">
        <f>'Ponta - 4 trim - cat'!AJ21</f>
        <v>42169.719429999997</v>
      </c>
      <c r="AI11" s="1">
        <f>'Ponta - 4 trim - cat'!AK21</f>
        <v>43183.684150000001</v>
      </c>
      <c r="AJ11" s="1">
        <f>'Ponta - 4 trim - cat'!AL21</f>
        <v>44894.178019999999</v>
      </c>
      <c r="AK11" s="1">
        <f>'Ponta - 4 trim - cat'!AM21</f>
        <v>48616.978230000001</v>
      </c>
      <c r="AL11" s="1">
        <f>'Ponta - 4 trim - cat'!AN21</f>
        <v>50637.20534</v>
      </c>
    </row>
    <row r="12" spans="2:39" x14ac:dyDescent="0.25">
      <c r="B12" s="16" t="s">
        <v>8</v>
      </c>
      <c r="C12" s="1">
        <f>'Ponta - 4 trim - cat'!E28</f>
        <v>3.72</v>
      </c>
      <c r="D12" s="1">
        <f>'Ponta - 4 trim - cat'!F28</f>
        <v>2.72</v>
      </c>
      <c r="E12" s="1">
        <f>'Ponta - 4 trim - cat'!G28</f>
        <v>163.887</v>
      </c>
      <c r="F12" s="1">
        <f>'Ponta - 4 trim - cat'!H28</f>
        <v>376.96899999999999</v>
      </c>
      <c r="G12" s="1">
        <f>'Ponta - 4 trim - cat'!I28</f>
        <v>366.06900000000002</v>
      </c>
      <c r="H12" s="1">
        <f>'Ponta - 4 trim - cat'!J28</f>
        <v>393.2484</v>
      </c>
      <c r="I12" s="1">
        <f>'Ponta - 4 trim - cat'!K28</f>
        <v>302.31439999999998</v>
      </c>
      <c r="J12" s="1">
        <f>'Ponta - 4 trim - cat'!L28</f>
        <v>375.66899999999998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448.44174839999999</v>
      </c>
      <c r="N12" s="1">
        <f>'Ponta - 4 trim - cat'!P28</f>
        <v>359.44174839999999</v>
      </c>
      <c r="O12" s="1">
        <f>'Ponta - 4 trim - cat'!Q28</f>
        <v>448.44174839999999</v>
      </c>
      <c r="P12" s="1">
        <f>'Ponta - 4 trim - cat'!R28</f>
        <v>448.44174839999999</v>
      </c>
      <c r="Q12" s="1">
        <f>'Ponta - 4 trim - cat'!S28</f>
        <v>448.22534839999997</v>
      </c>
      <c r="R12" s="1">
        <f>'Ponta - 4 trim - cat'!T28</f>
        <v>1284.7760000000001</v>
      </c>
      <c r="S12" s="1">
        <f>'Ponta - 4 trim - cat'!U28</f>
        <v>2173.3970140000001</v>
      </c>
      <c r="T12" s="1">
        <f>'Ponta - 4 trim - cat'!V28</f>
        <v>3086.0095980000001</v>
      </c>
      <c r="U12" s="1">
        <f>'Ponta - 4 trim - cat'!W28</f>
        <v>3996.6619999999998</v>
      </c>
      <c r="V12" s="1">
        <f>'Ponta - 4 trim - cat'!X28</f>
        <v>4932.0224449999996</v>
      </c>
      <c r="W12" s="1">
        <f>'Ponta - 4 trim - cat'!Y28</f>
        <v>5894.5611339999996</v>
      </c>
      <c r="X12" s="1">
        <f>'Ponta - 4 trim - cat'!Z28</f>
        <v>6916.8325080000004</v>
      </c>
      <c r="Y12" s="1">
        <f>'Ponta - 4 trim - cat'!AA28</f>
        <v>7921.2858889999998</v>
      </c>
      <c r="Z12" s="1">
        <f>'Ponta - 4 trim - cat'!AB28</f>
        <v>7733.3518889999996</v>
      </c>
      <c r="AA12" s="1">
        <f>'Ponta - 4 trim - cat'!AC28</f>
        <v>7542.4574890000004</v>
      </c>
      <c r="AB12" s="1">
        <f>'Ponta - 4 trim - cat'!AD28</f>
        <v>8434.8816239999996</v>
      </c>
      <c r="AC12" s="1">
        <f>'Ponta - 4 trim - cat'!AE28</f>
        <v>9262.1016500000005</v>
      </c>
      <c r="AD12" s="1">
        <f>'Ponta - 4 trim - cat'!AF28</f>
        <v>10093.407810000001</v>
      </c>
      <c r="AE12" s="1">
        <f>'Ponta - 4 trim - cat'!AG28</f>
        <v>10922.052439999999</v>
      </c>
      <c r="AF12" s="1">
        <f>'Ponta - 4 trim - cat'!AH28</f>
        <v>11763.97854</v>
      </c>
      <c r="AG12" s="1">
        <f>'Ponta - 4 trim - cat'!AI28</f>
        <v>12618.14285</v>
      </c>
      <c r="AH12" s="1">
        <f>'Ponta - 4 trim - cat'!AJ28</f>
        <v>13473.78714</v>
      </c>
      <c r="AI12" s="1">
        <f>'Ponta - 4 trim - cat'!AK28</f>
        <v>14319.35131</v>
      </c>
      <c r="AJ12" s="1">
        <f>'Ponta - 4 trim - cat'!AL28</f>
        <v>15257.98136</v>
      </c>
      <c r="AK12" s="1">
        <f>'Ponta - 4 trim - cat'!AM28</f>
        <v>16153.25179</v>
      </c>
      <c r="AL12" s="1">
        <f>'Ponta - 4 trim - cat'!AN28</f>
        <v>17026.498169999999</v>
      </c>
      <c r="AM12" s="1"/>
    </row>
    <row r="13" spans="2:39" x14ac:dyDescent="0.25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0</v>
      </c>
      <c r="N14" s="32">
        <f>'Ponta - 4 trim - cat'!P26-PLANEL_BalPonta_Anual!N13</f>
        <v>0</v>
      </c>
      <c r="O14" s="32">
        <f>'Ponta - 4 trim - cat'!Q26-PLANEL_BalPonta_Anual!O13</f>
        <v>0</v>
      </c>
      <c r="P14" s="32">
        <f>'Ponta - 4 trim - cat'!R26-PLANEL_BalPonta_Anual!P13</f>
        <v>0</v>
      </c>
      <c r="Q14" s="32">
        <f>'Ponta - 4 trim - cat'!S26-PLANEL_BalPonta_Anual!Q13</f>
        <v>0</v>
      </c>
      <c r="R14" s="32">
        <f>'Ponta - 4 trim - cat'!T26-PLANEL_BalPonta_Anual!R13</f>
        <v>0</v>
      </c>
      <c r="S14" s="32">
        <f>'Ponta - 4 trim - cat'!U26-PLANEL_BalPonta_Anual!S13</f>
        <v>4314.4311900000002</v>
      </c>
      <c r="T14" s="32">
        <f>'Ponta - 4 trim - cat'!V26-PLANEL_BalPonta_Anual!T13</f>
        <v>6657.7470840000005</v>
      </c>
      <c r="U14" s="32">
        <f>'Ponta - 4 trim - cat'!W26-PLANEL_BalPonta_Anual!U13</f>
        <v>9146.3569100000004</v>
      </c>
      <c r="V14" s="32">
        <f>'Ponta - 4 trim - cat'!X26-PLANEL_BalPonta_Anual!V13</f>
        <v>11575.40346</v>
      </c>
      <c r="W14" s="32">
        <f>'Ponta - 4 trim - cat'!Y26-PLANEL_BalPonta_Anual!W13</f>
        <v>14164.574930000001</v>
      </c>
      <c r="X14" s="32">
        <f>'Ponta - 4 trim - cat'!Z26-PLANEL_BalPonta_Anual!X13</f>
        <v>17056.681079999998</v>
      </c>
      <c r="Y14" s="32">
        <f>'Ponta - 4 trim - cat'!AA26-PLANEL_BalPonta_Anual!Y13</f>
        <v>19743.941190000001</v>
      </c>
      <c r="Z14" s="32">
        <f>'Ponta - 4 trim - cat'!AB26-PLANEL_BalPonta_Anual!Z13</f>
        <v>22946.845420000001</v>
      </c>
      <c r="AA14" s="32">
        <f>'Ponta - 4 trim - cat'!AC26-PLANEL_BalPonta_Anual!AA13</f>
        <v>27755.15036</v>
      </c>
      <c r="AB14" s="32">
        <f>'Ponta - 4 trim - cat'!AD26-PLANEL_BalPonta_Anual!AB13</f>
        <v>27667.015449999999</v>
      </c>
      <c r="AC14" s="32">
        <f>'Ponta - 4 trim - cat'!AE26-PLANEL_BalPonta_Anual!AC13</f>
        <v>32675.715659999998</v>
      </c>
      <c r="AD14" s="32">
        <f>'Ponta - 4 trim - cat'!AF26-PLANEL_BalPonta_Anual!AD13</f>
        <v>35724.945419999996</v>
      </c>
      <c r="AE14" s="32">
        <f>'Ponta - 4 trim - cat'!AG26-PLANEL_BalPonta_Anual!AE13</f>
        <v>38814.263679999996</v>
      </c>
      <c r="AF14" s="32">
        <f>'Ponta - 4 trim - cat'!AH26-PLANEL_BalPonta_Anual!AF13</f>
        <v>42424.911229999998</v>
      </c>
      <c r="AG14" s="32">
        <f>'Ponta - 4 trim - cat'!AI26-PLANEL_BalPonta_Anual!AG13</f>
        <v>46458.474179999997</v>
      </c>
      <c r="AH14" s="32">
        <f>'Ponta - 4 trim - cat'!AJ26-PLANEL_BalPonta_Anual!AH13</f>
        <v>49927.822259999994</v>
      </c>
      <c r="AI14" s="32">
        <f>'Ponta - 4 trim - cat'!AK26-PLANEL_BalPonta_Anual!AI13</f>
        <v>52964.346739999994</v>
      </c>
      <c r="AJ14" s="32">
        <f>'Ponta - 4 trim - cat'!AL26-PLANEL_BalPonta_Anual!AJ13</f>
        <v>56835.148199999996</v>
      </c>
      <c r="AK14" s="32">
        <f>'Ponta - 4 trim - cat'!AM26-PLANEL_BalPonta_Anual!AK13</f>
        <v>58527.151359999996</v>
      </c>
      <c r="AL14" s="32">
        <f>'Ponta - 4 trim - cat'!AN26-PLANEL_BalPonta_Anual!AL13</f>
        <v>61618.398299999993</v>
      </c>
    </row>
    <row r="15" spans="2:39" x14ac:dyDescent="0.25">
      <c r="B15" s="27" t="s">
        <v>9</v>
      </c>
      <c r="C15" s="28">
        <f t="shared" ref="C15:AL15" si="0">SUM(C4:C14)</f>
        <v>87267.589864699999</v>
      </c>
      <c r="D15" s="28">
        <f t="shared" si="0"/>
        <v>86804.34629300001</v>
      </c>
      <c r="E15" s="28">
        <f t="shared" si="0"/>
        <v>90710.313248999999</v>
      </c>
      <c r="F15" s="28">
        <f t="shared" si="0"/>
        <v>92836.137051999991</v>
      </c>
      <c r="G15" s="28">
        <f t="shared" si="0"/>
        <v>97878.582513000001</v>
      </c>
      <c r="H15" s="28">
        <f t="shared" si="0"/>
        <v>102968.95481899999</v>
      </c>
      <c r="I15" s="28">
        <f t="shared" si="0"/>
        <v>108022.16496100002</v>
      </c>
      <c r="J15" s="28">
        <f t="shared" si="0"/>
        <v>112503.619693</v>
      </c>
      <c r="K15" s="28">
        <f t="shared" si="0"/>
        <v>117242.387191</v>
      </c>
      <c r="L15" s="28">
        <f t="shared" si="0"/>
        <v>122114.91377700002</v>
      </c>
      <c r="M15" s="28">
        <f t="shared" si="0"/>
        <v>127184.73808240001</v>
      </c>
      <c r="N15" s="28">
        <f t="shared" si="0"/>
        <v>131587.87671840002</v>
      </c>
      <c r="O15" s="28">
        <f t="shared" si="0"/>
        <v>135780.17833359999</v>
      </c>
      <c r="P15" s="28">
        <f t="shared" si="0"/>
        <v>140139.29316140001</v>
      </c>
      <c r="Q15" s="28">
        <f t="shared" si="0"/>
        <v>144596.43220240003</v>
      </c>
      <c r="R15" s="28">
        <f t="shared" si="0"/>
        <v>149189.23256500001</v>
      </c>
      <c r="S15" s="28">
        <f t="shared" si="0"/>
        <v>153972.904839</v>
      </c>
      <c r="T15" s="28">
        <f t="shared" si="0"/>
        <v>158797.40509700001</v>
      </c>
      <c r="U15" s="28">
        <f t="shared" si="0"/>
        <v>163593.67267500001</v>
      </c>
      <c r="V15" s="28">
        <f t="shared" si="0"/>
        <v>168566.15018000003</v>
      </c>
      <c r="W15" s="28">
        <f t="shared" si="0"/>
        <v>173690.14329899999</v>
      </c>
      <c r="X15" s="28">
        <f t="shared" si="0"/>
        <v>179137.95487300001</v>
      </c>
      <c r="Y15" s="28">
        <f t="shared" si="0"/>
        <v>184539.35927400002</v>
      </c>
      <c r="Z15" s="28">
        <f t="shared" si="0"/>
        <v>190085.68478400001</v>
      </c>
      <c r="AA15" s="28">
        <f t="shared" si="0"/>
        <v>195466.35920399998</v>
      </c>
      <c r="AB15" s="76">
        <f t="shared" si="0"/>
        <v>200835.95799900001</v>
      </c>
      <c r="AC15" s="28">
        <f t="shared" si="0"/>
        <v>205596.91816</v>
      </c>
      <c r="AD15" s="28">
        <f t="shared" si="0"/>
        <v>210381.15117900001</v>
      </c>
      <c r="AE15" s="28">
        <f t="shared" si="0"/>
        <v>215218.051959</v>
      </c>
      <c r="AF15" s="28">
        <f t="shared" si="0"/>
        <v>220184.24167700001</v>
      </c>
      <c r="AG15" s="28">
        <f t="shared" si="0"/>
        <v>225237.137743</v>
      </c>
      <c r="AH15" s="28">
        <f t="shared" si="0"/>
        <v>230359.942151</v>
      </c>
      <c r="AI15" s="28">
        <f t="shared" si="0"/>
        <v>235476.26076699997</v>
      </c>
      <c r="AJ15" s="28">
        <f t="shared" si="0"/>
        <v>241111.02974500001</v>
      </c>
      <c r="AK15" s="28">
        <f t="shared" si="0"/>
        <v>246550.26615799998</v>
      </c>
      <c r="AL15" s="28">
        <f t="shared" si="0"/>
        <v>251305.76637700002</v>
      </c>
    </row>
    <row r="17" spans="2:40" x14ac:dyDescent="0.25">
      <c r="D17" s="1"/>
    </row>
    <row r="18" spans="2:40" x14ac:dyDescent="0.25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0.67638117166425449</v>
      </c>
      <c r="D20" s="47">
        <f>IF(PLANEL_Pot_anual!D4&lt;&gt;0,D4/PLANEL_Pot_anual!D4,0)</f>
        <v>0.63931278670888991</v>
      </c>
      <c r="E20" s="47">
        <f>IF(PLANEL_Pot_anual!E4&lt;&gt;0,E4/PLANEL_Pot_anual!E4,0)</f>
        <v>0.66645540233509459</v>
      </c>
      <c r="F20" s="47">
        <f>IF(PLANEL_Pot_anual!F4&lt;&gt;0,F4/PLANEL_Pot_anual!F4,0)</f>
        <v>0.60503333227365474</v>
      </c>
      <c r="G20" s="47">
        <f>IF(PLANEL_Pot_anual!G4&lt;&gt;0,G4/PLANEL_Pot_anual!G4,0)</f>
        <v>0.6302918334562817</v>
      </c>
      <c r="H20" s="47">
        <f>IF(PLANEL_Pot_anual!H4&lt;&gt;0,H4/PLANEL_Pot_anual!H4,0)</f>
        <v>0.62405098382097279</v>
      </c>
      <c r="I20" s="47">
        <f>IF(PLANEL_Pot_anual!I4&lt;&gt;0,I4/PLANEL_Pot_anual!I4,0)</f>
        <v>0.65340428920208682</v>
      </c>
      <c r="J20" s="47">
        <f>IF(PLANEL_Pot_anual!J4&lt;&gt;0,J4/PLANEL_Pot_anual!J4,0)</f>
        <v>0.62653780025400241</v>
      </c>
      <c r="K20" s="47">
        <f>IF(PLANEL_Pot_anual!K4&lt;&gt;0,K4/PLANEL_Pot_anual!K4,0)</f>
        <v>0.62889063054706906</v>
      </c>
      <c r="L20" s="47">
        <f>IF(PLANEL_Pot_anual!L4&lt;&gt;0,L4/PLANEL_Pot_anual!L4,0)</f>
        <v>0.64674988954785173</v>
      </c>
      <c r="M20" s="47">
        <f>IF(PLANEL_Pot_anual!M4&lt;&gt;0,M4/PLANEL_Pot_anual!M4,0)</f>
        <v>0.64296760824315913</v>
      </c>
      <c r="N20" s="47">
        <f>IF(PLANEL_Pot_anual!N4&lt;&gt;0,N4/PLANEL_Pot_anual!N4,0)</f>
        <v>0.64560753672735216</v>
      </c>
      <c r="O20" s="47">
        <f>IF(PLANEL_Pot_anual!O4&lt;&gt;0,O4/PLANEL_Pot_anual!O4,0)</f>
        <v>0.6732376442137038</v>
      </c>
      <c r="P20" s="47">
        <f>IF(PLANEL_Pot_anual!P4&lt;&gt;0,P4/PLANEL_Pot_anual!P4,0)</f>
        <v>0.67073804490926825</v>
      </c>
      <c r="Q20" s="47">
        <f>IF(PLANEL_Pot_anual!Q4&lt;&gt;0,Q4/PLANEL_Pot_anual!Q4,0)</f>
        <v>0.664897095750422</v>
      </c>
      <c r="R20" s="47">
        <f>IF(PLANEL_Pot_anual!R4&lt;&gt;0,R4/PLANEL_Pot_anual!R4,0)</f>
        <v>0.67136498374288478</v>
      </c>
      <c r="S20" s="47">
        <f>IF(PLANEL_Pot_anual!S4&lt;&gt;0,S4/PLANEL_Pot_anual!S4,0)</f>
        <v>0.66673707311741537</v>
      </c>
      <c r="T20" s="47">
        <f>IF(PLANEL_Pot_anual!T4&lt;&gt;0,T4/PLANEL_Pot_anual!T4,0)</f>
        <v>0.66740101602519009</v>
      </c>
      <c r="U20" s="47">
        <f>IF(PLANEL_Pot_anual!U4&lt;&gt;0,U4/PLANEL_Pot_anual!U4,0)</f>
        <v>0.66748693129016634</v>
      </c>
      <c r="V20" s="47">
        <f>IF(PLANEL_Pot_anual!V4&lt;&gt;0,V4/PLANEL_Pot_anual!V4,0)</f>
        <v>0.66618783142792581</v>
      </c>
      <c r="W20" s="47">
        <f>IF(PLANEL_Pot_anual!W4&lt;&gt;0,W4/PLANEL_Pot_anual!W4,0)</f>
        <v>0.6635744444565681</v>
      </c>
      <c r="X20" s="47">
        <f>IF(PLANEL_Pot_anual!X4&lt;&gt;0,X4/PLANEL_Pot_anual!X4,0)</f>
        <v>0.67136498374288478</v>
      </c>
      <c r="Y20" s="47">
        <f>IF(PLANEL_Pot_anual!Y4&lt;&gt;0,Y4/PLANEL_Pot_anual!Y4,0)</f>
        <v>0.66899533804157252</v>
      </c>
      <c r="Z20" s="47">
        <f>IF(PLANEL_Pot_anual!Z4&lt;&gt;0,Z4/PLANEL_Pot_anual!Z4,0)</f>
        <v>0.65430552047114909</v>
      </c>
      <c r="AA20" s="47">
        <f>IF(PLANEL_Pot_anual!AA4&lt;&gt;0,AA4/PLANEL_Pot_anual!AA4,0)</f>
        <v>0.65550776448560555</v>
      </c>
      <c r="AB20" s="77">
        <f>IF(PLANEL_Pot_anual!AB4&lt;&gt;0,AB4/PLANEL_Pot_anual!AB4,0)</f>
        <v>0.67136498374288478</v>
      </c>
      <c r="AC20" s="47">
        <f>IF(PLANEL_Pot_anual!AC4&lt;&gt;0,AC4/PLANEL_Pot_anual!AC4,0)</f>
        <v>0.66331887264649037</v>
      </c>
      <c r="AD20" s="47">
        <f>IF(PLANEL_Pot_anual!AD4&lt;&gt;0,AD4/PLANEL_Pot_anual!AD4,0)</f>
        <v>0.65240358738777515</v>
      </c>
      <c r="AE20" s="47">
        <f>IF(PLANEL_Pot_anual!AE4&lt;&gt;0,AE4/PLANEL_Pot_anual!AE4,0)</f>
        <v>0.67136498374288478</v>
      </c>
      <c r="AF20" s="47">
        <f>IF(PLANEL_Pot_anual!AF4&lt;&gt;0,AF4/PLANEL_Pot_anual!AF4,0)</f>
        <v>0.65530915564164194</v>
      </c>
      <c r="AG20" s="47">
        <f>IF(PLANEL_Pot_anual!AG4&lt;&gt;0,AG4/PLANEL_Pot_anual!AG4,0)</f>
        <v>0.65101366770578462</v>
      </c>
      <c r="AH20" s="47">
        <f>IF(PLANEL_Pot_anual!AH4&lt;&gt;0,AH4/PLANEL_Pot_anual!AH4,0)</f>
        <v>0.65828791321485836</v>
      </c>
      <c r="AI20" s="47">
        <f>IF(PLANEL_Pot_anual!AI4&lt;&gt;0,AI4/PLANEL_Pot_anual!AI4,0)</f>
        <v>0.65836459204507691</v>
      </c>
      <c r="AJ20" s="47">
        <f>IF(PLANEL_Pot_anual!AJ4&lt;&gt;0,AJ4/PLANEL_Pot_anual!AJ4,0)</f>
        <v>0.64252647937087537</v>
      </c>
      <c r="AK20" s="47">
        <f>IF(PLANEL_Pot_anual!AK4&lt;&gt;0,AK4/PLANEL_Pot_anual!AK4,0)</f>
        <v>0.65187393812275207</v>
      </c>
      <c r="AL20" s="47">
        <f>IF(PLANEL_Pot_anual!AL4&lt;&gt;0,AL4/PLANEL_Pot_anual!AL4,0)</f>
        <v>0.64513809175550951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0.80754685996029829</v>
      </c>
      <c r="D21" s="47">
        <f>IF(PLANEL_Pot_anual!D5&lt;&gt;0,D5/PLANEL_Pot_anual!D5,0)</f>
        <v>0.57693337452887128</v>
      </c>
      <c r="E21" s="47">
        <f>IF(PLANEL_Pot_anual!E5&lt;&gt;0,E5/PLANEL_Pot_anual!E5,0)</f>
        <v>0.7926519466142441</v>
      </c>
      <c r="F21" s="47">
        <f>IF(PLANEL_Pot_anual!F5&lt;&gt;0,F5/PLANEL_Pot_anual!F5,0)</f>
        <v>0.80337822650453328</v>
      </c>
      <c r="G21" s="47">
        <f>IF(PLANEL_Pot_anual!G5&lt;&gt;0,G5/PLANEL_Pot_anual!G5,0)</f>
        <v>0.78251413134315051</v>
      </c>
      <c r="H21" s="47">
        <f>IF(PLANEL_Pot_anual!H5&lt;&gt;0,H5/PLANEL_Pot_anual!H5,0)</f>
        <v>0.77154080719138407</v>
      </c>
      <c r="I21" s="47">
        <f>IF(PLANEL_Pot_anual!I5&lt;&gt;0,I5/PLANEL_Pot_anual!I5,0)</f>
        <v>0.44988387321286782</v>
      </c>
      <c r="J21" s="47">
        <f>IF(PLANEL_Pot_anual!J5&lt;&gt;0,J5/PLANEL_Pot_anual!J5,0)</f>
        <v>0.72544138292198623</v>
      </c>
      <c r="K21" s="47">
        <f>IF(PLANEL_Pot_anual!K5&lt;&gt;0,K5/PLANEL_Pot_anual!K5,0)</f>
        <v>0.79224177798235684</v>
      </c>
      <c r="L21" s="47">
        <f>IF(PLANEL_Pot_anual!L5&lt;&gt;0,L5/PLANEL_Pot_anual!L5,0)</f>
        <v>0.47679731185397156</v>
      </c>
      <c r="M21" s="47">
        <f>IF(PLANEL_Pot_anual!M5&lt;&gt;0,M5/PLANEL_Pot_anual!M5,0)</f>
        <v>0.80514413436409227</v>
      </c>
      <c r="N21" s="47">
        <f>IF(PLANEL_Pot_anual!N5&lt;&gt;0,N5/PLANEL_Pot_anual!N5,0)</f>
        <v>0.82645337043132228</v>
      </c>
      <c r="O21" s="47">
        <f>IF(PLANEL_Pot_anual!O5&lt;&gt;0,O5/PLANEL_Pot_anual!O5,0)</f>
        <v>0.70568547518392022</v>
      </c>
      <c r="P21" s="47">
        <f>IF(PLANEL_Pot_anual!P5&lt;&gt;0,P5/PLANEL_Pot_anual!P5,0)</f>
        <v>0.82650479487874917</v>
      </c>
      <c r="Q21" s="47">
        <f>IF(PLANEL_Pot_anual!Q5&lt;&gt;0,Q5/PLANEL_Pot_anual!Q5,0)</f>
        <v>0.73404535823996009</v>
      </c>
      <c r="R21" s="47">
        <f>IF(PLANEL_Pot_anual!R5&lt;&gt;0,R5/PLANEL_Pot_anual!R5,0)</f>
        <v>0.81362453213873831</v>
      </c>
      <c r="S21" s="47">
        <f>IF(PLANEL_Pot_anual!S5&lt;&gt;0,S5/PLANEL_Pot_anual!S5,0)</f>
        <v>0.82558151034036964</v>
      </c>
      <c r="T21" s="47">
        <f>IF(PLANEL_Pot_anual!T5&lt;&gt;0,T5/PLANEL_Pot_anual!T5,0)</f>
        <v>0.80745668662037096</v>
      </c>
      <c r="U21" s="47">
        <f>IF(PLANEL_Pot_anual!U5&lt;&gt;0,U5/PLANEL_Pot_anual!U5,0)</f>
        <v>0.83158135019238266</v>
      </c>
      <c r="V21" s="47">
        <f>IF(PLANEL_Pot_anual!V5&lt;&gt;0,V5/PLANEL_Pot_anual!V5,0)</f>
        <v>0.7973963677497361</v>
      </c>
      <c r="W21" s="47">
        <f>IF(PLANEL_Pot_anual!W5&lt;&gt;0,W5/PLANEL_Pot_anual!W5,0)</f>
        <v>0.83158135019238266</v>
      </c>
      <c r="X21" s="47">
        <f>IF(PLANEL_Pot_anual!X5&lt;&gt;0,X5/PLANEL_Pot_anual!X5,0)</f>
        <v>0.76810188023627335</v>
      </c>
      <c r="Y21" s="47">
        <f>IF(PLANEL_Pot_anual!Y5&lt;&gt;0,Y5/PLANEL_Pot_anual!Y5,0)</f>
        <v>0.82001796873966404</v>
      </c>
      <c r="Z21" s="47">
        <f>IF(PLANEL_Pot_anual!Z5&lt;&gt;0,Z5/PLANEL_Pot_anual!Z5,0)</f>
        <v>0.83146147505204437</v>
      </c>
      <c r="AA21" s="47">
        <f>IF(PLANEL_Pot_anual!AA5&lt;&gt;0,AA5/PLANEL_Pot_anual!AA5,0)</f>
        <v>0.79287584801755717</v>
      </c>
      <c r="AB21" s="77">
        <f>IF(PLANEL_Pot_anual!AB5&lt;&gt;0,AB5/PLANEL_Pot_anual!AB5,0)</f>
        <v>0.83158135019238266</v>
      </c>
      <c r="AC21" s="47">
        <f>IF(PLANEL_Pot_anual!AC5&lt;&gt;0,AC5/PLANEL_Pot_anual!AC5,0)</f>
        <v>0.69631871827884528</v>
      </c>
      <c r="AD21" s="47">
        <f>IF(PLANEL_Pot_anual!AD5&lt;&gt;0,AD5/PLANEL_Pot_anual!AD5,0)</f>
        <v>0.70590502226048213</v>
      </c>
      <c r="AE21" s="47">
        <f>IF(PLANEL_Pot_anual!AE5&lt;&gt;0,AE5/PLANEL_Pot_anual!AE5,0)</f>
        <v>0.83158135019238266</v>
      </c>
      <c r="AF21" s="47">
        <f>IF(PLANEL_Pot_anual!AF5&lt;&gt;0,AF5/PLANEL_Pot_anual!AF5,0)</f>
        <v>0.53936609448404915</v>
      </c>
      <c r="AG21" s="47">
        <f>IF(PLANEL_Pot_anual!AG5&lt;&gt;0,AG5/PLANEL_Pot_anual!AG5,0)</f>
        <v>0.53914387067987513</v>
      </c>
      <c r="AH21" s="47">
        <f>IF(PLANEL_Pot_anual!AH5&lt;&gt;0,AH5/PLANEL_Pot_anual!AH5,0)</f>
        <v>0.39883722151312451</v>
      </c>
      <c r="AI21" s="47">
        <f>IF(PLANEL_Pot_anual!AI5&lt;&gt;0,AI5/PLANEL_Pot_anual!AI5,0)</f>
        <v>0.39883512468896165</v>
      </c>
      <c r="AJ21" s="47">
        <f>IF(PLANEL_Pot_anual!AJ5&lt;&gt;0,AJ5/PLANEL_Pot_anual!AJ5,0)</f>
        <v>0.83158135019238266</v>
      </c>
      <c r="AK21" s="47">
        <f>IF(PLANEL_Pot_anual!AK5&lt;&gt;0,AK5/PLANEL_Pot_anual!AK5,0)</f>
        <v>0.64822070505384821</v>
      </c>
      <c r="AL21" s="47">
        <f>IF(PLANEL_Pot_anual!AL5&lt;&gt;0,AL5/PLANEL_Pot_anual!AL5,0)</f>
        <v>0.41856751335168491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0.84058161142836796</v>
      </c>
      <c r="D23" s="48">
        <f>IF(PLANEL_Pot_anual!D7&lt;&gt;0,D6/PLANEL_Pot_anual!D7,0)</f>
        <v>0.90815913793940972</v>
      </c>
      <c r="E23" s="48">
        <f>IF(PLANEL_Pot_anual!E7&lt;&gt;0,E6/PLANEL_Pot_anual!E7,0)</f>
        <v>0.88366578312472688</v>
      </c>
      <c r="F23" s="48">
        <f>IF(PLANEL_Pot_anual!F7&lt;&gt;0,F6/PLANEL_Pot_anual!F7,0)</f>
        <v>0.75824903255185694</v>
      </c>
      <c r="G23" s="48">
        <f>IF(PLANEL_Pot_anual!G7&lt;&gt;0,G6/PLANEL_Pot_anual!G7,0)</f>
        <v>0.60694617451201738</v>
      </c>
      <c r="H23" s="48">
        <f>IF(PLANEL_Pot_anual!H7&lt;&gt;0,H6/PLANEL_Pot_anual!H7,0)</f>
        <v>0.67110038517473969</v>
      </c>
      <c r="I23" s="48">
        <f>IF(PLANEL_Pot_anual!I7&lt;&gt;0,I6/PLANEL_Pot_anual!I7,0)</f>
        <v>0.81287519849822631</v>
      </c>
      <c r="J23" s="48">
        <f>IF(PLANEL_Pot_anual!J7&lt;&gt;0,J6/PLANEL_Pot_anual!J7,0)</f>
        <v>0.86985714948881465</v>
      </c>
      <c r="K23" s="48">
        <f>IF(PLANEL_Pot_anual!K7&lt;&gt;0,K6/PLANEL_Pot_anual!K7,0)</f>
        <v>0.91400957310997566</v>
      </c>
      <c r="L23" s="48">
        <f>IF(PLANEL_Pot_anual!L7&lt;&gt;0,L6/PLANEL_Pot_anual!L7,0)</f>
        <v>0.89804710484380423</v>
      </c>
      <c r="M23" s="48">
        <f>IF(PLANEL_Pot_anual!M7&lt;&gt;0,M6/PLANEL_Pot_anual!M7,0)</f>
        <v>0.88096159775144467</v>
      </c>
      <c r="N23" s="48">
        <f>IF(PLANEL_Pot_anual!N7&lt;&gt;0,N6/PLANEL_Pot_anual!N7,0)</f>
        <v>0.9140111586983426</v>
      </c>
      <c r="O23" s="48">
        <f>IF(PLANEL_Pot_anual!O7&lt;&gt;0,O6/PLANEL_Pot_anual!O7,0)</f>
        <v>0.9289211633365283</v>
      </c>
      <c r="P23" s="48">
        <f>IF(PLANEL_Pot_anual!P7&lt;&gt;0,P6/PLANEL_Pot_anual!P7,0)</f>
        <v>0.90159245438514879</v>
      </c>
      <c r="Q23" s="48">
        <f>IF(PLANEL_Pot_anual!Q7&lt;&gt;0,Q6/PLANEL_Pot_anual!Q7,0)</f>
        <v>0.9417707938825538</v>
      </c>
      <c r="R23" s="48">
        <f>IF(PLANEL_Pot_anual!R7&lt;&gt;0,R6/PLANEL_Pot_anual!R7,0)</f>
        <v>0.94747156009649591</v>
      </c>
      <c r="S23" s="48">
        <f>IF(PLANEL_Pot_anual!S7&lt;&gt;0,S6/PLANEL_Pot_anual!S7,0)</f>
        <v>0.94747156027961887</v>
      </c>
      <c r="T23" s="48">
        <f>IF(PLANEL_Pot_anual!T7&lt;&gt;0,T6/PLANEL_Pot_anual!T7,0)</f>
        <v>0.94747156019208567</v>
      </c>
      <c r="U23" s="48">
        <f>IF(PLANEL_Pot_anual!U7&lt;&gt;0,U6/PLANEL_Pot_anual!U7,0)</f>
        <v>0.9289369570522521</v>
      </c>
      <c r="V23" s="48">
        <f>IF(PLANEL_Pot_anual!V7&lt;&gt;0,V6/PLANEL_Pot_anual!V7,0)</f>
        <v>0.94747156025953183</v>
      </c>
      <c r="W23" s="48">
        <f>IF(PLANEL_Pot_anual!W7&lt;&gt;0,W6/PLANEL_Pot_anual!W7,0)</f>
        <v>0.93491306995754175</v>
      </c>
      <c r="X23" s="48">
        <f>IF(PLANEL_Pot_anual!X7&lt;&gt;0,X6/PLANEL_Pot_anual!X7,0)</f>
        <v>0.92943731156194431</v>
      </c>
      <c r="Y23" s="48">
        <f>IF(PLANEL_Pot_anual!Y7&lt;&gt;0,Y6/PLANEL_Pot_anual!Y7,0)</f>
        <v>0.91320284202891189</v>
      </c>
      <c r="Z23" s="48">
        <f>IF(PLANEL_Pot_anual!Z7&lt;&gt;0,Z6/PLANEL_Pot_anual!Z7,0)</f>
        <v>0.94747156014445555</v>
      </c>
      <c r="AA23" s="48">
        <f>IF(PLANEL_Pot_anual!AA7&lt;&gt;0,AA6/PLANEL_Pot_anual!AA7,0)</f>
        <v>0.94747156006743138</v>
      </c>
      <c r="AB23" s="48">
        <f>IF(PLANEL_Pot_anual!AB7&lt;&gt;0,AB6/PLANEL_Pot_anual!AB7,0)</f>
        <v>0.94747156024290413</v>
      </c>
      <c r="AC23" s="48">
        <f>IF(PLANEL_Pot_anual!AC7&lt;&gt;0,AC6/PLANEL_Pot_anual!AC7,0)</f>
        <v>0.94010169447863123</v>
      </c>
      <c r="AD23" s="48">
        <f>IF(PLANEL_Pot_anual!AD7&lt;&gt;0,AD6/PLANEL_Pot_anual!AD7,0)</f>
        <v>0.94747156016344125</v>
      </c>
      <c r="AE23" s="48">
        <f>IF(PLANEL_Pot_anual!AE7&lt;&gt;0,AE6/PLANEL_Pot_anual!AE7,0)</f>
        <v>0.94747156016344125</v>
      </c>
      <c r="AF23" s="48">
        <f>IF(PLANEL_Pot_anual!AF7&lt;&gt;0,AF6/PLANEL_Pot_anual!AF7,0)</f>
        <v>0.94747156016344125</v>
      </c>
      <c r="AG23" s="48">
        <f>IF(PLANEL_Pot_anual!AG7&lt;&gt;0,AG6/PLANEL_Pot_anual!AG7,0)</f>
        <v>0.92815791076081666</v>
      </c>
      <c r="AH23" s="48">
        <f>IF(PLANEL_Pot_anual!AH7&lt;&gt;0,AH6/PLANEL_Pot_anual!AH7,0)</f>
        <v>0.9393909899972136</v>
      </c>
      <c r="AI23" s="48">
        <f>IF(PLANEL_Pot_anual!AI7&lt;&gt;0,AI6/PLANEL_Pot_anual!AI7,0)</f>
        <v>0.94747156007964506</v>
      </c>
      <c r="AJ23" s="48">
        <f>IF(PLANEL_Pot_anual!AJ7&lt;&gt;0,AJ6/PLANEL_Pot_anual!AJ7,0)</f>
        <v>0.85597198936779961</v>
      </c>
      <c r="AK23" s="48">
        <f>IF(PLANEL_Pot_anual!AK7&lt;&gt;0,AK6/PLANEL_Pot_anual!AK7,0)</f>
        <v>0.81444458188449553</v>
      </c>
      <c r="AL23" s="48">
        <f>IF(PLANEL_Pot_anual!AL7&lt;&gt;0,AL6/PLANEL_Pot_anual!AL7,0)</f>
        <v>0.8788048327927751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57</v>
      </c>
      <c r="C28" s="47">
        <f>IF(PLANEL_Pot_anual!C12&lt;&gt;0,C9/PLANEL_Pot_anual!C12,0)</f>
        <v>0.66334118407345954</v>
      </c>
      <c r="D28" s="47">
        <f>IF(PLANEL_Pot_anual!D12&lt;&gt;0,D9/PLANEL_Pot_anual!D12,0)</f>
        <v>0.70647811296732121</v>
      </c>
      <c r="E28" s="47">
        <f>IF(PLANEL_Pot_anual!E12&lt;&gt;0,E9/PLANEL_Pot_anual!E12,0)</f>
        <v>0.81554024499401978</v>
      </c>
      <c r="F28" s="47">
        <f>IF(PLANEL_Pot_anual!F12&lt;&gt;0,F9/PLANEL_Pot_anual!F12,0)</f>
        <v>0.72998304043365869</v>
      </c>
      <c r="G28" s="47">
        <f>IF(PLANEL_Pot_anual!G12&lt;&gt;0,G9/PLANEL_Pot_anual!G12,0)</f>
        <v>0.76584359060920559</v>
      </c>
      <c r="H28" s="47">
        <f>IF(PLANEL_Pot_anual!H12&lt;&gt;0,H9/PLANEL_Pot_anual!H12,0)</f>
        <v>0.83785713164088116</v>
      </c>
      <c r="I28" s="47">
        <f>IF(PLANEL_Pot_anual!I12&lt;&gt;0,I9/PLANEL_Pot_anual!I12,0)</f>
        <v>0.71605554843936869</v>
      </c>
      <c r="J28" s="47">
        <f>IF(PLANEL_Pot_anual!J12&lt;&gt;0,J9/PLANEL_Pot_anual!J12,0)</f>
        <v>0.81325555133299898</v>
      </c>
      <c r="K28" s="47">
        <f>IF(PLANEL_Pot_anual!K12&lt;&gt;0,K9/PLANEL_Pot_anual!K12,0)</f>
        <v>0.87526102189634791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0.86361934549781849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 t="e">
        <f>IF(PLANEL_Pot_anual!AH15&lt;&gt;0,#REF!/PLANEL_Pot_anual!AH15,0)</f>
        <v>#REF!</v>
      </c>
      <c r="AI31" s="52" t="e">
        <f>IF(PLANEL_Pot_anual!AI15&lt;&gt;0,#REF!/PLANEL_Pot_anual!AI15,0)</f>
        <v>#REF!</v>
      </c>
      <c r="AJ31" s="52" t="e">
        <f>IF(PLANEL_Pot_anual!AJ15&lt;&gt;0,#REF!/PLANEL_Pot_anual!AJ15,0)</f>
        <v>#REF!</v>
      </c>
      <c r="AK31" s="52" t="e">
        <f>IF(PLANEL_Pot_anual!AK15&lt;&gt;0,#REF!/PLANEL_Pot_anual!AK15,0)</f>
        <v>#REF!</v>
      </c>
      <c r="AL31" s="52" t="e">
        <f>IF(PLANEL_Pot_anual!AL15&lt;&gt;0,#REF!/PLANEL_Pot_anual!AL15,0)</f>
        <v>#REF!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0</v>
      </c>
      <c r="P39" s="54">
        <f>IF(PLANEL_Pot_anual!P23&lt;&gt;0,P14/PLANEL_Pot_anual!P23,0)</f>
        <v>0</v>
      </c>
      <c r="Q39" s="54">
        <f>IF(PLANEL_Pot_anual!Q23&lt;&gt;0,Q14/PLANEL_Pot_anual!Q23,0)</f>
        <v>0</v>
      </c>
      <c r="R39" s="54">
        <f>IF(PLANEL_Pot_anual!R23&lt;&gt;0,R14/PLANEL_Pot_anual!R23,0)</f>
        <v>0</v>
      </c>
      <c r="S39" s="54">
        <f>IF(PLANEL_Pot_anual!S23&lt;&gt;0,S14/PLANEL_Pot_anual!S23,0)</f>
        <v>1</v>
      </c>
      <c r="T39" s="54">
        <f>IF(PLANEL_Pot_anual!T23&lt;&gt;0,T14/PLANEL_Pot_anual!T23,0)</f>
        <v>1.0000000000000002</v>
      </c>
      <c r="U39" s="54">
        <f>IF(PLANEL_Pot_anual!U23&lt;&gt;0,U14/PLANEL_Pot_anual!U23,0)</f>
        <v>1</v>
      </c>
      <c r="V39" s="54">
        <f>IF(PLANEL_Pot_anual!V23&lt;&gt;0,V14/PLANEL_Pot_anual!V23,0)</f>
        <v>1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0.91176903293436462</v>
      </c>
      <c r="AC39" s="54">
        <f>IF(PLANEL_Pot_anual!AC23&lt;&gt;0,AC14/PLANEL_Pot_anual!AC23,0)</f>
        <v>0.99999999999999989</v>
      </c>
      <c r="AD39" s="54">
        <f>IF(PLANEL_Pot_anual!AD23&lt;&gt;0,AD14/PLANEL_Pot_anual!AD23,0)</f>
        <v>1</v>
      </c>
      <c r="AE39" s="54">
        <f>IF(PLANEL_Pot_anual!AE23&lt;&gt;0,AE14/PLANEL_Pot_anual!AE23,0)</f>
        <v>1</v>
      </c>
      <c r="AF39" s="54">
        <f>IF(PLANEL_Pot_anual!AF23&lt;&gt;0,AF14/PLANEL_Pot_anual!AF23,0)</f>
        <v>1</v>
      </c>
      <c r="AG39" s="54">
        <f>IF(PLANEL_Pot_anual!AG23&lt;&gt;0,AG14/PLANEL_Pot_anual!AG23,0)</f>
        <v>1</v>
      </c>
      <c r="AH39" s="54">
        <f>IF(PLANEL_Pot_anual!AH23&lt;&gt;0,AH14/PLANEL_Pot_anual!AH23,0)</f>
        <v>0.99999999999999989</v>
      </c>
      <c r="AI39" s="54">
        <f>IF(PLANEL_Pot_anual!AI23&lt;&gt;0,AI14/PLANEL_Pot_anual!AI23,0)</f>
        <v>0.99534972753820439</v>
      </c>
      <c r="AJ39" s="54">
        <f>IF(PLANEL_Pot_anual!AJ23&lt;&gt;0,AJ14/PLANEL_Pot_anual!AJ23,0)</f>
        <v>0.99999999999999989</v>
      </c>
      <c r="AK39" s="54">
        <f>IF(PLANEL_Pot_anual!AK23&lt;&gt;0,AK14/PLANEL_Pot_anual!AK23,0)</f>
        <v>0.96997709636876894</v>
      </c>
      <c r="AL39" s="54">
        <f>IF(PLANEL_Pot_anual!AL23&lt;&gt;0,AL14/PLANEL_Pot_anual!AL23,0)</f>
        <v>0.97705745574409408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-463.24357169998984</v>
      </c>
      <c r="E40" s="28">
        <f t="shared" si="1"/>
        <v>3905.9669559999893</v>
      </c>
      <c r="F40" s="28">
        <f t="shared" si="1"/>
        <v>2125.823802999992</v>
      </c>
      <c r="G40" s="28">
        <f t="shared" si="1"/>
        <v>5042.4454610000103</v>
      </c>
      <c r="H40" s="28">
        <f t="shared" si="1"/>
        <v>5090.3723059999902</v>
      </c>
      <c r="I40" s="28">
        <f t="shared" si="1"/>
        <v>5053.2101420000254</v>
      </c>
      <c r="J40" s="28">
        <f t="shared" si="1"/>
        <v>4481.4547319999838</v>
      </c>
      <c r="K40" s="28">
        <f t="shared" si="1"/>
        <v>4738.7674980000011</v>
      </c>
      <c r="L40" s="28">
        <f t="shared" si="1"/>
        <v>4872.5265860000218</v>
      </c>
      <c r="M40" s="28">
        <f t="shared" si="1"/>
        <v>5069.8243053999904</v>
      </c>
      <c r="N40" s="28">
        <f t="shared" si="1"/>
        <v>4403.1386360000033</v>
      </c>
      <c r="O40" s="28">
        <f t="shared" si="1"/>
        <v>4192.3016151999764</v>
      </c>
      <c r="P40" s="28">
        <f t="shared" si="1"/>
        <v>4359.1148278000182</v>
      </c>
      <c r="Q40" s="28">
        <f t="shared" si="1"/>
        <v>4457.1390410000167</v>
      </c>
      <c r="R40" s="28">
        <f t="shared" si="1"/>
        <v>4592.8003625999845</v>
      </c>
      <c r="S40" s="28">
        <f t="shared" si="1"/>
        <v>4783.6722739999823</v>
      </c>
      <c r="T40" s="28">
        <f t="shared" si="1"/>
        <v>4824.5002580000146</v>
      </c>
      <c r="U40" s="28">
        <f t="shared" si="1"/>
        <v>4796.267577999999</v>
      </c>
      <c r="V40" s="28">
        <f t="shared" si="1"/>
        <v>4972.4775050000171</v>
      </c>
      <c r="W40" s="28">
        <f t="shared" si="1"/>
        <v>5123.9931189999625</v>
      </c>
      <c r="X40" s="28">
        <f t="shared" si="1"/>
        <v>5447.8115740000212</v>
      </c>
      <c r="Y40" s="28">
        <f t="shared" si="1"/>
        <v>5401.4044010000071</v>
      </c>
      <c r="Z40" s="28">
        <f t="shared" si="1"/>
        <v>5546.3255099999951</v>
      </c>
      <c r="AA40" s="28">
        <f t="shared" si="1"/>
        <v>5380.6744199999666</v>
      </c>
      <c r="AB40" s="76">
        <f t="shared" si="1"/>
        <v>5369.5987950000272</v>
      </c>
      <c r="AC40" s="28">
        <f t="shared" si="1"/>
        <v>4760.9601609999954</v>
      </c>
      <c r="AD40" s="28">
        <f t="shared" si="1"/>
        <v>4784.2330190000066</v>
      </c>
      <c r="AE40" s="28">
        <f t="shared" si="1"/>
        <v>4836.9007799999963</v>
      </c>
      <c r="AF40" s="28">
        <f t="shared" si="1"/>
        <v>4966.1897180000087</v>
      </c>
      <c r="AG40" s="28">
        <f t="shared" si="1"/>
        <v>5052.8960659999866</v>
      </c>
      <c r="AH40" s="28">
        <f t="shared" si="1"/>
        <v>5122.8044079999963</v>
      </c>
      <c r="AI40" s="28">
        <f t="shared" si="1"/>
        <v>5116.318615999975</v>
      </c>
      <c r="AJ40" s="28">
        <f t="shared" si="1"/>
        <v>5634.7689780000364</v>
      </c>
      <c r="AK40" s="28">
        <f t="shared" si="1"/>
        <v>5439.2364129999769</v>
      </c>
      <c r="AL40" s="28">
        <f t="shared" si="1"/>
        <v>4755.5002190000378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F32" s="33">
        <v>928.64131359999999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N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928.64131359999999</v>
      </c>
      <c r="S32" s="33">
        <v>928.64131359999999</v>
      </c>
      <c r="T32" s="33">
        <v>928.64131359999999</v>
      </c>
      <c r="U32" s="33">
        <v>928.64131359999999</v>
      </c>
      <c r="V32" s="33">
        <v>928.64131359999999</v>
      </c>
      <c r="W32" s="33">
        <v>928.64131359999999</v>
      </c>
      <c r="X32" s="33">
        <v>928.64131359999999</v>
      </c>
      <c r="Y32" s="33">
        <v>928.64131359999999</v>
      </c>
      <c r="Z32" s="33">
        <v>928.64131359999999</v>
      </c>
      <c r="AA32" s="33">
        <v>928.64131359999999</v>
      </c>
      <c r="AB32" s="33">
        <v>928.64131359999999</v>
      </c>
      <c r="AC32" s="33">
        <v>928.64131359999999</v>
      </c>
      <c r="AD32" s="33">
        <v>587.76868960000002</v>
      </c>
      <c r="AE32" s="33">
        <v>928.64131359999999</v>
      </c>
      <c r="AF32" s="33">
        <v>928.64131359999999</v>
      </c>
      <c r="AG32" s="33">
        <v>928.64131359999999</v>
      </c>
      <c r="AH32" s="33">
        <v>928.64131359999999</v>
      </c>
      <c r="AI32" s="33">
        <v>928.64131359999999</v>
      </c>
      <c r="AJ32" s="33">
        <v>928.64131359999999</v>
      </c>
      <c r="AK32" s="33">
        <v>928.64131359999999</v>
      </c>
      <c r="AL32" s="33">
        <v>928.64131359999999</v>
      </c>
      <c r="AM32" s="33">
        <v>928.64131359999999</v>
      </c>
      <c r="AN32" s="33">
        <v>928.64131359999999</v>
      </c>
      <c r="AO32" s="33">
        <v>928.64131359999999</v>
      </c>
      <c r="AP32" s="33">
        <v>143.57478639999999</v>
      </c>
      <c r="AQ32" s="33">
        <v>928.64131359999999</v>
      </c>
      <c r="AR32" s="33">
        <v>928.64131359999999</v>
      </c>
      <c r="AS32" s="33">
        <v>928.64131359999999</v>
      </c>
      <c r="AU32" s="33">
        <v>928.64131359999999</v>
      </c>
      <c r="AV32" s="33">
        <v>928.64131359999999</v>
      </c>
      <c r="AW32" s="33">
        <v>928.64131359999999</v>
      </c>
      <c r="AX32" s="33">
        <v>928.64131359999999</v>
      </c>
      <c r="AY32" s="33">
        <v>928.64131359999999</v>
      </c>
      <c r="AZ32" s="33">
        <v>928.64131359999999</v>
      </c>
      <c r="BA32" s="33">
        <v>928.64131359999999</v>
      </c>
      <c r="BC32" s="33">
        <v>928.64131359999999</v>
      </c>
      <c r="BD32" s="33">
        <v>928.64131359999999</v>
      </c>
      <c r="BE32" s="33">
        <v>928.64131359999999</v>
      </c>
      <c r="BG32" s="33">
        <v>928.64131359999999</v>
      </c>
      <c r="BH32" s="33">
        <v>928.64131359999999</v>
      </c>
      <c r="BI32" s="33">
        <v>928.64131359999999</v>
      </c>
      <c r="BK32" s="33">
        <v>928.64131359999999</v>
      </c>
      <c r="BL32" s="33">
        <v>928.64131359999999</v>
      </c>
      <c r="BM32" s="33">
        <v>928.64131359999999</v>
      </c>
      <c r="BO32" s="33">
        <v>928.64131359999999</v>
      </c>
      <c r="BP32" s="33">
        <v>928.64131359999999</v>
      </c>
      <c r="BQ32" s="33">
        <v>928.64131359999999</v>
      </c>
      <c r="BR32" s="33">
        <v>637.64155210000001</v>
      </c>
      <c r="BS32" s="33">
        <v>928.64131359999999</v>
      </c>
      <c r="BT32" s="33">
        <v>928.64131359999999</v>
      </c>
      <c r="BU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Y32" s="33">
        <v>928.64131359999999</v>
      </c>
      <c r="BZ32" s="33">
        <v>426.47831589999998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G33" s="33">
        <v>312.73459939999998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T33" s="33">
        <v>312.73459939999998</v>
      </c>
      <c r="U33" s="33">
        <v>312.73459939999998</v>
      </c>
      <c r="V33" s="33">
        <v>312.73459939999998</v>
      </c>
      <c r="W33" s="33">
        <v>312.73459939999998</v>
      </c>
      <c r="X33" s="33">
        <v>312.73459939999998</v>
      </c>
      <c r="Y33" s="33">
        <v>312.73459939999998</v>
      </c>
      <c r="Z33" s="33">
        <v>312.73459939999998</v>
      </c>
      <c r="AA33" s="33">
        <v>312.73459939999998</v>
      </c>
      <c r="AB33" s="33">
        <v>312.73459939999998</v>
      </c>
      <c r="AC33" s="33">
        <v>312.73459939999998</v>
      </c>
      <c r="AD33" s="33">
        <v>312.73459939999998</v>
      </c>
      <c r="AE33" s="33">
        <v>312.73459939999998</v>
      </c>
      <c r="AF33" s="33">
        <v>312.73459939999998</v>
      </c>
      <c r="AG33" s="33">
        <v>312.73459939999998</v>
      </c>
      <c r="AH33" s="33">
        <v>312.73459939999998</v>
      </c>
      <c r="AI33" s="33">
        <v>312.73459939999998</v>
      </c>
      <c r="AJ33" s="33">
        <v>312.73459939999998</v>
      </c>
      <c r="AK33" s="33">
        <v>312.73459939999998</v>
      </c>
      <c r="AL33" s="33">
        <v>312.73459939999998</v>
      </c>
      <c r="AM33" s="33">
        <v>312.73459939999998</v>
      </c>
      <c r="AN33" s="33">
        <v>312.73459939999998</v>
      </c>
      <c r="AO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S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W33" s="33">
        <v>312.73459939999998</v>
      </c>
      <c r="AX33" s="33">
        <v>312.73459939999998</v>
      </c>
      <c r="AY33" s="33">
        <v>312.73459939999998</v>
      </c>
      <c r="AZ33" s="33">
        <v>312.73459939999998</v>
      </c>
      <c r="BA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E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I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M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Q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U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Y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928.64131359999999</v>
      </c>
      <c r="G41" s="33">
        <v>1241.3759130000001</v>
      </c>
      <c r="H41" s="33">
        <v>928.64131359999999</v>
      </c>
      <c r="I41" s="33">
        <v>928.64131359999999</v>
      </c>
      <c r="J41" s="33">
        <v>1241.3759130000001</v>
      </c>
      <c r="K41" s="33">
        <v>1241.3759130000001</v>
      </c>
      <c r="L41" s="33">
        <v>928.64131359999999</v>
      </c>
      <c r="M41" s="33">
        <v>928.64131359999999</v>
      </c>
      <c r="N41" s="33">
        <v>1241.3759130000001</v>
      </c>
      <c r="O41" s="33">
        <v>1241.3759130000001</v>
      </c>
      <c r="P41" s="33">
        <v>928.64131359999999</v>
      </c>
      <c r="Q41" s="33">
        <v>928.64131359999999</v>
      </c>
      <c r="R41" s="33">
        <v>1241.3759130000001</v>
      </c>
      <c r="S41" s="33">
        <v>1241.3759130000001</v>
      </c>
      <c r="T41" s="33">
        <v>1241.3759130000001</v>
      </c>
      <c r="U41" s="33">
        <v>1241.3759130000001</v>
      </c>
      <c r="V41" s="33">
        <v>1241.3759130000001</v>
      </c>
      <c r="W41" s="33">
        <v>1241.3759130000001</v>
      </c>
      <c r="X41" s="33">
        <v>1241.3759130000001</v>
      </c>
      <c r="Y41" s="33">
        <v>1241.3759130000001</v>
      </c>
      <c r="Z41" s="33">
        <v>1241.3759130000001</v>
      </c>
      <c r="AA41" s="33">
        <v>1241.3759130000001</v>
      </c>
      <c r="AB41" s="33">
        <v>1241.3759130000001</v>
      </c>
      <c r="AC41" s="33">
        <v>1241.3759130000001</v>
      </c>
      <c r="AD41" s="33">
        <v>900.503289</v>
      </c>
      <c r="AE41" s="33">
        <v>1241.3759130000001</v>
      </c>
      <c r="AF41" s="33">
        <v>1241.3759130000001</v>
      </c>
      <c r="AG41" s="33">
        <v>1241.3759130000001</v>
      </c>
      <c r="AH41" s="33">
        <v>1241.3759130000001</v>
      </c>
      <c r="AI41" s="33">
        <v>1241.3759130000001</v>
      </c>
      <c r="AJ41" s="33">
        <v>1241.3759130000001</v>
      </c>
      <c r="AK41" s="33">
        <v>1241.3759130000001</v>
      </c>
      <c r="AL41" s="33">
        <v>1241.3759130000001</v>
      </c>
      <c r="AM41" s="33">
        <v>1241.3759130000001</v>
      </c>
      <c r="AN41" s="33">
        <v>1241.3759130000001</v>
      </c>
      <c r="AO41" s="33">
        <v>1241.3759130000001</v>
      </c>
      <c r="AP41" s="33">
        <v>456.30938579999997</v>
      </c>
      <c r="AQ41" s="33">
        <v>1241.3759130000001</v>
      </c>
      <c r="AR41" s="33">
        <v>1241.3759130000001</v>
      </c>
      <c r="AS41" s="33">
        <v>1241.3759130000001</v>
      </c>
      <c r="AT41" s="33">
        <v>312.73459939999998</v>
      </c>
      <c r="AU41" s="33">
        <v>1241.3759130000001</v>
      </c>
      <c r="AV41" s="33">
        <v>1241.3759130000001</v>
      </c>
      <c r="AW41" s="33">
        <v>1241.3759130000001</v>
      </c>
      <c r="AX41" s="33">
        <v>1241.3759130000001</v>
      </c>
      <c r="AY41" s="33">
        <v>1241.3759130000001</v>
      </c>
      <c r="AZ41" s="33">
        <v>1241.3759130000001</v>
      </c>
      <c r="BA41" s="33">
        <v>1241.3759130000001</v>
      </c>
      <c r="BB41" s="33">
        <v>312.73459939999998</v>
      </c>
      <c r="BC41" s="33">
        <v>1241.3759130000001</v>
      </c>
      <c r="BD41" s="33">
        <v>1241.3759130000001</v>
      </c>
      <c r="BE41" s="33">
        <v>1241.3759130000001</v>
      </c>
      <c r="BF41" s="33">
        <v>312.73459939999998</v>
      </c>
      <c r="BG41" s="33">
        <v>1241.3759130000001</v>
      </c>
      <c r="BH41" s="33">
        <v>1241.3759130000001</v>
      </c>
      <c r="BI41" s="33">
        <v>1241.3759130000001</v>
      </c>
      <c r="BJ41" s="33">
        <v>312.73459939999998</v>
      </c>
      <c r="BK41" s="33">
        <v>1241.3759130000001</v>
      </c>
      <c r="BL41" s="33">
        <v>1241.3759130000001</v>
      </c>
      <c r="BM41" s="33">
        <v>1241.3759130000001</v>
      </c>
      <c r="BN41" s="33">
        <v>312.73459939999998</v>
      </c>
      <c r="BO41" s="33">
        <v>1241.3759130000001</v>
      </c>
      <c r="BP41" s="33">
        <v>1241.3759130000001</v>
      </c>
      <c r="BQ41" s="33">
        <v>1241.3759130000001</v>
      </c>
      <c r="BR41" s="33">
        <v>950.37615149999999</v>
      </c>
      <c r="BS41" s="33">
        <v>1241.3759130000001</v>
      </c>
      <c r="BT41" s="33">
        <v>1241.3759130000001</v>
      </c>
      <c r="BU41" s="33">
        <v>1241.3759130000001</v>
      </c>
      <c r="BV41" s="33">
        <v>1241.3759130000001</v>
      </c>
      <c r="BW41" s="33">
        <v>1241.3759130000001</v>
      </c>
      <c r="BX41" s="33">
        <v>1241.3759130000001</v>
      </c>
      <c r="BY41" s="33">
        <v>1241.3759130000001</v>
      </c>
      <c r="BZ41" s="33">
        <v>739.21291529999996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1039.802942</v>
      </c>
      <c r="G55" s="33">
        <v>1039.802942</v>
      </c>
      <c r="H55" s="33">
        <v>1039.802942</v>
      </c>
      <c r="I55" s="33">
        <v>1039.802942</v>
      </c>
      <c r="J55" s="33">
        <v>1039.802942</v>
      </c>
      <c r="K55" s="33">
        <v>1039.802942</v>
      </c>
      <c r="L55" s="33">
        <v>1039.802942</v>
      </c>
      <c r="M55" s="33">
        <v>1039.802942</v>
      </c>
      <c r="N55" s="33">
        <v>1039.802942</v>
      </c>
      <c r="O55" s="33">
        <v>1039.802942</v>
      </c>
      <c r="P55" s="33">
        <v>1039.802942</v>
      </c>
      <c r="Q55" s="33">
        <v>1039.802942</v>
      </c>
      <c r="R55" s="33">
        <v>1039.802942</v>
      </c>
      <c r="S55" s="33">
        <v>1039.802942</v>
      </c>
      <c r="T55" s="33">
        <v>1039.802942</v>
      </c>
      <c r="U55" s="33">
        <v>1039.802942</v>
      </c>
      <c r="V55" s="33">
        <v>1037.094057</v>
      </c>
      <c r="W55" s="33">
        <v>1039.802942</v>
      </c>
      <c r="X55" s="33">
        <v>1039.802942</v>
      </c>
      <c r="Y55" s="33">
        <v>1039.802942</v>
      </c>
      <c r="Z55" s="33">
        <v>1037.094057</v>
      </c>
      <c r="AA55" s="33">
        <v>1039.802942</v>
      </c>
      <c r="AB55" s="33">
        <v>1039.802942</v>
      </c>
      <c r="AC55" s="33">
        <v>975.05550679999999</v>
      </c>
      <c r="AD55" s="33">
        <v>817.77388340000005</v>
      </c>
      <c r="AE55" s="33">
        <v>1039.802942</v>
      </c>
      <c r="AF55" s="33">
        <v>1363.609177</v>
      </c>
      <c r="AG55" s="33">
        <v>1298.861742</v>
      </c>
      <c r="AH55" s="33">
        <v>1298.861742</v>
      </c>
      <c r="AI55" s="33">
        <v>1363.609177</v>
      </c>
      <c r="AJ55" s="33">
        <v>1363.609177</v>
      </c>
      <c r="AK55" s="33">
        <v>1298.861742</v>
      </c>
      <c r="AL55" s="33">
        <v>1298.861742</v>
      </c>
      <c r="AM55" s="33">
        <v>1363.609177</v>
      </c>
      <c r="AN55" s="33">
        <v>1363.609177</v>
      </c>
      <c r="AO55" s="33">
        <v>1298.861742</v>
      </c>
      <c r="AP55" s="33">
        <v>1298.861742</v>
      </c>
      <c r="AQ55" s="33">
        <v>1363.609177</v>
      </c>
      <c r="AR55" s="33">
        <v>1363.609177</v>
      </c>
      <c r="AS55" s="33">
        <v>1298.861742</v>
      </c>
      <c r="AT55" s="33">
        <v>1298.861742</v>
      </c>
      <c r="AU55" s="33">
        <v>1363.609177</v>
      </c>
      <c r="AV55" s="33">
        <v>1363.609177</v>
      </c>
      <c r="AW55" s="33">
        <v>1298.861742</v>
      </c>
      <c r="AX55" s="33">
        <v>1298.861742</v>
      </c>
      <c r="AY55" s="33">
        <v>1363.609177</v>
      </c>
      <c r="AZ55" s="33">
        <v>1363.609177</v>
      </c>
      <c r="BA55" s="33">
        <v>1298.861742</v>
      </c>
      <c r="BB55" s="33">
        <v>1298.861742</v>
      </c>
      <c r="BC55" s="33">
        <v>1363.609177</v>
      </c>
      <c r="BD55" s="33">
        <v>1363.609177</v>
      </c>
      <c r="BE55" s="33">
        <v>1298.861742</v>
      </c>
      <c r="BF55" s="33">
        <v>1298.861742</v>
      </c>
      <c r="BG55" s="33">
        <v>1298.861742</v>
      </c>
      <c r="BH55" s="33">
        <v>1363.609177</v>
      </c>
      <c r="BI55" s="33">
        <v>1298.861742</v>
      </c>
      <c r="BJ55" s="33">
        <v>1298.861742</v>
      </c>
      <c r="BK55" s="33">
        <v>1298.861742</v>
      </c>
      <c r="BL55" s="33">
        <v>1363.609177</v>
      </c>
      <c r="BM55" s="33">
        <v>1298.861742</v>
      </c>
      <c r="BN55" s="33">
        <v>1298.861742</v>
      </c>
      <c r="BO55" s="33">
        <v>1298.861742</v>
      </c>
      <c r="BP55" s="33">
        <v>1363.609177</v>
      </c>
      <c r="BQ55" s="33">
        <v>1298.861742</v>
      </c>
      <c r="BR55" s="33">
        <v>1298.861742</v>
      </c>
      <c r="BS55" s="33">
        <v>1298.861742</v>
      </c>
      <c r="BT55" s="33">
        <v>389.50479200000001</v>
      </c>
      <c r="BU55" s="33">
        <v>389.50479200000001</v>
      </c>
      <c r="BV55" s="33">
        <v>389.50479200000001</v>
      </c>
      <c r="BW55" s="33">
        <v>389.50479200000001</v>
      </c>
      <c r="BX55" s="33">
        <v>389.50479200000001</v>
      </c>
      <c r="BY55" s="33">
        <v>389.50479200000001</v>
      </c>
      <c r="BZ55" s="33">
        <v>389.50479200000001</v>
      </c>
      <c r="CA55" s="33">
        <v>389.50479200000001</v>
      </c>
      <c r="CB55" s="33">
        <v>323.8062352</v>
      </c>
      <c r="CC55" s="33">
        <v>323.8062352</v>
      </c>
      <c r="CD55" s="33">
        <v>323.8062352</v>
      </c>
      <c r="CE55" s="33">
        <v>323.8062352</v>
      </c>
      <c r="CF55" s="33">
        <v>323.8062352</v>
      </c>
      <c r="CG55" s="33">
        <v>323.8062352</v>
      </c>
      <c r="CH55" s="33">
        <v>323.8062352</v>
      </c>
      <c r="CI55" s="33">
        <v>323.8062352</v>
      </c>
      <c r="CJ55" s="33">
        <v>323.8062352</v>
      </c>
      <c r="CK55" s="33">
        <v>323.8062352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1039.802942</v>
      </c>
      <c r="G65" s="33">
        <v>1039.802942</v>
      </c>
      <c r="H65" s="33">
        <v>1039.802942</v>
      </c>
      <c r="I65" s="33">
        <v>1039.802942</v>
      </c>
      <c r="J65" s="33">
        <v>1039.802942</v>
      </c>
      <c r="K65" s="33">
        <v>1039.802942</v>
      </c>
      <c r="L65" s="33">
        <v>1039.802942</v>
      </c>
      <c r="M65" s="33">
        <v>1039.802942</v>
      </c>
      <c r="N65" s="33">
        <v>1039.802942</v>
      </c>
      <c r="O65" s="33">
        <v>1039.802942</v>
      </c>
      <c r="P65" s="33">
        <v>1039.802942</v>
      </c>
      <c r="Q65" s="33">
        <v>1039.802942</v>
      </c>
      <c r="R65" s="33">
        <v>1039.802942</v>
      </c>
      <c r="S65" s="33">
        <v>1039.802942</v>
      </c>
      <c r="T65" s="33">
        <v>1039.802942</v>
      </c>
      <c r="U65" s="33">
        <v>1039.802942</v>
      </c>
      <c r="V65" s="33">
        <v>1037.094057</v>
      </c>
      <c r="W65" s="33">
        <v>1039.802942</v>
      </c>
      <c r="X65" s="33">
        <v>1039.802942</v>
      </c>
      <c r="Y65" s="33">
        <v>1039.802942</v>
      </c>
      <c r="Z65" s="33">
        <v>1037.094057</v>
      </c>
      <c r="AA65" s="33">
        <v>1039.802942</v>
      </c>
      <c r="AB65" s="33">
        <v>1039.802942</v>
      </c>
      <c r="AC65" s="33">
        <v>975.05550679999999</v>
      </c>
      <c r="AD65" s="33">
        <v>817.77388340000005</v>
      </c>
      <c r="AE65" s="33">
        <v>1039.802942</v>
      </c>
      <c r="AF65" s="33">
        <v>1363.609177</v>
      </c>
      <c r="AG65" s="33">
        <v>1298.861742</v>
      </c>
      <c r="AH65" s="33">
        <v>1298.861742</v>
      </c>
      <c r="AI65" s="33">
        <v>1363.609177</v>
      </c>
      <c r="AJ65" s="33">
        <v>1363.609177</v>
      </c>
      <c r="AK65" s="33">
        <v>1298.861742</v>
      </c>
      <c r="AL65" s="33">
        <v>1298.861742</v>
      </c>
      <c r="AM65" s="33">
        <v>1363.609177</v>
      </c>
      <c r="AN65" s="33">
        <v>1363.609177</v>
      </c>
      <c r="AO65" s="33">
        <v>1298.861742</v>
      </c>
      <c r="AP65" s="33">
        <v>1298.861742</v>
      </c>
      <c r="AQ65" s="33">
        <v>1363.609177</v>
      </c>
      <c r="AR65" s="33">
        <v>1363.609177</v>
      </c>
      <c r="AS65" s="33">
        <v>1298.861742</v>
      </c>
      <c r="AT65" s="33">
        <v>1298.861742</v>
      </c>
      <c r="AU65" s="33">
        <v>1363.609177</v>
      </c>
      <c r="AV65" s="33">
        <v>1363.609177</v>
      </c>
      <c r="AW65" s="33">
        <v>1298.861742</v>
      </c>
      <c r="AX65" s="33">
        <v>1298.861742</v>
      </c>
      <c r="AY65" s="33">
        <v>1363.609177</v>
      </c>
      <c r="AZ65" s="33">
        <v>1363.609177</v>
      </c>
      <c r="BA65" s="33">
        <v>1298.861742</v>
      </c>
      <c r="BB65" s="33">
        <v>1298.861742</v>
      </c>
      <c r="BC65" s="33">
        <v>1363.609177</v>
      </c>
      <c r="BD65" s="33">
        <v>1363.609177</v>
      </c>
      <c r="BE65" s="33">
        <v>1298.861742</v>
      </c>
      <c r="BF65" s="33">
        <v>1298.861742</v>
      </c>
      <c r="BG65" s="33">
        <v>1298.861742</v>
      </c>
      <c r="BH65" s="33">
        <v>1363.609177</v>
      </c>
      <c r="BI65" s="33">
        <v>1298.861742</v>
      </c>
      <c r="BJ65" s="33">
        <v>1298.861742</v>
      </c>
      <c r="BK65" s="33">
        <v>1298.861742</v>
      </c>
      <c r="BL65" s="33">
        <v>1363.609177</v>
      </c>
      <c r="BM65" s="33">
        <v>1298.861742</v>
      </c>
      <c r="BN65" s="33">
        <v>1298.861742</v>
      </c>
      <c r="BO65" s="33">
        <v>1298.861742</v>
      </c>
      <c r="BP65" s="33">
        <v>1363.609177</v>
      </c>
      <c r="BQ65" s="33">
        <v>1298.861742</v>
      </c>
      <c r="BR65" s="33">
        <v>1298.861742</v>
      </c>
      <c r="BS65" s="33">
        <v>1298.861742</v>
      </c>
      <c r="BT65" s="33">
        <v>389.50479200000001</v>
      </c>
      <c r="BU65" s="33">
        <v>389.50479200000001</v>
      </c>
      <c r="BV65" s="33">
        <v>389.50479200000001</v>
      </c>
      <c r="BW65" s="33">
        <v>389.50479200000001</v>
      </c>
      <c r="BX65" s="33">
        <v>389.50479200000001</v>
      </c>
      <c r="BY65" s="33">
        <v>389.50479200000001</v>
      </c>
      <c r="BZ65" s="33">
        <v>389.50479200000001</v>
      </c>
      <c r="CA65" s="33">
        <v>389.50479200000001</v>
      </c>
      <c r="CB65" s="33">
        <v>323.8062352</v>
      </c>
      <c r="CC65" s="33">
        <v>323.8062352</v>
      </c>
      <c r="CD65" s="33">
        <v>323.8062352</v>
      </c>
      <c r="CE65" s="33">
        <v>323.8062352</v>
      </c>
      <c r="CF65" s="33">
        <v>323.8062352</v>
      </c>
      <c r="CG65" s="33">
        <v>323.8062352</v>
      </c>
      <c r="CH65" s="33">
        <v>323.8062352</v>
      </c>
      <c r="CI65" s="33">
        <v>323.8062352</v>
      </c>
      <c r="CJ65" s="33">
        <v>323.8062352</v>
      </c>
      <c r="CK65" s="33">
        <v>323.8062352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771</v>
      </c>
      <c r="C78" s="33" t="s">
        <v>36</v>
      </c>
    </row>
    <row r="79" spans="2:159" x14ac:dyDescent="0.25">
      <c r="B79" s="33" t="s">
        <v>771</v>
      </c>
      <c r="C79" s="33" t="s">
        <v>37</v>
      </c>
    </row>
    <row r="80" spans="2:159" x14ac:dyDescent="0.25">
      <c r="B80" s="33" t="s">
        <v>771</v>
      </c>
      <c r="C80" s="33" t="s">
        <v>38</v>
      </c>
    </row>
    <row r="81" spans="2:159" x14ac:dyDescent="0.25">
      <c r="B81" s="33" t="s">
        <v>771</v>
      </c>
      <c r="C81" s="33" t="s">
        <v>39</v>
      </c>
    </row>
    <row r="82" spans="2:159" x14ac:dyDescent="0.25">
      <c r="B82" s="33" t="s">
        <v>771</v>
      </c>
      <c r="C82" s="33" t="s">
        <v>40</v>
      </c>
    </row>
    <row r="83" spans="2:159" x14ac:dyDescent="0.25">
      <c r="B83" s="33" t="s">
        <v>771</v>
      </c>
      <c r="C83" s="33" t="s">
        <v>41</v>
      </c>
    </row>
    <row r="84" spans="2:159" x14ac:dyDescent="0.25">
      <c r="B84" s="33" t="s">
        <v>771</v>
      </c>
      <c r="C84" s="33" t="s">
        <v>42</v>
      </c>
    </row>
    <row r="85" spans="2:159" x14ac:dyDescent="0.25">
      <c r="B85" s="33" t="s">
        <v>771</v>
      </c>
      <c r="C85" s="33" t="s">
        <v>43</v>
      </c>
    </row>
    <row r="86" spans="2:159" x14ac:dyDescent="0.25">
      <c r="B86" s="33" t="s">
        <v>771</v>
      </c>
      <c r="C86" s="33" t="s">
        <v>44</v>
      </c>
    </row>
    <row r="87" spans="2:159" x14ac:dyDescent="0.25">
      <c r="B87" s="33" t="s">
        <v>771</v>
      </c>
      <c r="C87" s="33" t="s">
        <v>45</v>
      </c>
    </row>
    <row r="88" spans="2:159" x14ac:dyDescent="0.25">
      <c r="B88" s="33" t="s">
        <v>771</v>
      </c>
      <c r="C88" s="33" t="s">
        <v>46</v>
      </c>
    </row>
    <row r="89" spans="2:159" x14ac:dyDescent="0.25">
      <c r="B89" s="33" t="s">
        <v>771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762</v>
      </c>
      <c r="C102" s="33" t="s">
        <v>36</v>
      </c>
      <c r="D102" s="33">
        <v>3264.0417040000002</v>
      </c>
      <c r="E102" s="33">
        <v>3264.0417040000002</v>
      </c>
      <c r="F102" s="33">
        <v>3264.0417040000002</v>
      </c>
      <c r="G102" s="33">
        <v>3264.0417040000002</v>
      </c>
      <c r="H102" s="33">
        <v>3264.0417040000002</v>
      </c>
      <c r="I102" s="33">
        <v>3264.0417040000002</v>
      </c>
      <c r="J102" s="33">
        <v>3264.0417040000002</v>
      </c>
      <c r="K102" s="33">
        <v>3264.0417040000002</v>
      </c>
      <c r="L102" s="33">
        <v>3264.0417040000002</v>
      </c>
      <c r="M102" s="33">
        <v>3264.0417040000002</v>
      </c>
      <c r="N102" s="33">
        <v>3010.485925</v>
      </c>
      <c r="O102" s="33">
        <v>3264.0417040000002</v>
      </c>
      <c r="P102" s="33">
        <v>3264.0417040000002</v>
      </c>
      <c r="Q102" s="33">
        <v>3264.0417040000002</v>
      </c>
      <c r="R102" s="33">
        <v>3264.0417040000002</v>
      </c>
      <c r="S102" s="33">
        <v>3264.0417040000002</v>
      </c>
      <c r="T102" s="33">
        <v>3264.0417040000002</v>
      </c>
      <c r="U102" s="33">
        <v>3264.0417040000002</v>
      </c>
      <c r="V102" s="33">
        <v>2928.7381949999999</v>
      </c>
      <c r="W102" s="33">
        <v>3264.0417040000002</v>
      </c>
      <c r="X102" s="33">
        <v>3264.0417040000002</v>
      </c>
      <c r="Y102" s="33">
        <v>3264.0417040000002</v>
      </c>
      <c r="Z102" s="33">
        <v>3010.485925</v>
      </c>
      <c r="AA102" s="33">
        <v>3264.0417040000002</v>
      </c>
      <c r="AB102" s="33">
        <v>3264.0417040000002</v>
      </c>
      <c r="AC102" s="33">
        <v>2214.4770480000002</v>
      </c>
      <c r="AD102" s="33">
        <v>1920.117884</v>
      </c>
      <c r="AE102" s="33">
        <v>3010.485925</v>
      </c>
      <c r="AF102" s="33">
        <v>3264.0417040000002</v>
      </c>
      <c r="AG102" s="33">
        <v>2214.4770480000002</v>
      </c>
      <c r="AH102" s="33">
        <v>2214.4770480000002</v>
      </c>
      <c r="AI102" s="33">
        <v>3264.0417040000002</v>
      </c>
      <c r="AJ102" s="33">
        <v>3264.0417040000002</v>
      </c>
      <c r="AK102" s="33">
        <v>2214.4770480000002</v>
      </c>
      <c r="AL102" s="33">
        <v>2214.4770480000002</v>
      </c>
      <c r="AM102" s="33">
        <v>3264.0417040000002</v>
      </c>
      <c r="AN102" s="33">
        <v>3264.0417040000002</v>
      </c>
      <c r="AO102" s="33">
        <v>2214.4770480000002</v>
      </c>
      <c r="AP102" s="33">
        <v>2214.4770480000002</v>
      </c>
      <c r="AQ102" s="33">
        <v>3264.0417040000002</v>
      </c>
      <c r="AR102" s="33">
        <v>3264.0417040000002</v>
      </c>
      <c r="AS102" s="33">
        <v>2214.4770480000002</v>
      </c>
      <c r="AT102" s="33">
        <v>2214.4770480000002</v>
      </c>
      <c r="AU102" s="33">
        <v>3264.0417040000002</v>
      </c>
      <c r="AV102" s="33">
        <v>3183.393959</v>
      </c>
      <c r="AW102" s="33">
        <v>2174.1531759999998</v>
      </c>
      <c r="AX102" s="33">
        <v>2174.1531759999998</v>
      </c>
      <c r="AY102" s="33">
        <v>3058.849933</v>
      </c>
      <c r="AZ102" s="33">
        <v>2881.3627719999999</v>
      </c>
      <c r="BA102" s="33">
        <v>1872.1219880000001</v>
      </c>
      <c r="BB102" s="33">
        <v>1872.1219880000001</v>
      </c>
      <c r="BC102" s="33">
        <v>2627.8069930000001</v>
      </c>
      <c r="BD102" s="33">
        <v>848.58369779999998</v>
      </c>
      <c r="BE102" s="33">
        <v>668.38513499999999</v>
      </c>
      <c r="BF102" s="33">
        <v>668.38513499999999</v>
      </c>
      <c r="BG102" s="33">
        <v>668.38513499999999</v>
      </c>
      <c r="BH102" s="33">
        <v>651.68203289999997</v>
      </c>
      <c r="BI102" s="33">
        <v>569.93430249999994</v>
      </c>
      <c r="BJ102" s="33">
        <v>569.93430249999994</v>
      </c>
      <c r="BK102" s="33">
        <v>569.93430249999994</v>
      </c>
      <c r="BL102" s="33">
        <v>651.68203289999997</v>
      </c>
      <c r="BM102" s="33">
        <v>569.93430249999994</v>
      </c>
      <c r="BN102" s="33">
        <v>569.93430249999994</v>
      </c>
      <c r="BO102" s="33">
        <v>569.93430249999994</v>
      </c>
      <c r="BP102" s="33">
        <v>651.68203289999997</v>
      </c>
      <c r="BQ102" s="33">
        <v>569.93430249999994</v>
      </c>
      <c r="BR102" s="33">
        <v>569.93430249999994</v>
      </c>
      <c r="BS102" s="33">
        <v>569.93430249999994</v>
      </c>
      <c r="BT102" s="33">
        <v>651.68203289999997</v>
      </c>
      <c r="BU102" s="33">
        <v>569.93430249999994</v>
      </c>
      <c r="BV102" s="33">
        <v>569.93430249999994</v>
      </c>
      <c r="BW102" s="33">
        <v>569.93430249999994</v>
      </c>
      <c r="BX102" s="33">
        <v>651.68203289999997</v>
      </c>
      <c r="BY102" s="33">
        <v>569.93430249999994</v>
      </c>
      <c r="BZ102" s="33">
        <v>569.93430249999994</v>
      </c>
      <c r="CA102" s="33">
        <v>569.93430249999994</v>
      </c>
      <c r="CB102" s="33">
        <v>488.1865722</v>
      </c>
      <c r="CC102" s="33">
        <v>488.1865722</v>
      </c>
      <c r="CD102" s="33">
        <v>244.0932861</v>
      </c>
      <c r="CE102" s="33">
        <v>488.1865722</v>
      </c>
      <c r="CF102" s="33">
        <v>488.1865722</v>
      </c>
      <c r="CG102" s="33">
        <v>488.1865722</v>
      </c>
      <c r="CH102" s="33">
        <v>244.0932861</v>
      </c>
      <c r="CI102" s="33">
        <v>488.1865722</v>
      </c>
      <c r="CJ102" s="33">
        <v>488.1865722</v>
      </c>
      <c r="CK102" s="33">
        <v>488.1865722</v>
      </c>
      <c r="CL102" s="33">
        <v>244.0932861</v>
      </c>
      <c r="CM102" s="33">
        <v>488.1865722</v>
      </c>
    </row>
    <row r="103" spans="2:159" x14ac:dyDescent="0.25">
      <c r="B103" s="33" t="s">
        <v>762</v>
      </c>
      <c r="C103" s="33" t="s">
        <v>37</v>
      </c>
      <c r="D103" s="33">
        <v>235.14937520000001</v>
      </c>
      <c r="E103" s="33">
        <v>235.14937520000001</v>
      </c>
      <c r="F103" s="33">
        <v>235.14937520000001</v>
      </c>
      <c r="G103" s="33">
        <v>235.14937520000001</v>
      </c>
      <c r="H103" s="33">
        <v>235.14937520000001</v>
      </c>
      <c r="I103" s="33">
        <v>235.14937520000001</v>
      </c>
      <c r="J103" s="33">
        <v>235.14937520000001</v>
      </c>
      <c r="K103" s="33">
        <v>235.14937520000001</v>
      </c>
      <c r="L103" s="33">
        <v>235.14937520000001</v>
      </c>
      <c r="M103" s="33">
        <v>235.14937520000001</v>
      </c>
      <c r="N103" s="33">
        <v>117.5746876</v>
      </c>
      <c r="O103" s="33">
        <v>235.14937520000001</v>
      </c>
      <c r="P103" s="33">
        <v>235.14937520000001</v>
      </c>
      <c r="Q103" s="33">
        <v>235.14937520000001</v>
      </c>
      <c r="R103" s="33">
        <v>235.14937520000001</v>
      </c>
      <c r="S103" s="33">
        <v>235.14937520000001</v>
      </c>
      <c r="T103" s="33">
        <v>235.14937520000001</v>
      </c>
      <c r="U103" s="33">
        <v>235.14937520000001</v>
      </c>
      <c r="V103" s="33">
        <v>117.5746876</v>
      </c>
      <c r="W103" s="33">
        <v>235.14937520000001</v>
      </c>
      <c r="X103" s="33">
        <v>235.14937520000001</v>
      </c>
      <c r="Y103" s="33">
        <v>235.14937520000001</v>
      </c>
      <c r="Z103" s="33">
        <v>117.5746876</v>
      </c>
      <c r="AA103" s="33">
        <v>235.14937520000001</v>
      </c>
      <c r="AB103" s="33">
        <v>1825.8905119999999</v>
      </c>
      <c r="AC103" s="33">
        <v>222.8092298</v>
      </c>
      <c r="AD103" s="33">
        <v>117.5746876</v>
      </c>
      <c r="AE103" s="33">
        <v>1708.315824</v>
      </c>
      <c r="AF103" s="33">
        <v>3551.5497260000002</v>
      </c>
      <c r="AG103" s="33">
        <v>1482.827166</v>
      </c>
      <c r="AH103" s="33">
        <v>1013.012031</v>
      </c>
      <c r="AI103" s="33">
        <v>3433.975038</v>
      </c>
      <c r="AJ103" s="33">
        <v>3551.5497260000002</v>
      </c>
      <c r="AK103" s="33">
        <v>1471.024343</v>
      </c>
      <c r="AL103" s="33">
        <v>2650.3165039999999</v>
      </c>
      <c r="AM103" s="33">
        <v>3551.5497260000002</v>
      </c>
      <c r="AN103" s="33">
        <v>4502.4102119999998</v>
      </c>
      <c r="AO103" s="33">
        <v>2002.3747040000001</v>
      </c>
      <c r="AP103" s="33">
        <v>4069.8436029999998</v>
      </c>
      <c r="AQ103" s="33">
        <v>4502.4102119999998</v>
      </c>
      <c r="AR103" s="33">
        <v>6061.6232669999999</v>
      </c>
      <c r="AS103" s="33">
        <v>3392.633069</v>
      </c>
      <c r="AT103" s="33">
        <v>5941.4077989999996</v>
      </c>
      <c r="AU103" s="33">
        <v>6061.6232669999999</v>
      </c>
      <c r="AV103" s="33">
        <v>6061.6232669999999</v>
      </c>
      <c r="AW103" s="33">
        <v>2570.4762489999998</v>
      </c>
      <c r="AX103" s="33">
        <v>1538.212661</v>
      </c>
      <c r="AY103" s="33">
        <v>6061.6232669999999</v>
      </c>
      <c r="AZ103" s="33">
        <v>7086.7792710000003</v>
      </c>
      <c r="BA103" s="33">
        <v>2795.9072030000002</v>
      </c>
      <c r="BB103" s="33">
        <v>2263.1380210000002</v>
      </c>
      <c r="BC103" s="33">
        <v>7086.7792710000003</v>
      </c>
      <c r="BD103" s="33">
        <v>7275.1975750000001</v>
      </c>
      <c r="BE103" s="33">
        <v>3508.6665010000002</v>
      </c>
      <c r="BF103" s="33">
        <v>3243.6408190000002</v>
      </c>
      <c r="BG103" s="33">
        <v>7275.1975750000001</v>
      </c>
      <c r="BH103" s="33">
        <v>7275.1975750000001</v>
      </c>
      <c r="BI103" s="33">
        <v>4210.5582219999997</v>
      </c>
      <c r="BJ103" s="33">
        <v>2098.551821</v>
      </c>
      <c r="BK103" s="33">
        <v>7275.1975750000001</v>
      </c>
      <c r="BL103" s="33">
        <v>7275.1975750000001</v>
      </c>
      <c r="BM103" s="33">
        <v>3598.507384</v>
      </c>
      <c r="BN103" s="33">
        <v>2071.6748040000002</v>
      </c>
      <c r="BO103" s="33">
        <v>7275.1975750000001</v>
      </c>
      <c r="BP103" s="33">
        <v>7275.1975750000001</v>
      </c>
      <c r="BQ103" s="33">
        <v>3639.95496</v>
      </c>
      <c r="BR103" s="33">
        <v>826.26627199999996</v>
      </c>
      <c r="BS103" s="33">
        <v>7275.1975750000001</v>
      </c>
      <c r="BT103" s="33">
        <v>7275.1975750000001</v>
      </c>
      <c r="BU103" s="33">
        <v>3532.886931</v>
      </c>
      <c r="BV103" s="33">
        <v>1270.047419</v>
      </c>
      <c r="BW103" s="33">
        <v>7275.1975750000001</v>
      </c>
      <c r="BX103" s="33">
        <v>7275.1975750000001</v>
      </c>
      <c r="BY103" s="33">
        <v>2868.8646669999998</v>
      </c>
      <c r="BZ103" s="33">
        <v>82.595724610000005</v>
      </c>
      <c r="CA103" s="33">
        <v>7275.1975750000001</v>
      </c>
      <c r="CB103" s="33">
        <v>7275.1975750000001</v>
      </c>
      <c r="CC103" s="33">
        <v>1769.275198</v>
      </c>
      <c r="CE103" s="33">
        <v>6145.9242620000005</v>
      </c>
      <c r="CF103" s="33">
        <v>7275.1975750000001</v>
      </c>
      <c r="CG103" s="33">
        <v>1170.9713999999999</v>
      </c>
      <c r="CI103" s="33">
        <v>6441.572956</v>
      </c>
      <c r="CJ103" s="33">
        <v>7275.1975750000001</v>
      </c>
      <c r="CK103" s="33">
        <v>887.19276620000005</v>
      </c>
      <c r="CM103" s="33">
        <v>6129.5007439999999</v>
      </c>
      <c r="CN103" s="33">
        <v>7275.1975750000001</v>
      </c>
      <c r="CO103" s="33">
        <v>30.033137870000001</v>
      </c>
      <c r="CQ103" s="33">
        <v>6033.8026170000003</v>
      </c>
      <c r="CR103" s="33">
        <v>7275.1975750000001</v>
      </c>
      <c r="CU103" s="33">
        <v>5905.7753320000002</v>
      </c>
      <c r="CV103" s="33">
        <v>7275.1975750000001</v>
      </c>
      <c r="CY103" s="33">
        <v>3738.468468</v>
      </c>
      <c r="CZ103" s="33">
        <v>7275.1975750000001</v>
      </c>
      <c r="DC103" s="33">
        <v>3402.0360289999999</v>
      </c>
      <c r="DD103" s="33">
        <v>7275.1975750000001</v>
      </c>
      <c r="DG103" s="33">
        <v>3896.3189360000001</v>
      </c>
      <c r="DH103" s="33">
        <v>7275.1975750000001</v>
      </c>
      <c r="DK103" s="33">
        <v>1638.668962</v>
      </c>
      <c r="DL103" s="33">
        <v>7275.1975750000001</v>
      </c>
      <c r="DO103" s="33">
        <v>145.34453210000001</v>
      </c>
      <c r="DP103" s="33">
        <v>7275.1975750000001</v>
      </c>
      <c r="DS103" s="33">
        <v>530.59399789999998</v>
      </c>
      <c r="DT103" s="33">
        <v>7275.1975750000001</v>
      </c>
      <c r="DW103" s="33">
        <v>626.82963289999998</v>
      </c>
      <c r="DX103" s="33">
        <v>7275.1975750000001</v>
      </c>
      <c r="EB103" s="33">
        <v>7275.1975750000001</v>
      </c>
      <c r="EF103" s="33">
        <v>7275.1975750000001</v>
      </c>
      <c r="EJ103" s="33">
        <v>7275.1975750000001</v>
      </c>
      <c r="EN103" s="33">
        <v>7275.1975750000001</v>
      </c>
      <c r="ER103" s="33">
        <v>7275.1975750000001</v>
      </c>
      <c r="EV103" s="33">
        <v>7275.1975750000001</v>
      </c>
      <c r="EW103" s="33">
        <v>73.467190709999997</v>
      </c>
      <c r="EZ103" s="33">
        <v>7275.1975750000001</v>
      </c>
      <c r="FA103" s="33">
        <v>482.81096680000002</v>
      </c>
    </row>
    <row r="104" spans="2:159" x14ac:dyDescent="0.25">
      <c r="B104" s="33" t="s">
        <v>762</v>
      </c>
      <c r="C104" s="33" t="s">
        <v>38</v>
      </c>
      <c r="D104" s="33">
        <v>1346.3284799999999</v>
      </c>
      <c r="E104" s="33">
        <v>1346.3284799999999</v>
      </c>
      <c r="F104" s="33">
        <v>1346.3284799999999</v>
      </c>
      <c r="G104" s="33">
        <v>1346.3284799999999</v>
      </c>
      <c r="H104" s="33">
        <v>1346.3284799999999</v>
      </c>
      <c r="I104" s="33">
        <v>1346.3284799999999</v>
      </c>
      <c r="J104" s="33">
        <v>1346.3284799999999</v>
      </c>
      <c r="K104" s="33">
        <v>1346.3284799999999</v>
      </c>
      <c r="L104" s="33">
        <v>1346.3284799999999</v>
      </c>
      <c r="M104" s="33">
        <v>1346.3284799999999</v>
      </c>
      <c r="N104" s="33">
        <v>1346.3284799999999</v>
      </c>
      <c r="O104" s="33">
        <v>1346.3284799999999</v>
      </c>
      <c r="P104" s="33">
        <v>1346.3284799999999</v>
      </c>
      <c r="Q104" s="33">
        <v>1346.3284799999999</v>
      </c>
      <c r="R104" s="33">
        <v>1346.3284799999999</v>
      </c>
      <c r="S104" s="33">
        <v>1346.3284799999999</v>
      </c>
      <c r="T104" s="33">
        <v>1346.3284799999999</v>
      </c>
      <c r="U104" s="33">
        <v>1346.3284799999999</v>
      </c>
      <c r="V104" s="33">
        <v>1042.62321</v>
      </c>
      <c r="W104" s="33">
        <v>1346.3284799999999</v>
      </c>
      <c r="X104" s="33">
        <v>1346.3284799999999</v>
      </c>
      <c r="Y104" s="33">
        <v>1346.3284799999999</v>
      </c>
      <c r="Z104" s="33">
        <v>1277.6296259999999</v>
      </c>
      <c r="AA104" s="33">
        <v>1346.3284799999999</v>
      </c>
      <c r="AB104" s="33">
        <v>1372.4020800000001</v>
      </c>
      <c r="AC104" s="33">
        <v>1068.6968099999999</v>
      </c>
      <c r="AD104" s="33">
        <v>915.91553750000003</v>
      </c>
      <c r="AE104" s="33">
        <v>1372.4020800000001</v>
      </c>
      <c r="AF104" s="33">
        <v>1372.4020800000001</v>
      </c>
      <c r="AG104" s="33">
        <v>1068.6968099999999</v>
      </c>
      <c r="AH104" s="33">
        <v>1068.6968099999999</v>
      </c>
      <c r="AI104" s="33">
        <v>1372.4020800000001</v>
      </c>
      <c r="AJ104" s="33">
        <v>2542.816229</v>
      </c>
      <c r="AK104" s="33">
        <v>2239.1109590000001</v>
      </c>
      <c r="AL104" s="33">
        <v>2239.1109590000001</v>
      </c>
      <c r="AM104" s="33">
        <v>2542.816229</v>
      </c>
      <c r="AN104" s="33">
        <v>2542.816229</v>
      </c>
      <c r="AO104" s="33">
        <v>2239.1109590000001</v>
      </c>
      <c r="AP104" s="33">
        <v>2086.3296869999999</v>
      </c>
      <c r="AQ104" s="33">
        <v>2542.816229</v>
      </c>
      <c r="AR104" s="33">
        <v>2036.143464</v>
      </c>
      <c r="AS104" s="33">
        <v>1985.774576</v>
      </c>
      <c r="AT104" s="33">
        <v>1113.4040339999999</v>
      </c>
      <c r="AU104" s="33">
        <v>2036.143464</v>
      </c>
      <c r="AV104" s="33">
        <v>2036.143464</v>
      </c>
      <c r="AW104" s="33">
        <v>1985.774576</v>
      </c>
      <c r="AX104" s="33">
        <v>1985.774576</v>
      </c>
      <c r="AY104" s="33">
        <v>2036.143464</v>
      </c>
      <c r="AZ104" s="33">
        <v>1629.8431439999999</v>
      </c>
      <c r="BA104" s="33">
        <v>1629.8431439999999</v>
      </c>
      <c r="BB104" s="33">
        <v>959.04932169999995</v>
      </c>
      <c r="BC104" s="33">
        <v>1629.8431439999999</v>
      </c>
      <c r="BD104" s="33">
        <v>1196.4877489999999</v>
      </c>
      <c r="BE104" s="33">
        <v>1196.4877489999999</v>
      </c>
      <c r="BF104" s="33">
        <v>598.24387460000003</v>
      </c>
      <c r="BG104" s="33">
        <v>1196.4877489999999</v>
      </c>
      <c r="BH104" s="33">
        <v>1196.4877489999999</v>
      </c>
      <c r="BI104" s="33">
        <v>1196.4877489999999</v>
      </c>
      <c r="BJ104" s="33">
        <v>598.24387460000003</v>
      </c>
      <c r="BK104" s="33">
        <v>1196.4877489999999</v>
      </c>
      <c r="BL104" s="33">
        <v>1196.4877489999999</v>
      </c>
      <c r="BM104" s="33">
        <v>1196.4877489999999</v>
      </c>
      <c r="BN104" s="33">
        <v>632.43875730000002</v>
      </c>
      <c r="BO104" s="33">
        <v>1196.4877489999999</v>
      </c>
      <c r="BP104" s="33">
        <v>1196.4877489999999</v>
      </c>
      <c r="BQ104" s="33">
        <v>1196.4877489999999</v>
      </c>
      <c r="BR104" s="33">
        <v>1196.4877489999999</v>
      </c>
      <c r="BS104" s="33">
        <v>1196.4877489999999</v>
      </c>
      <c r="BT104" s="33">
        <v>1196.4877489999999</v>
      </c>
      <c r="BU104" s="33">
        <v>1196.4877489999999</v>
      </c>
      <c r="BV104" s="33">
        <v>1196.4877489999999</v>
      </c>
      <c r="BW104" s="33">
        <v>1196.4877489999999</v>
      </c>
      <c r="BX104" s="33">
        <v>1196.4877489999999</v>
      </c>
      <c r="BY104" s="33">
        <v>1196.4877489999999</v>
      </c>
      <c r="BZ104" s="33">
        <v>1196.4877489999999</v>
      </c>
      <c r="CA104" s="33">
        <v>1196.4877489999999</v>
      </c>
      <c r="CB104" s="33">
        <v>1196.4877489999999</v>
      </c>
      <c r="CC104" s="33">
        <v>1196.4877489999999</v>
      </c>
      <c r="CD104" s="33">
        <v>853.96141020000005</v>
      </c>
      <c r="CE104" s="33">
        <v>1196.4877489999999</v>
      </c>
      <c r="CF104" s="33">
        <v>1196.4877489999999</v>
      </c>
      <c r="CG104" s="33">
        <v>1196.4877489999999</v>
      </c>
      <c r="CH104" s="33">
        <v>598.24387460000003</v>
      </c>
      <c r="CI104" s="33">
        <v>1196.4877489999999</v>
      </c>
      <c r="CJ104" s="33">
        <v>1196.4877489999999</v>
      </c>
      <c r="CK104" s="33">
        <v>1196.4877489999999</v>
      </c>
      <c r="CL104" s="33">
        <v>598.24387460000003</v>
      </c>
      <c r="CM104" s="33">
        <v>1196.4877489999999</v>
      </c>
      <c r="CN104" s="33">
        <v>1196.4877489999999</v>
      </c>
      <c r="CO104" s="33">
        <v>1196.4877489999999</v>
      </c>
      <c r="CP104" s="33">
        <v>598.24387460000003</v>
      </c>
      <c r="CQ104" s="33">
        <v>1196.4877489999999</v>
      </c>
      <c r="CR104" s="33">
        <v>1196.4877489999999</v>
      </c>
      <c r="CS104" s="33">
        <v>1196.4877489999999</v>
      </c>
      <c r="CT104" s="33">
        <v>598.24387460000003</v>
      </c>
      <c r="CU104" s="33">
        <v>1196.4877489999999</v>
      </c>
      <c r="CV104" s="33">
        <v>1196.4877489999999</v>
      </c>
      <c r="CW104" s="33">
        <v>1196.4877489999999</v>
      </c>
      <c r="CX104" s="33">
        <v>598.24387460000003</v>
      </c>
      <c r="CY104" s="33">
        <v>1196.4877489999999</v>
      </c>
      <c r="CZ104" s="33">
        <v>1196.4877489999999</v>
      </c>
      <c r="DA104" s="33">
        <v>1196.4877489999999</v>
      </c>
      <c r="DB104" s="33">
        <v>598.24387460000003</v>
      </c>
      <c r="DC104" s="33">
        <v>1196.4877489999999</v>
      </c>
      <c r="DD104" s="33">
        <v>1196.4877489999999</v>
      </c>
      <c r="DE104" s="33">
        <v>1196.4877489999999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762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556.39811120000002</v>
      </c>
      <c r="H105" s="33">
        <v>434.34207500000002</v>
      </c>
      <c r="I105" s="33">
        <v>434.34207500000002</v>
      </c>
      <c r="J105" s="33">
        <v>805.11576849999994</v>
      </c>
      <c r="K105" s="33">
        <v>868.68415000000005</v>
      </c>
      <c r="L105" s="33">
        <v>434.34207500000002</v>
      </c>
      <c r="M105" s="33">
        <v>434.34207500000002</v>
      </c>
      <c r="N105" s="33">
        <v>777.36109060000001</v>
      </c>
      <c r="O105" s="33">
        <v>868.68415000000005</v>
      </c>
      <c r="P105" s="33">
        <v>434.34207500000002</v>
      </c>
      <c r="Q105" s="33">
        <v>434.34207500000002</v>
      </c>
      <c r="R105" s="33">
        <v>868.68415000000005</v>
      </c>
      <c r="S105" s="33">
        <v>868.68415000000005</v>
      </c>
      <c r="T105" s="33">
        <v>1369.6372739999999</v>
      </c>
      <c r="U105" s="33">
        <v>1369.6372739999999</v>
      </c>
      <c r="V105" s="33">
        <v>1369.6372739999999</v>
      </c>
      <c r="W105" s="33">
        <v>1369.6372739999999</v>
      </c>
      <c r="X105" s="33">
        <v>1369.6372739999999</v>
      </c>
      <c r="Y105" s="33">
        <v>1369.6372739999999</v>
      </c>
      <c r="Z105" s="33">
        <v>1369.6372739999999</v>
      </c>
      <c r="AA105" s="33">
        <v>1369.6372739999999</v>
      </c>
      <c r="AB105" s="33">
        <v>1369.6372739999999</v>
      </c>
      <c r="AC105" s="33">
        <v>1287.286689</v>
      </c>
      <c r="AD105" s="33">
        <v>961.44780660000004</v>
      </c>
      <c r="AE105" s="33">
        <v>1369.6372739999999</v>
      </c>
      <c r="AF105" s="33">
        <v>1369.6372739999999</v>
      </c>
      <c r="AG105" s="33">
        <v>1287.286689</v>
      </c>
      <c r="AH105" s="33">
        <v>1287.286689</v>
      </c>
      <c r="AI105" s="33">
        <v>1369.6372739999999</v>
      </c>
      <c r="AJ105" s="33">
        <v>1374.172959</v>
      </c>
      <c r="AK105" s="33">
        <v>1289.786689</v>
      </c>
      <c r="AL105" s="33">
        <v>1289.786689</v>
      </c>
      <c r="AM105" s="33">
        <v>1374.172959</v>
      </c>
      <c r="AN105" s="33">
        <v>1374.172959</v>
      </c>
      <c r="AO105" s="33">
        <v>1289.786689</v>
      </c>
      <c r="AP105" s="33">
        <v>1289.786689</v>
      </c>
      <c r="AQ105" s="33">
        <v>1374.172959</v>
      </c>
      <c r="AR105" s="33">
        <v>1374.172959</v>
      </c>
      <c r="AS105" s="33">
        <v>1289.786689</v>
      </c>
      <c r="AT105" s="33">
        <v>1289.786689</v>
      </c>
      <c r="AU105" s="33">
        <v>1374.172959</v>
      </c>
      <c r="AV105" s="33">
        <v>1374.172959</v>
      </c>
      <c r="AW105" s="33">
        <v>1289.786689</v>
      </c>
      <c r="AX105" s="33">
        <v>1289.786689</v>
      </c>
      <c r="AY105" s="33">
        <v>1374.172959</v>
      </c>
      <c r="AZ105" s="33">
        <v>1661.874274</v>
      </c>
      <c r="BA105" s="33">
        <v>1433.637346</v>
      </c>
      <c r="BB105" s="33">
        <v>1433.637346</v>
      </c>
      <c r="BC105" s="33">
        <v>1661.874274</v>
      </c>
      <c r="BD105" s="33">
        <v>1661.874274</v>
      </c>
      <c r="BE105" s="33">
        <v>1433.637346</v>
      </c>
      <c r="BF105" s="33">
        <v>1433.637346</v>
      </c>
      <c r="BG105" s="33">
        <v>1433.637346</v>
      </c>
      <c r="BH105" s="33">
        <v>1661.874274</v>
      </c>
      <c r="BI105" s="33">
        <v>1433.637346</v>
      </c>
      <c r="BJ105" s="33">
        <v>1433.637346</v>
      </c>
      <c r="BK105" s="33">
        <v>1433.637346</v>
      </c>
      <c r="BL105" s="33">
        <v>1661.874274</v>
      </c>
      <c r="BM105" s="33">
        <v>1433.637346</v>
      </c>
      <c r="BN105" s="33">
        <v>1433.637346</v>
      </c>
      <c r="BO105" s="33">
        <v>1433.637346</v>
      </c>
      <c r="BP105" s="33">
        <v>1497.173102</v>
      </c>
      <c r="BQ105" s="33">
        <v>1351.28676</v>
      </c>
      <c r="BR105" s="33">
        <v>1351.28676</v>
      </c>
      <c r="BS105" s="33">
        <v>1351.28676</v>
      </c>
      <c r="BT105" s="33">
        <v>1497.173102</v>
      </c>
      <c r="BU105" s="33">
        <v>1351.28676</v>
      </c>
      <c r="BV105" s="33">
        <v>1351.28676</v>
      </c>
      <c r="BW105" s="33">
        <v>1351.28676</v>
      </c>
      <c r="BX105" s="33">
        <v>1497.173102</v>
      </c>
      <c r="BY105" s="33">
        <v>1351.28676</v>
      </c>
      <c r="BZ105" s="33">
        <v>1351.28676</v>
      </c>
      <c r="CA105" s="33">
        <v>1351.28676</v>
      </c>
      <c r="CB105" s="33">
        <v>793.1901239</v>
      </c>
      <c r="CC105" s="33">
        <v>647.30378159999998</v>
      </c>
      <c r="CD105" s="33">
        <v>647.30378159999998</v>
      </c>
      <c r="CE105" s="33">
        <v>647.30378159999998</v>
      </c>
      <c r="CF105" s="33">
        <v>793.1901239</v>
      </c>
      <c r="CG105" s="33">
        <v>647.30378159999998</v>
      </c>
      <c r="CH105" s="33">
        <v>647.30378159999998</v>
      </c>
      <c r="CI105" s="33">
        <v>647.30378159999998</v>
      </c>
      <c r="CJ105" s="33">
        <v>793.1901239</v>
      </c>
      <c r="CK105" s="33">
        <v>647.30378159999998</v>
      </c>
      <c r="CL105" s="33">
        <v>647.30378159999998</v>
      </c>
      <c r="CM105" s="33">
        <v>647.30378159999998</v>
      </c>
      <c r="CN105" s="33">
        <v>292.23699950000002</v>
      </c>
      <c r="CO105" s="33">
        <v>146.35065729999999</v>
      </c>
      <c r="CP105" s="33">
        <v>146.35065729999999</v>
      </c>
      <c r="CQ105" s="33">
        <v>146.35065729999999</v>
      </c>
      <c r="CR105" s="33">
        <v>292.23699950000002</v>
      </c>
      <c r="CS105" s="33">
        <v>146.35065729999999</v>
      </c>
      <c r="CT105" s="33">
        <v>146.35065729999999</v>
      </c>
      <c r="CU105" s="33">
        <v>146.35065729999999</v>
      </c>
      <c r="CV105" s="33">
        <v>292.23699950000002</v>
      </c>
      <c r="CW105" s="33">
        <v>146.35065729999999</v>
      </c>
      <c r="CX105" s="33">
        <v>146.35065729999999</v>
      </c>
      <c r="CY105" s="33">
        <v>146.35065729999999</v>
      </c>
      <c r="CZ105" s="33">
        <v>292.23699950000002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292.23699950000002</v>
      </c>
      <c r="DM105" s="33">
        <v>146.35065729999999</v>
      </c>
      <c r="DN105" s="33">
        <v>146.35065729999999</v>
      </c>
      <c r="DO105" s="33">
        <v>146.35065729999999</v>
      </c>
      <c r="DP105" s="33">
        <v>287.70131450000002</v>
      </c>
      <c r="DQ105" s="33">
        <v>143.85065729999999</v>
      </c>
      <c r="DR105" s="33">
        <v>143.85065729999999</v>
      </c>
      <c r="DS105" s="33">
        <v>143.85065729999999</v>
      </c>
      <c r="DT105" s="33">
        <v>287.70131450000002</v>
      </c>
      <c r="DU105" s="33">
        <v>143.85065729999999</v>
      </c>
      <c r="DV105" s="33">
        <v>143.85065729999999</v>
      </c>
      <c r="DW105" s="33">
        <v>143.85065729999999</v>
      </c>
      <c r="DX105" s="33">
        <v>287.70131450000002</v>
      </c>
      <c r="DY105" s="33">
        <v>143.85065729999999</v>
      </c>
      <c r="DZ105" s="33">
        <v>143.85065729999999</v>
      </c>
      <c r="EA105" s="33">
        <v>143.85065729999999</v>
      </c>
      <c r="EB105" s="33">
        <v>287.70131450000002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762</v>
      </c>
      <c r="C106" s="33" t="s">
        <v>40</v>
      </c>
    </row>
    <row r="107" spans="2:159" x14ac:dyDescent="0.25">
      <c r="B107" s="33" t="s">
        <v>762</v>
      </c>
      <c r="C107" s="33" t="s">
        <v>41</v>
      </c>
    </row>
    <row r="108" spans="2:159" x14ac:dyDescent="0.25">
      <c r="B108" s="33" t="s">
        <v>762</v>
      </c>
      <c r="C108" s="33" t="s">
        <v>42</v>
      </c>
      <c r="D108" s="33">
        <v>321.92980679999999</v>
      </c>
      <c r="E108" s="33">
        <v>321.92980679999999</v>
      </c>
      <c r="F108" s="33">
        <v>321.92980679999999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844.36501850000002</v>
      </c>
      <c r="V108" s="33">
        <v>844.36501850000002</v>
      </c>
      <c r="W108" s="33">
        <v>844.36501850000002</v>
      </c>
      <c r="X108" s="33">
        <v>844.36501850000002</v>
      </c>
      <c r="Y108" s="33">
        <v>844.36501850000002</v>
      </c>
      <c r="Z108" s="33">
        <v>844.36501850000002</v>
      </c>
      <c r="AA108" s="33">
        <v>844.36501850000002</v>
      </c>
      <c r="AB108" s="33">
        <v>844.36501850000002</v>
      </c>
      <c r="AC108" s="33">
        <v>844.36501850000002</v>
      </c>
      <c r="AD108" s="33">
        <v>844.36501850000002</v>
      </c>
      <c r="AE108" s="33">
        <v>844.36501850000002</v>
      </c>
      <c r="AF108" s="33">
        <v>844.36501850000002</v>
      </c>
      <c r="AG108" s="33">
        <v>844.36501850000002</v>
      </c>
      <c r="AH108" s="33">
        <v>844.36501850000002</v>
      </c>
      <c r="AI108" s="33">
        <v>844.36501850000002</v>
      </c>
      <c r="AJ108" s="33">
        <v>844.36501850000002</v>
      </c>
      <c r="AK108" s="33">
        <v>844.36501850000002</v>
      </c>
      <c r="AL108" s="33">
        <v>844.36501850000002</v>
      </c>
      <c r="AM108" s="33">
        <v>844.36501850000002</v>
      </c>
      <c r="AN108" s="33">
        <v>844.36501850000002</v>
      </c>
      <c r="AO108" s="33">
        <v>844.36501850000002</v>
      </c>
      <c r="AP108" s="33">
        <v>844.36501850000002</v>
      </c>
      <c r="AQ108" s="33">
        <v>844.36501850000002</v>
      </c>
      <c r="AR108" s="33">
        <v>923.50260660000004</v>
      </c>
      <c r="AS108" s="33">
        <v>923.50260660000004</v>
      </c>
      <c r="AT108" s="33">
        <v>923.50260660000004</v>
      </c>
      <c r="AU108" s="33">
        <v>923.50260660000004</v>
      </c>
      <c r="AV108" s="33">
        <v>923.50260660000004</v>
      </c>
      <c r="AW108" s="33">
        <v>844.36501850000002</v>
      </c>
      <c r="AX108" s="33">
        <v>923.50260660000004</v>
      </c>
      <c r="AY108" s="33">
        <v>923.50260660000004</v>
      </c>
      <c r="AZ108" s="33">
        <v>1028.844355</v>
      </c>
      <c r="BA108" s="33">
        <v>844.36501850000002</v>
      </c>
      <c r="BB108" s="33">
        <v>1028.844355</v>
      </c>
      <c r="BC108" s="33">
        <v>1028.844355</v>
      </c>
      <c r="BD108" s="33">
        <v>2846.6448129999999</v>
      </c>
      <c r="BE108" s="33">
        <v>1158.630114</v>
      </c>
      <c r="BF108" s="33">
        <v>1756.414616</v>
      </c>
      <c r="BG108" s="33">
        <v>2766.5338790000001</v>
      </c>
      <c r="BH108" s="33">
        <v>2846.6448129999999</v>
      </c>
      <c r="BI108" s="33">
        <v>1215.2861889999999</v>
      </c>
      <c r="BJ108" s="33">
        <v>1187.3097600000001</v>
      </c>
      <c r="BK108" s="33">
        <v>2846.6448129999999</v>
      </c>
      <c r="BL108" s="33">
        <v>2846.6448129999999</v>
      </c>
      <c r="BM108" s="33">
        <v>844.36501850000002</v>
      </c>
      <c r="BN108" s="33">
        <v>1247.2415470000001</v>
      </c>
      <c r="BO108" s="33">
        <v>2144.8206789999999</v>
      </c>
      <c r="BP108" s="33">
        <v>2846.6448129999999</v>
      </c>
      <c r="BQ108" s="33">
        <v>844.36501850000002</v>
      </c>
      <c r="BR108" s="33">
        <v>844.36501850000002</v>
      </c>
      <c r="BS108" s="33">
        <v>1386.3594989999999</v>
      </c>
      <c r="BT108" s="33">
        <v>2846.6448129999999</v>
      </c>
      <c r="BU108" s="33">
        <v>844.36501850000002</v>
      </c>
      <c r="BV108" s="33">
        <v>844.36501850000002</v>
      </c>
      <c r="BW108" s="33">
        <v>1520.4727150000001</v>
      </c>
      <c r="BX108" s="33">
        <v>2846.6448129999999</v>
      </c>
      <c r="BY108" s="33">
        <v>844.36501850000002</v>
      </c>
      <c r="BZ108" s="33">
        <v>844.36501850000002</v>
      </c>
      <c r="CA108" s="33">
        <v>1517.1905400000001</v>
      </c>
      <c r="CB108" s="33">
        <v>2524.7150059999999</v>
      </c>
      <c r="CC108" s="33">
        <v>522.43521169999997</v>
      </c>
      <c r="CD108" s="33">
        <v>522.43521169999997</v>
      </c>
      <c r="CE108" s="33">
        <v>1223.8217360000001</v>
      </c>
      <c r="CF108" s="33">
        <v>2524.7150059999999</v>
      </c>
      <c r="CG108" s="33">
        <v>522.43521169999997</v>
      </c>
      <c r="CH108" s="33">
        <v>522.43521169999997</v>
      </c>
      <c r="CI108" s="33">
        <v>1350.3764180000001</v>
      </c>
      <c r="CJ108" s="33">
        <v>2524.7150059999999</v>
      </c>
      <c r="CK108" s="33">
        <v>522.43521169999997</v>
      </c>
      <c r="CL108" s="33">
        <v>522.43521169999997</v>
      </c>
      <c r="CM108" s="33">
        <v>1271.069974</v>
      </c>
      <c r="CN108" s="33">
        <v>2524.7150059999999</v>
      </c>
      <c r="CO108" s="33">
        <v>522.43521169999997</v>
      </c>
      <c r="CP108" s="33">
        <v>522.43521169999997</v>
      </c>
      <c r="CQ108" s="33">
        <v>1353.5126359999999</v>
      </c>
      <c r="CR108" s="33">
        <v>2524.7150059999999</v>
      </c>
      <c r="CS108" s="33">
        <v>522.43521169999997</v>
      </c>
      <c r="CT108" s="33">
        <v>522.43521169999997</v>
      </c>
      <c r="CU108" s="33">
        <v>535.85651689999997</v>
      </c>
      <c r="CV108" s="33">
        <v>2524.7150059999999</v>
      </c>
      <c r="CW108" s="33">
        <v>522.43521169999997</v>
      </c>
      <c r="CX108" s="33">
        <v>522.43521169999997</v>
      </c>
      <c r="CY108" s="33">
        <v>1517.9873219999999</v>
      </c>
      <c r="CZ108" s="33">
        <v>2002.279794</v>
      </c>
      <c r="DC108" s="33">
        <v>1051.7376300000001</v>
      </c>
      <c r="DD108" s="33">
        <v>2002.279794</v>
      </c>
      <c r="DG108" s="33">
        <v>1138.951368</v>
      </c>
      <c r="DH108" s="33">
        <v>2002.279794</v>
      </c>
      <c r="DK108" s="33">
        <v>1467.128502</v>
      </c>
      <c r="DL108" s="33">
        <v>2002.279794</v>
      </c>
      <c r="DO108" s="33">
        <v>1742.231295</v>
      </c>
      <c r="DP108" s="33">
        <v>2002.279794</v>
      </c>
      <c r="DS108" s="33">
        <v>2002.279794</v>
      </c>
      <c r="DT108" s="33">
        <v>2002.279794</v>
      </c>
      <c r="DW108" s="33">
        <v>1927.818696</v>
      </c>
      <c r="DX108" s="33">
        <v>2002.279794</v>
      </c>
      <c r="EA108" s="33">
        <v>1750.706962</v>
      </c>
      <c r="EB108" s="33">
        <v>2002.279794</v>
      </c>
      <c r="EE108" s="33">
        <v>1229.2752250000001</v>
      </c>
      <c r="EF108" s="33">
        <v>2002.279794</v>
      </c>
      <c r="EI108" s="33">
        <v>246.70276050000001</v>
      </c>
      <c r="EJ108" s="33">
        <v>2002.279794</v>
      </c>
      <c r="EN108" s="33">
        <v>2002.279794</v>
      </c>
      <c r="ER108" s="33">
        <v>2002.279794</v>
      </c>
      <c r="EV108" s="33">
        <v>2002.279794</v>
      </c>
      <c r="EZ108" s="33">
        <v>2002.279794</v>
      </c>
    </row>
    <row r="109" spans="2:159" x14ac:dyDescent="0.25">
      <c r="B109" s="33" t="s">
        <v>762</v>
      </c>
      <c r="C109" s="33" t="s">
        <v>43</v>
      </c>
    </row>
    <row r="110" spans="2:159" x14ac:dyDescent="0.25">
      <c r="B110" s="33" t="s">
        <v>762</v>
      </c>
      <c r="C110" s="33" t="s">
        <v>44</v>
      </c>
    </row>
    <row r="111" spans="2:159" x14ac:dyDescent="0.25">
      <c r="B111" s="33" t="s">
        <v>762</v>
      </c>
      <c r="C111" s="33" t="s">
        <v>45</v>
      </c>
    </row>
    <row r="112" spans="2:159" x14ac:dyDescent="0.25">
      <c r="B112" s="33" t="s">
        <v>762</v>
      </c>
      <c r="C112" s="33" t="s">
        <v>46</v>
      </c>
    </row>
    <row r="113" spans="2:159" x14ac:dyDescent="0.25">
      <c r="B113" s="33" t="s">
        <v>762</v>
      </c>
      <c r="C113" s="33" t="s">
        <v>15</v>
      </c>
      <c r="D113" s="33">
        <v>5601.7914410000003</v>
      </c>
      <c r="E113" s="33">
        <v>5601.7914410000003</v>
      </c>
      <c r="F113" s="33">
        <v>5601.7914410000003</v>
      </c>
      <c r="G113" s="33">
        <v>5723.8474770000003</v>
      </c>
      <c r="H113" s="33">
        <v>5569.3164299999999</v>
      </c>
      <c r="I113" s="33">
        <v>5569.3164299999999</v>
      </c>
      <c r="J113" s="33">
        <v>5972.5651340000004</v>
      </c>
      <c r="K113" s="33">
        <v>6036.1335159999999</v>
      </c>
      <c r="L113" s="33">
        <v>5569.3164299999999</v>
      </c>
      <c r="M113" s="33">
        <v>5569.3164299999999</v>
      </c>
      <c r="N113" s="33">
        <v>5573.6799899999996</v>
      </c>
      <c r="O113" s="33">
        <v>6036.1335159999999</v>
      </c>
      <c r="P113" s="33">
        <v>5569.3164299999999</v>
      </c>
      <c r="Q113" s="33">
        <v>5569.3164299999999</v>
      </c>
      <c r="R113" s="33">
        <v>6036.1335159999999</v>
      </c>
      <c r="S113" s="33">
        <v>6036.1335159999999</v>
      </c>
      <c r="T113" s="33">
        <v>7059.5218519999999</v>
      </c>
      <c r="U113" s="33">
        <v>7059.5218519999999</v>
      </c>
      <c r="V113" s="33">
        <v>6302.9383850000004</v>
      </c>
      <c r="W113" s="33">
        <v>7059.5218519999999</v>
      </c>
      <c r="X113" s="33">
        <v>7059.5218519999999</v>
      </c>
      <c r="Y113" s="33">
        <v>7059.5218519999999</v>
      </c>
      <c r="Z113" s="33">
        <v>6619.692532</v>
      </c>
      <c r="AA113" s="33">
        <v>7059.5218519999999</v>
      </c>
      <c r="AB113" s="33">
        <v>8676.3365880000001</v>
      </c>
      <c r="AC113" s="33">
        <v>5637.6347939999996</v>
      </c>
      <c r="AD113" s="33">
        <v>4759.4209350000001</v>
      </c>
      <c r="AE113" s="33">
        <v>8305.2061219999996</v>
      </c>
      <c r="AF113" s="33">
        <v>10401.995800000001</v>
      </c>
      <c r="AG113" s="33">
        <v>6897.6527310000001</v>
      </c>
      <c r="AH113" s="33">
        <v>6427.837595</v>
      </c>
      <c r="AI113" s="33">
        <v>10284.421109999999</v>
      </c>
      <c r="AJ113" s="33">
        <v>11576.94564</v>
      </c>
      <c r="AK113" s="33">
        <v>8058.7640570000003</v>
      </c>
      <c r="AL113" s="33">
        <v>9238.0562169999994</v>
      </c>
      <c r="AM113" s="33">
        <v>11576.94564</v>
      </c>
      <c r="AN113" s="33">
        <v>12527.806119999999</v>
      </c>
      <c r="AO113" s="33">
        <v>8590.1144170000007</v>
      </c>
      <c r="AP113" s="33">
        <v>10504.80204</v>
      </c>
      <c r="AQ113" s="33">
        <v>12527.806119999999</v>
      </c>
      <c r="AR113" s="33">
        <v>13659.484</v>
      </c>
      <c r="AS113" s="33">
        <v>9806.1739880000005</v>
      </c>
      <c r="AT113" s="33">
        <v>11482.57818</v>
      </c>
      <c r="AU113" s="33">
        <v>13659.484</v>
      </c>
      <c r="AV113" s="33">
        <v>13578.83626</v>
      </c>
      <c r="AW113" s="33">
        <v>8864.5557079999999</v>
      </c>
      <c r="AX113" s="33">
        <v>7911.4297070000002</v>
      </c>
      <c r="AY113" s="33">
        <v>13454.292229999999</v>
      </c>
      <c r="AZ113" s="33">
        <v>14288.703820000001</v>
      </c>
      <c r="BA113" s="33">
        <v>8575.874699</v>
      </c>
      <c r="BB113" s="33">
        <v>7556.7910309999997</v>
      </c>
      <c r="BC113" s="33">
        <v>14035.14804</v>
      </c>
      <c r="BD113" s="33">
        <v>13828.78811</v>
      </c>
      <c r="BE113" s="33">
        <v>7965.8068450000001</v>
      </c>
      <c r="BF113" s="33">
        <v>7700.32179</v>
      </c>
      <c r="BG113" s="33">
        <v>13340.241679999999</v>
      </c>
      <c r="BH113" s="33">
        <v>13631.88644</v>
      </c>
      <c r="BI113" s="33">
        <v>8625.9038079999991</v>
      </c>
      <c r="BJ113" s="33">
        <v>5887.6771040000003</v>
      </c>
      <c r="BK113" s="33">
        <v>13321.90179</v>
      </c>
      <c r="BL113" s="33">
        <v>13631.88644</v>
      </c>
      <c r="BM113" s="33">
        <v>7642.9318000000003</v>
      </c>
      <c r="BN113" s="33">
        <v>5954.9267570000002</v>
      </c>
      <c r="BO113" s="33">
        <v>12620.077649999999</v>
      </c>
      <c r="BP113" s="33">
        <v>13467.18527</v>
      </c>
      <c r="BQ113" s="33">
        <v>7602.0287900000003</v>
      </c>
      <c r="BR113" s="33">
        <v>4788.3401020000001</v>
      </c>
      <c r="BS113" s="33">
        <v>11779.265890000001</v>
      </c>
      <c r="BT113" s="33">
        <v>13467.18527</v>
      </c>
      <c r="BU113" s="33">
        <v>7494.9607610000003</v>
      </c>
      <c r="BV113" s="33">
        <v>5232.1212489999998</v>
      </c>
      <c r="BW113" s="33">
        <v>11913.3791</v>
      </c>
      <c r="BX113" s="33">
        <v>13467.18527</v>
      </c>
      <c r="BY113" s="33">
        <v>6830.9384970000001</v>
      </c>
      <c r="BZ113" s="33">
        <v>4044.6695549999999</v>
      </c>
      <c r="CA113" s="33">
        <v>11910.09693</v>
      </c>
      <c r="CB113" s="33">
        <v>12277.777029999999</v>
      </c>
      <c r="CC113" s="33">
        <v>4623.6885130000001</v>
      </c>
      <c r="CD113" s="33">
        <v>2267.79369</v>
      </c>
      <c r="CE113" s="33">
        <v>9701.7241009999998</v>
      </c>
      <c r="CF113" s="33">
        <v>12277.777029999999</v>
      </c>
      <c r="CG113" s="33">
        <v>4025.3847150000001</v>
      </c>
      <c r="CH113" s="33">
        <v>2012.0761540000001</v>
      </c>
      <c r="CI113" s="33">
        <v>10123.92748</v>
      </c>
      <c r="CJ113" s="33">
        <v>12277.777029999999</v>
      </c>
      <c r="CK113" s="33">
        <v>3741.6060809999999</v>
      </c>
      <c r="CL113" s="33">
        <v>2012.0761540000001</v>
      </c>
      <c r="CM113" s="33">
        <v>9732.5488210000003</v>
      </c>
      <c r="CN113" s="33">
        <v>11288.63733</v>
      </c>
      <c r="CO113" s="33">
        <v>1895.306756</v>
      </c>
      <c r="CP113" s="33">
        <v>1267.0297439999999</v>
      </c>
      <c r="CQ113" s="33">
        <v>8730.1536589999996</v>
      </c>
      <c r="CR113" s="33">
        <v>11288.63733</v>
      </c>
      <c r="CS113" s="33">
        <v>1865.2736179999999</v>
      </c>
      <c r="CT113" s="33">
        <v>1267.0297439999999</v>
      </c>
      <c r="CU113" s="33">
        <v>7784.4702559999996</v>
      </c>
      <c r="CV113" s="33">
        <v>11288.63733</v>
      </c>
      <c r="CW113" s="33">
        <v>1865.2736179999999</v>
      </c>
      <c r="CX113" s="33">
        <v>1267.0297439999999</v>
      </c>
      <c r="CY113" s="33">
        <v>6599.2941970000002</v>
      </c>
      <c r="CZ113" s="33">
        <v>10766.20212</v>
      </c>
      <c r="DA113" s="33">
        <v>1342.8384060000001</v>
      </c>
      <c r="DB113" s="33">
        <v>744.59453180000003</v>
      </c>
      <c r="DC113" s="33">
        <v>5796.6120659999997</v>
      </c>
      <c r="DD113" s="33">
        <v>10766.20212</v>
      </c>
      <c r="DE113" s="33">
        <v>1342.8384060000001</v>
      </c>
      <c r="DF113" s="33">
        <v>744.59453180000003</v>
      </c>
      <c r="DG113" s="33">
        <v>6378.1087100000004</v>
      </c>
      <c r="DH113" s="33">
        <v>10740.12852</v>
      </c>
      <c r="DI113" s="33">
        <v>1316.7648059999999</v>
      </c>
      <c r="DJ113" s="33">
        <v>731.55773180000006</v>
      </c>
      <c r="DK113" s="33">
        <v>4422.5622700000004</v>
      </c>
      <c r="DL113" s="33">
        <v>10740.12852</v>
      </c>
      <c r="DM113" s="33">
        <v>1316.7648059999999</v>
      </c>
      <c r="DN113" s="33">
        <v>731.55773180000006</v>
      </c>
      <c r="DO113" s="33">
        <v>3204.3406340000001</v>
      </c>
      <c r="DP113" s="33">
        <v>9565.1786840000004</v>
      </c>
      <c r="DQ113" s="33">
        <v>143.85065729999999</v>
      </c>
      <c r="DR113" s="33">
        <v>143.85065729999999</v>
      </c>
      <c r="DS113" s="33">
        <v>2676.7244489999998</v>
      </c>
      <c r="DT113" s="33">
        <v>9565.1786840000004</v>
      </c>
      <c r="DU113" s="33">
        <v>143.85065729999999</v>
      </c>
      <c r="DV113" s="33">
        <v>143.85065729999999</v>
      </c>
      <c r="DW113" s="33">
        <v>2698.4989860000001</v>
      </c>
      <c r="DX113" s="33">
        <v>9565.1786840000004</v>
      </c>
      <c r="DY113" s="33">
        <v>143.85065729999999</v>
      </c>
      <c r="DZ113" s="33">
        <v>143.85065729999999</v>
      </c>
      <c r="EA113" s="33">
        <v>1894.5576189999999</v>
      </c>
      <c r="EB113" s="33">
        <v>9565.1786840000004</v>
      </c>
      <c r="EC113" s="33">
        <v>143.85065729999999</v>
      </c>
      <c r="ED113" s="33">
        <v>143.85065729999999</v>
      </c>
      <c r="EE113" s="33">
        <v>1373.125882</v>
      </c>
      <c r="EF113" s="33">
        <v>9277.4773690000002</v>
      </c>
      <c r="EG113" s="33">
        <v>0</v>
      </c>
      <c r="EH113" s="33">
        <v>0</v>
      </c>
      <c r="EI113" s="33">
        <v>246.70276050000001</v>
      </c>
      <c r="EJ113" s="33">
        <v>9277.4773690000002</v>
      </c>
      <c r="EK113" s="33">
        <v>0</v>
      </c>
      <c r="EL113" s="33">
        <v>0</v>
      </c>
      <c r="EM113" s="33">
        <v>0</v>
      </c>
      <c r="EN113" s="33">
        <v>9277.4773690000002</v>
      </c>
      <c r="EO113" s="33">
        <v>0</v>
      </c>
      <c r="EP113" s="33">
        <v>0</v>
      </c>
      <c r="EQ113" s="33">
        <v>0</v>
      </c>
      <c r="ER113" s="33">
        <v>9277.4773690000002</v>
      </c>
      <c r="ES113" s="33">
        <v>0</v>
      </c>
      <c r="ET113" s="33">
        <v>0</v>
      </c>
      <c r="EU113" s="33">
        <v>0</v>
      </c>
      <c r="EV113" s="33">
        <v>9277.4773690000002</v>
      </c>
      <c r="EW113" s="33">
        <v>73.467190709999997</v>
      </c>
      <c r="EX113" s="33">
        <v>0</v>
      </c>
      <c r="EY113" s="33">
        <v>0</v>
      </c>
      <c r="EZ113" s="33">
        <v>9277.4773690000002</v>
      </c>
      <c r="FA113" s="33">
        <v>482.81096680000002</v>
      </c>
      <c r="FB113" s="33">
        <v>0</v>
      </c>
      <c r="FC113" s="33">
        <v>0</v>
      </c>
    </row>
    <row r="114" spans="2:159" x14ac:dyDescent="0.25">
      <c r="B114" s="33" t="s">
        <v>763</v>
      </c>
      <c r="C114" s="33" t="s">
        <v>36</v>
      </c>
    </row>
    <row r="115" spans="2:159" x14ac:dyDescent="0.25">
      <c r="B115" s="33" t="s">
        <v>763</v>
      </c>
      <c r="C115" s="33" t="s">
        <v>37</v>
      </c>
    </row>
    <row r="116" spans="2:159" x14ac:dyDescent="0.25">
      <c r="B116" s="33" t="s">
        <v>763</v>
      </c>
      <c r="C116" s="33" t="s">
        <v>38</v>
      </c>
    </row>
    <row r="117" spans="2:159" x14ac:dyDescent="0.25">
      <c r="B117" s="33" t="s">
        <v>763</v>
      </c>
      <c r="C117" s="33" t="s">
        <v>39</v>
      </c>
    </row>
    <row r="118" spans="2:159" x14ac:dyDescent="0.25">
      <c r="B118" s="33" t="s">
        <v>763</v>
      </c>
      <c r="C118" s="33" t="s">
        <v>40</v>
      </c>
    </row>
    <row r="119" spans="2:159" x14ac:dyDescent="0.25">
      <c r="B119" s="33" t="s">
        <v>763</v>
      </c>
      <c r="C119" s="33" t="s">
        <v>41</v>
      </c>
    </row>
    <row r="120" spans="2:159" x14ac:dyDescent="0.25">
      <c r="B120" s="33" t="s">
        <v>763</v>
      </c>
      <c r="C120" s="33" t="s">
        <v>42</v>
      </c>
    </row>
    <row r="121" spans="2:159" x14ac:dyDescent="0.25">
      <c r="B121" s="33" t="s">
        <v>763</v>
      </c>
      <c r="C121" s="33" t="s">
        <v>43</v>
      </c>
    </row>
    <row r="122" spans="2:159" x14ac:dyDescent="0.25">
      <c r="B122" s="33" t="s">
        <v>763</v>
      </c>
      <c r="C122" s="33" t="s">
        <v>44</v>
      </c>
    </row>
    <row r="123" spans="2:159" x14ac:dyDescent="0.25">
      <c r="B123" s="33" t="s">
        <v>763</v>
      </c>
      <c r="C123" s="33" t="s">
        <v>45</v>
      </c>
    </row>
    <row r="124" spans="2:159" x14ac:dyDescent="0.25">
      <c r="B124" s="33" t="s">
        <v>763</v>
      </c>
      <c r="C124" s="33" t="s">
        <v>46</v>
      </c>
    </row>
    <row r="125" spans="2:159" x14ac:dyDescent="0.25">
      <c r="B125" s="33" t="s">
        <v>763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764</v>
      </c>
      <c r="C126" s="33" t="s">
        <v>36</v>
      </c>
      <c r="CB126" s="33">
        <v>437.76362019999999</v>
      </c>
      <c r="CC126" s="33">
        <v>437.76362019999999</v>
      </c>
      <c r="CD126" s="33">
        <v>437.76362019999999</v>
      </c>
      <c r="CE126" s="33">
        <v>437.76362019999999</v>
      </c>
      <c r="CF126" s="33">
        <v>437.76362019999999</v>
      </c>
      <c r="CG126" s="33">
        <v>437.76362019999999</v>
      </c>
      <c r="CH126" s="33">
        <v>437.76362019999999</v>
      </c>
      <c r="CI126" s="33">
        <v>437.76362019999999</v>
      </c>
      <c r="CJ126" s="33">
        <v>437.76362019999999</v>
      </c>
      <c r="CK126" s="33">
        <v>437.76362019999999</v>
      </c>
      <c r="CL126" s="33">
        <v>437.76362019999999</v>
      </c>
      <c r="CM126" s="33">
        <v>437.76362019999999</v>
      </c>
      <c r="CN126" s="33">
        <v>437.76362019999999</v>
      </c>
      <c r="CO126" s="33">
        <v>437.76362019999999</v>
      </c>
      <c r="CP126" s="33">
        <v>437.76362019999999</v>
      </c>
      <c r="CQ126" s="33">
        <v>437.76362019999999</v>
      </c>
      <c r="CR126" s="33">
        <v>437.76362019999999</v>
      </c>
      <c r="CS126" s="33">
        <v>437.76362019999999</v>
      </c>
      <c r="CT126" s="33">
        <v>437.76362019999999</v>
      </c>
      <c r="CU126" s="33">
        <v>437.76362019999999</v>
      </c>
      <c r="CV126" s="33">
        <v>572.59400029999995</v>
      </c>
      <c r="CW126" s="33">
        <v>572.59400029999995</v>
      </c>
      <c r="CX126" s="33">
        <v>572.59400029999995</v>
      </c>
      <c r="CY126" s="33">
        <v>572.59400029999995</v>
      </c>
      <c r="CZ126" s="33">
        <v>1074.6411639999999</v>
      </c>
      <c r="DA126" s="33">
        <v>1074.6411639999999</v>
      </c>
      <c r="DB126" s="33">
        <v>1074.6411639999999</v>
      </c>
      <c r="DC126" s="33">
        <v>1074.6411639999999</v>
      </c>
      <c r="DD126" s="33">
        <v>1814.66839</v>
      </c>
      <c r="DE126" s="33">
        <v>1814.66839</v>
      </c>
      <c r="DF126" s="33">
        <v>1814.66839</v>
      </c>
      <c r="DG126" s="33">
        <v>1814.66839</v>
      </c>
      <c r="DH126" s="33">
        <v>1814.66839</v>
      </c>
      <c r="DI126" s="33">
        <v>1814.66839</v>
      </c>
      <c r="DJ126" s="33">
        <v>1814.66839</v>
      </c>
      <c r="DK126" s="33">
        <v>1814.66839</v>
      </c>
      <c r="DL126" s="33">
        <v>1814.66839</v>
      </c>
      <c r="DM126" s="33">
        <v>1814.66839</v>
      </c>
      <c r="DN126" s="33">
        <v>1814.66839</v>
      </c>
      <c r="DO126" s="33">
        <v>1814.66839</v>
      </c>
      <c r="DP126" s="33">
        <v>1814.66839</v>
      </c>
      <c r="DQ126" s="33">
        <v>1814.66839</v>
      </c>
      <c r="DR126" s="33">
        <v>1814.66839</v>
      </c>
      <c r="DS126" s="33">
        <v>1814.66839</v>
      </c>
      <c r="DT126" s="33">
        <v>1814.66839</v>
      </c>
      <c r="DU126" s="33">
        <v>1814.66839</v>
      </c>
      <c r="DV126" s="33">
        <v>422.60393679999999</v>
      </c>
      <c r="DW126" s="33">
        <v>1814.66839</v>
      </c>
      <c r="DX126" s="33">
        <v>1814.66839</v>
      </c>
      <c r="DY126" s="33">
        <v>1814.66839</v>
      </c>
      <c r="DZ126" s="33">
        <v>745.19741320000003</v>
      </c>
      <c r="EA126" s="33">
        <v>1814.66839</v>
      </c>
      <c r="EB126" s="33">
        <v>1814.66839</v>
      </c>
      <c r="EC126" s="33">
        <v>1814.66839</v>
      </c>
      <c r="EE126" s="33">
        <v>1814.66839</v>
      </c>
      <c r="EF126" s="33">
        <v>1814.66839</v>
      </c>
      <c r="EG126" s="33">
        <v>1814.66839</v>
      </c>
      <c r="EI126" s="33">
        <v>1814.66839</v>
      </c>
      <c r="EJ126" s="33">
        <v>1814.66839</v>
      </c>
      <c r="EK126" s="33">
        <v>1814.66839</v>
      </c>
      <c r="EM126" s="33">
        <v>1814.66839</v>
      </c>
      <c r="EN126" s="33">
        <v>1814.66839</v>
      </c>
      <c r="EO126" s="33">
        <v>1814.66839</v>
      </c>
      <c r="EQ126" s="33">
        <v>1814.66839</v>
      </c>
      <c r="ER126" s="33">
        <v>1814.66839</v>
      </c>
      <c r="ES126" s="33">
        <v>1814.66839</v>
      </c>
      <c r="EU126" s="33">
        <v>1814.66839</v>
      </c>
      <c r="EV126" s="33">
        <v>1814.66839</v>
      </c>
      <c r="EW126" s="33">
        <v>1814.66839</v>
      </c>
      <c r="EY126" s="33">
        <v>1814.66839</v>
      </c>
      <c r="EZ126" s="33">
        <v>1814.66839</v>
      </c>
      <c r="FA126" s="33">
        <v>1401.205215</v>
      </c>
      <c r="FC126" s="33">
        <v>1814.66839</v>
      </c>
    </row>
    <row r="127" spans="2:159" x14ac:dyDescent="0.25">
      <c r="B127" s="33" t="s">
        <v>764</v>
      </c>
      <c r="C127" s="33" t="s">
        <v>37</v>
      </c>
    </row>
    <row r="128" spans="2:159" x14ac:dyDescent="0.25">
      <c r="B128" s="33" t="s">
        <v>764</v>
      </c>
      <c r="C128" s="33" t="s">
        <v>38</v>
      </c>
    </row>
    <row r="129" spans="2:159" x14ac:dyDescent="0.25">
      <c r="B129" s="33" t="s">
        <v>764</v>
      </c>
      <c r="C129" s="33" t="s">
        <v>39</v>
      </c>
    </row>
    <row r="130" spans="2:159" x14ac:dyDescent="0.25">
      <c r="B130" s="33" t="s">
        <v>764</v>
      </c>
      <c r="C130" s="33" t="s">
        <v>40</v>
      </c>
    </row>
    <row r="131" spans="2:159" x14ac:dyDescent="0.25">
      <c r="B131" s="33" t="s">
        <v>764</v>
      </c>
      <c r="C131" s="33" t="s">
        <v>41</v>
      </c>
    </row>
    <row r="132" spans="2:159" x14ac:dyDescent="0.25">
      <c r="B132" s="33" t="s">
        <v>764</v>
      </c>
      <c r="C132" s="33" t="s">
        <v>42</v>
      </c>
    </row>
    <row r="133" spans="2:159" x14ac:dyDescent="0.25">
      <c r="B133" s="33" t="s">
        <v>764</v>
      </c>
      <c r="C133" s="33" t="s">
        <v>43</v>
      </c>
    </row>
    <row r="134" spans="2:159" x14ac:dyDescent="0.25">
      <c r="B134" s="33" t="s">
        <v>764</v>
      </c>
      <c r="C134" s="33" t="s">
        <v>44</v>
      </c>
    </row>
    <row r="135" spans="2:159" x14ac:dyDescent="0.25">
      <c r="B135" s="33" t="s">
        <v>764</v>
      </c>
      <c r="C135" s="33" t="s">
        <v>45</v>
      </c>
    </row>
    <row r="136" spans="2:159" x14ac:dyDescent="0.25">
      <c r="B136" s="33" t="s">
        <v>764</v>
      </c>
      <c r="C136" s="33" t="s">
        <v>46</v>
      </c>
    </row>
    <row r="137" spans="2:159" x14ac:dyDescent="0.25">
      <c r="B137" s="33" t="s">
        <v>764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437.76362019999999</v>
      </c>
      <c r="CC137" s="33">
        <v>437.76362019999999</v>
      </c>
      <c r="CD137" s="33">
        <v>437.76362019999999</v>
      </c>
      <c r="CE137" s="33">
        <v>437.76362019999999</v>
      </c>
      <c r="CF137" s="33">
        <v>437.76362019999999</v>
      </c>
      <c r="CG137" s="33">
        <v>437.76362019999999</v>
      </c>
      <c r="CH137" s="33">
        <v>437.76362019999999</v>
      </c>
      <c r="CI137" s="33">
        <v>437.76362019999999</v>
      </c>
      <c r="CJ137" s="33">
        <v>437.76362019999999</v>
      </c>
      <c r="CK137" s="33">
        <v>437.76362019999999</v>
      </c>
      <c r="CL137" s="33">
        <v>437.76362019999999</v>
      </c>
      <c r="CM137" s="33">
        <v>437.76362019999999</v>
      </c>
      <c r="CN137" s="33">
        <v>437.76362019999999</v>
      </c>
      <c r="CO137" s="33">
        <v>437.76362019999999</v>
      </c>
      <c r="CP137" s="33">
        <v>437.76362019999999</v>
      </c>
      <c r="CQ137" s="33">
        <v>437.76362019999999</v>
      </c>
      <c r="CR137" s="33">
        <v>437.76362019999999</v>
      </c>
      <c r="CS137" s="33">
        <v>437.76362019999999</v>
      </c>
      <c r="CT137" s="33">
        <v>437.76362019999999</v>
      </c>
      <c r="CU137" s="33">
        <v>437.76362019999999</v>
      </c>
      <c r="CV137" s="33">
        <v>572.59400029999995</v>
      </c>
      <c r="CW137" s="33">
        <v>572.59400029999995</v>
      </c>
      <c r="CX137" s="33">
        <v>572.59400029999995</v>
      </c>
      <c r="CY137" s="33">
        <v>572.59400029999995</v>
      </c>
      <c r="CZ137" s="33">
        <v>1074.6411639999999</v>
      </c>
      <c r="DA137" s="33">
        <v>1074.6411639999999</v>
      </c>
      <c r="DB137" s="33">
        <v>1074.6411639999999</v>
      </c>
      <c r="DC137" s="33">
        <v>1074.6411639999999</v>
      </c>
      <c r="DD137" s="33">
        <v>1814.66839</v>
      </c>
      <c r="DE137" s="33">
        <v>1814.66839</v>
      </c>
      <c r="DF137" s="33">
        <v>1814.66839</v>
      </c>
      <c r="DG137" s="33">
        <v>1814.66839</v>
      </c>
      <c r="DH137" s="33">
        <v>1814.66839</v>
      </c>
      <c r="DI137" s="33">
        <v>1814.66839</v>
      </c>
      <c r="DJ137" s="33">
        <v>1814.66839</v>
      </c>
      <c r="DK137" s="33">
        <v>1814.66839</v>
      </c>
      <c r="DL137" s="33">
        <v>1814.66839</v>
      </c>
      <c r="DM137" s="33">
        <v>1814.66839</v>
      </c>
      <c r="DN137" s="33">
        <v>1814.66839</v>
      </c>
      <c r="DO137" s="33">
        <v>1814.66839</v>
      </c>
      <c r="DP137" s="33">
        <v>1814.66839</v>
      </c>
      <c r="DQ137" s="33">
        <v>1814.66839</v>
      </c>
      <c r="DR137" s="33">
        <v>1814.66839</v>
      </c>
      <c r="DS137" s="33">
        <v>1814.66839</v>
      </c>
      <c r="DT137" s="33">
        <v>1814.66839</v>
      </c>
      <c r="DU137" s="33">
        <v>1814.66839</v>
      </c>
      <c r="DV137" s="33">
        <v>422.60393679999999</v>
      </c>
      <c r="DW137" s="33">
        <v>1814.66839</v>
      </c>
      <c r="DX137" s="33">
        <v>1814.66839</v>
      </c>
      <c r="DY137" s="33">
        <v>1814.66839</v>
      </c>
      <c r="DZ137" s="33">
        <v>745.19741320000003</v>
      </c>
      <c r="EA137" s="33">
        <v>1814.66839</v>
      </c>
      <c r="EB137" s="33">
        <v>1814.66839</v>
      </c>
      <c r="EC137" s="33">
        <v>1814.66839</v>
      </c>
      <c r="ED137" s="33">
        <v>0</v>
      </c>
      <c r="EE137" s="33">
        <v>1814.66839</v>
      </c>
      <c r="EF137" s="33">
        <v>1814.66839</v>
      </c>
      <c r="EG137" s="33">
        <v>1814.66839</v>
      </c>
      <c r="EH137" s="33">
        <v>0</v>
      </c>
      <c r="EI137" s="33">
        <v>1814.66839</v>
      </c>
      <c r="EJ137" s="33">
        <v>1814.66839</v>
      </c>
      <c r="EK137" s="33">
        <v>1814.66839</v>
      </c>
      <c r="EL137" s="33">
        <v>0</v>
      </c>
      <c r="EM137" s="33">
        <v>1814.66839</v>
      </c>
      <c r="EN137" s="33">
        <v>1814.66839</v>
      </c>
      <c r="EO137" s="33">
        <v>1814.66839</v>
      </c>
      <c r="EP137" s="33">
        <v>0</v>
      </c>
      <c r="EQ137" s="33">
        <v>1814.66839</v>
      </c>
      <c r="ER137" s="33">
        <v>1814.66839</v>
      </c>
      <c r="ES137" s="33">
        <v>1814.66839</v>
      </c>
      <c r="ET137" s="33">
        <v>0</v>
      </c>
      <c r="EU137" s="33">
        <v>1814.66839</v>
      </c>
      <c r="EV137" s="33">
        <v>1814.66839</v>
      </c>
      <c r="EW137" s="33">
        <v>1814.66839</v>
      </c>
      <c r="EX137" s="33">
        <v>0</v>
      </c>
      <c r="EY137" s="33">
        <v>1814.66839</v>
      </c>
      <c r="EZ137" s="33">
        <v>1814.66839</v>
      </c>
      <c r="FA137" s="33">
        <v>1401.205215</v>
      </c>
      <c r="FB137" s="33">
        <v>0</v>
      </c>
      <c r="FC137" s="33">
        <v>1814.66839</v>
      </c>
    </row>
    <row r="138" spans="2:159" x14ac:dyDescent="0.25">
      <c r="B138" s="33" t="s">
        <v>765</v>
      </c>
      <c r="C138" s="33" t="s">
        <v>36</v>
      </c>
      <c r="D138" s="33">
        <v>2165.053848</v>
      </c>
      <c r="E138" s="33">
        <v>2165.053848</v>
      </c>
      <c r="F138" s="33">
        <v>2165.053848</v>
      </c>
      <c r="G138" s="33">
        <v>2165.053848</v>
      </c>
      <c r="H138" s="33">
        <v>2165.053848</v>
      </c>
      <c r="I138" s="33">
        <v>2165.053848</v>
      </c>
      <c r="J138" s="33">
        <v>2165.053848</v>
      </c>
      <c r="K138" s="33">
        <v>2165.053848</v>
      </c>
      <c r="L138" s="33">
        <v>2165.053848</v>
      </c>
      <c r="M138" s="33">
        <v>2165.053848</v>
      </c>
      <c r="N138" s="33">
        <v>2046.023846</v>
      </c>
      <c r="O138" s="33">
        <v>2165.053848</v>
      </c>
      <c r="P138" s="33">
        <v>2165.053848</v>
      </c>
      <c r="Q138" s="33">
        <v>2165.053848</v>
      </c>
      <c r="R138" s="33">
        <v>2165.053848</v>
      </c>
      <c r="S138" s="33">
        <v>2165.053848</v>
      </c>
      <c r="T138" s="33">
        <v>2165.053848</v>
      </c>
      <c r="U138" s="33">
        <v>2165.053848</v>
      </c>
      <c r="V138" s="33">
        <v>1026.6634979999999</v>
      </c>
      <c r="W138" s="33">
        <v>2165.053848</v>
      </c>
      <c r="X138" s="33">
        <v>2165.053848</v>
      </c>
      <c r="Y138" s="33">
        <v>2165.053848</v>
      </c>
      <c r="Z138" s="33">
        <v>1303.748288</v>
      </c>
      <c r="AA138" s="33">
        <v>2165.053848</v>
      </c>
      <c r="AB138" s="33">
        <v>2165.053848</v>
      </c>
      <c r="AC138" s="33">
        <v>660.05310999999995</v>
      </c>
      <c r="AD138" s="33">
        <v>82.258750000000006</v>
      </c>
      <c r="AE138" s="33">
        <v>1728.0215129999999</v>
      </c>
      <c r="AF138" s="33">
        <v>2165.053848</v>
      </c>
      <c r="AG138" s="33">
        <v>660.05310999999995</v>
      </c>
      <c r="AH138" s="33">
        <v>660.05310999999995</v>
      </c>
      <c r="AI138" s="33">
        <v>2165.053848</v>
      </c>
      <c r="AJ138" s="33">
        <v>2165.053848</v>
      </c>
      <c r="AK138" s="33">
        <v>660.05310999999995</v>
      </c>
      <c r="AL138" s="33">
        <v>660.05310999999995</v>
      </c>
      <c r="AM138" s="33">
        <v>2165.053848</v>
      </c>
      <c r="AN138" s="33">
        <v>2165.053848</v>
      </c>
      <c r="AO138" s="33">
        <v>660.05310999999995</v>
      </c>
      <c r="AP138" s="33">
        <v>660.05310999999995</v>
      </c>
      <c r="AQ138" s="33">
        <v>2165.053848</v>
      </c>
      <c r="AR138" s="33">
        <v>2165.053848</v>
      </c>
      <c r="AS138" s="33">
        <v>660.05310999999995</v>
      </c>
      <c r="AT138" s="33">
        <v>660.05310999999995</v>
      </c>
      <c r="AU138" s="33">
        <v>2165.053848</v>
      </c>
      <c r="AV138" s="33">
        <v>1961.8043869999999</v>
      </c>
      <c r="AW138" s="33">
        <v>660.05310999999995</v>
      </c>
      <c r="AX138" s="33">
        <v>660.05310999999995</v>
      </c>
      <c r="AY138" s="33">
        <v>1961.8043869999999</v>
      </c>
      <c r="AZ138" s="33">
        <v>1625.662765</v>
      </c>
      <c r="BA138" s="33">
        <v>660.05310999999995</v>
      </c>
      <c r="BB138" s="33">
        <v>660.05310999999995</v>
      </c>
      <c r="BC138" s="33">
        <v>764.35720500000002</v>
      </c>
      <c r="BD138" s="33">
        <v>1274.58242</v>
      </c>
      <c r="BE138" s="33">
        <v>413.27686</v>
      </c>
      <c r="BF138" s="33">
        <v>413.27686</v>
      </c>
      <c r="BG138" s="33">
        <v>413.27686</v>
      </c>
      <c r="BH138" s="33">
        <v>413.27686</v>
      </c>
      <c r="BI138" s="33">
        <v>413.27686</v>
      </c>
      <c r="BJ138" s="33">
        <v>413.27686</v>
      </c>
      <c r="BK138" s="33">
        <v>413.27686</v>
      </c>
      <c r="BL138" s="33">
        <v>413.27686</v>
      </c>
      <c r="BM138" s="33">
        <v>413.27686</v>
      </c>
      <c r="BN138" s="33">
        <v>413.27686</v>
      </c>
      <c r="BO138" s="33">
        <v>413.27686</v>
      </c>
      <c r="BP138" s="33">
        <v>413.27686</v>
      </c>
      <c r="BQ138" s="33">
        <v>413.27686</v>
      </c>
      <c r="BR138" s="33">
        <v>413.27686</v>
      </c>
      <c r="BS138" s="33">
        <v>413.27686</v>
      </c>
      <c r="BT138" s="33">
        <v>413.27686</v>
      </c>
      <c r="BU138" s="33">
        <v>413.27686</v>
      </c>
      <c r="BV138" s="33">
        <v>413.27686</v>
      </c>
      <c r="BW138" s="33">
        <v>413.27686</v>
      </c>
      <c r="BX138" s="33">
        <v>413.27686</v>
      </c>
      <c r="BY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765</v>
      </c>
      <c r="C139" s="33" t="s">
        <v>37</v>
      </c>
    </row>
    <row r="140" spans="2:159" x14ac:dyDescent="0.25">
      <c r="B140" s="33" t="s">
        <v>765</v>
      </c>
      <c r="C140" s="33" t="s">
        <v>38</v>
      </c>
      <c r="D140" s="33">
        <v>167.60135880000001</v>
      </c>
      <c r="E140" s="33">
        <v>167.60135880000001</v>
      </c>
      <c r="F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J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N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R140" s="33">
        <v>167.60135880000001</v>
      </c>
      <c r="S140" s="33">
        <v>167.60135880000001</v>
      </c>
      <c r="T140" s="33">
        <v>167.60135880000001</v>
      </c>
      <c r="U140" s="33">
        <v>167.60135880000001</v>
      </c>
      <c r="V140" s="33">
        <v>167.60135880000001</v>
      </c>
      <c r="W140" s="33">
        <v>167.60135880000001</v>
      </c>
      <c r="X140" s="33">
        <v>167.60135880000001</v>
      </c>
      <c r="Y140" s="33">
        <v>167.60135880000001</v>
      </c>
      <c r="Z140" s="33">
        <v>167.60135880000001</v>
      </c>
      <c r="AA140" s="33">
        <v>167.60135880000001</v>
      </c>
      <c r="AB140" s="33">
        <v>167.60135880000001</v>
      </c>
      <c r="AE140" s="33">
        <v>167.60135880000001</v>
      </c>
      <c r="AF140" s="33">
        <v>167.60135880000001</v>
      </c>
      <c r="AI140" s="33">
        <v>167.60135880000001</v>
      </c>
      <c r="AJ140" s="33">
        <v>167.60135880000001</v>
      </c>
      <c r="AM140" s="33">
        <v>167.60135880000001</v>
      </c>
      <c r="AN140" s="33">
        <v>167.60135880000001</v>
      </c>
      <c r="AQ140" s="33">
        <v>167.60135880000001</v>
      </c>
      <c r="AR140" s="33">
        <v>167.60135880000001</v>
      </c>
      <c r="AU140" s="33">
        <v>167.60135880000001</v>
      </c>
      <c r="AV140" s="33">
        <v>167.60135880000001</v>
      </c>
      <c r="AY140" s="33">
        <v>167.60135880000001</v>
      </c>
      <c r="AZ140" s="33">
        <v>167.60135880000001</v>
      </c>
      <c r="BC140" s="33">
        <v>167.60135880000001</v>
      </c>
    </row>
    <row r="141" spans="2:159" x14ac:dyDescent="0.25">
      <c r="B141" s="33" t="s">
        <v>765</v>
      </c>
      <c r="C141" s="33" t="s">
        <v>39</v>
      </c>
    </row>
    <row r="142" spans="2:159" x14ac:dyDescent="0.25">
      <c r="B142" s="33" t="s">
        <v>765</v>
      </c>
      <c r="C142" s="33" t="s">
        <v>40</v>
      </c>
    </row>
    <row r="143" spans="2:159" x14ac:dyDescent="0.25">
      <c r="B143" s="33" t="s">
        <v>765</v>
      </c>
      <c r="C143" s="33" t="s">
        <v>41</v>
      </c>
    </row>
    <row r="144" spans="2:159" x14ac:dyDescent="0.25">
      <c r="B144" s="33" t="s">
        <v>765</v>
      </c>
      <c r="C144" s="33" t="s">
        <v>42</v>
      </c>
    </row>
    <row r="145" spans="2:159" x14ac:dyDescent="0.25">
      <c r="B145" s="33" t="s">
        <v>765</v>
      </c>
      <c r="C145" s="33" t="s">
        <v>43</v>
      </c>
    </row>
    <row r="146" spans="2:159" x14ac:dyDescent="0.25">
      <c r="B146" s="33" t="s">
        <v>765</v>
      </c>
      <c r="C146" s="33" t="s">
        <v>44</v>
      </c>
    </row>
    <row r="147" spans="2:159" x14ac:dyDescent="0.25">
      <c r="B147" s="33" t="s">
        <v>765</v>
      </c>
      <c r="C147" s="33" t="s">
        <v>45</v>
      </c>
    </row>
    <row r="148" spans="2:159" x14ac:dyDescent="0.25">
      <c r="B148" s="33" t="s">
        <v>765</v>
      </c>
      <c r="C148" s="33" t="s">
        <v>46</v>
      </c>
    </row>
    <row r="149" spans="2:159" x14ac:dyDescent="0.25">
      <c r="B149" s="33" t="s">
        <v>765</v>
      </c>
      <c r="C149" s="33" t="s">
        <v>15</v>
      </c>
      <c r="D149" s="33">
        <v>2332.6552069999998</v>
      </c>
      <c r="E149" s="33">
        <v>2332.6552069999998</v>
      </c>
      <c r="F149" s="33">
        <v>2332.6552069999998</v>
      </c>
      <c r="G149" s="33">
        <v>2332.6552069999998</v>
      </c>
      <c r="H149" s="33">
        <v>2332.6552069999998</v>
      </c>
      <c r="I149" s="33">
        <v>2332.6552069999998</v>
      </c>
      <c r="J149" s="33">
        <v>2332.6552069999998</v>
      </c>
      <c r="K149" s="33">
        <v>2332.6552069999998</v>
      </c>
      <c r="L149" s="33">
        <v>2332.6552069999998</v>
      </c>
      <c r="M149" s="33">
        <v>2332.6552069999998</v>
      </c>
      <c r="N149" s="33">
        <v>2213.6252039999999</v>
      </c>
      <c r="O149" s="33">
        <v>2332.6552069999998</v>
      </c>
      <c r="P149" s="33">
        <v>2332.6552069999998</v>
      </c>
      <c r="Q149" s="33">
        <v>2332.6552069999998</v>
      </c>
      <c r="R149" s="33">
        <v>2332.6552069999998</v>
      </c>
      <c r="S149" s="33">
        <v>2332.6552069999998</v>
      </c>
      <c r="T149" s="33">
        <v>2332.6552069999998</v>
      </c>
      <c r="U149" s="33">
        <v>2332.6552069999998</v>
      </c>
      <c r="V149" s="33">
        <v>1194.264856</v>
      </c>
      <c r="W149" s="33">
        <v>2332.6552069999998</v>
      </c>
      <c r="X149" s="33">
        <v>2332.6552069999998</v>
      </c>
      <c r="Y149" s="33">
        <v>2332.6552069999998</v>
      </c>
      <c r="Z149" s="33">
        <v>1471.349647</v>
      </c>
      <c r="AA149" s="33">
        <v>2332.6552069999998</v>
      </c>
      <c r="AB149" s="33">
        <v>2332.6552069999998</v>
      </c>
      <c r="AC149" s="33">
        <v>660.05310999999995</v>
      </c>
      <c r="AD149" s="33">
        <v>82.258750000000006</v>
      </c>
      <c r="AE149" s="33">
        <v>1895.6228719999999</v>
      </c>
      <c r="AF149" s="33">
        <v>2332.6552069999998</v>
      </c>
      <c r="AG149" s="33">
        <v>660.05310999999995</v>
      </c>
      <c r="AH149" s="33">
        <v>660.05310999999995</v>
      </c>
      <c r="AI149" s="33">
        <v>2332.6552069999998</v>
      </c>
      <c r="AJ149" s="33">
        <v>2332.6552069999998</v>
      </c>
      <c r="AK149" s="33">
        <v>660.05310999999995</v>
      </c>
      <c r="AL149" s="33">
        <v>660.05310999999995</v>
      </c>
      <c r="AM149" s="33">
        <v>2332.6552069999998</v>
      </c>
      <c r="AN149" s="33">
        <v>2332.6552069999998</v>
      </c>
      <c r="AO149" s="33">
        <v>660.05310999999995</v>
      </c>
      <c r="AP149" s="33">
        <v>660.05310999999995</v>
      </c>
      <c r="AQ149" s="33">
        <v>2332.6552069999998</v>
      </c>
      <c r="AR149" s="33">
        <v>2332.6552069999998</v>
      </c>
      <c r="AS149" s="33">
        <v>660.05310999999995</v>
      </c>
      <c r="AT149" s="33">
        <v>660.05310999999995</v>
      </c>
      <c r="AU149" s="33">
        <v>2332.6552069999998</v>
      </c>
      <c r="AV149" s="33">
        <v>2129.405745</v>
      </c>
      <c r="AW149" s="33">
        <v>660.05310999999995</v>
      </c>
      <c r="AX149" s="33">
        <v>660.05310999999995</v>
      </c>
      <c r="AY149" s="33">
        <v>2129.405745</v>
      </c>
      <c r="AZ149" s="33">
        <v>1793.264124</v>
      </c>
      <c r="BA149" s="33">
        <v>660.05310999999995</v>
      </c>
      <c r="BB149" s="33">
        <v>660.05310999999995</v>
      </c>
      <c r="BC149" s="33">
        <v>931.95856379999998</v>
      </c>
      <c r="BD149" s="33">
        <v>1274.58242</v>
      </c>
      <c r="BE149" s="33">
        <v>413.27686</v>
      </c>
      <c r="BF149" s="33">
        <v>413.27686</v>
      </c>
      <c r="BG149" s="33">
        <v>413.27686</v>
      </c>
      <c r="BH149" s="33">
        <v>413.27686</v>
      </c>
      <c r="BI149" s="33">
        <v>413.27686</v>
      </c>
      <c r="BJ149" s="33">
        <v>413.27686</v>
      </c>
      <c r="BK149" s="33">
        <v>413.27686</v>
      </c>
      <c r="BL149" s="33">
        <v>413.27686</v>
      </c>
      <c r="BM149" s="33">
        <v>413.27686</v>
      </c>
      <c r="BN149" s="33">
        <v>413.27686</v>
      </c>
      <c r="BO149" s="33">
        <v>413.27686</v>
      </c>
      <c r="BP149" s="33">
        <v>413.27686</v>
      </c>
      <c r="BQ149" s="33">
        <v>413.27686</v>
      </c>
      <c r="BR149" s="33">
        <v>413.27686</v>
      </c>
      <c r="BS149" s="33">
        <v>413.27686</v>
      </c>
      <c r="BT149" s="33">
        <v>413.27686</v>
      </c>
      <c r="BU149" s="33">
        <v>413.27686</v>
      </c>
      <c r="BV149" s="33">
        <v>413.27686</v>
      </c>
      <c r="BW149" s="33">
        <v>413.27686</v>
      </c>
      <c r="BX149" s="33">
        <v>413.27686</v>
      </c>
      <c r="BY149" s="33">
        <v>413.27686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1769.944133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1769.944133</v>
      </c>
      <c r="U150" s="33">
        <v>1769.944133</v>
      </c>
      <c r="V150" s="33">
        <v>1769.944133</v>
      </c>
      <c r="W150" s="33">
        <v>1769.944133</v>
      </c>
      <c r="X150" s="33">
        <v>1769.944133</v>
      </c>
      <c r="Y150" s="33">
        <v>1769.944133</v>
      </c>
      <c r="Z150" s="33">
        <v>1769.944133</v>
      </c>
      <c r="AA150" s="33">
        <v>1769.944133</v>
      </c>
      <c r="AB150" s="33">
        <v>1769.944133</v>
      </c>
      <c r="AC150" s="33">
        <v>1769.944133</v>
      </c>
      <c r="AD150" s="33">
        <v>1769.944133</v>
      </c>
      <c r="AE150" s="33">
        <v>1769.944133</v>
      </c>
      <c r="AF150" s="33">
        <v>1769.944133</v>
      </c>
      <c r="AG150" s="33">
        <v>1769.944133</v>
      </c>
      <c r="AH150" s="33">
        <v>1769.944133</v>
      </c>
      <c r="AI150" s="33">
        <v>1769.944133</v>
      </c>
      <c r="AJ150" s="33">
        <v>1769.944133</v>
      </c>
      <c r="AK150" s="33">
        <v>1769.944133</v>
      </c>
      <c r="AL150" s="33">
        <v>1769.944133</v>
      </c>
      <c r="AM150" s="33">
        <v>1769.944133</v>
      </c>
      <c r="AN150" s="33">
        <v>1769.944133</v>
      </c>
      <c r="AO150" s="33">
        <v>1769.944133</v>
      </c>
      <c r="AP150" s="33">
        <v>1769.944133</v>
      </c>
      <c r="AQ150" s="33">
        <v>1769.944133</v>
      </c>
      <c r="AR150" s="33">
        <v>1769.944133</v>
      </c>
      <c r="AS150" s="33">
        <v>1769.944133</v>
      </c>
      <c r="AT150" s="33">
        <v>1769.944133</v>
      </c>
      <c r="AU150" s="33">
        <v>1769.944133</v>
      </c>
      <c r="AV150" s="33">
        <v>1769.944133</v>
      </c>
      <c r="AW150" s="33">
        <v>1769.944133</v>
      </c>
      <c r="AX150" s="33">
        <v>1769.944133</v>
      </c>
      <c r="AY150" s="33">
        <v>1769.944133</v>
      </c>
      <c r="AZ150" s="33">
        <v>1769.944133</v>
      </c>
      <c r="BA150" s="33">
        <v>1769.944133</v>
      </c>
      <c r="BB150" s="33">
        <v>1769.944133</v>
      </c>
      <c r="BC150" s="33">
        <v>1769.944133</v>
      </c>
      <c r="BD150" s="33">
        <v>1769.944133</v>
      </c>
      <c r="BE150" s="33">
        <v>1769.944133</v>
      </c>
      <c r="BF150" s="33">
        <v>1769.944133</v>
      </c>
      <c r="BG150" s="33">
        <v>1769.944133</v>
      </c>
      <c r="BH150" s="33">
        <v>3052.6641730000001</v>
      </c>
      <c r="BI150" s="33">
        <v>3052.6641730000001</v>
      </c>
      <c r="BJ150" s="33">
        <v>3052.6641730000001</v>
      </c>
      <c r="BK150" s="33">
        <v>3052.6641730000001</v>
      </c>
      <c r="BL150" s="33">
        <v>3052.6641730000001</v>
      </c>
      <c r="BM150" s="33">
        <v>3052.6641730000001</v>
      </c>
      <c r="BN150" s="33">
        <v>3052.6641730000001</v>
      </c>
      <c r="BO150" s="33">
        <v>3052.6641730000001</v>
      </c>
      <c r="BP150" s="33">
        <v>3052.6641730000001</v>
      </c>
      <c r="BQ150" s="33">
        <v>3052.6641730000001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3052.6641730000001</v>
      </c>
      <c r="BZ150" s="33">
        <v>3052.6641730000001</v>
      </c>
      <c r="CA150" s="33">
        <v>3052.6641730000001</v>
      </c>
      <c r="CB150" s="33">
        <v>3052.6641730000001</v>
      </c>
      <c r="CC150" s="33">
        <v>3052.6641730000001</v>
      </c>
      <c r="CD150" s="33">
        <v>3052.6641730000001</v>
      </c>
      <c r="CE150" s="33">
        <v>3052.6641730000001</v>
      </c>
      <c r="CF150" s="33">
        <v>3052.6641730000001</v>
      </c>
      <c r="CG150" s="33">
        <v>3052.6641730000001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2872.5200399999999</v>
      </c>
      <c r="EE150" s="33">
        <v>3052.6641730000001</v>
      </c>
      <c r="EF150" s="33">
        <v>3052.6641730000001</v>
      </c>
      <c r="EG150" s="33">
        <v>3052.6641730000001</v>
      </c>
      <c r="EH150" s="33">
        <v>2872.5200399999999</v>
      </c>
      <c r="EI150" s="33">
        <v>3052.6641730000001</v>
      </c>
      <c r="EJ150" s="33">
        <v>3052.6641730000001</v>
      </c>
      <c r="EK150" s="33">
        <v>3052.6641730000001</v>
      </c>
      <c r="EL150" s="33">
        <v>2872.5200399999999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2872.5200399999999</v>
      </c>
      <c r="EY150" s="33">
        <v>3052.6641730000001</v>
      </c>
      <c r="EZ150" s="33">
        <v>3052.6641730000001</v>
      </c>
      <c r="FA150" s="33">
        <v>3052.6641730000001</v>
      </c>
      <c r="FB150" s="33">
        <v>2872.5200399999999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1769.944133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1769.944133</v>
      </c>
      <c r="U161" s="33">
        <v>1769.944133</v>
      </c>
      <c r="V161" s="33">
        <v>1769.944133</v>
      </c>
      <c r="W161" s="33">
        <v>1769.944133</v>
      </c>
      <c r="X161" s="33">
        <v>1769.944133</v>
      </c>
      <c r="Y161" s="33">
        <v>1769.944133</v>
      </c>
      <c r="Z161" s="33">
        <v>1769.944133</v>
      </c>
      <c r="AA161" s="33">
        <v>1769.944133</v>
      </c>
      <c r="AB161" s="33">
        <v>1769.944133</v>
      </c>
      <c r="AC161" s="33">
        <v>1769.944133</v>
      </c>
      <c r="AD161" s="33">
        <v>1769.944133</v>
      </c>
      <c r="AE161" s="33">
        <v>1769.944133</v>
      </c>
      <c r="AF161" s="33">
        <v>1769.944133</v>
      </c>
      <c r="AG161" s="33">
        <v>1769.944133</v>
      </c>
      <c r="AH161" s="33">
        <v>1769.944133</v>
      </c>
      <c r="AI161" s="33">
        <v>1769.944133</v>
      </c>
      <c r="AJ161" s="33">
        <v>1769.944133</v>
      </c>
      <c r="AK161" s="33">
        <v>1769.944133</v>
      </c>
      <c r="AL161" s="33">
        <v>1769.944133</v>
      </c>
      <c r="AM161" s="33">
        <v>1769.944133</v>
      </c>
      <c r="AN161" s="33">
        <v>1769.944133</v>
      </c>
      <c r="AO161" s="33">
        <v>1769.944133</v>
      </c>
      <c r="AP161" s="33">
        <v>1769.944133</v>
      </c>
      <c r="AQ161" s="33">
        <v>1769.944133</v>
      </c>
      <c r="AR161" s="33">
        <v>1769.944133</v>
      </c>
      <c r="AS161" s="33">
        <v>1769.944133</v>
      </c>
      <c r="AT161" s="33">
        <v>1769.944133</v>
      </c>
      <c r="AU161" s="33">
        <v>1769.944133</v>
      </c>
      <c r="AV161" s="33">
        <v>1769.944133</v>
      </c>
      <c r="AW161" s="33">
        <v>1769.944133</v>
      </c>
      <c r="AX161" s="33">
        <v>1769.944133</v>
      </c>
      <c r="AY161" s="33">
        <v>1769.944133</v>
      </c>
      <c r="AZ161" s="33">
        <v>1769.944133</v>
      </c>
      <c r="BA161" s="33">
        <v>1769.944133</v>
      </c>
      <c r="BB161" s="33">
        <v>1769.944133</v>
      </c>
      <c r="BC161" s="33">
        <v>1769.944133</v>
      </c>
      <c r="BD161" s="33">
        <v>1769.944133</v>
      </c>
      <c r="BE161" s="33">
        <v>1769.944133</v>
      </c>
      <c r="BF161" s="33">
        <v>1769.944133</v>
      </c>
      <c r="BG161" s="33">
        <v>1769.944133</v>
      </c>
      <c r="BH161" s="33">
        <v>3052.6641730000001</v>
      </c>
      <c r="BI161" s="33">
        <v>3052.6641730000001</v>
      </c>
      <c r="BJ161" s="33">
        <v>3052.6641730000001</v>
      </c>
      <c r="BK161" s="33">
        <v>3052.6641730000001</v>
      </c>
      <c r="BL161" s="33">
        <v>3052.6641730000001</v>
      </c>
      <c r="BM161" s="33">
        <v>3052.6641730000001</v>
      </c>
      <c r="BN161" s="33">
        <v>3052.6641730000001</v>
      </c>
      <c r="BO161" s="33">
        <v>3052.6641730000001</v>
      </c>
      <c r="BP161" s="33">
        <v>3052.6641730000001</v>
      </c>
      <c r="BQ161" s="33">
        <v>3052.6641730000001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3052.6641730000001</v>
      </c>
      <c r="BZ161" s="33">
        <v>3052.6641730000001</v>
      </c>
      <c r="CA161" s="33">
        <v>3052.6641730000001</v>
      </c>
      <c r="CB161" s="33">
        <v>3052.6641730000001</v>
      </c>
      <c r="CC161" s="33">
        <v>3052.6641730000001</v>
      </c>
      <c r="CD161" s="33">
        <v>3052.6641730000001</v>
      </c>
      <c r="CE161" s="33">
        <v>3052.6641730000001</v>
      </c>
      <c r="CF161" s="33">
        <v>3052.6641730000001</v>
      </c>
      <c r="CG161" s="33">
        <v>3052.6641730000001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2872.5200399999999</v>
      </c>
      <c r="EE161" s="33">
        <v>3052.6641730000001</v>
      </c>
      <c r="EF161" s="33">
        <v>3052.6641730000001</v>
      </c>
      <c r="EG161" s="33">
        <v>3052.6641730000001</v>
      </c>
      <c r="EH161" s="33">
        <v>2872.5200399999999</v>
      </c>
      <c r="EI161" s="33">
        <v>3052.6641730000001</v>
      </c>
      <c r="EJ161" s="33">
        <v>3052.6641730000001</v>
      </c>
      <c r="EK161" s="33">
        <v>3052.6641730000001</v>
      </c>
      <c r="EL161" s="33">
        <v>2872.5200399999999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2872.5200399999999</v>
      </c>
      <c r="EY161" s="33">
        <v>3052.6641730000001</v>
      </c>
      <c r="EZ161" s="33">
        <v>3052.6641730000001</v>
      </c>
      <c r="FA161" s="33">
        <v>3052.6641730000001</v>
      </c>
      <c r="FB161" s="33">
        <v>2872.5200399999999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D162" s="33">
        <v>235.94893389999999</v>
      </c>
      <c r="E162" s="33">
        <v>235.94893389999999</v>
      </c>
      <c r="F162" s="33">
        <v>235.94893389999999</v>
      </c>
      <c r="G162" s="33">
        <v>235.94893389999999</v>
      </c>
      <c r="H162" s="33">
        <v>235.94893389999999</v>
      </c>
      <c r="I162" s="33">
        <v>235.94893389999999</v>
      </c>
      <c r="J162" s="33">
        <v>235.94893389999999</v>
      </c>
      <c r="K162" s="33">
        <v>235.94893389999999</v>
      </c>
      <c r="L162" s="33">
        <v>235.94893389999999</v>
      </c>
      <c r="M162" s="33">
        <v>235.94893389999999</v>
      </c>
      <c r="N162" s="33">
        <v>160.9453895</v>
      </c>
      <c r="O162" s="33">
        <v>235.94893389999999</v>
      </c>
      <c r="P162" s="33">
        <v>235.94893389999999</v>
      </c>
      <c r="Q162" s="33">
        <v>235.94893389999999</v>
      </c>
      <c r="R162" s="33">
        <v>235.94893389999999</v>
      </c>
      <c r="S162" s="33">
        <v>235.94893389999999</v>
      </c>
      <c r="T162" s="33">
        <v>235.94893389999999</v>
      </c>
      <c r="U162" s="33">
        <v>235.94893389999999</v>
      </c>
      <c r="W162" s="33">
        <v>235.94893389999999</v>
      </c>
      <c r="X162" s="33">
        <v>235.94893389999999</v>
      </c>
      <c r="Y162" s="33">
        <v>235.94893389999999</v>
      </c>
      <c r="Z162" s="33">
        <v>160.9453895</v>
      </c>
      <c r="AA162" s="33">
        <v>235.94893389999999</v>
      </c>
      <c r="AB162" s="33">
        <v>235.94893389999999</v>
      </c>
      <c r="AE162" s="33">
        <v>160.9453895</v>
      </c>
      <c r="AF162" s="33">
        <v>235.94893389999999</v>
      </c>
      <c r="AI162" s="33">
        <v>160.9453895</v>
      </c>
      <c r="AJ162" s="33">
        <v>235.94893389999999</v>
      </c>
      <c r="AM162" s="33">
        <v>235.94893389999999</v>
      </c>
      <c r="AN162" s="33">
        <v>235.94893389999999</v>
      </c>
      <c r="AQ162" s="33">
        <v>235.94893389999999</v>
      </c>
      <c r="AR162" s="33">
        <v>235.94893389999999</v>
      </c>
      <c r="AU162" s="33">
        <v>235.94893389999999</v>
      </c>
      <c r="AV162" s="33">
        <v>235.94893389999999</v>
      </c>
      <c r="AY162" s="33">
        <v>160.9453895</v>
      </c>
      <c r="AZ162" s="33">
        <v>235.94893389999999</v>
      </c>
      <c r="BC162" s="33">
        <v>160.9453895</v>
      </c>
      <c r="BD162" s="33">
        <v>75.003544340000005</v>
      </c>
      <c r="BH162" s="33">
        <v>75.003544340000005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1821.150828</v>
      </c>
      <c r="E164" s="33">
        <v>1821.150828</v>
      </c>
      <c r="F164" s="33">
        <v>1428.294488</v>
      </c>
      <c r="G164" s="33">
        <v>1821.150828</v>
      </c>
      <c r="H164" s="33">
        <v>1821.150828</v>
      </c>
      <c r="I164" s="33">
        <v>1821.150828</v>
      </c>
      <c r="J164" s="33">
        <v>1821.150828</v>
      </c>
      <c r="K164" s="33">
        <v>1821.150828</v>
      </c>
      <c r="L164" s="33">
        <v>1821.150828</v>
      </c>
      <c r="M164" s="33">
        <v>1821.150828</v>
      </c>
      <c r="N164" s="33">
        <v>1039.6902279999999</v>
      </c>
      <c r="O164" s="33">
        <v>1821.150828</v>
      </c>
      <c r="P164" s="33">
        <v>1821.150828</v>
      </c>
      <c r="Q164" s="33">
        <v>1821.150828</v>
      </c>
      <c r="R164" s="33">
        <v>1687.4246330000001</v>
      </c>
      <c r="S164" s="33">
        <v>1821.150828</v>
      </c>
      <c r="T164" s="33">
        <v>1821.150828</v>
      </c>
      <c r="U164" s="33">
        <v>1559.322367</v>
      </c>
      <c r="W164" s="33">
        <v>1821.150828</v>
      </c>
      <c r="X164" s="33">
        <v>1821.150828</v>
      </c>
      <c r="Y164" s="33">
        <v>1821.150828</v>
      </c>
      <c r="Z164" s="33">
        <v>27.09295084</v>
      </c>
      <c r="AA164" s="33">
        <v>1821.150828</v>
      </c>
      <c r="AB164" s="33">
        <v>1821.150828</v>
      </c>
      <c r="AE164" s="33">
        <v>1039.6902279999999</v>
      </c>
      <c r="AF164" s="33">
        <v>1821.150828</v>
      </c>
      <c r="AI164" s="33">
        <v>1217.975179</v>
      </c>
      <c r="AJ164" s="33">
        <v>1821.150828</v>
      </c>
      <c r="AM164" s="33">
        <v>1821.150828</v>
      </c>
      <c r="AN164" s="33">
        <v>1821.150828</v>
      </c>
      <c r="AQ164" s="33">
        <v>1757.2037769999999</v>
      </c>
      <c r="AR164" s="33">
        <v>1821.150828</v>
      </c>
      <c r="AU164" s="33">
        <v>1234.5884960000001</v>
      </c>
      <c r="AV164" s="33">
        <v>1821.150828</v>
      </c>
      <c r="AY164" s="33">
        <v>1171.6044440000001</v>
      </c>
      <c r="AZ164" s="33">
        <v>1423.896735</v>
      </c>
      <c r="BC164" s="33">
        <v>576.35703639999997</v>
      </c>
      <c r="BD164" s="33">
        <v>537.26652279999996</v>
      </c>
      <c r="BH164" s="33">
        <v>510.17357190000001</v>
      </c>
      <c r="BL164" s="33">
        <v>172.3377988</v>
      </c>
    </row>
    <row r="165" spans="2:159" x14ac:dyDescent="0.25">
      <c r="B165" s="33" t="s">
        <v>22</v>
      </c>
      <c r="C165" s="33" t="s">
        <v>39</v>
      </c>
      <c r="K165" s="33">
        <v>311.41720959999998</v>
      </c>
      <c r="O165" s="33">
        <v>311.41720959999998</v>
      </c>
      <c r="R165" s="33">
        <v>137.47865419999999</v>
      </c>
      <c r="S165" s="33">
        <v>311.41720959999998</v>
      </c>
      <c r="T165" s="33">
        <v>311.41720959999998</v>
      </c>
      <c r="U165" s="33">
        <v>157.20025709999999</v>
      </c>
      <c r="W165" s="33">
        <v>311.41720959999998</v>
      </c>
      <c r="X165" s="33">
        <v>311.41720959999998</v>
      </c>
      <c r="Y165" s="33">
        <v>311.41720959999998</v>
      </c>
      <c r="AA165" s="33">
        <v>311.41720959999998</v>
      </c>
      <c r="AB165" s="33">
        <v>311.41720959999998</v>
      </c>
      <c r="AE165" s="33">
        <v>157.20025709999999</v>
      </c>
      <c r="AF165" s="33">
        <v>311.41720959999998</v>
      </c>
      <c r="AI165" s="33">
        <v>157.20025709999999</v>
      </c>
      <c r="AJ165" s="33">
        <v>311.41720959999998</v>
      </c>
      <c r="AM165" s="33">
        <v>311.41720959999998</v>
      </c>
      <c r="AN165" s="33">
        <v>311.41720959999998</v>
      </c>
      <c r="AQ165" s="33">
        <v>311.41720959999998</v>
      </c>
      <c r="AR165" s="33">
        <v>311.41720959999998</v>
      </c>
      <c r="AU165" s="33">
        <v>311.41720959999998</v>
      </c>
      <c r="AV165" s="33">
        <v>311.41720959999998</v>
      </c>
      <c r="AY165" s="33">
        <v>157.20025709999999</v>
      </c>
      <c r="AZ165" s="33">
        <v>311.41720959999998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  <c r="W167" s="33">
        <v>305.29236479999997</v>
      </c>
      <c r="Y167" s="33">
        <v>152.47043959999999</v>
      </c>
      <c r="AA167" s="33">
        <v>305.29236479999997</v>
      </c>
      <c r="AB167" s="33">
        <v>305.29236479999997</v>
      </c>
      <c r="AF167" s="33">
        <v>305.29236479999997</v>
      </c>
      <c r="AJ167" s="33">
        <v>305.29236479999997</v>
      </c>
      <c r="AM167" s="33">
        <v>305.29236479999997</v>
      </c>
      <c r="AN167" s="33">
        <v>305.29236479999997</v>
      </c>
      <c r="AQ167" s="33">
        <v>305.29236479999997</v>
      </c>
      <c r="AR167" s="33">
        <v>305.29236479999997</v>
      </c>
      <c r="AU167" s="33">
        <v>305.29236479999997</v>
      </c>
      <c r="AV167" s="33">
        <v>305.29236479999997</v>
      </c>
      <c r="AZ167" s="33">
        <v>305.29236479999997</v>
      </c>
      <c r="BD167" s="33">
        <v>305.29236479999997</v>
      </c>
      <c r="BH167" s="33">
        <v>305.29236479999997</v>
      </c>
    </row>
    <row r="168" spans="2:159" x14ac:dyDescent="0.25">
      <c r="B168" s="33" t="s">
        <v>22</v>
      </c>
      <c r="C168" s="33" t="s">
        <v>42</v>
      </c>
      <c r="K168" s="33">
        <v>97.704767700000005</v>
      </c>
      <c r="O168" s="33">
        <v>97.704767700000005</v>
      </c>
      <c r="S168" s="33">
        <v>97.704767700000005</v>
      </c>
      <c r="T168" s="33">
        <v>97.704767700000005</v>
      </c>
      <c r="W168" s="33">
        <v>97.704767700000005</v>
      </c>
      <c r="X168" s="33">
        <v>97.704767700000005</v>
      </c>
      <c r="Y168" s="33">
        <v>50.846988469999999</v>
      </c>
      <c r="AA168" s="33">
        <v>97.704767700000005</v>
      </c>
      <c r="AB168" s="33">
        <v>97.704767700000005</v>
      </c>
      <c r="AF168" s="33">
        <v>97.704767700000005</v>
      </c>
      <c r="AJ168" s="33">
        <v>97.704767700000005</v>
      </c>
      <c r="AM168" s="33">
        <v>97.704767700000005</v>
      </c>
      <c r="AN168" s="33">
        <v>97.704767700000005</v>
      </c>
      <c r="AR168" s="33">
        <v>97.704767700000005</v>
      </c>
      <c r="AU168" s="33">
        <v>97.704767700000005</v>
      </c>
      <c r="AV168" s="33">
        <v>97.704767700000005</v>
      </c>
      <c r="AZ168" s="33">
        <v>97.704767700000005</v>
      </c>
      <c r="BD168" s="33">
        <v>97.704767700000005</v>
      </c>
      <c r="BH168" s="33">
        <v>97.704767700000005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2057.0997619999998</v>
      </c>
      <c r="E173" s="33">
        <v>2057.0997619999998</v>
      </c>
      <c r="F173" s="33">
        <v>1664.243422</v>
      </c>
      <c r="G173" s="33">
        <v>2057.0997619999998</v>
      </c>
      <c r="H173" s="33">
        <v>2057.0997619999998</v>
      </c>
      <c r="I173" s="33">
        <v>2057.0997619999998</v>
      </c>
      <c r="J173" s="33">
        <v>2057.0997619999998</v>
      </c>
      <c r="K173" s="33">
        <v>2466.2217390000001</v>
      </c>
      <c r="L173" s="33">
        <v>2057.0997619999998</v>
      </c>
      <c r="M173" s="33">
        <v>2057.0997619999998</v>
      </c>
      <c r="N173" s="33">
        <v>1200.6356169999999</v>
      </c>
      <c r="O173" s="33">
        <v>2466.2217390000001</v>
      </c>
      <c r="P173" s="33">
        <v>2057.0997619999998</v>
      </c>
      <c r="Q173" s="33">
        <v>2057.0997619999998</v>
      </c>
      <c r="R173" s="33">
        <v>2060.8522210000001</v>
      </c>
      <c r="S173" s="33">
        <v>2466.2217390000001</v>
      </c>
      <c r="T173" s="33">
        <v>2466.2217390000001</v>
      </c>
      <c r="U173" s="33">
        <v>1952.471558</v>
      </c>
      <c r="V173" s="33">
        <v>0</v>
      </c>
      <c r="W173" s="33">
        <v>2771.5141039999999</v>
      </c>
      <c r="X173" s="33">
        <v>2466.2217390000001</v>
      </c>
      <c r="Y173" s="33">
        <v>2571.8343989999998</v>
      </c>
      <c r="Z173" s="33">
        <v>188.03834040000001</v>
      </c>
      <c r="AA173" s="33">
        <v>2771.5141039999999</v>
      </c>
      <c r="AB173" s="33">
        <v>2771.5141039999999</v>
      </c>
      <c r="AC173" s="33">
        <v>0</v>
      </c>
      <c r="AD173" s="33">
        <v>0</v>
      </c>
      <c r="AE173" s="33">
        <v>1357.8358740000001</v>
      </c>
      <c r="AF173" s="33">
        <v>2771.5141039999999</v>
      </c>
      <c r="AG173" s="33">
        <v>0</v>
      </c>
      <c r="AH173" s="33">
        <v>0</v>
      </c>
      <c r="AI173" s="33">
        <v>1536.120825</v>
      </c>
      <c r="AJ173" s="33">
        <v>2771.5141039999999</v>
      </c>
      <c r="AK173" s="33">
        <v>0</v>
      </c>
      <c r="AL173" s="33">
        <v>0</v>
      </c>
      <c r="AM173" s="33">
        <v>2771.5141039999999</v>
      </c>
      <c r="AN173" s="33">
        <v>2771.5141039999999</v>
      </c>
      <c r="AO173" s="33">
        <v>0</v>
      </c>
      <c r="AP173" s="33">
        <v>0</v>
      </c>
      <c r="AQ173" s="33">
        <v>2609.862286</v>
      </c>
      <c r="AR173" s="33">
        <v>2771.5141039999999</v>
      </c>
      <c r="AS173" s="33">
        <v>0</v>
      </c>
      <c r="AT173" s="33">
        <v>0</v>
      </c>
      <c r="AU173" s="33">
        <v>2184.9517719999999</v>
      </c>
      <c r="AV173" s="33">
        <v>2771.5141039999999</v>
      </c>
      <c r="AW173" s="33">
        <v>0</v>
      </c>
      <c r="AX173" s="33">
        <v>0</v>
      </c>
      <c r="AY173" s="33">
        <v>1489.7500910000001</v>
      </c>
      <c r="AZ173" s="33">
        <v>2374.2600109999998</v>
      </c>
      <c r="BA173" s="33">
        <v>0</v>
      </c>
      <c r="BB173" s="33">
        <v>0</v>
      </c>
      <c r="BC173" s="33">
        <v>737.3024259</v>
      </c>
      <c r="BD173" s="33">
        <v>1015.2672</v>
      </c>
      <c r="BE173" s="33">
        <v>0</v>
      </c>
      <c r="BF173" s="33">
        <v>0</v>
      </c>
      <c r="BG173" s="33">
        <v>0</v>
      </c>
      <c r="BH173" s="33">
        <v>988.17424879999999</v>
      </c>
      <c r="BI173" s="33">
        <v>0</v>
      </c>
      <c r="BJ173" s="33">
        <v>0</v>
      </c>
      <c r="BK173" s="33">
        <v>0</v>
      </c>
      <c r="BL173" s="33">
        <v>172.3377988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D174" s="33">
        <v>305.65718070000003</v>
      </c>
      <c r="E174" s="33">
        <v>305.65718070000003</v>
      </c>
      <c r="F174" s="33">
        <v>188.07100399999999</v>
      </c>
      <c r="G174" s="33">
        <v>305.65718070000003</v>
      </c>
      <c r="H174" s="33">
        <v>305.65718070000003</v>
      </c>
      <c r="I174" s="33">
        <v>305.65718070000003</v>
      </c>
      <c r="J174" s="33">
        <v>305.65718070000003</v>
      </c>
      <c r="K174" s="33">
        <v>305.65718070000003</v>
      </c>
      <c r="L174" s="33">
        <v>305.65718070000003</v>
      </c>
      <c r="M174" s="33">
        <v>305.65718070000003</v>
      </c>
      <c r="O174" s="33">
        <v>305.65718070000003</v>
      </c>
      <c r="P174" s="33">
        <v>305.65718070000003</v>
      </c>
      <c r="Q174" s="33">
        <v>305.65718070000003</v>
      </c>
      <c r="R174" s="33">
        <v>240.9132171</v>
      </c>
      <c r="S174" s="33">
        <v>305.65718070000003</v>
      </c>
      <c r="T174" s="33">
        <v>305.65718070000003</v>
      </c>
      <c r="U174" s="33">
        <v>188.07100399999999</v>
      </c>
      <c r="W174" s="33">
        <v>305.65718070000003</v>
      </c>
      <c r="X174" s="33">
        <v>305.65718070000003</v>
      </c>
      <c r="Y174" s="33">
        <v>305.65718070000003</v>
      </c>
      <c r="AA174" s="33">
        <v>305.65718070000003</v>
      </c>
      <c r="AB174" s="33">
        <v>305.65718070000003</v>
      </c>
      <c r="AF174" s="33">
        <v>305.65718070000003</v>
      </c>
      <c r="AI174" s="33">
        <v>144.24462370000001</v>
      </c>
      <c r="AJ174" s="33">
        <v>305.65718070000003</v>
      </c>
      <c r="AM174" s="33">
        <v>305.65718070000003</v>
      </c>
      <c r="AN174" s="33">
        <v>305.65718070000003</v>
      </c>
      <c r="AQ174" s="33">
        <v>305.65718070000003</v>
      </c>
      <c r="AR174" s="33">
        <v>305.65718070000003</v>
      </c>
      <c r="AU174" s="33">
        <v>305.65718070000003</v>
      </c>
      <c r="AV174" s="33">
        <v>273.21461240000002</v>
      </c>
      <c r="AY174" s="33">
        <v>92.101969089999997</v>
      </c>
      <c r="AZ174" s="33">
        <v>128.96998869999999</v>
      </c>
      <c r="BD174" s="33">
        <v>128.96998869999999</v>
      </c>
      <c r="BH174" s="33">
        <v>11.383812000000001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418.69022510000002</v>
      </c>
      <c r="E176" s="33">
        <v>418.69022510000002</v>
      </c>
      <c r="F176" s="33">
        <v>319.7881946</v>
      </c>
      <c r="G176" s="33">
        <v>418.69022510000002</v>
      </c>
      <c r="H176" s="33">
        <v>418.69022510000002</v>
      </c>
      <c r="I176" s="33">
        <v>418.69022510000002</v>
      </c>
      <c r="J176" s="33">
        <v>418.69022510000002</v>
      </c>
      <c r="K176" s="33">
        <v>418.69022510000002</v>
      </c>
      <c r="L176" s="33">
        <v>418.69022510000002</v>
      </c>
      <c r="M176" s="33">
        <v>418.69022510000002</v>
      </c>
      <c r="N176" s="33">
        <v>7.5442441499999999</v>
      </c>
      <c r="O176" s="33">
        <v>418.69022510000002</v>
      </c>
      <c r="P176" s="33">
        <v>418.69022510000002</v>
      </c>
      <c r="Q176" s="33">
        <v>418.69022510000002</v>
      </c>
      <c r="R176" s="33">
        <v>403.37528759999998</v>
      </c>
      <c r="S176" s="33">
        <v>418.69022510000002</v>
      </c>
      <c r="T176" s="33">
        <v>418.69022510000002</v>
      </c>
      <c r="U176" s="33">
        <v>319.7881946</v>
      </c>
      <c r="W176" s="33">
        <v>418.69022510000002</v>
      </c>
      <c r="X176" s="33">
        <v>418.69022510000002</v>
      </c>
      <c r="Y176" s="33">
        <v>403.37528759999998</v>
      </c>
      <c r="AA176" s="33">
        <v>418.69022510000002</v>
      </c>
      <c r="AB176" s="33">
        <v>418.69022510000002</v>
      </c>
      <c r="AE176" s="33">
        <v>7.5442441499999999</v>
      </c>
      <c r="AF176" s="33">
        <v>418.69022510000002</v>
      </c>
      <c r="AI176" s="33">
        <v>185.76891800000001</v>
      </c>
      <c r="AJ176" s="33">
        <v>418.69022510000002</v>
      </c>
      <c r="AM176" s="33">
        <v>418.69022510000002</v>
      </c>
      <c r="AN176" s="33">
        <v>418.69022510000002</v>
      </c>
      <c r="AQ176" s="33">
        <v>403.37528759999998</v>
      </c>
      <c r="AR176" s="33">
        <v>418.69022510000002</v>
      </c>
      <c r="AU176" s="33">
        <v>319.7881946</v>
      </c>
      <c r="AV176" s="33">
        <v>332.8961281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724.34740580000005</v>
      </c>
      <c r="E185" s="33">
        <v>724.34740580000005</v>
      </c>
      <c r="F185" s="33">
        <v>507.85919849999999</v>
      </c>
      <c r="G185" s="33">
        <v>724.34740580000005</v>
      </c>
      <c r="H185" s="33">
        <v>724.34740580000005</v>
      </c>
      <c r="I185" s="33">
        <v>724.34740580000005</v>
      </c>
      <c r="J185" s="33">
        <v>724.34740580000005</v>
      </c>
      <c r="K185" s="33">
        <v>724.34740580000005</v>
      </c>
      <c r="L185" s="33">
        <v>724.34740580000005</v>
      </c>
      <c r="M185" s="33">
        <v>724.34740580000005</v>
      </c>
      <c r="N185" s="33">
        <v>7.5442441499999999</v>
      </c>
      <c r="O185" s="33">
        <v>724.34740580000005</v>
      </c>
      <c r="P185" s="33">
        <v>724.34740580000005</v>
      </c>
      <c r="Q185" s="33">
        <v>724.34740580000005</v>
      </c>
      <c r="R185" s="33">
        <v>644.28850460000001</v>
      </c>
      <c r="S185" s="33">
        <v>724.34740580000005</v>
      </c>
      <c r="T185" s="33">
        <v>724.34740580000005</v>
      </c>
      <c r="U185" s="33">
        <v>507.85919849999999</v>
      </c>
      <c r="V185" s="33">
        <v>0</v>
      </c>
      <c r="W185" s="33">
        <v>724.34740580000005</v>
      </c>
      <c r="X185" s="33">
        <v>724.34740580000005</v>
      </c>
      <c r="Y185" s="33">
        <v>709.03246830000001</v>
      </c>
      <c r="Z185" s="33">
        <v>0</v>
      </c>
      <c r="AA185" s="33">
        <v>724.34740580000005</v>
      </c>
      <c r="AB185" s="33">
        <v>724.34740580000005</v>
      </c>
      <c r="AC185" s="33">
        <v>0</v>
      </c>
      <c r="AD185" s="33">
        <v>0</v>
      </c>
      <c r="AE185" s="33">
        <v>7.5442441499999999</v>
      </c>
      <c r="AF185" s="33">
        <v>724.34740580000005</v>
      </c>
      <c r="AG185" s="33">
        <v>0</v>
      </c>
      <c r="AH185" s="33">
        <v>0</v>
      </c>
      <c r="AI185" s="33">
        <v>330.01354170000002</v>
      </c>
      <c r="AJ185" s="33">
        <v>724.34740580000005</v>
      </c>
      <c r="AK185" s="33">
        <v>0</v>
      </c>
      <c r="AL185" s="33">
        <v>0</v>
      </c>
      <c r="AM185" s="33">
        <v>724.34740580000005</v>
      </c>
      <c r="AN185" s="33">
        <v>724.34740580000005</v>
      </c>
      <c r="AO185" s="33">
        <v>0</v>
      </c>
      <c r="AP185" s="33">
        <v>0</v>
      </c>
      <c r="AQ185" s="33">
        <v>709.03246830000001</v>
      </c>
      <c r="AR185" s="33">
        <v>724.34740580000005</v>
      </c>
      <c r="AS185" s="33">
        <v>0</v>
      </c>
      <c r="AT185" s="33">
        <v>0</v>
      </c>
      <c r="AU185" s="33">
        <v>625.44537519999994</v>
      </c>
      <c r="AV185" s="33">
        <v>606.11074050000002</v>
      </c>
      <c r="AW185" s="33">
        <v>0</v>
      </c>
      <c r="AX185" s="33">
        <v>0</v>
      </c>
      <c r="AY185" s="33">
        <v>92.101969089999997</v>
      </c>
      <c r="AZ185" s="33">
        <v>128.96998869999999</v>
      </c>
      <c r="BA185" s="33">
        <v>0</v>
      </c>
      <c r="BB185" s="33">
        <v>0</v>
      </c>
      <c r="BC185" s="33">
        <v>0</v>
      </c>
      <c r="BD185" s="33">
        <v>128.96998869999999</v>
      </c>
      <c r="BE185" s="33">
        <v>0</v>
      </c>
      <c r="BF185" s="33">
        <v>0</v>
      </c>
      <c r="BG185" s="33">
        <v>0</v>
      </c>
      <c r="BH185" s="33">
        <v>11.383812000000001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15979.21552</v>
      </c>
      <c r="E234" s="33">
        <v>13177.02449</v>
      </c>
      <c r="F234" s="33">
        <v>15304.57021</v>
      </c>
      <c r="G234" s="33">
        <v>15144.54802</v>
      </c>
      <c r="H234" s="33">
        <v>15979.21552</v>
      </c>
      <c r="I234" s="33">
        <v>13177.02449</v>
      </c>
      <c r="J234" s="33">
        <v>15304.57021</v>
      </c>
      <c r="K234" s="33">
        <v>15144.54802</v>
      </c>
      <c r="L234" s="33">
        <v>15979.21552</v>
      </c>
      <c r="M234" s="33">
        <v>13177.02449</v>
      </c>
      <c r="N234" s="33">
        <v>15304.57021</v>
      </c>
      <c r="O234" s="33">
        <v>15144.54802</v>
      </c>
      <c r="P234" s="33">
        <v>15979.21552</v>
      </c>
      <c r="Q234" s="33">
        <v>13177.02449</v>
      </c>
      <c r="R234" s="33">
        <v>15304.57021</v>
      </c>
      <c r="S234" s="33">
        <v>15144.54802</v>
      </c>
      <c r="T234" s="33">
        <v>15979.21552</v>
      </c>
      <c r="U234" s="33">
        <v>13177.02449</v>
      </c>
      <c r="V234" s="33">
        <v>15304.57021</v>
      </c>
      <c r="W234" s="33">
        <v>15144.54802</v>
      </c>
      <c r="X234" s="33">
        <v>15979.21552</v>
      </c>
      <c r="Y234" s="33">
        <v>13177.02449</v>
      </c>
      <c r="Z234" s="33">
        <v>15304.57021</v>
      </c>
      <c r="AA234" s="33">
        <v>15144.54802</v>
      </c>
      <c r="AB234" s="33">
        <v>16090.129650000001</v>
      </c>
      <c r="AC234" s="33">
        <v>13309.46451</v>
      </c>
      <c r="AD234" s="33">
        <v>15490.964540000001</v>
      </c>
      <c r="AE234" s="33">
        <v>15304.06033</v>
      </c>
      <c r="AF234" s="33">
        <v>16186.28429</v>
      </c>
      <c r="AG234" s="33">
        <v>13380.495730000001</v>
      </c>
      <c r="AH234" s="33">
        <v>15526.98749</v>
      </c>
      <c r="AI234" s="33">
        <v>15372.34319</v>
      </c>
      <c r="AJ234" s="33">
        <v>16186.28429</v>
      </c>
      <c r="AK234" s="33">
        <v>13380.495730000001</v>
      </c>
      <c r="AL234" s="33">
        <v>15526.98749</v>
      </c>
      <c r="AM234" s="33">
        <v>15372.34319</v>
      </c>
      <c r="AN234" s="33">
        <v>16186.28429</v>
      </c>
      <c r="AO234" s="33">
        <v>13380.495730000001</v>
      </c>
      <c r="AP234" s="33">
        <v>15526.98749</v>
      </c>
      <c r="AQ234" s="33">
        <v>15372.34319</v>
      </c>
      <c r="AR234" s="33">
        <v>16214.76001</v>
      </c>
      <c r="AS234" s="33">
        <v>13402.24963</v>
      </c>
      <c r="AT234" s="33">
        <v>15541.764139999999</v>
      </c>
      <c r="AU234" s="33">
        <v>15395.55564</v>
      </c>
      <c r="AV234" s="33">
        <v>16214.76001</v>
      </c>
      <c r="AW234" s="33">
        <v>13402.24963</v>
      </c>
      <c r="AX234" s="33">
        <v>15541.764139999999</v>
      </c>
      <c r="AY234" s="33">
        <v>15395.55564</v>
      </c>
      <c r="AZ234" s="33">
        <v>16214.76001</v>
      </c>
      <c r="BA234" s="33">
        <v>13402.24963</v>
      </c>
      <c r="BB234" s="33">
        <v>15541.764139999999</v>
      </c>
      <c r="BC234" s="33">
        <v>15395.55564</v>
      </c>
      <c r="BD234" s="33">
        <v>16323.07134</v>
      </c>
      <c r="BE234" s="33">
        <v>13486.032370000001</v>
      </c>
      <c r="BF234" s="33">
        <v>15607.461240000001</v>
      </c>
      <c r="BG234" s="33">
        <v>15482.19267</v>
      </c>
      <c r="BH234" s="33">
        <v>16554.122220000001</v>
      </c>
      <c r="BI234" s="33">
        <v>13669.033810000001</v>
      </c>
      <c r="BJ234" s="33">
        <v>15759.65028</v>
      </c>
      <c r="BK234" s="33">
        <v>15671.045120000001</v>
      </c>
      <c r="BL234" s="33">
        <v>16627.0658</v>
      </c>
      <c r="BM234" s="33">
        <v>13731.1173</v>
      </c>
      <c r="BN234" s="33">
        <v>15803.17632</v>
      </c>
      <c r="BO234" s="33">
        <v>15723.652819999999</v>
      </c>
      <c r="BP234" s="33">
        <v>16888.092089999998</v>
      </c>
      <c r="BQ234" s="33">
        <v>13920.73717</v>
      </c>
      <c r="BR234" s="33">
        <v>15927.98099</v>
      </c>
      <c r="BS234" s="33">
        <v>15919.2237</v>
      </c>
      <c r="BT234" s="33">
        <v>17389.103050000002</v>
      </c>
      <c r="BU234" s="33">
        <v>14325.90957</v>
      </c>
      <c r="BV234" s="33">
        <v>16230.360129999999</v>
      </c>
      <c r="BW234" s="33">
        <v>16318.052030000001</v>
      </c>
      <c r="BX234" s="33">
        <v>17389.103050000002</v>
      </c>
      <c r="BY234" s="33">
        <v>14325.90957</v>
      </c>
      <c r="BZ234" s="33">
        <v>16230.360129999999</v>
      </c>
      <c r="CA234" s="33">
        <v>16318.052030000001</v>
      </c>
      <c r="CB234" s="33">
        <v>17389.103050000002</v>
      </c>
      <c r="CC234" s="33">
        <v>14325.90957</v>
      </c>
      <c r="CD234" s="33">
        <v>16230.360129999999</v>
      </c>
      <c r="CE234" s="33">
        <v>16318.052030000001</v>
      </c>
      <c r="CF234" s="33">
        <v>17389.103050000002</v>
      </c>
      <c r="CG234" s="33">
        <v>14325.90957</v>
      </c>
      <c r="CH234" s="33">
        <v>16230.360129999999</v>
      </c>
      <c r="CI234" s="33">
        <v>16318.052030000001</v>
      </c>
      <c r="CJ234" s="33">
        <v>17389.103050000002</v>
      </c>
      <c r="CK234" s="33">
        <v>14325.90957</v>
      </c>
      <c r="CL234" s="33">
        <v>16230.360129999999</v>
      </c>
      <c r="CM234" s="33">
        <v>16318.052030000001</v>
      </c>
      <c r="CN234" s="33">
        <v>17389.103050000002</v>
      </c>
      <c r="CO234" s="33">
        <v>14325.90957</v>
      </c>
      <c r="CP234" s="33">
        <v>16230.360129999999</v>
      </c>
      <c r="CQ234" s="33">
        <v>16318.052030000001</v>
      </c>
      <c r="CR234" s="33">
        <v>17389.103050000002</v>
      </c>
      <c r="CS234" s="33">
        <v>14325.90957</v>
      </c>
      <c r="CT234" s="33">
        <v>16230.360129999999</v>
      </c>
      <c r="CU234" s="33">
        <v>16318.052030000001</v>
      </c>
      <c r="CV234" s="33">
        <v>17389.103050000002</v>
      </c>
      <c r="CW234" s="33">
        <v>14325.90957</v>
      </c>
      <c r="CX234" s="33">
        <v>16230.360129999999</v>
      </c>
      <c r="CY234" s="33">
        <v>16318.052030000001</v>
      </c>
      <c r="CZ234" s="33">
        <v>17389.103050000002</v>
      </c>
      <c r="DA234" s="33">
        <v>14325.90957</v>
      </c>
      <c r="DB234" s="33">
        <v>16230.360129999999</v>
      </c>
      <c r="DC234" s="33">
        <v>16318.052030000001</v>
      </c>
      <c r="DD234" s="33">
        <v>17389.103050000002</v>
      </c>
      <c r="DE234" s="33">
        <v>14325.90957</v>
      </c>
      <c r="DF234" s="33">
        <v>16230.360129999999</v>
      </c>
      <c r="DG234" s="33">
        <v>16318.052030000001</v>
      </c>
      <c r="DH234" s="33">
        <v>17389.103050000002</v>
      </c>
      <c r="DI234" s="33">
        <v>14325.90957</v>
      </c>
      <c r="DJ234" s="33">
        <v>16230.360129999999</v>
      </c>
      <c r="DK234" s="33">
        <v>16318.052030000001</v>
      </c>
      <c r="DL234" s="33">
        <v>17389.103050000002</v>
      </c>
      <c r="DM234" s="33">
        <v>14325.90957</v>
      </c>
      <c r="DN234" s="33">
        <v>16230.360129999999</v>
      </c>
      <c r="DO234" s="33">
        <v>16318.052030000001</v>
      </c>
      <c r="DP234" s="33">
        <v>17389.103050000002</v>
      </c>
      <c r="DQ234" s="33">
        <v>14325.90957</v>
      </c>
      <c r="DR234" s="33">
        <v>16230.360129999999</v>
      </c>
      <c r="DS234" s="33">
        <v>16318.052030000001</v>
      </c>
      <c r="DT234" s="33">
        <v>17389.103050000002</v>
      </c>
      <c r="DU234" s="33">
        <v>14325.90957</v>
      </c>
      <c r="DV234" s="33">
        <v>16230.360129999999</v>
      </c>
      <c r="DW234" s="33">
        <v>16318.052030000001</v>
      </c>
      <c r="DX234" s="33">
        <v>17389.103050000002</v>
      </c>
      <c r="DY234" s="33">
        <v>14325.90957</v>
      </c>
      <c r="DZ234" s="33">
        <v>16230.360129999999</v>
      </c>
      <c r="EA234" s="33">
        <v>16318.052030000001</v>
      </c>
      <c r="EB234" s="33">
        <v>17389.103050000002</v>
      </c>
      <c r="EC234" s="33">
        <v>14325.90957</v>
      </c>
      <c r="ED234" s="33">
        <v>16230.360129999999</v>
      </c>
      <c r="EE234" s="33">
        <v>16318.052030000001</v>
      </c>
      <c r="EF234" s="33">
        <v>17389.103050000002</v>
      </c>
      <c r="EG234" s="33">
        <v>14325.90957</v>
      </c>
      <c r="EH234" s="33">
        <v>16230.360129999999</v>
      </c>
      <c r="EI234" s="33">
        <v>16318.052030000001</v>
      </c>
      <c r="EJ234" s="33">
        <v>17389.103050000002</v>
      </c>
      <c r="EK234" s="33">
        <v>14325.90957</v>
      </c>
      <c r="EL234" s="33">
        <v>15922.5681</v>
      </c>
      <c r="EM234" s="33">
        <v>16318.052030000001</v>
      </c>
      <c r="EN234" s="33">
        <v>17389.103050000002</v>
      </c>
      <c r="EO234" s="33">
        <v>14325.90957</v>
      </c>
      <c r="EP234" s="33">
        <v>15363.07951</v>
      </c>
      <c r="EQ234" s="33">
        <v>16318.052030000001</v>
      </c>
      <c r="ER234" s="33">
        <v>17389.103050000002</v>
      </c>
      <c r="ES234" s="33">
        <v>14325.90957</v>
      </c>
      <c r="ET234" s="33">
        <v>13566.14558</v>
      </c>
      <c r="EU234" s="33">
        <v>16318.052030000001</v>
      </c>
      <c r="EV234" s="33">
        <v>17389.103050000002</v>
      </c>
      <c r="EW234" s="33">
        <v>14325.90957</v>
      </c>
      <c r="EX234" s="33">
        <v>14982.82151</v>
      </c>
      <c r="EY234" s="33">
        <v>16318.052030000001</v>
      </c>
      <c r="EZ234" s="33">
        <v>17389.103050000002</v>
      </c>
      <c r="FA234" s="33">
        <v>14325.90957</v>
      </c>
      <c r="FB234" s="33">
        <v>12522.00496</v>
      </c>
      <c r="FC234" s="33">
        <v>16318.052030000001</v>
      </c>
    </row>
    <row r="235" spans="2:159" x14ac:dyDescent="0.25">
      <c r="B235" s="33" t="s">
        <v>1</v>
      </c>
      <c r="C235" s="33" t="s">
        <v>37</v>
      </c>
      <c r="D235" s="33">
        <v>4496.9201650000005</v>
      </c>
      <c r="E235" s="33">
        <v>5656.4864980000002</v>
      </c>
      <c r="F235" s="33">
        <v>8467.335889</v>
      </c>
      <c r="G235" s="33">
        <v>7717.9796180000003</v>
      </c>
      <c r="H235" s="33">
        <v>4496.9201650000005</v>
      </c>
      <c r="I235" s="33">
        <v>5656.4864980000002</v>
      </c>
      <c r="J235" s="33">
        <v>8467.335889</v>
      </c>
      <c r="K235" s="33">
        <v>7717.9796180000003</v>
      </c>
      <c r="L235" s="33">
        <v>4496.9201650000005</v>
      </c>
      <c r="M235" s="33">
        <v>5656.4864980000002</v>
      </c>
      <c r="N235" s="33">
        <v>8467.335889</v>
      </c>
      <c r="O235" s="33">
        <v>7717.9796180000003</v>
      </c>
      <c r="P235" s="33">
        <v>4496.9201650000005</v>
      </c>
      <c r="Q235" s="33">
        <v>5656.4864980000002</v>
      </c>
      <c r="R235" s="33">
        <v>8467.335889</v>
      </c>
      <c r="S235" s="33">
        <v>7717.9796180000003</v>
      </c>
      <c r="T235" s="33">
        <v>4496.9201650000005</v>
      </c>
      <c r="U235" s="33">
        <v>5656.4864980000002</v>
      </c>
      <c r="V235" s="33">
        <v>8467.335889</v>
      </c>
      <c r="W235" s="33">
        <v>7717.9796180000003</v>
      </c>
      <c r="X235" s="33">
        <v>4496.9201650000005</v>
      </c>
      <c r="Y235" s="33">
        <v>5656.4864980000002</v>
      </c>
      <c r="Z235" s="33">
        <v>8467.335889</v>
      </c>
      <c r="AA235" s="33">
        <v>7717.9796180000003</v>
      </c>
      <c r="AB235" s="33">
        <v>4496.9201650000005</v>
      </c>
      <c r="AC235" s="33">
        <v>5656.4864980000002</v>
      </c>
      <c r="AD235" s="33">
        <v>8467.335889</v>
      </c>
      <c r="AE235" s="33">
        <v>7717.9796180000003</v>
      </c>
      <c r="AF235" s="33">
        <v>4649.2139740000002</v>
      </c>
      <c r="AG235" s="33">
        <v>5827.2472120000002</v>
      </c>
      <c r="AH235" s="33">
        <v>8688.4779729999991</v>
      </c>
      <c r="AI235" s="33">
        <v>7947.8365830000002</v>
      </c>
      <c r="AJ235" s="33">
        <v>4649.2139740000002</v>
      </c>
      <c r="AK235" s="33">
        <v>5827.2472120000002</v>
      </c>
      <c r="AL235" s="33">
        <v>8688.4779729999991</v>
      </c>
      <c r="AM235" s="33">
        <v>7947.8365830000002</v>
      </c>
      <c r="AN235" s="33">
        <v>4649.2139740000002</v>
      </c>
      <c r="AO235" s="33">
        <v>5827.2472120000002</v>
      </c>
      <c r="AP235" s="33">
        <v>8688.4779729999991</v>
      </c>
      <c r="AQ235" s="33">
        <v>7947.8365830000002</v>
      </c>
      <c r="AR235" s="33">
        <v>4953.7100380000002</v>
      </c>
      <c r="AS235" s="33">
        <v>6129.119831</v>
      </c>
      <c r="AT235" s="33">
        <v>9044.6199849999994</v>
      </c>
      <c r="AU235" s="33">
        <v>8307.8626230000009</v>
      </c>
      <c r="AV235" s="33">
        <v>5096.7009900000003</v>
      </c>
      <c r="AW235" s="33">
        <v>6269.6019729999998</v>
      </c>
      <c r="AX235" s="33">
        <v>9172.6674849999999</v>
      </c>
      <c r="AY235" s="33">
        <v>8462.2034559999993</v>
      </c>
      <c r="AZ235" s="33">
        <v>5152.3100379999996</v>
      </c>
      <c r="BA235" s="33">
        <v>6327.8791160000001</v>
      </c>
      <c r="BB235" s="33">
        <v>9225.9879020000008</v>
      </c>
      <c r="BC235" s="33">
        <v>8523.5474439999998</v>
      </c>
      <c r="BD235" s="33">
        <v>5228.385276</v>
      </c>
      <c r="BE235" s="33">
        <v>6402.9637590000002</v>
      </c>
      <c r="BF235" s="33">
        <v>9290.2658190000002</v>
      </c>
      <c r="BG235" s="33">
        <v>8598.3471470000004</v>
      </c>
      <c r="BH235" s="33">
        <v>5228.385276</v>
      </c>
      <c r="BI235" s="33">
        <v>6402.9637590000002</v>
      </c>
      <c r="BJ235" s="33">
        <v>9290.2658190000002</v>
      </c>
      <c r="BK235" s="33">
        <v>8598.3471470000004</v>
      </c>
      <c r="BL235" s="33">
        <v>5228.385276</v>
      </c>
      <c r="BM235" s="33">
        <v>6402.9637590000002</v>
      </c>
      <c r="BN235" s="33">
        <v>9290.2658190000002</v>
      </c>
      <c r="BO235" s="33">
        <v>8598.3471470000004</v>
      </c>
      <c r="BP235" s="33">
        <v>5686.152419</v>
      </c>
      <c r="BQ235" s="33">
        <v>6897.3387590000002</v>
      </c>
      <c r="BR235" s="33">
        <v>9863.3199850000001</v>
      </c>
      <c r="BS235" s="33">
        <v>9161.2733970000008</v>
      </c>
      <c r="BT235" s="33">
        <v>5913.8295619999999</v>
      </c>
      <c r="BU235" s="33">
        <v>7155.3219730000001</v>
      </c>
      <c r="BV235" s="33">
        <v>10116.90582</v>
      </c>
      <c r="BW235" s="33">
        <v>9445.7097659999999</v>
      </c>
      <c r="BX235" s="33">
        <v>5913.8295619999999</v>
      </c>
      <c r="BY235" s="33">
        <v>7155.3219730000001</v>
      </c>
      <c r="BZ235" s="33">
        <v>10116.90582</v>
      </c>
      <c r="CA235" s="33">
        <v>9445.7097659999999</v>
      </c>
      <c r="CB235" s="33">
        <v>5913.8295619999999</v>
      </c>
      <c r="CC235" s="33">
        <v>7155.3219730000001</v>
      </c>
      <c r="CD235" s="33">
        <v>10116.90582</v>
      </c>
      <c r="CE235" s="33">
        <v>9445.7097659999999</v>
      </c>
      <c r="CF235" s="33">
        <v>5913.8295619999999</v>
      </c>
      <c r="CG235" s="33">
        <v>7155.3219730000001</v>
      </c>
      <c r="CH235" s="33">
        <v>10116.90582</v>
      </c>
      <c r="CI235" s="33">
        <v>9445.7097659999999</v>
      </c>
      <c r="CJ235" s="33">
        <v>5913.8295619999999</v>
      </c>
      <c r="CK235" s="33">
        <v>7155.3219730000001</v>
      </c>
      <c r="CL235" s="33">
        <v>10116.90582</v>
      </c>
      <c r="CM235" s="33">
        <v>9445.7097659999999</v>
      </c>
      <c r="CN235" s="33">
        <v>5913.8295619999999</v>
      </c>
      <c r="CO235" s="33">
        <v>7155.3219730000001</v>
      </c>
      <c r="CP235" s="33">
        <v>10116.90582</v>
      </c>
      <c r="CQ235" s="33">
        <v>9445.7097659999999</v>
      </c>
      <c r="CR235" s="33">
        <v>5913.8295619999999</v>
      </c>
      <c r="CS235" s="33">
        <v>7155.3219730000001</v>
      </c>
      <c r="CT235" s="33">
        <v>10116.90582</v>
      </c>
      <c r="CU235" s="33">
        <v>9445.7097659999999</v>
      </c>
      <c r="CV235" s="33">
        <v>5913.8295619999999</v>
      </c>
      <c r="CW235" s="33">
        <v>7155.3219730000001</v>
      </c>
      <c r="CX235" s="33">
        <v>10116.90582</v>
      </c>
      <c r="CY235" s="33">
        <v>9445.7097659999999</v>
      </c>
      <c r="CZ235" s="33">
        <v>5913.8295619999999</v>
      </c>
      <c r="DA235" s="33">
        <v>7155.3219730000001</v>
      </c>
      <c r="DB235" s="33">
        <v>10116.90582</v>
      </c>
      <c r="DC235" s="33">
        <v>9445.7097659999999</v>
      </c>
      <c r="DD235" s="33">
        <v>5913.8295619999999</v>
      </c>
      <c r="DE235" s="33">
        <v>7155.3219730000001</v>
      </c>
      <c r="DF235" s="33">
        <v>10116.90582</v>
      </c>
      <c r="DG235" s="33">
        <v>9445.7097659999999</v>
      </c>
      <c r="DH235" s="33">
        <v>5913.8295619999999</v>
      </c>
      <c r="DI235" s="33">
        <v>7155.3219730000001</v>
      </c>
      <c r="DJ235" s="33">
        <v>10116.90582</v>
      </c>
      <c r="DK235" s="33">
        <v>9445.7097659999999</v>
      </c>
      <c r="DL235" s="33">
        <v>5913.8295619999999</v>
      </c>
      <c r="DM235" s="33">
        <v>7155.3219730000001</v>
      </c>
      <c r="DN235" s="33">
        <v>10116.90582</v>
      </c>
      <c r="DO235" s="33">
        <v>9445.7097659999999</v>
      </c>
      <c r="DP235" s="33">
        <v>5913.8295619999999</v>
      </c>
      <c r="DQ235" s="33">
        <v>7155.3219730000001</v>
      </c>
      <c r="DR235" s="33">
        <v>10116.90582</v>
      </c>
      <c r="DS235" s="33">
        <v>9445.7097659999999</v>
      </c>
      <c r="DT235" s="33">
        <v>5913.8295619999999</v>
      </c>
      <c r="DU235" s="33">
        <v>7155.3219730000001</v>
      </c>
      <c r="DV235" s="33">
        <v>10116.90582</v>
      </c>
      <c r="DW235" s="33">
        <v>9445.7097659999999</v>
      </c>
      <c r="DX235" s="33">
        <v>5913.8295619999999</v>
      </c>
      <c r="DY235" s="33">
        <v>7155.3219730000001</v>
      </c>
      <c r="DZ235" s="33">
        <v>10116.90582</v>
      </c>
      <c r="EA235" s="33">
        <v>9445.7097659999999</v>
      </c>
      <c r="EB235" s="33">
        <v>5913.8295619999999</v>
      </c>
      <c r="EC235" s="33">
        <v>7155.3219730000001</v>
      </c>
      <c r="ED235" s="33">
        <v>10116.90582</v>
      </c>
      <c r="EE235" s="33">
        <v>9445.7097659999999</v>
      </c>
      <c r="EF235" s="33">
        <v>5913.8295619999999</v>
      </c>
      <c r="EG235" s="33">
        <v>7155.3219730000001</v>
      </c>
      <c r="EH235" s="33">
        <v>9830.5649850000009</v>
      </c>
      <c r="EI235" s="33">
        <v>9445.7097659999999</v>
      </c>
      <c r="EJ235" s="33">
        <v>5913.8295619999999</v>
      </c>
      <c r="EK235" s="33">
        <v>7155.3219730000001</v>
      </c>
      <c r="EL235" s="33">
        <v>10116.90582</v>
      </c>
      <c r="EM235" s="33">
        <v>9445.7097659999999</v>
      </c>
      <c r="EN235" s="33">
        <v>5913.8295619999999</v>
      </c>
      <c r="EO235" s="33">
        <v>7155.3219730000001</v>
      </c>
      <c r="EP235" s="33">
        <v>8833.9258890000001</v>
      </c>
      <c r="EQ235" s="33">
        <v>9445.7097659999999</v>
      </c>
      <c r="ER235" s="33">
        <v>5913.8295619999999</v>
      </c>
      <c r="ES235" s="33">
        <v>7155.3219730000001</v>
      </c>
      <c r="ET235" s="33">
        <v>9235.4716879999996</v>
      </c>
      <c r="EU235" s="33">
        <v>9445.7097659999999</v>
      </c>
      <c r="EV235" s="33">
        <v>5913.8295619999999</v>
      </c>
      <c r="EW235" s="33">
        <v>7155.3219730000001</v>
      </c>
      <c r="EX235" s="33">
        <v>8775.005056</v>
      </c>
      <c r="EY235" s="33">
        <v>9445.7097659999999</v>
      </c>
      <c r="EZ235" s="33">
        <v>5913.8295619999999</v>
      </c>
      <c r="FA235" s="33">
        <v>7155.3219730000001</v>
      </c>
      <c r="FB235" s="33">
        <v>8811.5150560000002</v>
      </c>
      <c r="FC235" s="33">
        <v>9445.7097659999999</v>
      </c>
    </row>
    <row r="236" spans="2:159" x14ac:dyDescent="0.25">
      <c r="B236" s="33" t="s">
        <v>1</v>
      </c>
      <c r="C236" s="33" t="s">
        <v>38</v>
      </c>
      <c r="D236" s="33">
        <v>2506.1036469999999</v>
      </c>
      <c r="E236" s="33">
        <v>3000.6432140000002</v>
      </c>
      <c r="F236" s="33">
        <v>4107.463358</v>
      </c>
      <c r="G236" s="33">
        <v>2983.3107970000001</v>
      </c>
      <c r="H236" s="33">
        <v>2506.1036469999999</v>
      </c>
      <c r="I236" s="33">
        <v>3000.6432140000002</v>
      </c>
      <c r="J236" s="33">
        <v>4107.463358</v>
      </c>
      <c r="K236" s="33">
        <v>2983.3107970000001</v>
      </c>
      <c r="L236" s="33">
        <v>2506.1036469999999</v>
      </c>
      <c r="M236" s="33">
        <v>3000.6432140000002</v>
      </c>
      <c r="N236" s="33">
        <v>4107.463358</v>
      </c>
      <c r="O236" s="33">
        <v>2983.3107970000001</v>
      </c>
      <c r="P236" s="33">
        <v>2506.1036469999999</v>
      </c>
      <c r="Q236" s="33">
        <v>3000.6432140000002</v>
      </c>
      <c r="R236" s="33">
        <v>4107.463358</v>
      </c>
      <c r="S236" s="33">
        <v>2983.3107970000001</v>
      </c>
      <c r="T236" s="33">
        <v>2506.1036469999999</v>
      </c>
      <c r="U236" s="33">
        <v>3000.6432140000002</v>
      </c>
      <c r="V236" s="33">
        <v>4107.463358</v>
      </c>
      <c r="W236" s="33">
        <v>2983.3107970000001</v>
      </c>
      <c r="X236" s="33">
        <v>2506.1036469999999</v>
      </c>
      <c r="Y236" s="33">
        <v>3000.6432140000002</v>
      </c>
      <c r="Z236" s="33">
        <v>4107.463358</v>
      </c>
      <c r="AA236" s="33">
        <v>2983.3107970000001</v>
      </c>
      <c r="AB236" s="33">
        <v>2506.1036469999999</v>
      </c>
      <c r="AC236" s="33">
        <v>3000.6432140000002</v>
      </c>
      <c r="AD236" s="33">
        <v>4107.463358</v>
      </c>
      <c r="AE236" s="33">
        <v>2983.3107970000001</v>
      </c>
      <c r="AF236" s="33">
        <v>2506.1036469999999</v>
      </c>
      <c r="AG236" s="33">
        <v>3000.6432140000002</v>
      </c>
      <c r="AH236" s="33">
        <v>4107.463358</v>
      </c>
      <c r="AI236" s="33">
        <v>2983.3107970000001</v>
      </c>
      <c r="AJ236" s="33">
        <v>2506.1036469999999</v>
      </c>
      <c r="AK236" s="33">
        <v>3000.6432140000002</v>
      </c>
      <c r="AL236" s="33">
        <v>4107.463358</v>
      </c>
      <c r="AM236" s="33">
        <v>2983.3107970000001</v>
      </c>
      <c r="AN236" s="33">
        <v>2506.1036469999999</v>
      </c>
      <c r="AO236" s="33">
        <v>3000.6432140000002</v>
      </c>
      <c r="AP236" s="33">
        <v>4107.463358</v>
      </c>
      <c r="AQ236" s="33">
        <v>2983.3107970000001</v>
      </c>
      <c r="AR236" s="33">
        <v>2506.1036469999999</v>
      </c>
      <c r="AS236" s="33">
        <v>3000.6432140000002</v>
      </c>
      <c r="AT236" s="33">
        <v>4015.677412</v>
      </c>
      <c r="AU236" s="33">
        <v>2983.3107970000001</v>
      </c>
      <c r="AV236" s="33">
        <v>2506.1036469999999</v>
      </c>
      <c r="AW236" s="33">
        <v>3000.6432140000002</v>
      </c>
      <c r="AX236" s="33">
        <v>4107.463358</v>
      </c>
      <c r="AY236" s="33">
        <v>2983.3107970000001</v>
      </c>
      <c r="AZ236" s="33">
        <v>2506.1036469999999</v>
      </c>
      <c r="BA236" s="33">
        <v>3000.6432140000002</v>
      </c>
      <c r="BB236" s="33">
        <v>4107.463358</v>
      </c>
      <c r="BC236" s="33">
        <v>2983.3107970000001</v>
      </c>
      <c r="BD236" s="33">
        <v>2506.1036469999999</v>
      </c>
      <c r="BE236" s="33">
        <v>3000.6432140000002</v>
      </c>
      <c r="BF236" s="33">
        <v>1324.600426</v>
      </c>
      <c r="BG236" s="33">
        <v>2983.3107970000001</v>
      </c>
      <c r="BH236" s="33">
        <v>2506.1036469999999</v>
      </c>
      <c r="BI236" s="33">
        <v>3000.6432140000002</v>
      </c>
      <c r="BJ236" s="33">
        <v>2471.5210550000002</v>
      </c>
      <c r="BK236" s="33">
        <v>2983.3107970000001</v>
      </c>
      <c r="BL236" s="33">
        <v>2506.1036469999999</v>
      </c>
      <c r="BM236" s="33">
        <v>3000.6432140000002</v>
      </c>
      <c r="BN236" s="33">
        <v>4107.463358</v>
      </c>
      <c r="BO236" s="33">
        <v>2983.3107970000001</v>
      </c>
      <c r="BP236" s="33">
        <v>2506.1036469999999</v>
      </c>
      <c r="BQ236" s="33">
        <v>3000.6432140000002</v>
      </c>
      <c r="BR236" s="33">
        <v>4107.463358</v>
      </c>
      <c r="BS236" s="33">
        <v>2983.3107970000001</v>
      </c>
      <c r="BT236" s="33">
        <v>2506.1036469999999</v>
      </c>
      <c r="BU236" s="33">
        <v>3000.6432140000002</v>
      </c>
      <c r="BV236" s="33">
        <v>4107.463358</v>
      </c>
      <c r="BW236" s="33">
        <v>2983.3107970000001</v>
      </c>
      <c r="BX236" s="33">
        <v>2506.1036469999999</v>
      </c>
      <c r="BY236" s="33">
        <v>3000.6432140000002</v>
      </c>
      <c r="BZ236" s="33">
        <v>4107.463358</v>
      </c>
      <c r="CA236" s="33">
        <v>2983.3107970000001</v>
      </c>
      <c r="CB236" s="33">
        <v>2506.1036469999999</v>
      </c>
      <c r="CC236" s="33">
        <v>3000.6432140000002</v>
      </c>
      <c r="CD236" s="33">
        <v>4107.463358</v>
      </c>
      <c r="CE236" s="33">
        <v>2983.3107970000001</v>
      </c>
      <c r="CF236" s="33">
        <v>2506.1036469999999</v>
      </c>
      <c r="CG236" s="33">
        <v>3000.6432140000002</v>
      </c>
      <c r="CH236" s="33">
        <v>3274.3675600000001</v>
      </c>
      <c r="CI236" s="33">
        <v>2983.3107970000001</v>
      </c>
      <c r="CJ236" s="33">
        <v>2506.1036469999999</v>
      </c>
      <c r="CK236" s="33">
        <v>3000.6432140000002</v>
      </c>
      <c r="CL236" s="33">
        <v>2255.6140049999999</v>
      </c>
      <c r="CM236" s="33">
        <v>2983.3107970000001</v>
      </c>
      <c r="CN236" s="33">
        <v>2506.1036469999999</v>
      </c>
      <c r="CO236" s="33">
        <v>3000.6432140000002</v>
      </c>
      <c r="CP236" s="33">
        <v>1588.174164</v>
      </c>
      <c r="CQ236" s="33">
        <v>2983.3107970000001</v>
      </c>
      <c r="CR236" s="33">
        <v>2506.1036469999999</v>
      </c>
      <c r="CS236" s="33">
        <v>3000.6432140000002</v>
      </c>
      <c r="CT236" s="33">
        <v>440.43027699999999</v>
      </c>
      <c r="CU236" s="33">
        <v>2983.3107970000001</v>
      </c>
      <c r="CV236" s="33">
        <v>2506.1036469999999</v>
      </c>
      <c r="CW236" s="33">
        <v>3000.6432140000002</v>
      </c>
      <c r="CY236" s="33">
        <v>2983.3107970000001</v>
      </c>
      <c r="CZ236" s="33">
        <v>2506.1036469999999</v>
      </c>
      <c r="DA236" s="33">
        <v>3000.6432140000002</v>
      </c>
      <c r="DC236" s="33">
        <v>2983.3107970000001</v>
      </c>
      <c r="DD236" s="33">
        <v>2506.1036469999999</v>
      </c>
      <c r="DE236" s="33">
        <v>3000.6432140000002</v>
      </c>
      <c r="DG236" s="33">
        <v>2983.3107970000001</v>
      </c>
      <c r="DH236" s="33">
        <v>2506.1036469999999</v>
      </c>
      <c r="DI236" s="33">
        <v>3000.6432140000002</v>
      </c>
      <c r="DK236" s="33">
        <v>2983.3107970000001</v>
      </c>
      <c r="DL236" s="33">
        <v>2506.1036469999999</v>
      </c>
      <c r="DM236" s="33">
        <v>3000.6432140000002</v>
      </c>
      <c r="DO236" s="33">
        <v>2983.3107970000001</v>
      </c>
      <c r="DP236" s="33">
        <v>2506.1036469999999</v>
      </c>
      <c r="DQ236" s="33">
        <v>3000.6432140000002</v>
      </c>
      <c r="DS236" s="33">
        <v>2983.3107970000001</v>
      </c>
      <c r="DT236" s="33">
        <v>2506.1036469999999</v>
      </c>
      <c r="DU236" s="33">
        <v>3000.6432140000002</v>
      </c>
      <c r="DW236" s="33">
        <v>2983.3107970000001</v>
      </c>
      <c r="DX236" s="33">
        <v>2506.1036469999999</v>
      </c>
      <c r="DY236" s="33">
        <v>3000.6432140000002</v>
      </c>
      <c r="EA236" s="33">
        <v>2983.3107970000001</v>
      </c>
      <c r="EB236" s="33">
        <v>2506.1036469999999</v>
      </c>
      <c r="EC236" s="33">
        <v>3000.6432140000002</v>
      </c>
      <c r="EE236" s="33">
        <v>2983.3107970000001</v>
      </c>
      <c r="EF236" s="33">
        <v>2506.1036469999999</v>
      </c>
      <c r="EG236" s="33">
        <v>3000.6432140000002</v>
      </c>
      <c r="EI236" s="33">
        <v>2983.3107970000001</v>
      </c>
      <c r="EJ236" s="33">
        <v>2506.1036469999999</v>
      </c>
      <c r="EK236" s="33">
        <v>3000.6432140000002</v>
      </c>
      <c r="EM236" s="33">
        <v>2983.3107970000001</v>
      </c>
      <c r="EN236" s="33">
        <v>2506.1036469999999</v>
      </c>
      <c r="EO236" s="33">
        <v>3000.6432140000002</v>
      </c>
      <c r="EQ236" s="33">
        <v>2983.3107970000001</v>
      </c>
      <c r="ER236" s="33">
        <v>2506.1036469999999</v>
      </c>
      <c r="ES236" s="33">
        <v>3000.6432140000002</v>
      </c>
      <c r="EU236" s="33">
        <v>2983.3107970000001</v>
      </c>
      <c r="EV236" s="33">
        <v>2506.1036469999999</v>
      </c>
      <c r="EW236" s="33">
        <v>3000.6432140000002</v>
      </c>
      <c r="EY236" s="33">
        <v>2983.3107970000001</v>
      </c>
      <c r="EZ236" s="33">
        <v>2506.1036469999999</v>
      </c>
      <c r="FA236" s="33">
        <v>3000.6432140000002</v>
      </c>
      <c r="FC236" s="33">
        <v>2983.3107970000001</v>
      </c>
    </row>
    <row r="237" spans="2:159" x14ac:dyDescent="0.25">
      <c r="B237" s="33" t="s">
        <v>1</v>
      </c>
      <c r="C237" s="33" t="s">
        <v>39</v>
      </c>
      <c r="D237" s="33">
        <v>2433.778992</v>
      </c>
      <c r="E237" s="33">
        <v>3092.1464820000001</v>
      </c>
      <c r="F237" s="33">
        <v>2246.860095</v>
      </c>
      <c r="G237" s="33">
        <v>1975.5350860000001</v>
      </c>
      <c r="H237" s="33">
        <v>3350.9912290000002</v>
      </c>
      <c r="I237" s="33">
        <v>4069.9583379999999</v>
      </c>
      <c r="J237" s="33">
        <v>2327.9492270000001</v>
      </c>
      <c r="K237" s="33">
        <v>1975.5350860000001</v>
      </c>
      <c r="L237" s="33">
        <v>3317.5877700000001</v>
      </c>
      <c r="M237" s="33">
        <v>3254.6787899999999</v>
      </c>
      <c r="N237" s="33">
        <v>2327.9492270000001</v>
      </c>
      <c r="O237" s="33">
        <v>1975.5350860000001</v>
      </c>
      <c r="P237" s="33">
        <v>3540.6935830000002</v>
      </c>
      <c r="Q237" s="33">
        <v>3477.967103</v>
      </c>
      <c r="R237" s="33">
        <v>2327.9492270000001</v>
      </c>
      <c r="S237" s="33">
        <v>1975.5350860000001</v>
      </c>
      <c r="T237" s="33">
        <v>3942.8923679999998</v>
      </c>
      <c r="U237" s="33">
        <v>4534.0702799999999</v>
      </c>
      <c r="V237" s="33">
        <v>2327.9492270000001</v>
      </c>
      <c r="W237" s="33">
        <v>1975.5350860000001</v>
      </c>
      <c r="X237" s="33">
        <v>3942.8923679999998</v>
      </c>
      <c r="Y237" s="33">
        <v>4534.0702799999999</v>
      </c>
      <c r="Z237" s="33">
        <v>2327.9492270000001</v>
      </c>
      <c r="AA237" s="33">
        <v>1975.5350860000001</v>
      </c>
      <c r="AB237" s="33">
        <v>5448.2907180000002</v>
      </c>
      <c r="AC237" s="33">
        <v>6172.8832739999998</v>
      </c>
      <c r="AD237" s="33">
        <v>2516.2607159999998</v>
      </c>
      <c r="AE237" s="33">
        <v>2200.8089930000001</v>
      </c>
      <c r="AF237" s="33">
        <v>7280.3205950000001</v>
      </c>
      <c r="AG237" s="33">
        <v>8167.2752350000001</v>
      </c>
      <c r="AH237" s="33">
        <v>2745.430805</v>
      </c>
      <c r="AI237" s="33">
        <v>2474.9613650000001</v>
      </c>
      <c r="AJ237" s="33">
        <v>8810.9628790000006</v>
      </c>
      <c r="AK237" s="33">
        <v>9833.5693850000007</v>
      </c>
      <c r="AL237" s="33">
        <v>2936.9000780000001</v>
      </c>
      <c r="AM237" s="33">
        <v>2704.0128759999998</v>
      </c>
      <c r="AN237" s="33">
        <v>8810.9628790000006</v>
      </c>
      <c r="AO237" s="33">
        <v>9833.5693850000007</v>
      </c>
      <c r="AP237" s="33">
        <v>2936.9000780000001</v>
      </c>
      <c r="AQ237" s="33">
        <v>2704.0128759999998</v>
      </c>
      <c r="AR237" s="33">
        <v>8810.9628790000006</v>
      </c>
      <c r="AS237" s="33">
        <v>9833.5693850000007</v>
      </c>
      <c r="AT237" s="33">
        <v>2936.9000780000001</v>
      </c>
      <c r="AU237" s="33">
        <v>2704.0128759999998</v>
      </c>
      <c r="AV237" s="33">
        <v>8810.9628790000006</v>
      </c>
      <c r="AW237" s="33">
        <v>9833.5693850000007</v>
      </c>
      <c r="AX237" s="33">
        <v>2936.9000780000001</v>
      </c>
      <c r="AY237" s="33">
        <v>2704.0128759999998</v>
      </c>
      <c r="AZ237" s="33">
        <v>8810.9628790000006</v>
      </c>
      <c r="BA237" s="33">
        <v>9833.5693850000007</v>
      </c>
      <c r="BB237" s="33">
        <v>2936.9000780000001</v>
      </c>
      <c r="BC237" s="33">
        <v>2704.0128759999998</v>
      </c>
      <c r="BD237" s="33">
        <v>8810.9628790000006</v>
      </c>
      <c r="BE237" s="33">
        <v>9833.5693850000007</v>
      </c>
      <c r="BF237" s="33">
        <v>2936.9000780000001</v>
      </c>
      <c r="BG237" s="33">
        <v>2704.0128759999998</v>
      </c>
      <c r="BH237" s="33">
        <v>8810.9628790000006</v>
      </c>
      <c r="BI237" s="33">
        <v>9833.5693850000007</v>
      </c>
      <c r="BJ237" s="33">
        <v>2936.9000780000001</v>
      </c>
      <c r="BK237" s="33">
        <v>2704.0128759999998</v>
      </c>
      <c r="BL237" s="33">
        <v>8810.9628790000006</v>
      </c>
      <c r="BM237" s="33">
        <v>9833.5693850000007</v>
      </c>
      <c r="BN237" s="33">
        <v>2936.9000780000001</v>
      </c>
      <c r="BO237" s="33">
        <v>2704.0128759999998</v>
      </c>
      <c r="BP237" s="33">
        <v>8810.9628790000006</v>
      </c>
      <c r="BQ237" s="33">
        <v>9833.5693850000007</v>
      </c>
      <c r="BR237" s="33">
        <v>2936.9000780000001</v>
      </c>
      <c r="BS237" s="33">
        <v>2704.0128759999998</v>
      </c>
      <c r="BT237" s="33">
        <v>9144.0902740000001</v>
      </c>
      <c r="BU237" s="33">
        <v>10151.62974</v>
      </c>
      <c r="BV237" s="33">
        <v>3021.8239600000002</v>
      </c>
      <c r="BW237" s="33">
        <v>2801.982692</v>
      </c>
      <c r="BX237" s="33">
        <v>9144.0902740000001</v>
      </c>
      <c r="BY237" s="33">
        <v>10151.62974</v>
      </c>
      <c r="BZ237" s="33">
        <v>3021.8239600000002</v>
      </c>
      <c r="CA237" s="33">
        <v>2801.982692</v>
      </c>
      <c r="CB237" s="33">
        <v>9144.0902740000001</v>
      </c>
      <c r="CC237" s="33">
        <v>10151.62974</v>
      </c>
      <c r="CD237" s="33">
        <v>3021.8239600000002</v>
      </c>
      <c r="CE237" s="33">
        <v>2801.982692</v>
      </c>
      <c r="CF237" s="33">
        <v>9144.0902740000001</v>
      </c>
      <c r="CG237" s="33">
        <v>10151.62974</v>
      </c>
      <c r="CH237" s="33">
        <v>3021.8239600000002</v>
      </c>
      <c r="CI237" s="33">
        <v>2801.982692</v>
      </c>
      <c r="CJ237" s="33">
        <v>9144.0902740000001</v>
      </c>
      <c r="CK237" s="33">
        <v>10151.62974</v>
      </c>
      <c r="CL237" s="33">
        <v>3021.8239600000002</v>
      </c>
      <c r="CM237" s="33">
        <v>2801.982692</v>
      </c>
      <c r="CN237" s="33">
        <v>9144.0902740000001</v>
      </c>
      <c r="CO237" s="33">
        <v>10151.62974</v>
      </c>
      <c r="CP237" s="33">
        <v>3021.8239600000002</v>
      </c>
      <c r="CQ237" s="33">
        <v>2801.982692</v>
      </c>
      <c r="CR237" s="33">
        <v>9144.0902740000001</v>
      </c>
      <c r="CS237" s="33">
        <v>10151.62974</v>
      </c>
      <c r="CT237" s="33">
        <v>3021.8239600000002</v>
      </c>
      <c r="CU237" s="33">
        <v>2801.982692</v>
      </c>
      <c r="CV237" s="33">
        <v>9144.0902740000001</v>
      </c>
      <c r="CW237" s="33">
        <v>10151.62974</v>
      </c>
      <c r="CX237" s="33">
        <v>3021.8239600000002</v>
      </c>
      <c r="CY237" s="33">
        <v>2801.982692</v>
      </c>
      <c r="CZ237" s="33">
        <v>9144.0902740000001</v>
      </c>
      <c r="DA237" s="33">
        <v>10151.62974</v>
      </c>
      <c r="DB237" s="33">
        <v>3021.8239600000002</v>
      </c>
      <c r="DC237" s="33">
        <v>2801.982692</v>
      </c>
      <c r="DD237" s="33">
        <v>9144.0902740000001</v>
      </c>
      <c r="DE237" s="33">
        <v>10151.62974</v>
      </c>
      <c r="DF237" s="33">
        <v>3021.8239600000002</v>
      </c>
      <c r="DG237" s="33">
        <v>2801.982692</v>
      </c>
      <c r="DH237" s="33">
        <v>9144.0902740000001</v>
      </c>
      <c r="DI237" s="33">
        <v>10151.62974</v>
      </c>
      <c r="DJ237" s="33">
        <v>3021.8239600000002</v>
      </c>
      <c r="DK237" s="33">
        <v>2801.982692</v>
      </c>
      <c r="DL237" s="33">
        <v>9144.0902740000001</v>
      </c>
      <c r="DM237" s="33">
        <v>10151.62974</v>
      </c>
      <c r="DN237" s="33">
        <v>3021.8239600000002</v>
      </c>
      <c r="DO237" s="33">
        <v>2801.982692</v>
      </c>
      <c r="DP237" s="33">
        <v>9144.0902740000001</v>
      </c>
      <c r="DQ237" s="33">
        <v>10151.62974</v>
      </c>
      <c r="DR237" s="33">
        <v>3021.8239600000002</v>
      </c>
      <c r="DS237" s="33">
        <v>2801.982692</v>
      </c>
      <c r="DT237" s="33">
        <v>9144.0902740000001</v>
      </c>
      <c r="DU237" s="33">
        <v>10151.62974</v>
      </c>
      <c r="DV237" s="33">
        <v>3021.8239600000002</v>
      </c>
      <c r="DW237" s="33">
        <v>2801.982692</v>
      </c>
      <c r="DX237" s="33">
        <v>9144.0902740000001</v>
      </c>
      <c r="DY237" s="33">
        <v>10151.62974</v>
      </c>
      <c r="DZ237" s="33">
        <v>3021.8239600000002</v>
      </c>
      <c r="EA237" s="33">
        <v>2801.982692</v>
      </c>
      <c r="EB237" s="33">
        <v>9144.0902740000001</v>
      </c>
      <c r="EC237" s="33">
        <v>10151.62974</v>
      </c>
      <c r="ED237" s="33">
        <v>2936.9000780000001</v>
      </c>
      <c r="EE237" s="33">
        <v>2801.982692</v>
      </c>
      <c r="EF237" s="33">
        <v>9144.0902740000001</v>
      </c>
      <c r="EG237" s="33">
        <v>10151.62974</v>
      </c>
      <c r="EH237" s="33">
        <v>2936.9000780000001</v>
      </c>
      <c r="EI237" s="33">
        <v>2801.982692</v>
      </c>
      <c r="EJ237" s="33">
        <v>9144.0902740000001</v>
      </c>
      <c r="EK237" s="33">
        <v>10151.62974</v>
      </c>
      <c r="EL237" s="33">
        <v>2936.9000780000001</v>
      </c>
      <c r="EM237" s="33">
        <v>2801.982692</v>
      </c>
      <c r="EN237" s="33">
        <v>9144.0902740000001</v>
      </c>
      <c r="EO237" s="33">
        <v>10151.62974</v>
      </c>
      <c r="EP237" s="33">
        <v>2936.9000780000001</v>
      </c>
      <c r="EQ237" s="33">
        <v>2801.982692</v>
      </c>
      <c r="ER237" s="33">
        <v>9144.0902740000001</v>
      </c>
      <c r="ES237" s="33">
        <v>10151.62974</v>
      </c>
      <c r="ET237" s="33">
        <v>3021.8239600000002</v>
      </c>
      <c r="EU237" s="33">
        <v>2801.982692</v>
      </c>
      <c r="EV237" s="33">
        <v>9144.0902740000001</v>
      </c>
      <c r="EW237" s="33">
        <v>10151.62974</v>
      </c>
      <c r="EX237" s="33">
        <v>2936.9000780000001</v>
      </c>
      <c r="EY237" s="33">
        <v>2801.982692</v>
      </c>
      <c r="EZ237" s="33">
        <v>9144.0902740000001</v>
      </c>
      <c r="FA237" s="33">
        <v>10151.62974</v>
      </c>
      <c r="FB237" s="33">
        <v>3021.8239600000002</v>
      </c>
      <c r="FC237" s="33">
        <v>2801.982692</v>
      </c>
    </row>
    <row r="238" spans="2:159" x14ac:dyDescent="0.25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6871</v>
      </c>
      <c r="EQ238" s="33">
        <v>7052.958095</v>
      </c>
      <c r="ER238" s="33">
        <v>7801.7042860000001</v>
      </c>
      <c r="ES238" s="33">
        <v>7273.9891669999997</v>
      </c>
      <c r="ET238" s="33">
        <v>4871</v>
      </c>
      <c r="EU238" s="33">
        <v>7052.958095</v>
      </c>
      <c r="EV238" s="33">
        <v>7801.7042860000001</v>
      </c>
      <c r="EW238" s="33">
        <v>7273.9891669999997</v>
      </c>
      <c r="EX238" s="33">
        <v>5980.2406300000002</v>
      </c>
      <c r="EY238" s="33">
        <v>7052.958095</v>
      </c>
      <c r="EZ238" s="33">
        <v>7801.7042860000001</v>
      </c>
      <c r="FA238" s="33">
        <v>7273.9891669999997</v>
      </c>
      <c r="FB238" s="33">
        <v>6596.380999</v>
      </c>
      <c r="FC238" s="33">
        <v>7052.958095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2208.1665849999999</v>
      </c>
      <c r="U239" s="33">
        <v>2197.528069</v>
      </c>
      <c r="V239" s="33">
        <v>574.89272229999995</v>
      </c>
      <c r="W239" s="33">
        <v>671.04039799999998</v>
      </c>
      <c r="X239" s="33">
        <v>2184.4639160000002</v>
      </c>
      <c r="Y239" s="33">
        <v>2197.528069</v>
      </c>
      <c r="Z239" s="33">
        <v>574.89272229999995</v>
      </c>
      <c r="AA239" s="33">
        <v>671.04039799999998</v>
      </c>
      <c r="AB239" s="33">
        <v>4252.2994619999999</v>
      </c>
      <c r="AC239" s="33">
        <v>4106.5730469999999</v>
      </c>
      <c r="AD239" s="33">
        <v>1372.5962669999999</v>
      </c>
      <c r="AE239" s="33">
        <v>1671.0517500000001</v>
      </c>
      <c r="AF239" s="33">
        <v>4252.2994619999999</v>
      </c>
      <c r="AG239" s="33">
        <v>4106.5730469999999</v>
      </c>
      <c r="AH239" s="33">
        <v>1372.5962669999999</v>
      </c>
      <c r="AI239" s="33">
        <v>1671.0517500000001</v>
      </c>
      <c r="AJ239" s="33">
        <v>4252.2994619999999</v>
      </c>
      <c r="AK239" s="33">
        <v>4106.5730469999999</v>
      </c>
      <c r="AL239" s="33">
        <v>1372.5962669999999</v>
      </c>
      <c r="AM239" s="33">
        <v>1671.0517500000001</v>
      </c>
      <c r="AN239" s="33">
        <v>4252.2994619999999</v>
      </c>
      <c r="AO239" s="33">
        <v>4106.5730469999999</v>
      </c>
      <c r="AP239" s="33">
        <v>1372.5962669999999</v>
      </c>
      <c r="AQ239" s="33">
        <v>1671.0517500000001</v>
      </c>
      <c r="AR239" s="33">
        <v>4252.2994619999999</v>
      </c>
      <c r="AS239" s="33">
        <v>4106.5730469999999</v>
      </c>
      <c r="AT239" s="33">
        <v>1372.5962669999999</v>
      </c>
      <c r="AU239" s="33">
        <v>1671.0517500000001</v>
      </c>
      <c r="AV239" s="33">
        <v>4252.2994619999999</v>
      </c>
      <c r="AW239" s="33">
        <v>4106.5730469999999</v>
      </c>
      <c r="AX239" s="33">
        <v>1372.5962669999999</v>
      </c>
      <c r="AY239" s="33">
        <v>1671.0517500000001</v>
      </c>
      <c r="AZ239" s="33">
        <v>4252.2994619999999</v>
      </c>
      <c r="BA239" s="33">
        <v>4106.5730469999999</v>
      </c>
      <c r="BB239" s="33">
        <v>1372.5962669999999</v>
      </c>
      <c r="BC239" s="33">
        <v>1671.0517500000001</v>
      </c>
      <c r="BD239" s="33">
        <v>4252.2994619999999</v>
      </c>
      <c r="BE239" s="33">
        <v>4106.5730469999999</v>
      </c>
      <c r="BF239" s="33">
        <v>1372.5962669999999</v>
      </c>
      <c r="BG239" s="33">
        <v>1671.0517500000001</v>
      </c>
      <c r="BH239" s="33">
        <v>4252.2994619999999</v>
      </c>
      <c r="BI239" s="33">
        <v>4106.5730469999999</v>
      </c>
      <c r="BJ239" s="33">
        <v>1372.5962669999999</v>
      </c>
      <c r="BK239" s="33">
        <v>1671.0517500000001</v>
      </c>
      <c r="BL239" s="33">
        <v>4252.2994619999999</v>
      </c>
      <c r="BM239" s="33">
        <v>4106.5730469999999</v>
      </c>
      <c r="BN239" s="33">
        <v>1372.5962669999999</v>
      </c>
      <c r="BO239" s="33">
        <v>1671.0517500000001</v>
      </c>
      <c r="BP239" s="33">
        <v>4252.2994619999999</v>
      </c>
      <c r="BQ239" s="33">
        <v>4106.5730469999999</v>
      </c>
      <c r="BR239" s="33">
        <v>1372.5962669999999</v>
      </c>
      <c r="BS239" s="33">
        <v>1671.0517500000001</v>
      </c>
      <c r="BT239" s="33">
        <v>4252.2994619999999</v>
      </c>
      <c r="BU239" s="33">
        <v>4106.5730469999999</v>
      </c>
      <c r="BV239" s="33">
        <v>1372.5962669999999</v>
      </c>
      <c r="BW239" s="33">
        <v>1671.0517500000001</v>
      </c>
      <c r="BX239" s="33">
        <v>4252.2994619999999</v>
      </c>
      <c r="BY239" s="33">
        <v>4106.5730469999999</v>
      </c>
      <c r="BZ239" s="33">
        <v>1372.5962669999999</v>
      </c>
      <c r="CA239" s="33">
        <v>1671.0517500000001</v>
      </c>
      <c r="CB239" s="33">
        <v>4252.2994619999999</v>
      </c>
      <c r="CC239" s="33">
        <v>4106.5730469999999</v>
      </c>
      <c r="CD239" s="33">
        <v>1372.5962669999999</v>
      </c>
      <c r="CE239" s="33">
        <v>1671.0517500000001</v>
      </c>
      <c r="CF239" s="33">
        <v>4252.2994619999999</v>
      </c>
      <c r="CG239" s="33">
        <v>4106.5730469999999</v>
      </c>
      <c r="CH239" s="33">
        <v>1372.5962669999999</v>
      </c>
      <c r="CI239" s="33">
        <v>1671.0517500000001</v>
      </c>
      <c r="CJ239" s="33">
        <v>4252.2994619999999</v>
      </c>
      <c r="CK239" s="33">
        <v>4106.5730469999999</v>
      </c>
      <c r="CL239" s="33">
        <v>1372.5962669999999</v>
      </c>
      <c r="CM239" s="33">
        <v>1671.0517500000001</v>
      </c>
      <c r="CN239" s="33">
        <v>4252.2994619999999</v>
      </c>
      <c r="CO239" s="33">
        <v>4106.5730469999999</v>
      </c>
      <c r="CP239" s="33">
        <v>1372.5962669999999</v>
      </c>
      <c r="CQ239" s="33">
        <v>1671.0517500000001</v>
      </c>
      <c r="CR239" s="33">
        <v>4252.2994619999999</v>
      </c>
      <c r="CS239" s="33">
        <v>4106.5730469999999</v>
      </c>
      <c r="CT239" s="33">
        <v>1372.5962669999999</v>
      </c>
      <c r="CU239" s="33">
        <v>1671.0517500000001</v>
      </c>
      <c r="CV239" s="33">
        <v>4252.2994619999999</v>
      </c>
      <c r="CW239" s="33">
        <v>4106.5730469999999</v>
      </c>
      <c r="CX239" s="33">
        <v>1372.5962669999999</v>
      </c>
      <c r="CY239" s="33">
        <v>1671.0517500000001</v>
      </c>
      <c r="CZ239" s="33">
        <v>4252.2994619999999</v>
      </c>
      <c r="DA239" s="33">
        <v>4106.5730469999999</v>
      </c>
      <c r="DB239" s="33">
        <v>1372.5962669999999</v>
      </c>
      <c r="DC239" s="33">
        <v>1671.0517500000001</v>
      </c>
      <c r="DD239" s="33">
        <v>4252.2994619999999</v>
      </c>
      <c r="DE239" s="33">
        <v>4106.5730469999999</v>
      </c>
      <c r="DF239" s="33">
        <v>1372.5962669999999</v>
      </c>
      <c r="DG239" s="33">
        <v>1671.0517500000001</v>
      </c>
      <c r="DH239" s="33">
        <v>4252.2994619999999</v>
      </c>
      <c r="DI239" s="33">
        <v>4106.5730469999999</v>
      </c>
      <c r="DJ239" s="33">
        <v>1372.5962669999999</v>
      </c>
      <c r="DK239" s="33">
        <v>1671.0517500000001</v>
      </c>
      <c r="DL239" s="33">
        <v>4252.2994619999999</v>
      </c>
      <c r="DM239" s="33">
        <v>4106.5730469999999</v>
      </c>
      <c r="DN239" s="33">
        <v>1372.5962669999999</v>
      </c>
      <c r="DO239" s="33">
        <v>1671.0517500000001</v>
      </c>
      <c r="DP239" s="33">
        <v>4252.2994619999999</v>
      </c>
      <c r="DQ239" s="33">
        <v>4106.5730469999999</v>
      </c>
      <c r="DR239" s="33">
        <v>1372.5962669999999</v>
      </c>
      <c r="DS239" s="33">
        <v>1671.0517500000001</v>
      </c>
      <c r="DT239" s="33">
        <v>4252.2994619999999</v>
      </c>
      <c r="DU239" s="33">
        <v>4106.5730469999999</v>
      </c>
      <c r="DV239" s="33">
        <v>1372.5962669999999</v>
      </c>
      <c r="DW239" s="33">
        <v>1671.0517500000001</v>
      </c>
      <c r="DX239" s="33">
        <v>4252.2994619999999</v>
      </c>
      <c r="DY239" s="33">
        <v>4106.5730469999999</v>
      </c>
      <c r="DZ239" s="33">
        <v>1372.5962669999999</v>
      </c>
      <c r="EA239" s="33">
        <v>1671.0517500000001</v>
      </c>
      <c r="EB239" s="33">
        <v>4252.2994619999999</v>
      </c>
      <c r="EC239" s="33">
        <v>4106.5730469999999</v>
      </c>
      <c r="ED239" s="33">
        <v>1372.5962669999999</v>
      </c>
      <c r="EE239" s="33">
        <v>1671.0517500000001</v>
      </c>
      <c r="EF239" s="33">
        <v>4252.2994619999999</v>
      </c>
      <c r="EG239" s="33">
        <v>4106.5730469999999</v>
      </c>
      <c r="EH239" s="33">
        <v>1372.5962669999999</v>
      </c>
      <c r="EI239" s="33">
        <v>1671.0517500000001</v>
      </c>
      <c r="EJ239" s="33">
        <v>4252.2994619999999</v>
      </c>
      <c r="EK239" s="33">
        <v>4106.5730469999999</v>
      </c>
      <c r="EL239" s="33">
        <v>34.847492410000001</v>
      </c>
      <c r="EM239" s="33">
        <v>1671.0517500000001</v>
      </c>
      <c r="EN239" s="33">
        <v>4252.2994619999999</v>
      </c>
      <c r="EO239" s="33">
        <v>4106.5730469999999</v>
      </c>
      <c r="EP239" s="33">
        <v>1372.5962669999999</v>
      </c>
      <c r="EQ239" s="33">
        <v>1671.0517500000001</v>
      </c>
      <c r="ER239" s="33">
        <v>4252.2994619999999</v>
      </c>
      <c r="ES239" s="33">
        <v>4106.5730469999999</v>
      </c>
      <c r="ET239" s="33">
        <v>1372.5962669999999</v>
      </c>
      <c r="EU239" s="33">
        <v>1671.0517500000001</v>
      </c>
      <c r="EV239" s="33">
        <v>4252.2994619999999</v>
      </c>
      <c r="EW239" s="33">
        <v>4106.5730469999999</v>
      </c>
      <c r="EX239" s="33">
        <v>34.847492410000001</v>
      </c>
      <c r="EY239" s="33">
        <v>1671.0517500000001</v>
      </c>
      <c r="EZ239" s="33">
        <v>4252.2994619999999</v>
      </c>
      <c r="FA239" s="33">
        <v>4106.5730469999999</v>
      </c>
      <c r="FB239" s="33">
        <v>34.847492410000001</v>
      </c>
      <c r="FC239" s="33">
        <v>1671.0517500000001</v>
      </c>
    </row>
    <row r="240" spans="2:159" x14ac:dyDescent="0.25">
      <c r="B240" s="33" t="s">
        <v>1</v>
      </c>
      <c r="C240" s="33" t="s">
        <v>42</v>
      </c>
      <c r="D240" s="33">
        <v>101.4122192</v>
      </c>
      <c r="E240" s="33">
        <v>188.92549769999999</v>
      </c>
      <c r="F240" s="33">
        <v>176.95954939999999</v>
      </c>
      <c r="G240" s="33">
        <v>102.64523869999999</v>
      </c>
      <c r="J240" s="33">
        <v>176.95954939999999</v>
      </c>
      <c r="K240" s="33">
        <v>102.64523869999999</v>
      </c>
      <c r="N240" s="33">
        <v>176.95954939999999</v>
      </c>
      <c r="O240" s="33">
        <v>102.64523869999999</v>
      </c>
      <c r="R240" s="33">
        <v>176.95954939999999</v>
      </c>
      <c r="S240" s="33">
        <v>102.64523869999999</v>
      </c>
      <c r="T240" s="33">
        <v>101.4122192</v>
      </c>
      <c r="U240" s="33">
        <v>188.92549769999999</v>
      </c>
      <c r="V240" s="33">
        <v>176.95954939999999</v>
      </c>
      <c r="W240" s="33">
        <v>102.64523869999999</v>
      </c>
      <c r="X240" s="33">
        <v>101.4122192</v>
      </c>
      <c r="Y240" s="33">
        <v>188.92549769999999</v>
      </c>
      <c r="Z240" s="33">
        <v>176.95954939999999</v>
      </c>
      <c r="AA240" s="33">
        <v>102.64523869999999</v>
      </c>
      <c r="AB240" s="33">
        <v>101.4122192</v>
      </c>
      <c r="AC240" s="33">
        <v>188.92549769999999</v>
      </c>
      <c r="AD240" s="33">
        <v>176.95954939999999</v>
      </c>
      <c r="AE240" s="33">
        <v>102.64523869999999</v>
      </c>
      <c r="AF240" s="33">
        <v>435.79520839999998</v>
      </c>
      <c r="AG240" s="33">
        <v>459.58046880000001</v>
      </c>
      <c r="AH240" s="33">
        <v>529.33793179999998</v>
      </c>
      <c r="AI240" s="33">
        <v>442.5223135</v>
      </c>
      <c r="AJ240" s="33">
        <v>435.79520839999998</v>
      </c>
      <c r="AK240" s="33">
        <v>459.58046880000001</v>
      </c>
      <c r="AL240" s="33">
        <v>529.33793179999998</v>
      </c>
      <c r="AM240" s="33">
        <v>442.5223135</v>
      </c>
      <c r="AN240" s="33">
        <v>435.79520839999998</v>
      </c>
      <c r="AO240" s="33">
        <v>459.58046880000001</v>
      </c>
      <c r="AP240" s="33">
        <v>529.33793179999998</v>
      </c>
      <c r="AQ240" s="33">
        <v>442.5223135</v>
      </c>
      <c r="AR240" s="33">
        <v>435.79520839999998</v>
      </c>
      <c r="AS240" s="33">
        <v>459.58046880000001</v>
      </c>
      <c r="AT240" s="33">
        <v>529.33793179999998</v>
      </c>
      <c r="AU240" s="33">
        <v>442.5223135</v>
      </c>
      <c r="AV240" s="33">
        <v>435.79520839999998</v>
      </c>
      <c r="AW240" s="33">
        <v>459.58046880000001</v>
      </c>
      <c r="AX240" s="33">
        <v>529.33793179999998</v>
      </c>
      <c r="AY240" s="33">
        <v>442.5223135</v>
      </c>
      <c r="AZ240" s="33">
        <v>435.79520839999998</v>
      </c>
      <c r="BA240" s="33">
        <v>459.58046880000001</v>
      </c>
      <c r="BB240" s="33">
        <v>529.33793179999998</v>
      </c>
      <c r="BC240" s="33">
        <v>442.5223135</v>
      </c>
      <c r="BD240" s="33">
        <v>435.79520839999998</v>
      </c>
      <c r="BE240" s="33">
        <v>459.58046880000001</v>
      </c>
      <c r="BF240" s="33">
        <v>529.33793179999998</v>
      </c>
      <c r="BG240" s="33">
        <v>442.5223135</v>
      </c>
      <c r="BH240" s="33">
        <v>435.79520839999998</v>
      </c>
      <c r="BI240" s="33">
        <v>459.58046880000001</v>
      </c>
      <c r="BJ240" s="33">
        <v>529.33793179999998</v>
      </c>
      <c r="BK240" s="33">
        <v>442.5223135</v>
      </c>
      <c r="BL240" s="33">
        <v>435.79520839999998</v>
      </c>
      <c r="BM240" s="33">
        <v>459.58046880000001</v>
      </c>
      <c r="BN240" s="33">
        <v>529.33793179999998</v>
      </c>
      <c r="BO240" s="33">
        <v>442.5223135</v>
      </c>
      <c r="BP240" s="33">
        <v>435.79520839999998</v>
      </c>
      <c r="BQ240" s="33">
        <v>459.58046880000001</v>
      </c>
      <c r="BR240" s="33">
        <v>529.33793179999998</v>
      </c>
      <c r="BS240" s="33">
        <v>442.5223135</v>
      </c>
      <c r="BT240" s="33">
        <v>435.79520839999998</v>
      </c>
      <c r="BU240" s="33">
        <v>459.58046880000001</v>
      </c>
      <c r="BV240" s="33">
        <v>529.33793179999998</v>
      </c>
      <c r="BW240" s="33">
        <v>442.5223135</v>
      </c>
      <c r="BX240" s="33">
        <v>435.79520839999998</v>
      </c>
      <c r="BY240" s="33">
        <v>459.58046880000001</v>
      </c>
      <c r="BZ240" s="33">
        <v>529.33793179999998</v>
      </c>
      <c r="CA240" s="33">
        <v>442.5223135</v>
      </c>
      <c r="CB240" s="33">
        <v>435.79520839999998</v>
      </c>
      <c r="CC240" s="33">
        <v>459.58046880000001</v>
      </c>
      <c r="CD240" s="33">
        <v>529.33793179999998</v>
      </c>
      <c r="CE240" s="33">
        <v>442.5223135</v>
      </c>
      <c r="CF240" s="33">
        <v>435.79520839999998</v>
      </c>
      <c r="CG240" s="33">
        <v>459.58046880000001</v>
      </c>
      <c r="CH240" s="33">
        <v>529.33793179999998</v>
      </c>
      <c r="CI240" s="33">
        <v>442.5223135</v>
      </c>
      <c r="CJ240" s="33">
        <v>435.79520839999998</v>
      </c>
      <c r="CK240" s="33">
        <v>459.58046880000001</v>
      </c>
      <c r="CL240" s="33">
        <v>529.33793179999998</v>
      </c>
      <c r="CM240" s="33">
        <v>442.5223135</v>
      </c>
      <c r="CN240" s="33">
        <v>435.79520839999998</v>
      </c>
      <c r="CO240" s="33">
        <v>459.58046880000001</v>
      </c>
      <c r="CP240" s="33">
        <v>529.33793179999998</v>
      </c>
      <c r="CQ240" s="33">
        <v>442.5223135</v>
      </c>
      <c r="CR240" s="33">
        <v>435.79520839999998</v>
      </c>
      <c r="CS240" s="33">
        <v>459.58046880000001</v>
      </c>
      <c r="CT240" s="33">
        <v>529.33793179999998</v>
      </c>
      <c r="CU240" s="33">
        <v>442.5223135</v>
      </c>
      <c r="CV240" s="33">
        <v>435.79520839999998</v>
      </c>
      <c r="CW240" s="33">
        <v>459.58046880000001</v>
      </c>
      <c r="CX240" s="33">
        <v>529.33793179999998</v>
      </c>
      <c r="CY240" s="33">
        <v>442.5223135</v>
      </c>
      <c r="CZ240" s="33">
        <v>435.79520839999998</v>
      </c>
      <c r="DA240" s="33">
        <v>459.58046880000001</v>
      </c>
      <c r="DB240" s="33">
        <v>529.33793179999998</v>
      </c>
      <c r="DC240" s="33">
        <v>442.5223135</v>
      </c>
      <c r="DD240" s="33">
        <v>435.79520839999998</v>
      </c>
      <c r="DE240" s="33">
        <v>459.58046880000001</v>
      </c>
      <c r="DF240" s="33">
        <v>529.33793179999998</v>
      </c>
      <c r="DG240" s="33">
        <v>442.5223135</v>
      </c>
      <c r="DH240" s="33">
        <v>435.79520839999998</v>
      </c>
      <c r="DI240" s="33">
        <v>459.58046880000001</v>
      </c>
      <c r="DJ240" s="33">
        <v>529.33793179999998</v>
      </c>
      <c r="DK240" s="33">
        <v>442.5223135</v>
      </c>
      <c r="DL240" s="33">
        <v>435.79520839999998</v>
      </c>
      <c r="DM240" s="33">
        <v>459.58046880000001</v>
      </c>
      <c r="DN240" s="33">
        <v>529.33793179999998</v>
      </c>
      <c r="DO240" s="33">
        <v>442.5223135</v>
      </c>
      <c r="DP240" s="33">
        <v>435.79520839999998</v>
      </c>
      <c r="DQ240" s="33">
        <v>459.58046880000001</v>
      </c>
      <c r="DR240" s="33">
        <v>529.33793179999998</v>
      </c>
      <c r="DS240" s="33">
        <v>442.5223135</v>
      </c>
      <c r="DT240" s="33">
        <v>435.79520839999998</v>
      </c>
      <c r="DU240" s="33">
        <v>459.58046880000001</v>
      </c>
      <c r="DV240" s="33">
        <v>529.33793179999998</v>
      </c>
      <c r="DW240" s="33">
        <v>442.5223135</v>
      </c>
      <c r="DX240" s="33">
        <v>435.79520839999998</v>
      </c>
      <c r="DY240" s="33">
        <v>459.58046880000001</v>
      </c>
      <c r="DZ240" s="33">
        <v>529.33793179999998</v>
      </c>
      <c r="EA240" s="33">
        <v>442.5223135</v>
      </c>
      <c r="EB240" s="33">
        <v>435.79520839999998</v>
      </c>
      <c r="EC240" s="33">
        <v>459.58046880000001</v>
      </c>
      <c r="ED240" s="33">
        <v>529.33793179999998</v>
      </c>
      <c r="EE240" s="33">
        <v>442.5223135</v>
      </c>
      <c r="EF240" s="33">
        <v>435.79520839999998</v>
      </c>
      <c r="EG240" s="33">
        <v>459.58046880000001</v>
      </c>
      <c r="EH240" s="33">
        <v>529.33793179999998</v>
      </c>
      <c r="EI240" s="33">
        <v>442.5223135</v>
      </c>
      <c r="EJ240" s="33">
        <v>435.79520839999998</v>
      </c>
      <c r="EK240" s="33">
        <v>459.58046880000001</v>
      </c>
      <c r="EL240" s="33">
        <v>529.33793179999998</v>
      </c>
      <c r="EM240" s="33">
        <v>442.5223135</v>
      </c>
      <c r="EN240" s="33">
        <v>435.79520839999998</v>
      </c>
      <c r="EO240" s="33">
        <v>459.58046880000001</v>
      </c>
      <c r="EP240" s="33">
        <v>529.33793179999998</v>
      </c>
      <c r="EQ240" s="33">
        <v>442.5223135</v>
      </c>
      <c r="ER240" s="33">
        <v>435.79520839999998</v>
      </c>
      <c r="ES240" s="33">
        <v>459.58046880000001</v>
      </c>
      <c r="ET240" s="33">
        <v>529.33793179999998</v>
      </c>
      <c r="EU240" s="33">
        <v>442.5223135</v>
      </c>
      <c r="EV240" s="33">
        <v>435.79520839999998</v>
      </c>
      <c r="EW240" s="33">
        <v>459.58046880000001</v>
      </c>
      <c r="EX240" s="33">
        <v>529.33793179999998</v>
      </c>
      <c r="EY240" s="33">
        <v>442.5223135</v>
      </c>
      <c r="EZ240" s="33">
        <v>483.60365999999999</v>
      </c>
      <c r="FA240" s="33">
        <v>499.6120439</v>
      </c>
      <c r="FB240" s="33">
        <v>539.38230250000004</v>
      </c>
      <c r="FC240" s="33">
        <v>459.01572340000001</v>
      </c>
    </row>
    <row r="241" spans="2:159" x14ac:dyDescent="0.25">
      <c r="B241" s="33" t="s">
        <v>1</v>
      </c>
      <c r="C241" s="33" t="s">
        <v>43</v>
      </c>
    </row>
    <row r="242" spans="2:159" x14ac:dyDescent="0.25">
      <c r="B242" s="33" t="s">
        <v>1</v>
      </c>
      <c r="C242" s="33" t="s">
        <v>44</v>
      </c>
      <c r="AB242" s="33">
        <v>1140.4458050000001</v>
      </c>
      <c r="AC242" s="33">
        <v>1140.6028470000001</v>
      </c>
      <c r="AD242" s="33">
        <v>494.8456205</v>
      </c>
      <c r="AE242" s="33">
        <v>862.19803579999996</v>
      </c>
      <c r="AF242" s="33">
        <v>1140.4458050000001</v>
      </c>
      <c r="AG242" s="33">
        <v>1140.6028470000001</v>
      </c>
      <c r="AH242" s="33">
        <v>539.90753489999997</v>
      </c>
      <c r="AI242" s="33">
        <v>913.80375140000001</v>
      </c>
      <c r="AJ242" s="33">
        <v>1859.021921</v>
      </c>
      <c r="AK242" s="33">
        <v>1466.5918750000001</v>
      </c>
      <c r="AL242" s="33">
        <v>610.39716139999996</v>
      </c>
      <c r="AM242" s="33">
        <v>1017.280398</v>
      </c>
      <c r="AN242" s="33">
        <v>1859.021921</v>
      </c>
      <c r="AO242" s="33">
        <v>1466.5918750000001</v>
      </c>
      <c r="AP242" s="33">
        <v>610.39716139999996</v>
      </c>
      <c r="AQ242" s="33">
        <v>1017.280398</v>
      </c>
      <c r="AR242" s="33">
        <v>1859.021921</v>
      </c>
      <c r="AS242" s="33">
        <v>1466.5918750000001</v>
      </c>
      <c r="AT242" s="33">
        <v>610.39716139999996</v>
      </c>
      <c r="AU242" s="33">
        <v>1017.280398</v>
      </c>
      <c r="AV242" s="33">
        <v>1859.021921</v>
      </c>
      <c r="AW242" s="33">
        <v>1466.5918750000001</v>
      </c>
      <c r="AX242" s="33">
        <v>610.39716139999996</v>
      </c>
      <c r="AY242" s="33">
        <v>1017.280398</v>
      </c>
      <c r="AZ242" s="33">
        <v>1859.021921</v>
      </c>
      <c r="BA242" s="33">
        <v>1466.5918750000001</v>
      </c>
      <c r="BB242" s="33">
        <v>610.39716139999996</v>
      </c>
      <c r="BC242" s="33">
        <v>1017.280398</v>
      </c>
      <c r="BD242" s="33">
        <v>1859.021921</v>
      </c>
      <c r="BE242" s="33">
        <v>1466.5918750000001</v>
      </c>
      <c r="BF242" s="33">
        <v>610.39716139999996</v>
      </c>
      <c r="BG242" s="33">
        <v>1017.280398</v>
      </c>
      <c r="BH242" s="33">
        <v>1859.021921</v>
      </c>
      <c r="BI242" s="33">
        <v>1466.5918750000001</v>
      </c>
      <c r="BJ242" s="33">
        <v>610.39716139999996</v>
      </c>
      <c r="BK242" s="33">
        <v>1017.280398</v>
      </c>
      <c r="BL242" s="33">
        <v>1859.021921</v>
      </c>
      <c r="BM242" s="33">
        <v>1466.5918750000001</v>
      </c>
      <c r="BN242" s="33">
        <v>610.39716139999996</v>
      </c>
      <c r="BO242" s="33">
        <v>1017.280398</v>
      </c>
      <c r="BP242" s="33">
        <v>1859.021921</v>
      </c>
      <c r="BQ242" s="33">
        <v>1466.5918750000001</v>
      </c>
      <c r="BR242" s="33">
        <v>610.39716139999996</v>
      </c>
      <c r="BS242" s="33">
        <v>1017.280398</v>
      </c>
      <c r="BT242" s="33">
        <v>2405.4084929999999</v>
      </c>
      <c r="BU242" s="33">
        <v>1948.0606299999999</v>
      </c>
      <c r="BV242" s="33">
        <v>828.22725509999998</v>
      </c>
      <c r="BW242" s="33">
        <v>1283.356301</v>
      </c>
      <c r="BX242" s="33">
        <v>2405.4084929999999</v>
      </c>
      <c r="BY242" s="33">
        <v>1948.0606299999999</v>
      </c>
      <c r="BZ242" s="33">
        <v>828.22725509999998</v>
      </c>
      <c r="CA242" s="33">
        <v>1283.356301</v>
      </c>
      <c r="CB242" s="33">
        <v>2405.4084929999999</v>
      </c>
      <c r="CC242" s="33">
        <v>1948.0606299999999</v>
      </c>
      <c r="CD242" s="33">
        <v>828.22725509999998</v>
      </c>
      <c r="CE242" s="33">
        <v>1283.356301</v>
      </c>
      <c r="CF242" s="33">
        <v>2405.4084929999999</v>
      </c>
      <c r="CG242" s="33">
        <v>1948.0606299999999</v>
      </c>
      <c r="CH242" s="33">
        <v>828.22725509999998</v>
      </c>
      <c r="CI242" s="33">
        <v>1283.356301</v>
      </c>
      <c r="CJ242" s="33">
        <v>2405.4084929999999</v>
      </c>
      <c r="CK242" s="33">
        <v>1948.0606299999999</v>
      </c>
      <c r="CL242" s="33">
        <v>828.22725509999998</v>
      </c>
      <c r="CM242" s="33">
        <v>1283.356301</v>
      </c>
      <c r="CN242" s="33">
        <v>2405.4084929999999</v>
      </c>
      <c r="CO242" s="33">
        <v>1948.0606299999999</v>
      </c>
      <c r="CP242" s="33">
        <v>828.22725509999998</v>
      </c>
      <c r="CQ242" s="33">
        <v>1283.356301</v>
      </c>
      <c r="CR242" s="33">
        <v>2405.4084929999999</v>
      </c>
      <c r="CS242" s="33">
        <v>1948.0606299999999</v>
      </c>
      <c r="CT242" s="33">
        <v>828.22725509999998</v>
      </c>
      <c r="CU242" s="33">
        <v>1283.356301</v>
      </c>
      <c r="CV242" s="33">
        <v>2405.4084929999999</v>
      </c>
      <c r="CW242" s="33">
        <v>1948.0606299999999</v>
      </c>
      <c r="CX242" s="33">
        <v>828.22725509999998</v>
      </c>
      <c r="CY242" s="33">
        <v>1283.356301</v>
      </c>
      <c r="CZ242" s="33">
        <v>2405.4084929999999</v>
      </c>
      <c r="DA242" s="33">
        <v>1948.0606299999999</v>
      </c>
      <c r="DB242" s="33">
        <v>828.22725509999998</v>
      </c>
      <c r="DC242" s="33">
        <v>1283.356301</v>
      </c>
      <c r="DD242" s="33">
        <v>2405.4084929999999</v>
      </c>
      <c r="DE242" s="33">
        <v>1948.0606299999999</v>
      </c>
      <c r="DF242" s="33">
        <v>828.22725509999998</v>
      </c>
      <c r="DG242" s="33">
        <v>1283.356301</v>
      </c>
      <c r="DH242" s="33">
        <v>2405.4084929999999</v>
      </c>
      <c r="DI242" s="33">
        <v>1948.0606299999999</v>
      </c>
      <c r="DJ242" s="33">
        <v>828.22725509999998</v>
      </c>
      <c r="DK242" s="33">
        <v>1283.356301</v>
      </c>
      <c r="DL242" s="33">
        <v>2405.4084929999999</v>
      </c>
      <c r="DM242" s="33">
        <v>1948.0606299999999</v>
      </c>
      <c r="DN242" s="33">
        <v>828.22725509999998</v>
      </c>
      <c r="DO242" s="33">
        <v>1283.356301</v>
      </c>
      <c r="DP242" s="33">
        <v>2405.4084929999999</v>
      </c>
      <c r="DQ242" s="33">
        <v>1948.0606299999999</v>
      </c>
      <c r="DR242" s="33">
        <v>828.22725509999998</v>
      </c>
      <c r="DS242" s="33">
        <v>1283.356301</v>
      </c>
      <c r="DT242" s="33">
        <v>2405.4084929999999</v>
      </c>
      <c r="DU242" s="33">
        <v>1948.0606299999999</v>
      </c>
      <c r="DV242" s="33">
        <v>828.22725509999998</v>
      </c>
      <c r="DW242" s="33">
        <v>1283.356301</v>
      </c>
      <c r="DX242" s="33">
        <v>2405.4084929999999</v>
      </c>
      <c r="DY242" s="33">
        <v>1948.0606299999999</v>
      </c>
      <c r="DZ242" s="33">
        <v>828.22725509999998</v>
      </c>
      <c r="EA242" s="33">
        <v>1283.356301</v>
      </c>
      <c r="EB242" s="33">
        <v>2405.4084929999999</v>
      </c>
      <c r="EC242" s="33">
        <v>1948.0606299999999</v>
      </c>
      <c r="ED242" s="33">
        <v>688.14195029999996</v>
      </c>
      <c r="EE242" s="33">
        <v>1283.356301</v>
      </c>
      <c r="EF242" s="33">
        <v>2405.4084929999999</v>
      </c>
      <c r="EG242" s="33">
        <v>1948.0606299999999</v>
      </c>
      <c r="EI242" s="33">
        <v>1283.356301</v>
      </c>
      <c r="EJ242" s="33">
        <v>2405.4084929999999</v>
      </c>
      <c r="EK242" s="33">
        <v>1948.0606299999999</v>
      </c>
      <c r="EL242" s="33">
        <v>7.7267823379999996</v>
      </c>
      <c r="EM242" s="33">
        <v>1283.356301</v>
      </c>
      <c r="EN242" s="33">
        <v>2405.4084929999999</v>
      </c>
      <c r="EO242" s="33">
        <v>1948.0606299999999</v>
      </c>
      <c r="EQ242" s="33">
        <v>1283.356301</v>
      </c>
      <c r="ER242" s="33">
        <v>2405.4084929999999</v>
      </c>
      <c r="ES242" s="33">
        <v>1948.0606299999999</v>
      </c>
      <c r="ET242" s="33">
        <v>7.7267823379999996</v>
      </c>
      <c r="EU242" s="33">
        <v>1283.356301</v>
      </c>
      <c r="EV242" s="33">
        <v>2405.4084929999999</v>
      </c>
      <c r="EW242" s="33">
        <v>1948.0606299999999</v>
      </c>
      <c r="EY242" s="33">
        <v>1283.356301</v>
      </c>
      <c r="EZ242" s="33">
        <v>2405.4084929999999</v>
      </c>
      <c r="FA242" s="33">
        <v>1948.0606299999999</v>
      </c>
      <c r="FC242" s="33">
        <v>1283.356301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33788.812910000001</v>
      </c>
      <c r="E245" s="33">
        <v>32859.277520000003</v>
      </c>
      <c r="F245" s="33">
        <v>37777.988729999997</v>
      </c>
      <c r="G245" s="33">
        <v>35456.171820000003</v>
      </c>
      <c r="H245" s="33">
        <v>34637.823660000002</v>
      </c>
      <c r="I245" s="33">
        <v>33681.401769999997</v>
      </c>
      <c r="J245" s="33">
        <v>37893.136250000003</v>
      </c>
      <c r="K245" s="33">
        <v>35490.055489999999</v>
      </c>
      <c r="L245" s="33">
        <v>34631.430189999999</v>
      </c>
      <c r="M245" s="33">
        <v>32893.154300000002</v>
      </c>
      <c r="N245" s="33">
        <v>37377.411990000001</v>
      </c>
      <c r="O245" s="33">
        <v>35517.61277</v>
      </c>
      <c r="P245" s="33">
        <v>34812.502039999999</v>
      </c>
      <c r="Q245" s="33">
        <v>33074.37427</v>
      </c>
      <c r="R245" s="33">
        <v>37877.728840000003</v>
      </c>
      <c r="S245" s="33">
        <v>35474.72711</v>
      </c>
      <c r="T245" s="33">
        <v>37036.414790000003</v>
      </c>
      <c r="U245" s="33">
        <v>36028.66721</v>
      </c>
      <c r="V245" s="33">
        <v>37952.304709999997</v>
      </c>
      <c r="W245" s="33">
        <v>35648.017249999997</v>
      </c>
      <c r="X245" s="33">
        <v>37012.71213</v>
      </c>
      <c r="Y245" s="33">
        <v>36028.66721</v>
      </c>
      <c r="Z245" s="33">
        <v>37952.304709999997</v>
      </c>
      <c r="AA245" s="33">
        <v>35648.017249999997</v>
      </c>
      <c r="AB245" s="33">
        <v>41837.305950000002</v>
      </c>
      <c r="AC245" s="33">
        <v>40849.568050000002</v>
      </c>
      <c r="AD245" s="33">
        <v>39619.559690000002</v>
      </c>
      <c r="AE245" s="33">
        <v>37895.012860000003</v>
      </c>
      <c r="AF245" s="33">
        <v>44252.167269999998</v>
      </c>
      <c r="AG245" s="33">
        <v>43356.406920000001</v>
      </c>
      <c r="AH245" s="33">
        <v>40503.33511</v>
      </c>
      <c r="AI245" s="33">
        <v>38858.787839999997</v>
      </c>
      <c r="AJ245" s="33">
        <v>46501.385670000003</v>
      </c>
      <c r="AK245" s="33">
        <v>45348.6901</v>
      </c>
      <c r="AL245" s="33">
        <v>40765.294009999998</v>
      </c>
      <c r="AM245" s="33">
        <v>39191.315999999999</v>
      </c>
      <c r="AN245" s="33">
        <v>46501.385670000003</v>
      </c>
      <c r="AO245" s="33">
        <v>45348.6901</v>
      </c>
      <c r="AP245" s="33">
        <v>40765.294009999998</v>
      </c>
      <c r="AQ245" s="33">
        <v>39191.315999999999</v>
      </c>
      <c r="AR245" s="33">
        <v>46834.357450000003</v>
      </c>
      <c r="AS245" s="33">
        <v>45672.316610000002</v>
      </c>
      <c r="AT245" s="33">
        <v>41044.426720000003</v>
      </c>
      <c r="AU245" s="33">
        <v>39574.554499999998</v>
      </c>
      <c r="AV245" s="33">
        <v>46977.348409999999</v>
      </c>
      <c r="AW245" s="33">
        <v>45812.798759999998</v>
      </c>
      <c r="AX245" s="33">
        <v>41264.260170000001</v>
      </c>
      <c r="AY245" s="33">
        <v>39728.895329999999</v>
      </c>
      <c r="AZ245" s="33">
        <v>47032.957450000002</v>
      </c>
      <c r="BA245" s="33">
        <v>45871.075900000003</v>
      </c>
      <c r="BB245" s="33">
        <v>41317.580580000002</v>
      </c>
      <c r="BC245" s="33">
        <v>39790.239320000001</v>
      </c>
      <c r="BD245" s="33">
        <v>47217.344019999997</v>
      </c>
      <c r="BE245" s="33">
        <v>46029.943290000003</v>
      </c>
      <c r="BF245" s="33">
        <v>38664.692669999997</v>
      </c>
      <c r="BG245" s="33">
        <v>39951.676039999998</v>
      </c>
      <c r="BH245" s="33">
        <v>47448.394899999999</v>
      </c>
      <c r="BI245" s="33">
        <v>46212.94472</v>
      </c>
      <c r="BJ245" s="33">
        <v>39963.802340000002</v>
      </c>
      <c r="BK245" s="33">
        <v>40140.528489999997</v>
      </c>
      <c r="BL245" s="33">
        <v>47521.338479999999</v>
      </c>
      <c r="BM245" s="33">
        <v>46275.028209999997</v>
      </c>
      <c r="BN245" s="33">
        <v>41643.270680000001</v>
      </c>
      <c r="BO245" s="33">
        <v>40193.136189999997</v>
      </c>
      <c r="BP245" s="33">
        <v>48240.131909999996</v>
      </c>
      <c r="BQ245" s="33">
        <v>46959.023090000002</v>
      </c>
      <c r="BR245" s="33">
        <v>42341.129520000002</v>
      </c>
      <c r="BS245" s="33">
        <v>40951.633329999997</v>
      </c>
      <c r="BT245" s="33">
        <v>49848.333980000003</v>
      </c>
      <c r="BU245" s="33">
        <v>48421.70781</v>
      </c>
      <c r="BV245" s="33">
        <v>43199.848469999997</v>
      </c>
      <c r="BW245" s="33">
        <v>41998.943749999999</v>
      </c>
      <c r="BX245" s="33">
        <v>49848.333980000003</v>
      </c>
      <c r="BY245" s="33">
        <v>48421.70781</v>
      </c>
      <c r="BZ245" s="33">
        <v>43199.848469999997</v>
      </c>
      <c r="CA245" s="33">
        <v>41998.943749999999</v>
      </c>
      <c r="CB245" s="33">
        <v>49848.333980000003</v>
      </c>
      <c r="CC245" s="33">
        <v>48421.70781</v>
      </c>
      <c r="CD245" s="33">
        <v>43199.848469999997</v>
      </c>
      <c r="CE245" s="33">
        <v>41998.943749999999</v>
      </c>
      <c r="CF245" s="33">
        <v>49848.333980000003</v>
      </c>
      <c r="CG245" s="33">
        <v>48421.70781</v>
      </c>
      <c r="CH245" s="33">
        <v>42366.752670000002</v>
      </c>
      <c r="CI245" s="33">
        <v>41998.943749999999</v>
      </c>
      <c r="CJ245" s="33">
        <v>49848.333980000003</v>
      </c>
      <c r="CK245" s="33">
        <v>48421.70781</v>
      </c>
      <c r="CL245" s="33">
        <v>41347.999109999997</v>
      </c>
      <c r="CM245" s="33">
        <v>41998.943749999999</v>
      </c>
      <c r="CN245" s="33">
        <v>49848.333980000003</v>
      </c>
      <c r="CO245" s="33">
        <v>48421.70781</v>
      </c>
      <c r="CP245" s="33">
        <v>40680.559269999998</v>
      </c>
      <c r="CQ245" s="33">
        <v>41998.943749999999</v>
      </c>
      <c r="CR245" s="33">
        <v>49848.333980000003</v>
      </c>
      <c r="CS245" s="33">
        <v>48421.70781</v>
      </c>
      <c r="CT245" s="33">
        <v>39532.815390000003</v>
      </c>
      <c r="CU245" s="33">
        <v>41998.943749999999</v>
      </c>
      <c r="CV245" s="33">
        <v>49848.333980000003</v>
      </c>
      <c r="CW245" s="33">
        <v>48421.70781</v>
      </c>
      <c r="CX245" s="33">
        <v>39092.385110000003</v>
      </c>
      <c r="CY245" s="33">
        <v>41998.943749999999</v>
      </c>
      <c r="CZ245" s="33">
        <v>49848.333980000003</v>
      </c>
      <c r="DA245" s="33">
        <v>48421.70781</v>
      </c>
      <c r="DB245" s="33">
        <v>39092.385110000003</v>
      </c>
      <c r="DC245" s="33">
        <v>41998.943749999999</v>
      </c>
      <c r="DD245" s="33">
        <v>49848.333980000003</v>
      </c>
      <c r="DE245" s="33">
        <v>48421.70781</v>
      </c>
      <c r="DF245" s="33">
        <v>39092.385110000003</v>
      </c>
      <c r="DG245" s="33">
        <v>41998.943749999999</v>
      </c>
      <c r="DH245" s="33">
        <v>49848.333980000003</v>
      </c>
      <c r="DI245" s="33">
        <v>48421.70781</v>
      </c>
      <c r="DJ245" s="33">
        <v>39092.385110000003</v>
      </c>
      <c r="DK245" s="33">
        <v>41998.943749999999</v>
      </c>
      <c r="DL245" s="33">
        <v>49848.333980000003</v>
      </c>
      <c r="DM245" s="33">
        <v>48421.70781</v>
      </c>
      <c r="DN245" s="33">
        <v>39092.385110000003</v>
      </c>
      <c r="DO245" s="33">
        <v>41998.943749999999</v>
      </c>
      <c r="DP245" s="33">
        <v>49848.333980000003</v>
      </c>
      <c r="DQ245" s="33">
        <v>48421.70781</v>
      </c>
      <c r="DR245" s="33">
        <v>39092.385110000003</v>
      </c>
      <c r="DS245" s="33">
        <v>41998.943749999999</v>
      </c>
      <c r="DT245" s="33">
        <v>49848.333980000003</v>
      </c>
      <c r="DU245" s="33">
        <v>48421.70781</v>
      </c>
      <c r="DV245" s="33">
        <v>39092.385110000003</v>
      </c>
      <c r="DW245" s="33">
        <v>41998.943749999999</v>
      </c>
      <c r="DX245" s="33">
        <v>49848.333980000003</v>
      </c>
      <c r="DY245" s="33">
        <v>48421.70781</v>
      </c>
      <c r="DZ245" s="33">
        <v>39092.385110000003</v>
      </c>
      <c r="EA245" s="33">
        <v>41998.943749999999</v>
      </c>
      <c r="EB245" s="33">
        <v>49848.333980000003</v>
      </c>
      <c r="EC245" s="33">
        <v>48421.70781</v>
      </c>
      <c r="ED245" s="33">
        <v>38867.375919999999</v>
      </c>
      <c r="EE245" s="33">
        <v>41998.943749999999</v>
      </c>
      <c r="EF245" s="33">
        <v>49848.333980000003</v>
      </c>
      <c r="EG245" s="33">
        <v>48421.70781</v>
      </c>
      <c r="EH245" s="33">
        <v>37892.89314</v>
      </c>
      <c r="EI245" s="33">
        <v>41998.943749999999</v>
      </c>
      <c r="EJ245" s="33">
        <v>49848.333980000003</v>
      </c>
      <c r="EK245" s="33">
        <v>48421.70781</v>
      </c>
      <c r="EL245" s="33">
        <v>36541.419950000003</v>
      </c>
      <c r="EM245" s="33">
        <v>41998.943749999999</v>
      </c>
      <c r="EN245" s="33">
        <v>49848.333980000003</v>
      </c>
      <c r="EO245" s="33">
        <v>48421.70781</v>
      </c>
      <c r="EP245" s="33">
        <v>35906.839679999997</v>
      </c>
      <c r="EQ245" s="33">
        <v>41998.943749999999</v>
      </c>
      <c r="ER245" s="33">
        <v>49848.333980000003</v>
      </c>
      <c r="ES245" s="33">
        <v>48421.70781</v>
      </c>
      <c r="ET245" s="33">
        <v>32604.102210000001</v>
      </c>
      <c r="EU245" s="33">
        <v>41998.943749999999</v>
      </c>
      <c r="EV245" s="33">
        <v>49848.333980000003</v>
      </c>
      <c r="EW245" s="33">
        <v>48421.70781</v>
      </c>
      <c r="EX245" s="33">
        <v>33239.152699999999</v>
      </c>
      <c r="EY245" s="33">
        <v>41998.943749999999</v>
      </c>
      <c r="EZ245" s="33">
        <v>49896.14243</v>
      </c>
      <c r="FA245" s="33">
        <v>48461.739390000002</v>
      </c>
      <c r="FB245" s="33">
        <v>31525.95477</v>
      </c>
      <c r="FC245" s="33">
        <v>42015.437160000001</v>
      </c>
    </row>
    <row r="246" spans="2:159" x14ac:dyDescent="0.25">
      <c r="B246" s="33" t="s">
        <v>25</v>
      </c>
      <c r="C246" s="33" t="s">
        <v>36</v>
      </c>
      <c r="D246" s="33">
        <v>71.670055320000003</v>
      </c>
      <c r="E246" s="33">
        <v>62.959892930000002</v>
      </c>
      <c r="F246" s="33">
        <v>47.806715240000003</v>
      </c>
      <c r="G246" s="33">
        <v>56.609521090000001</v>
      </c>
      <c r="H246" s="33">
        <v>71.670055320000003</v>
      </c>
      <c r="I246" s="33">
        <v>62.959892930000002</v>
      </c>
      <c r="J246" s="33">
        <v>47.806715240000003</v>
      </c>
      <c r="K246" s="33">
        <v>56.609521090000001</v>
      </c>
      <c r="L246" s="33">
        <v>71.670055320000003</v>
      </c>
      <c r="M246" s="33">
        <v>62.959892930000002</v>
      </c>
      <c r="N246" s="33">
        <v>47.806715240000003</v>
      </c>
      <c r="O246" s="33">
        <v>56.609521090000001</v>
      </c>
      <c r="P246" s="33">
        <v>71.670055320000003</v>
      </c>
      <c r="Q246" s="33">
        <v>62.959892930000002</v>
      </c>
      <c r="R246" s="33">
        <v>47.806715240000003</v>
      </c>
      <c r="S246" s="33">
        <v>56.609521090000001</v>
      </c>
      <c r="T246" s="33">
        <v>128.72253230000001</v>
      </c>
      <c r="U246" s="33">
        <v>116.74729809999999</v>
      </c>
      <c r="V246" s="33">
        <v>84.747619900000004</v>
      </c>
      <c r="W246" s="33">
        <v>101.1281901</v>
      </c>
      <c r="X246" s="33">
        <v>132.56663219999999</v>
      </c>
      <c r="Y246" s="33">
        <v>120.37140290000001</v>
      </c>
      <c r="Z246" s="33">
        <v>87.236635860000007</v>
      </c>
      <c r="AA246" s="33">
        <v>104.1277831</v>
      </c>
      <c r="AB246" s="33">
        <v>157.4990669</v>
      </c>
      <c r="AC246" s="33">
        <v>145.10460810000001</v>
      </c>
      <c r="AD246" s="33">
        <v>116.09070939999999</v>
      </c>
      <c r="AE246" s="33">
        <v>131.52500710000001</v>
      </c>
      <c r="AF246" s="33">
        <v>169.10067369999999</v>
      </c>
      <c r="AG246" s="33">
        <v>156.61350909999999</v>
      </c>
      <c r="AH246" s="33">
        <v>129.51714050000001</v>
      </c>
      <c r="AI246" s="33">
        <v>144.2735342</v>
      </c>
      <c r="AJ246" s="33">
        <v>169.53755000000001</v>
      </c>
      <c r="AK246" s="33">
        <v>157.02538329999999</v>
      </c>
      <c r="AL246" s="33">
        <v>129.80001350000001</v>
      </c>
      <c r="AM246" s="33">
        <v>144.61443349999999</v>
      </c>
      <c r="AN246" s="33">
        <v>1736.1539760000001</v>
      </c>
      <c r="AO246" s="33">
        <v>1633.9854889999999</v>
      </c>
      <c r="AP246" s="33">
        <v>1144.1683820000001</v>
      </c>
      <c r="AQ246" s="33">
        <v>1367.062289</v>
      </c>
      <c r="AR246" s="33">
        <v>1736.1539760000001</v>
      </c>
      <c r="AS246" s="33">
        <v>1633.9854889999999</v>
      </c>
      <c r="AT246" s="33">
        <v>1144.1683820000001</v>
      </c>
      <c r="AU246" s="33">
        <v>1367.062289</v>
      </c>
      <c r="AV246" s="33">
        <v>1736.1539760000001</v>
      </c>
      <c r="AW246" s="33">
        <v>1633.9854889999999</v>
      </c>
      <c r="AX246" s="33">
        <v>1144.1683820000001</v>
      </c>
      <c r="AY246" s="33">
        <v>1367.062289</v>
      </c>
      <c r="AZ246" s="33">
        <v>1736.1539760000001</v>
      </c>
      <c r="BA246" s="33">
        <v>1633.9854889999999</v>
      </c>
      <c r="BB246" s="33">
        <v>1144.1683820000001</v>
      </c>
      <c r="BC246" s="33">
        <v>1367.062289</v>
      </c>
      <c r="BD246" s="33">
        <v>1736.1539760000001</v>
      </c>
      <c r="BE246" s="33">
        <v>1633.9854889999999</v>
      </c>
      <c r="BF246" s="33">
        <v>1144.1683820000001</v>
      </c>
      <c r="BG246" s="33">
        <v>1367.062289</v>
      </c>
      <c r="BH246" s="33">
        <v>1736.1539760000001</v>
      </c>
      <c r="BI246" s="33">
        <v>1633.9854889999999</v>
      </c>
      <c r="BJ246" s="33">
        <v>1144.1683820000001</v>
      </c>
      <c r="BK246" s="33">
        <v>1367.062289</v>
      </c>
      <c r="BL246" s="33">
        <v>1736.1539760000001</v>
      </c>
      <c r="BM246" s="33">
        <v>1633.9854889999999</v>
      </c>
      <c r="BN246" s="33">
        <v>1144.1683820000001</v>
      </c>
      <c r="BO246" s="33">
        <v>1367.062289</v>
      </c>
      <c r="BP246" s="33">
        <v>1736.1539760000001</v>
      </c>
      <c r="BQ246" s="33">
        <v>1633.9854889999999</v>
      </c>
      <c r="BR246" s="33">
        <v>1144.1683820000001</v>
      </c>
      <c r="BS246" s="33">
        <v>1367.062289</v>
      </c>
      <c r="BT246" s="33">
        <v>3052.664272</v>
      </c>
      <c r="BU246" s="33">
        <v>2939.9758440000001</v>
      </c>
      <c r="BV246" s="33">
        <v>2667.7534369999998</v>
      </c>
      <c r="BW246" s="33">
        <v>2813.7211430000002</v>
      </c>
      <c r="BX246" s="33">
        <v>3052.664272</v>
      </c>
      <c r="BY246" s="33">
        <v>2939.9758440000001</v>
      </c>
      <c r="BZ246" s="33">
        <v>2667.7534369999998</v>
      </c>
      <c r="CA246" s="33">
        <v>2813.7211430000002</v>
      </c>
      <c r="CB246" s="33">
        <v>3052.664272</v>
      </c>
      <c r="CC246" s="33">
        <v>2939.9758440000001</v>
      </c>
      <c r="CD246" s="33">
        <v>2667.7534369999998</v>
      </c>
      <c r="CE246" s="33">
        <v>2813.7211430000002</v>
      </c>
      <c r="CF246" s="33">
        <v>3052.664272</v>
      </c>
      <c r="CG246" s="33">
        <v>2939.9758440000001</v>
      </c>
      <c r="CH246" s="33">
        <v>2667.7534369999998</v>
      </c>
      <c r="CI246" s="33">
        <v>2813.7211430000002</v>
      </c>
      <c r="CJ246" s="33">
        <v>3052.664272</v>
      </c>
      <c r="CK246" s="33">
        <v>2939.9758440000001</v>
      </c>
      <c r="CL246" s="33">
        <v>2667.7534369999998</v>
      </c>
      <c r="CM246" s="33">
        <v>2813.7211430000002</v>
      </c>
      <c r="CN246" s="33">
        <v>3052.664272</v>
      </c>
      <c r="CO246" s="33">
        <v>2939.9758440000001</v>
      </c>
      <c r="CP246" s="33">
        <v>2667.7534369999998</v>
      </c>
      <c r="CQ246" s="33">
        <v>2813.7211430000002</v>
      </c>
      <c r="CR246" s="33">
        <v>3052.664272</v>
      </c>
      <c r="CS246" s="33">
        <v>2939.9758440000001</v>
      </c>
      <c r="CT246" s="33">
        <v>2667.7534369999998</v>
      </c>
      <c r="CU246" s="33">
        <v>2813.7211430000002</v>
      </c>
      <c r="CV246" s="33">
        <v>3052.664272</v>
      </c>
      <c r="CW246" s="33">
        <v>2939.9758440000001</v>
      </c>
      <c r="CX246" s="33">
        <v>2667.7534369999998</v>
      </c>
      <c r="CY246" s="33">
        <v>2813.7211430000002</v>
      </c>
      <c r="CZ246" s="33">
        <v>3052.664272</v>
      </c>
      <c r="DA246" s="33">
        <v>2939.9758440000001</v>
      </c>
      <c r="DB246" s="33">
        <v>2667.7534369999998</v>
      </c>
      <c r="DC246" s="33">
        <v>2813.7211430000002</v>
      </c>
      <c r="DD246" s="33">
        <v>3052.664272</v>
      </c>
      <c r="DE246" s="33">
        <v>2939.9758440000001</v>
      </c>
      <c r="DF246" s="33">
        <v>2667.7534369999998</v>
      </c>
      <c r="DG246" s="33">
        <v>2813.7211430000002</v>
      </c>
      <c r="DH246" s="33">
        <v>3052.664272</v>
      </c>
      <c r="DI246" s="33">
        <v>2939.9758440000001</v>
      </c>
      <c r="DJ246" s="33">
        <v>2667.7534369999998</v>
      </c>
      <c r="DK246" s="33">
        <v>2813.7211430000002</v>
      </c>
      <c r="DL246" s="33">
        <v>3052.664272</v>
      </c>
      <c r="DM246" s="33">
        <v>2939.9758440000001</v>
      </c>
      <c r="DN246" s="33">
        <v>2667.7534369999998</v>
      </c>
      <c r="DO246" s="33">
        <v>2813.7211430000002</v>
      </c>
      <c r="DP246" s="33">
        <v>3052.664272</v>
      </c>
      <c r="DQ246" s="33">
        <v>2939.9758440000001</v>
      </c>
      <c r="DR246" s="33">
        <v>2667.7534369999998</v>
      </c>
      <c r="DS246" s="33">
        <v>2813.7211430000002</v>
      </c>
      <c r="DT246" s="33">
        <v>3052.664272</v>
      </c>
      <c r="DU246" s="33">
        <v>2939.9758440000001</v>
      </c>
      <c r="DV246" s="33">
        <v>2667.7534369999998</v>
      </c>
      <c r="DW246" s="33">
        <v>2813.7211430000002</v>
      </c>
      <c r="DX246" s="33">
        <v>3052.664272</v>
      </c>
      <c r="DY246" s="33">
        <v>2939.9758440000001</v>
      </c>
      <c r="DZ246" s="33">
        <v>2667.7534369999998</v>
      </c>
      <c r="EA246" s="33">
        <v>2813.7211430000002</v>
      </c>
      <c r="EB246" s="33">
        <v>3052.664272</v>
      </c>
      <c r="EC246" s="33">
        <v>2939.9758440000001</v>
      </c>
      <c r="ED246" s="33">
        <v>2667.7534369999998</v>
      </c>
      <c r="EE246" s="33">
        <v>2813.7211430000002</v>
      </c>
      <c r="EF246" s="33">
        <v>3052.664272</v>
      </c>
      <c r="EG246" s="33">
        <v>2939.9758440000001</v>
      </c>
      <c r="EH246" s="33">
        <v>1765.2325699999999</v>
      </c>
      <c r="EI246" s="33">
        <v>2813.7211430000002</v>
      </c>
      <c r="EJ246" s="33">
        <v>3052.664272</v>
      </c>
      <c r="EK246" s="33">
        <v>2939.9758440000001</v>
      </c>
      <c r="EL246" s="33">
        <v>1653.385068</v>
      </c>
      <c r="EM246" s="33">
        <v>2813.7211430000002</v>
      </c>
      <c r="EN246" s="33">
        <v>3052.664272</v>
      </c>
      <c r="EO246" s="33">
        <v>2939.9758440000001</v>
      </c>
      <c r="EP246" s="33">
        <v>129.80001350000001</v>
      </c>
      <c r="EQ246" s="33">
        <v>2813.7211430000002</v>
      </c>
      <c r="ER246" s="33">
        <v>3052.664272</v>
      </c>
      <c r="ES246" s="33">
        <v>2939.9758440000001</v>
      </c>
      <c r="ET246" s="33">
        <v>1653.385068</v>
      </c>
      <c r="EU246" s="33">
        <v>2813.7211430000002</v>
      </c>
      <c r="EV246" s="33">
        <v>3052.664272</v>
      </c>
      <c r="EW246" s="33">
        <v>2939.9758440000001</v>
      </c>
      <c r="EX246" s="33">
        <v>129.80001350000001</v>
      </c>
      <c r="EY246" s="33">
        <v>2813.7211430000002</v>
      </c>
      <c r="EZ246" s="33">
        <v>3052.664272</v>
      </c>
      <c r="FA246" s="33">
        <v>2939.9758440000001</v>
      </c>
      <c r="FB246" s="33">
        <v>129.80001350000001</v>
      </c>
      <c r="FC246" s="33">
        <v>2813.7211430000002</v>
      </c>
    </row>
    <row r="247" spans="2:159" x14ac:dyDescent="0.25">
      <c r="B247" s="33" t="s">
        <v>25</v>
      </c>
      <c r="C247" s="33" t="s">
        <v>37</v>
      </c>
      <c r="D247" s="33">
        <v>54.322406319999999</v>
      </c>
      <c r="E247" s="33">
        <v>56.96736567</v>
      </c>
      <c r="F247" s="33">
        <v>24.221244380000002</v>
      </c>
      <c r="G247" s="33">
        <v>29.710185939999999</v>
      </c>
      <c r="H247" s="33">
        <v>54.322406319999999</v>
      </c>
      <c r="I247" s="33">
        <v>56.96736567</v>
      </c>
      <c r="J247" s="33">
        <v>24.221244380000002</v>
      </c>
      <c r="K247" s="33">
        <v>29.710185939999999</v>
      </c>
      <c r="L247" s="33">
        <v>54.322406319999999</v>
      </c>
      <c r="M247" s="33">
        <v>56.96736567</v>
      </c>
      <c r="N247" s="33">
        <v>24.221244380000002</v>
      </c>
      <c r="O247" s="33">
        <v>29.710185939999999</v>
      </c>
      <c r="P247" s="33">
        <v>54.83515448</v>
      </c>
      <c r="Q247" s="33">
        <v>57.47601658</v>
      </c>
      <c r="R247" s="33">
        <v>24.814643029999999</v>
      </c>
      <c r="S247" s="33">
        <v>30.273623740000001</v>
      </c>
      <c r="T247" s="33">
        <v>114.0993981</v>
      </c>
      <c r="U247" s="33">
        <v>116.2666928</v>
      </c>
      <c r="V247" s="33">
        <v>93.400597959999999</v>
      </c>
      <c r="W247" s="33">
        <v>95.396656199999995</v>
      </c>
      <c r="X247" s="33">
        <v>139.0323549</v>
      </c>
      <c r="Y247" s="33">
        <v>141.00041590000001</v>
      </c>
      <c r="Z247" s="33">
        <v>122.2552757</v>
      </c>
      <c r="AA247" s="33">
        <v>122.79445389999999</v>
      </c>
      <c r="AB247" s="33">
        <v>217.7515665</v>
      </c>
      <c r="AC247" s="33">
        <v>215.21458419999999</v>
      </c>
      <c r="AD247" s="33">
        <v>173.22517300000001</v>
      </c>
      <c r="AE247" s="33">
        <v>184.2199119</v>
      </c>
      <c r="AF247" s="33">
        <v>266.75666039999999</v>
      </c>
      <c r="AG247" s="33">
        <v>261.41515220000002</v>
      </c>
      <c r="AH247" s="33">
        <v>204.95547809999999</v>
      </c>
      <c r="AI247" s="33">
        <v>222.4591202</v>
      </c>
      <c r="AJ247" s="33">
        <v>270.72045170000001</v>
      </c>
      <c r="AK247" s="33">
        <v>265.6845874</v>
      </c>
      <c r="AL247" s="33">
        <v>209.95218539999999</v>
      </c>
      <c r="AM247" s="33">
        <v>226.81825889999999</v>
      </c>
      <c r="AN247" s="33">
        <v>270.72045170000001</v>
      </c>
      <c r="AO247" s="33">
        <v>265.6845874</v>
      </c>
      <c r="AP247" s="33">
        <v>209.95218539999999</v>
      </c>
      <c r="AQ247" s="33">
        <v>226.81825889999999</v>
      </c>
      <c r="AR247" s="33">
        <v>270.72045170000001</v>
      </c>
      <c r="AS247" s="33">
        <v>265.6845874</v>
      </c>
      <c r="AT247" s="33">
        <v>209.95218539999999</v>
      </c>
      <c r="AU247" s="33">
        <v>226.81825889999999</v>
      </c>
      <c r="AV247" s="33">
        <v>270.72045170000001</v>
      </c>
      <c r="AW247" s="33">
        <v>265.6845874</v>
      </c>
      <c r="AX247" s="33">
        <v>209.95218539999999</v>
      </c>
      <c r="AY247" s="33">
        <v>226.81825889999999</v>
      </c>
      <c r="AZ247" s="33">
        <v>270.72045170000001</v>
      </c>
      <c r="BA247" s="33">
        <v>265.6845874</v>
      </c>
      <c r="BB247" s="33">
        <v>209.95218539999999</v>
      </c>
      <c r="BC247" s="33">
        <v>226.81825889999999</v>
      </c>
      <c r="BD247" s="33">
        <v>270.72045170000001</v>
      </c>
      <c r="BE247" s="33">
        <v>265.6845874</v>
      </c>
      <c r="BF247" s="33">
        <v>209.95218539999999</v>
      </c>
      <c r="BG247" s="33">
        <v>226.81825889999999</v>
      </c>
      <c r="BH247" s="33">
        <v>270.72045170000001</v>
      </c>
      <c r="BI247" s="33">
        <v>265.6845874</v>
      </c>
      <c r="BJ247" s="33">
        <v>209.95218539999999</v>
      </c>
      <c r="BK247" s="33">
        <v>226.81825889999999</v>
      </c>
      <c r="BL247" s="33">
        <v>270.72045170000001</v>
      </c>
      <c r="BM247" s="33">
        <v>265.6845874</v>
      </c>
      <c r="BN247" s="33">
        <v>209.95218539999999</v>
      </c>
      <c r="BO247" s="33">
        <v>226.81825889999999</v>
      </c>
      <c r="BP247" s="33">
        <v>270.72045170000001</v>
      </c>
      <c r="BQ247" s="33">
        <v>265.6845874</v>
      </c>
      <c r="BR247" s="33">
        <v>209.95218539999999</v>
      </c>
      <c r="BS247" s="33">
        <v>226.81825889999999</v>
      </c>
      <c r="BT247" s="33">
        <v>270.72045170000001</v>
      </c>
      <c r="BU247" s="33">
        <v>265.6845874</v>
      </c>
      <c r="BV247" s="33">
        <v>209.95218539999999</v>
      </c>
      <c r="BW247" s="33">
        <v>226.81825889999999</v>
      </c>
      <c r="BX247" s="33">
        <v>270.72045170000001</v>
      </c>
      <c r="BY247" s="33">
        <v>265.6845874</v>
      </c>
      <c r="BZ247" s="33">
        <v>209.95218539999999</v>
      </c>
      <c r="CA247" s="33">
        <v>226.81825889999999</v>
      </c>
      <c r="CB247" s="33">
        <v>270.72045170000001</v>
      </c>
      <c r="CC247" s="33">
        <v>265.6845874</v>
      </c>
      <c r="CD247" s="33">
        <v>209.95218539999999</v>
      </c>
      <c r="CE247" s="33">
        <v>226.81825889999999</v>
      </c>
      <c r="CF247" s="33">
        <v>270.72045170000001</v>
      </c>
      <c r="CG247" s="33">
        <v>265.6845874</v>
      </c>
      <c r="CH247" s="33">
        <v>209.95218539999999</v>
      </c>
      <c r="CI247" s="33">
        <v>226.81825889999999</v>
      </c>
      <c r="CJ247" s="33">
        <v>270.72045170000001</v>
      </c>
      <c r="CK247" s="33">
        <v>265.6845874</v>
      </c>
      <c r="CL247" s="33">
        <v>209.95218539999999</v>
      </c>
      <c r="CM247" s="33">
        <v>226.81825889999999</v>
      </c>
      <c r="CN247" s="33">
        <v>270.72045170000001</v>
      </c>
      <c r="CO247" s="33">
        <v>265.6845874</v>
      </c>
      <c r="CP247" s="33">
        <v>209.95218539999999</v>
      </c>
      <c r="CQ247" s="33">
        <v>226.81825889999999</v>
      </c>
      <c r="CR247" s="33">
        <v>270.72045170000001</v>
      </c>
      <c r="CS247" s="33">
        <v>265.6845874</v>
      </c>
      <c r="CT247" s="33">
        <v>209.95218539999999</v>
      </c>
      <c r="CU247" s="33">
        <v>226.81825889999999</v>
      </c>
      <c r="CV247" s="33">
        <v>270.72045170000001</v>
      </c>
      <c r="CW247" s="33">
        <v>265.6845874</v>
      </c>
      <c r="CX247" s="33">
        <v>209.95218539999999</v>
      </c>
      <c r="CY247" s="33">
        <v>226.81825889999999</v>
      </c>
      <c r="CZ247" s="33">
        <v>270.72045170000001</v>
      </c>
      <c r="DA247" s="33">
        <v>265.6845874</v>
      </c>
      <c r="DB247" s="33">
        <v>209.95218539999999</v>
      </c>
      <c r="DC247" s="33">
        <v>226.81825889999999</v>
      </c>
      <c r="DD247" s="33">
        <v>270.72045170000001</v>
      </c>
      <c r="DE247" s="33">
        <v>265.6845874</v>
      </c>
      <c r="DF247" s="33">
        <v>209.95218539999999</v>
      </c>
      <c r="DG247" s="33">
        <v>226.81825889999999</v>
      </c>
      <c r="DH247" s="33">
        <v>270.72045170000001</v>
      </c>
      <c r="DI247" s="33">
        <v>265.6845874</v>
      </c>
      <c r="DJ247" s="33">
        <v>209.95218539999999</v>
      </c>
      <c r="DK247" s="33">
        <v>226.81825889999999</v>
      </c>
      <c r="DL247" s="33">
        <v>270.72045170000001</v>
      </c>
      <c r="DM247" s="33">
        <v>265.6845874</v>
      </c>
      <c r="DN247" s="33">
        <v>209.95218539999999</v>
      </c>
      <c r="DO247" s="33">
        <v>226.81825889999999</v>
      </c>
      <c r="DP247" s="33">
        <v>270.72045170000001</v>
      </c>
      <c r="DQ247" s="33">
        <v>265.6845874</v>
      </c>
      <c r="DR247" s="33">
        <v>209.95218539999999</v>
      </c>
      <c r="DS247" s="33">
        <v>226.81825889999999</v>
      </c>
      <c r="DT247" s="33">
        <v>270.72045170000001</v>
      </c>
      <c r="DU247" s="33">
        <v>265.6845874</v>
      </c>
      <c r="DV247" s="33">
        <v>209.95218539999999</v>
      </c>
      <c r="DW247" s="33">
        <v>226.81825889999999</v>
      </c>
      <c r="DX247" s="33">
        <v>270.72045170000001</v>
      </c>
      <c r="DY247" s="33">
        <v>265.6845874</v>
      </c>
      <c r="DZ247" s="33">
        <v>209.95218539999999</v>
      </c>
      <c r="EA247" s="33">
        <v>226.81825889999999</v>
      </c>
      <c r="EB247" s="33">
        <v>270.72045170000001</v>
      </c>
      <c r="EC247" s="33">
        <v>265.6845874</v>
      </c>
      <c r="ED247" s="33">
        <v>209.95218539999999</v>
      </c>
      <c r="EE247" s="33">
        <v>226.81825889999999</v>
      </c>
      <c r="EF247" s="33">
        <v>270.72045170000001</v>
      </c>
      <c r="EG247" s="33">
        <v>265.6845874</v>
      </c>
      <c r="EH247" s="33">
        <v>209.95218539999999</v>
      </c>
      <c r="EI247" s="33">
        <v>226.81825889999999</v>
      </c>
      <c r="EJ247" s="33">
        <v>270.72045170000001</v>
      </c>
      <c r="EK247" s="33">
        <v>265.6845874</v>
      </c>
      <c r="EL247" s="33">
        <v>209.95218539999999</v>
      </c>
      <c r="EM247" s="33">
        <v>226.81825889999999</v>
      </c>
      <c r="EN247" s="33">
        <v>270.72045170000001</v>
      </c>
      <c r="EO247" s="33">
        <v>265.6845874</v>
      </c>
      <c r="EP247" s="33">
        <v>209.95218539999999</v>
      </c>
      <c r="EQ247" s="33">
        <v>226.81825889999999</v>
      </c>
      <c r="ER247" s="33">
        <v>270.72045170000001</v>
      </c>
      <c r="ES247" s="33">
        <v>265.6845874</v>
      </c>
      <c r="ET247" s="33">
        <v>209.95218539999999</v>
      </c>
      <c r="EU247" s="33">
        <v>226.81825889999999</v>
      </c>
      <c r="EV247" s="33">
        <v>270.72045170000001</v>
      </c>
      <c r="EW247" s="33">
        <v>265.6845874</v>
      </c>
      <c r="EX247" s="33">
        <v>209.95218539999999</v>
      </c>
      <c r="EY247" s="33">
        <v>226.81825889999999</v>
      </c>
      <c r="EZ247" s="33">
        <v>270.72045170000001</v>
      </c>
      <c r="FA247" s="33">
        <v>265.6845874</v>
      </c>
      <c r="FB247" s="33">
        <v>209.95218539999999</v>
      </c>
      <c r="FC247" s="33">
        <v>226.81825889999999</v>
      </c>
    </row>
    <row r="248" spans="2:159" x14ac:dyDescent="0.25">
      <c r="B248" s="33" t="s">
        <v>25</v>
      </c>
      <c r="C248" s="33" t="s">
        <v>38</v>
      </c>
      <c r="D248" s="33">
        <v>35.820766339999999</v>
      </c>
      <c r="E248" s="33">
        <v>35.588659149999998</v>
      </c>
      <c r="F248" s="33">
        <v>35.442853290000002</v>
      </c>
      <c r="G248" s="33">
        <v>34.125111750000002</v>
      </c>
      <c r="H248" s="33">
        <v>35.820766339999999</v>
      </c>
      <c r="I248" s="33">
        <v>35.588659149999998</v>
      </c>
      <c r="J248" s="33">
        <v>35.442853290000002</v>
      </c>
      <c r="K248" s="33">
        <v>34.125111750000002</v>
      </c>
      <c r="L248" s="33">
        <v>35.820766339999999</v>
      </c>
      <c r="M248" s="33">
        <v>35.588659149999998</v>
      </c>
      <c r="N248" s="33">
        <v>35.442853290000002</v>
      </c>
      <c r="O248" s="33">
        <v>34.125111750000002</v>
      </c>
      <c r="P248" s="33">
        <v>35.820766339999999</v>
      </c>
      <c r="Q248" s="33">
        <v>35.588659149999998</v>
      </c>
      <c r="R248" s="33">
        <v>35.442853290000002</v>
      </c>
      <c r="S248" s="33">
        <v>34.125111750000002</v>
      </c>
      <c r="T248" s="33">
        <v>36.307860980000001</v>
      </c>
      <c r="U248" s="33">
        <v>36.113313150000003</v>
      </c>
      <c r="V248" s="33">
        <v>36.05687889</v>
      </c>
      <c r="W248" s="33">
        <v>34.660789059999999</v>
      </c>
      <c r="X248" s="33">
        <v>36.307860980000001</v>
      </c>
      <c r="Y248" s="33">
        <v>36.113313150000003</v>
      </c>
      <c r="Z248" s="33">
        <v>36.05687889</v>
      </c>
      <c r="AA248" s="33">
        <v>34.660789059999999</v>
      </c>
      <c r="AB248" s="33">
        <v>36.307860980000001</v>
      </c>
      <c r="AC248" s="33">
        <v>36.113313150000003</v>
      </c>
      <c r="AD248" s="33">
        <v>36.05687889</v>
      </c>
      <c r="AE248" s="33">
        <v>34.660789059999999</v>
      </c>
      <c r="AF248" s="33">
        <v>36.307860980000001</v>
      </c>
      <c r="AG248" s="33">
        <v>36.113313150000003</v>
      </c>
      <c r="AH248" s="33">
        <v>36.05687889</v>
      </c>
      <c r="AI248" s="33">
        <v>34.660789059999999</v>
      </c>
      <c r="AJ248" s="33">
        <v>50.089616999999997</v>
      </c>
      <c r="AK248" s="33">
        <v>49.784942219999998</v>
      </c>
      <c r="AL248" s="33">
        <v>52.006376250000002</v>
      </c>
      <c r="AM248" s="33">
        <v>49.804992200000001</v>
      </c>
      <c r="AN248" s="33">
        <v>50.089616999999997</v>
      </c>
      <c r="AO248" s="33">
        <v>49.784942219999998</v>
      </c>
      <c r="AP248" s="33">
        <v>52.006376250000002</v>
      </c>
      <c r="AQ248" s="33">
        <v>49.804992200000001</v>
      </c>
      <c r="AR248" s="33">
        <v>50.089616999999997</v>
      </c>
      <c r="AS248" s="33">
        <v>49.784942219999998</v>
      </c>
      <c r="AT248" s="33">
        <v>35.442853290000002</v>
      </c>
      <c r="AU248" s="33">
        <v>49.804992200000001</v>
      </c>
      <c r="AV248" s="33">
        <v>50.089616999999997</v>
      </c>
      <c r="AW248" s="33">
        <v>49.784942219999998</v>
      </c>
      <c r="AX248" s="33">
        <v>52.006376250000002</v>
      </c>
      <c r="AY248" s="33">
        <v>49.804992200000001</v>
      </c>
      <c r="AZ248" s="33">
        <v>50.089616999999997</v>
      </c>
      <c r="BA248" s="33">
        <v>49.784942219999998</v>
      </c>
      <c r="BB248" s="33">
        <v>52.006376250000002</v>
      </c>
      <c r="BC248" s="33">
        <v>49.804992200000001</v>
      </c>
      <c r="BD248" s="33">
        <v>50.089616999999997</v>
      </c>
      <c r="BE248" s="33">
        <v>49.784942219999998</v>
      </c>
      <c r="BG248" s="33">
        <v>49.804992200000001</v>
      </c>
      <c r="BH248" s="33">
        <v>50.089616999999997</v>
      </c>
      <c r="BI248" s="33">
        <v>49.784942219999998</v>
      </c>
      <c r="BK248" s="33">
        <v>49.804992200000001</v>
      </c>
      <c r="BL248" s="33">
        <v>50.089616999999997</v>
      </c>
      <c r="BM248" s="33">
        <v>49.784942219999998</v>
      </c>
      <c r="BN248" s="33">
        <v>52.006376250000002</v>
      </c>
      <c r="BO248" s="33">
        <v>49.804992200000001</v>
      </c>
      <c r="BP248" s="33">
        <v>50.089616999999997</v>
      </c>
      <c r="BQ248" s="33">
        <v>49.784942219999998</v>
      </c>
      <c r="BR248" s="33">
        <v>52.006376250000002</v>
      </c>
      <c r="BS248" s="33">
        <v>49.804992200000001</v>
      </c>
      <c r="BT248" s="33">
        <v>50.089616999999997</v>
      </c>
      <c r="BU248" s="33">
        <v>49.784942219999998</v>
      </c>
      <c r="BV248" s="33">
        <v>52.006376250000002</v>
      </c>
      <c r="BW248" s="33">
        <v>49.804992200000001</v>
      </c>
      <c r="BX248" s="33">
        <v>50.089616999999997</v>
      </c>
      <c r="BY248" s="33">
        <v>49.784942219999998</v>
      </c>
      <c r="BZ248" s="33">
        <v>52.006376250000002</v>
      </c>
      <c r="CA248" s="33">
        <v>49.804992200000001</v>
      </c>
      <c r="CB248" s="33">
        <v>50.089616999999997</v>
      </c>
      <c r="CC248" s="33">
        <v>49.784942219999998</v>
      </c>
      <c r="CD248" s="33">
        <v>52.006376250000002</v>
      </c>
      <c r="CE248" s="33">
        <v>49.804992200000001</v>
      </c>
      <c r="CF248" s="33">
        <v>50.089616999999997</v>
      </c>
      <c r="CG248" s="33">
        <v>49.784942219999998</v>
      </c>
      <c r="CH248" s="33">
        <v>16.563522970000001</v>
      </c>
      <c r="CI248" s="33">
        <v>49.804992200000001</v>
      </c>
      <c r="CJ248" s="33">
        <v>50.089616999999997</v>
      </c>
      <c r="CK248" s="33">
        <v>49.784942219999998</v>
      </c>
      <c r="CL248" s="33">
        <v>52.006376250000002</v>
      </c>
      <c r="CM248" s="33">
        <v>49.804992200000001</v>
      </c>
      <c r="CN248" s="33">
        <v>50.089616999999997</v>
      </c>
      <c r="CO248" s="33">
        <v>49.784942219999998</v>
      </c>
      <c r="CP248" s="33">
        <v>16.563522970000001</v>
      </c>
      <c r="CQ248" s="33">
        <v>49.804992200000001</v>
      </c>
      <c r="CR248" s="33">
        <v>50.089616999999997</v>
      </c>
      <c r="CS248" s="33">
        <v>49.784942219999998</v>
      </c>
      <c r="CT248" s="33">
        <v>16.563522970000001</v>
      </c>
      <c r="CU248" s="33">
        <v>49.804992200000001</v>
      </c>
      <c r="CV248" s="33">
        <v>50.089616999999997</v>
      </c>
      <c r="CW248" s="33">
        <v>49.784942219999998</v>
      </c>
      <c r="CY248" s="33">
        <v>49.804992200000001</v>
      </c>
      <c r="CZ248" s="33">
        <v>50.089616999999997</v>
      </c>
      <c r="DA248" s="33">
        <v>49.784942219999998</v>
      </c>
      <c r="DC248" s="33">
        <v>49.804992200000001</v>
      </c>
      <c r="DD248" s="33">
        <v>50.089616999999997</v>
      </c>
      <c r="DE248" s="33">
        <v>49.784942219999998</v>
      </c>
      <c r="DG248" s="33">
        <v>49.804992200000001</v>
      </c>
      <c r="DH248" s="33">
        <v>50.089616999999997</v>
      </c>
      <c r="DI248" s="33">
        <v>49.784942219999998</v>
      </c>
      <c r="DK248" s="33">
        <v>49.804992200000001</v>
      </c>
      <c r="DL248" s="33">
        <v>50.089616999999997</v>
      </c>
      <c r="DM248" s="33">
        <v>49.784942219999998</v>
      </c>
      <c r="DO248" s="33">
        <v>49.804992200000001</v>
      </c>
      <c r="DP248" s="33">
        <v>50.089616999999997</v>
      </c>
      <c r="DQ248" s="33">
        <v>49.784942219999998</v>
      </c>
      <c r="DS248" s="33">
        <v>49.804992200000001</v>
      </c>
      <c r="DT248" s="33">
        <v>50.089616999999997</v>
      </c>
      <c r="DU248" s="33">
        <v>49.784942219999998</v>
      </c>
      <c r="DW248" s="33">
        <v>49.804992200000001</v>
      </c>
      <c r="DX248" s="33">
        <v>50.089616999999997</v>
      </c>
      <c r="DY248" s="33">
        <v>49.784942219999998</v>
      </c>
      <c r="EA248" s="33">
        <v>49.804992200000001</v>
      </c>
      <c r="EB248" s="33">
        <v>50.089616999999997</v>
      </c>
      <c r="EC248" s="33">
        <v>49.784942219999998</v>
      </c>
      <c r="EE248" s="33">
        <v>49.804992200000001</v>
      </c>
      <c r="EF248" s="33">
        <v>50.089616999999997</v>
      </c>
      <c r="EG248" s="33">
        <v>49.784942219999998</v>
      </c>
      <c r="EI248" s="33">
        <v>49.804992200000001</v>
      </c>
      <c r="EJ248" s="33">
        <v>50.089616999999997</v>
      </c>
      <c r="EK248" s="33">
        <v>49.784942219999998</v>
      </c>
      <c r="EM248" s="33">
        <v>49.804992200000001</v>
      </c>
      <c r="EN248" s="33">
        <v>50.089616999999997</v>
      </c>
      <c r="EO248" s="33">
        <v>49.784942219999998</v>
      </c>
      <c r="EQ248" s="33">
        <v>49.804992200000001</v>
      </c>
      <c r="ER248" s="33">
        <v>50.089616999999997</v>
      </c>
      <c r="ES248" s="33">
        <v>49.784942219999998</v>
      </c>
      <c r="EU248" s="33">
        <v>49.804992200000001</v>
      </c>
      <c r="EV248" s="33">
        <v>50.089616999999997</v>
      </c>
      <c r="EW248" s="33">
        <v>49.784942219999998</v>
      </c>
      <c r="EY248" s="33">
        <v>49.804992200000001</v>
      </c>
      <c r="EZ248" s="33">
        <v>50.089616999999997</v>
      </c>
      <c r="FA248" s="33">
        <v>49.784942219999998</v>
      </c>
      <c r="FC248" s="33">
        <v>49.804992200000001</v>
      </c>
    </row>
    <row r="249" spans="2:159" x14ac:dyDescent="0.25">
      <c r="B249" s="33" t="s">
        <v>25</v>
      </c>
      <c r="C249" s="33" t="s">
        <v>39</v>
      </c>
      <c r="D249" s="33">
        <v>775.30919670000003</v>
      </c>
      <c r="F249" s="33">
        <v>944.42658029999996</v>
      </c>
      <c r="G249" s="33">
        <v>851.8834683</v>
      </c>
      <c r="H249" s="33">
        <v>775.30919670000003</v>
      </c>
      <c r="J249" s="33">
        <v>944.42658029999996</v>
      </c>
      <c r="K249" s="33">
        <v>851.8834683</v>
      </c>
      <c r="L249" s="33">
        <v>775.30919670000003</v>
      </c>
      <c r="M249" s="33">
        <v>782.06714680000005</v>
      </c>
      <c r="N249" s="33">
        <v>944.42658029999996</v>
      </c>
      <c r="O249" s="33">
        <v>851.8834683</v>
      </c>
      <c r="P249" s="33">
        <v>775.30919670000003</v>
      </c>
      <c r="Q249" s="33">
        <v>782.06714680000005</v>
      </c>
      <c r="R249" s="33">
        <v>944.42658029999996</v>
      </c>
      <c r="S249" s="33">
        <v>851.8834683</v>
      </c>
      <c r="T249" s="33">
        <v>775.30919670000003</v>
      </c>
      <c r="U249" s="33">
        <v>782.06714680000005</v>
      </c>
      <c r="V249" s="33">
        <v>944.42658029999996</v>
      </c>
      <c r="W249" s="33">
        <v>851.8834683</v>
      </c>
      <c r="X249" s="33">
        <v>775.30919670000003</v>
      </c>
      <c r="Y249" s="33">
        <v>782.06714680000005</v>
      </c>
      <c r="Z249" s="33">
        <v>944.42658029999996</v>
      </c>
      <c r="AA249" s="33">
        <v>851.8834683</v>
      </c>
      <c r="AB249" s="33">
        <v>775.30919670000003</v>
      </c>
      <c r="AC249" s="33">
        <v>782.06714680000005</v>
      </c>
      <c r="AD249" s="33">
        <v>944.42658029999996</v>
      </c>
      <c r="AE249" s="33">
        <v>851.8834683</v>
      </c>
      <c r="AF249" s="33">
        <v>775.30919670000003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W249" s="33">
        <v>782.06714680000005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M249" s="33">
        <v>782.06714680000005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P249" s="33">
        <v>944.42658029999996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782.06714680000005</v>
      </c>
      <c r="EX249" s="33">
        <v>944.42658029999996</v>
      </c>
      <c r="EY249" s="33">
        <v>851.8834683</v>
      </c>
      <c r="EZ249" s="33">
        <v>775.30919670000003</v>
      </c>
      <c r="FA249" s="33">
        <v>782.06714680000005</v>
      </c>
      <c r="FB249" s="33">
        <v>944.42658029999996</v>
      </c>
      <c r="FC249" s="33">
        <v>851.8834683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N251" s="33">
        <v>543.42363999999998</v>
      </c>
      <c r="T251" s="33">
        <v>1761.066386</v>
      </c>
      <c r="U251" s="33">
        <v>1589.6984070000001</v>
      </c>
      <c r="V251" s="33">
        <v>1106.5327540000001</v>
      </c>
      <c r="W251" s="33">
        <v>1388.783741</v>
      </c>
      <c r="X251" s="33">
        <v>1796.4453639999999</v>
      </c>
      <c r="Y251" s="33">
        <v>1623.0526709999999</v>
      </c>
      <c r="Z251" s="33">
        <v>1129.440286</v>
      </c>
      <c r="AA251" s="33">
        <v>1416.390343</v>
      </c>
      <c r="AB251" s="33">
        <v>1796.4453639999999</v>
      </c>
      <c r="AC251" s="33">
        <v>1623.0526709999999</v>
      </c>
      <c r="AD251" s="33">
        <v>1129.440286</v>
      </c>
      <c r="AE251" s="33">
        <v>1416.390343</v>
      </c>
      <c r="AF251" s="33">
        <v>1796.4453639999999</v>
      </c>
      <c r="AG251" s="33">
        <v>1623.0526709999999</v>
      </c>
      <c r="AH251" s="33">
        <v>1129.440286</v>
      </c>
      <c r="AI251" s="33">
        <v>1416.390343</v>
      </c>
      <c r="AJ251" s="33">
        <v>1828.882304</v>
      </c>
      <c r="AK251" s="33">
        <v>1653.63327</v>
      </c>
      <c r="AL251" s="33">
        <v>1150.4428789999999</v>
      </c>
      <c r="AM251" s="33">
        <v>1441.701241</v>
      </c>
      <c r="AN251" s="33">
        <v>1828.882304</v>
      </c>
      <c r="AO251" s="33">
        <v>1653.63327</v>
      </c>
      <c r="AP251" s="33">
        <v>1150.4428789999999</v>
      </c>
      <c r="AQ251" s="33">
        <v>1441.701241</v>
      </c>
      <c r="AR251" s="33">
        <v>1828.882304</v>
      </c>
      <c r="AS251" s="33">
        <v>1653.63327</v>
      </c>
      <c r="AT251" s="33">
        <v>1150.4428789999999</v>
      </c>
      <c r="AU251" s="33">
        <v>1441.701241</v>
      </c>
      <c r="AV251" s="33">
        <v>1828.882304</v>
      </c>
      <c r="AW251" s="33">
        <v>1653.63327</v>
      </c>
      <c r="AX251" s="33">
        <v>1150.4428789999999</v>
      </c>
      <c r="AY251" s="33">
        <v>1441.701241</v>
      </c>
      <c r="AZ251" s="33">
        <v>1828.882304</v>
      </c>
      <c r="BA251" s="33">
        <v>1653.63327</v>
      </c>
      <c r="BB251" s="33">
        <v>1150.4428789999999</v>
      </c>
      <c r="BC251" s="33">
        <v>1441.701241</v>
      </c>
      <c r="BD251" s="33">
        <v>1828.882304</v>
      </c>
      <c r="BE251" s="33">
        <v>1653.63327</v>
      </c>
      <c r="BF251" s="33">
        <v>1150.4428789999999</v>
      </c>
      <c r="BG251" s="33">
        <v>1441.701241</v>
      </c>
      <c r="BH251" s="33">
        <v>1828.882304</v>
      </c>
      <c r="BI251" s="33">
        <v>1653.63327</v>
      </c>
      <c r="BJ251" s="33">
        <v>1150.4428789999999</v>
      </c>
      <c r="BK251" s="33">
        <v>1441.701241</v>
      </c>
      <c r="BL251" s="33">
        <v>1828.882304</v>
      </c>
      <c r="BM251" s="33">
        <v>1653.63327</v>
      </c>
      <c r="BN251" s="33">
        <v>1150.4428789999999</v>
      </c>
      <c r="BO251" s="33">
        <v>1441.701241</v>
      </c>
      <c r="BP251" s="33">
        <v>1828.882304</v>
      </c>
      <c r="BQ251" s="33">
        <v>1653.63327</v>
      </c>
      <c r="BR251" s="33">
        <v>1150.4428789999999</v>
      </c>
      <c r="BS251" s="33">
        <v>1441.701241</v>
      </c>
      <c r="BT251" s="33">
        <v>1828.882304</v>
      </c>
      <c r="BU251" s="33">
        <v>1653.63327</v>
      </c>
      <c r="BV251" s="33">
        <v>1150.4428789999999</v>
      </c>
      <c r="BW251" s="33">
        <v>1441.701241</v>
      </c>
      <c r="BX251" s="33">
        <v>1828.882304</v>
      </c>
      <c r="BY251" s="33">
        <v>1653.63327</v>
      </c>
      <c r="BZ251" s="33">
        <v>1150.4428789999999</v>
      </c>
      <c r="CA251" s="33">
        <v>1441.701241</v>
      </c>
      <c r="CB251" s="33">
        <v>1828.882304</v>
      </c>
      <c r="CC251" s="33">
        <v>1653.63327</v>
      </c>
      <c r="CD251" s="33">
        <v>1150.4428789999999</v>
      </c>
      <c r="CE251" s="33">
        <v>1441.701241</v>
      </c>
      <c r="CF251" s="33">
        <v>1828.882304</v>
      </c>
      <c r="CG251" s="33">
        <v>1653.63327</v>
      </c>
      <c r="CH251" s="33">
        <v>1150.4428789999999</v>
      </c>
      <c r="CI251" s="33">
        <v>1441.701241</v>
      </c>
      <c r="CJ251" s="33">
        <v>1828.882304</v>
      </c>
      <c r="CK251" s="33">
        <v>1653.63327</v>
      </c>
      <c r="CL251" s="33">
        <v>1150.4428789999999</v>
      </c>
      <c r="CM251" s="33">
        <v>1441.701241</v>
      </c>
      <c r="CN251" s="33">
        <v>1828.882304</v>
      </c>
      <c r="CO251" s="33">
        <v>1653.63327</v>
      </c>
      <c r="CP251" s="33">
        <v>1150.4428789999999</v>
      </c>
      <c r="CQ251" s="33">
        <v>1441.701241</v>
      </c>
      <c r="CR251" s="33">
        <v>1828.882304</v>
      </c>
      <c r="CS251" s="33">
        <v>1653.63327</v>
      </c>
      <c r="CT251" s="33">
        <v>1150.4428789999999</v>
      </c>
      <c r="CU251" s="33">
        <v>1441.701241</v>
      </c>
      <c r="CV251" s="33">
        <v>1828.882304</v>
      </c>
      <c r="CW251" s="33">
        <v>1653.63327</v>
      </c>
      <c r="CX251" s="33">
        <v>1150.4428789999999</v>
      </c>
      <c r="CY251" s="33">
        <v>1441.701241</v>
      </c>
      <c r="CZ251" s="33">
        <v>1828.882304</v>
      </c>
      <c r="DA251" s="33">
        <v>1653.63327</v>
      </c>
      <c r="DB251" s="33">
        <v>1150.4428789999999</v>
      </c>
      <c r="DC251" s="33">
        <v>1441.701241</v>
      </c>
      <c r="DD251" s="33">
        <v>1828.882304</v>
      </c>
      <c r="DE251" s="33">
        <v>1653.63327</v>
      </c>
      <c r="DF251" s="33">
        <v>1150.4428789999999</v>
      </c>
      <c r="DG251" s="33">
        <v>1441.701241</v>
      </c>
      <c r="DH251" s="33">
        <v>1828.882304</v>
      </c>
      <c r="DI251" s="33">
        <v>1653.63327</v>
      </c>
      <c r="DJ251" s="33">
        <v>1150.4428789999999</v>
      </c>
      <c r="DK251" s="33">
        <v>1441.701241</v>
      </c>
      <c r="DL251" s="33">
        <v>1828.882304</v>
      </c>
      <c r="DM251" s="33">
        <v>1653.63327</v>
      </c>
      <c r="DN251" s="33">
        <v>1150.4428789999999</v>
      </c>
      <c r="DO251" s="33">
        <v>1441.701241</v>
      </c>
      <c r="DP251" s="33">
        <v>1828.882304</v>
      </c>
      <c r="DQ251" s="33">
        <v>1653.63327</v>
      </c>
      <c r="DR251" s="33">
        <v>1150.4428789999999</v>
      </c>
      <c r="DS251" s="33">
        <v>1441.701241</v>
      </c>
      <c r="DT251" s="33">
        <v>1828.882304</v>
      </c>
      <c r="DU251" s="33">
        <v>1653.63327</v>
      </c>
      <c r="DV251" s="33">
        <v>1150.4428789999999</v>
      </c>
      <c r="DW251" s="33">
        <v>1441.701241</v>
      </c>
      <c r="DX251" s="33">
        <v>1828.882304</v>
      </c>
      <c r="DY251" s="33">
        <v>1653.63327</v>
      </c>
      <c r="DZ251" s="33">
        <v>1150.4428789999999</v>
      </c>
      <c r="EA251" s="33">
        <v>1441.701241</v>
      </c>
      <c r="EB251" s="33">
        <v>1828.882304</v>
      </c>
      <c r="EC251" s="33">
        <v>1653.63327</v>
      </c>
      <c r="ED251" s="33">
        <v>1150.4428789999999</v>
      </c>
      <c r="EE251" s="33">
        <v>1441.701241</v>
      </c>
      <c r="EF251" s="33">
        <v>1828.882304</v>
      </c>
      <c r="EG251" s="33">
        <v>1653.63327</v>
      </c>
      <c r="EH251" s="33">
        <v>1150.4428789999999</v>
      </c>
      <c r="EI251" s="33">
        <v>1441.701241</v>
      </c>
      <c r="EJ251" s="33">
        <v>1828.882304</v>
      </c>
      <c r="EK251" s="33">
        <v>1653.63327</v>
      </c>
      <c r="EL251" s="33">
        <v>611.17870340000002</v>
      </c>
      <c r="EM251" s="33">
        <v>1441.701241</v>
      </c>
      <c r="EN251" s="33">
        <v>1828.882304</v>
      </c>
      <c r="EO251" s="33">
        <v>1653.63327</v>
      </c>
      <c r="EP251" s="33">
        <v>1150.4428789999999</v>
      </c>
      <c r="EQ251" s="33">
        <v>1441.701241</v>
      </c>
      <c r="ER251" s="33">
        <v>1828.882304</v>
      </c>
      <c r="ES251" s="33">
        <v>1653.63327</v>
      </c>
      <c r="ET251" s="33">
        <v>1150.4428789999999</v>
      </c>
      <c r="EU251" s="33">
        <v>1441.701241</v>
      </c>
      <c r="EV251" s="33">
        <v>1828.882304</v>
      </c>
      <c r="EW251" s="33">
        <v>1653.63327</v>
      </c>
      <c r="EX251" s="33">
        <v>244.612841</v>
      </c>
      <c r="EY251" s="33">
        <v>1441.701241</v>
      </c>
      <c r="EZ251" s="33">
        <v>1828.882304</v>
      </c>
      <c r="FA251" s="33">
        <v>1653.63327</v>
      </c>
      <c r="FB251" s="33">
        <v>263.84355149999999</v>
      </c>
      <c r="FC251" s="33">
        <v>1441.701241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B253" s="33">
        <v>0.75163948120000001</v>
      </c>
      <c r="AC253" s="33">
        <v>0.70587646770000001</v>
      </c>
      <c r="AD253" s="33">
        <v>0.53025941089999995</v>
      </c>
      <c r="AE253" s="33">
        <v>0.61099196759999996</v>
      </c>
      <c r="AF253" s="33">
        <v>0.75163948120000001</v>
      </c>
      <c r="AG253" s="33">
        <v>0.70587646770000001</v>
      </c>
      <c r="AH253" s="33">
        <v>0.53025941089999995</v>
      </c>
      <c r="AI253" s="33">
        <v>0.61099196759999996</v>
      </c>
      <c r="AJ253" s="33">
        <v>0.75163948120000001</v>
      </c>
      <c r="AK253" s="33">
        <v>0.70587646770000001</v>
      </c>
      <c r="AL253" s="33">
        <v>0.53025941089999995</v>
      </c>
      <c r="AM253" s="33">
        <v>0.61099196759999996</v>
      </c>
      <c r="AN253" s="33">
        <v>0.75163948120000001</v>
      </c>
      <c r="AO253" s="33">
        <v>0.70587646770000001</v>
      </c>
      <c r="AP253" s="33">
        <v>0.53025941089999995</v>
      </c>
      <c r="AQ253" s="33">
        <v>0.61099196759999996</v>
      </c>
      <c r="AR253" s="33">
        <v>0.75163948120000001</v>
      </c>
      <c r="AS253" s="33">
        <v>0.70587646770000001</v>
      </c>
      <c r="AT253" s="33">
        <v>0.53025941089999995</v>
      </c>
      <c r="AU253" s="33">
        <v>0.61099196759999996</v>
      </c>
      <c r="AV253" s="33">
        <v>0.75163948120000001</v>
      </c>
      <c r="AW253" s="33">
        <v>0.70587646770000001</v>
      </c>
      <c r="AX253" s="33">
        <v>0.53025941089999995</v>
      </c>
      <c r="AY253" s="33">
        <v>0.61099196759999996</v>
      </c>
      <c r="AZ253" s="33">
        <v>0.75163948120000001</v>
      </c>
      <c r="BA253" s="33">
        <v>0.70587646770000001</v>
      </c>
      <c r="BB253" s="33">
        <v>0.53025941089999995</v>
      </c>
      <c r="BC253" s="33">
        <v>0.61099196759999996</v>
      </c>
      <c r="BD253" s="33">
        <v>0.75163948120000001</v>
      </c>
      <c r="BE253" s="33">
        <v>0.70587646770000001</v>
      </c>
      <c r="BF253" s="33">
        <v>0.53025941089999995</v>
      </c>
      <c r="BG253" s="33">
        <v>0.61099196759999996</v>
      </c>
      <c r="BH253" s="33">
        <v>0.75163948120000001</v>
      </c>
      <c r="BI253" s="33">
        <v>0.70587646770000001</v>
      </c>
      <c r="BJ253" s="33">
        <v>0.53025941089999995</v>
      </c>
      <c r="BK253" s="33">
        <v>0.61099196759999996</v>
      </c>
      <c r="BL253" s="33">
        <v>0.75163948120000001</v>
      </c>
      <c r="BM253" s="33">
        <v>0.70587646770000001</v>
      </c>
      <c r="BN253" s="33">
        <v>0.53025941089999995</v>
      </c>
      <c r="BO253" s="33">
        <v>0.61099196759999996</v>
      </c>
      <c r="BP253" s="33">
        <v>0.75163948120000001</v>
      </c>
      <c r="BQ253" s="33">
        <v>0.70587646770000001</v>
      </c>
      <c r="BR253" s="33">
        <v>0.53025941089999995</v>
      </c>
      <c r="BS253" s="33">
        <v>0.61099196759999996</v>
      </c>
      <c r="BT253" s="33">
        <v>0.75163948120000001</v>
      </c>
      <c r="BU253" s="33">
        <v>0.70587646770000001</v>
      </c>
      <c r="BV253" s="33">
        <v>0.53025941089999995</v>
      </c>
      <c r="BW253" s="33">
        <v>0.61099196759999996</v>
      </c>
      <c r="BX253" s="33">
        <v>0.75163948120000001</v>
      </c>
      <c r="BY253" s="33">
        <v>0.70587646770000001</v>
      </c>
      <c r="BZ253" s="33">
        <v>0.53025941089999995</v>
      </c>
      <c r="CA253" s="33">
        <v>0.61099196759999996</v>
      </c>
      <c r="CB253" s="33">
        <v>0.75163948120000001</v>
      </c>
      <c r="CC253" s="33">
        <v>0.70587646770000001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O253" s="33">
        <v>0.70587646770000001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0.70587646770000001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0.53025941089999995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M253" s="33">
        <v>0.70587646770000001</v>
      </c>
      <c r="DN253" s="33">
        <v>0.53025941089999995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DZ253" s="33">
        <v>0.53025941089999995</v>
      </c>
      <c r="EA253" s="33">
        <v>0.61099196759999996</v>
      </c>
      <c r="EB253" s="33">
        <v>0.75163948120000001</v>
      </c>
      <c r="EC253" s="33">
        <v>0.70587646770000001</v>
      </c>
      <c r="ED253" s="33">
        <v>0.53025941089999995</v>
      </c>
      <c r="EE253" s="33">
        <v>0.61099196759999996</v>
      </c>
      <c r="EF253" s="33">
        <v>0.75163948120000001</v>
      </c>
      <c r="EG253" s="33">
        <v>0.70587646770000001</v>
      </c>
      <c r="EI253" s="33">
        <v>0.61099196759999996</v>
      </c>
      <c r="EJ253" s="33">
        <v>0.75163948120000001</v>
      </c>
      <c r="EK253" s="33">
        <v>0.70587646770000001</v>
      </c>
      <c r="EL253" s="33">
        <v>0.53025941089999995</v>
      </c>
      <c r="EM253" s="33">
        <v>0.61099196759999996</v>
      </c>
      <c r="EN253" s="33">
        <v>0.75163948120000001</v>
      </c>
      <c r="EO253" s="33">
        <v>0.70587646770000001</v>
      </c>
      <c r="EQ253" s="33">
        <v>0.61099196759999996</v>
      </c>
      <c r="ER253" s="33">
        <v>0.75163948120000001</v>
      </c>
      <c r="ES253" s="33">
        <v>0.70587646770000001</v>
      </c>
      <c r="ET253" s="33">
        <v>0.53025941089999995</v>
      </c>
      <c r="EU253" s="33">
        <v>0.61099196759999996</v>
      </c>
      <c r="EV253" s="33">
        <v>0.75163948120000001</v>
      </c>
      <c r="EW253" s="33">
        <v>0.70587646770000001</v>
      </c>
      <c r="EY253" s="33">
        <v>0.61099196759999996</v>
      </c>
      <c r="EZ253" s="33">
        <v>0.75163948120000001</v>
      </c>
      <c r="FA253" s="33">
        <v>0.70587646770000001</v>
      </c>
      <c r="FC253" s="33">
        <v>0.61099196759999996</v>
      </c>
    </row>
    <row r="254" spans="2:159" x14ac:dyDescent="0.25">
      <c r="B254" s="33" t="s">
        <v>25</v>
      </c>
      <c r="C254" s="33" t="s">
        <v>44</v>
      </c>
      <c r="AB254" s="33">
        <v>1.2927501210000001</v>
      </c>
      <c r="AC254" s="33">
        <v>1.135708559</v>
      </c>
      <c r="AD254" s="33">
        <v>1.2927501210000001</v>
      </c>
      <c r="AE254" s="33">
        <v>1.2927501210000001</v>
      </c>
      <c r="AF254" s="33">
        <v>1.2927501210000001</v>
      </c>
      <c r="AG254" s="33">
        <v>1.135708559</v>
      </c>
      <c r="AH254" s="33">
        <v>1.2927501210000001</v>
      </c>
      <c r="AI254" s="33">
        <v>1.2927501210000001</v>
      </c>
      <c r="AJ254" s="33">
        <v>1.2927501210000001</v>
      </c>
      <c r="AK254" s="33">
        <v>1.135708559</v>
      </c>
      <c r="AL254" s="33">
        <v>1.2927501210000001</v>
      </c>
      <c r="AM254" s="33">
        <v>1.2927501210000001</v>
      </c>
      <c r="AN254" s="33">
        <v>1.2927501210000001</v>
      </c>
      <c r="AO254" s="33">
        <v>1.135708559</v>
      </c>
      <c r="AP254" s="33">
        <v>1.2927501210000001</v>
      </c>
      <c r="AQ254" s="33">
        <v>1.2927501210000001</v>
      </c>
      <c r="AR254" s="33">
        <v>1.2927501210000001</v>
      </c>
      <c r="AS254" s="33">
        <v>1.135708559</v>
      </c>
      <c r="AT254" s="33">
        <v>1.2927501210000001</v>
      </c>
      <c r="AU254" s="33">
        <v>1.2927501210000001</v>
      </c>
      <c r="AV254" s="33">
        <v>1.2927501210000001</v>
      </c>
      <c r="AW254" s="33">
        <v>1.135708559</v>
      </c>
      <c r="AX254" s="33">
        <v>1.2927501210000001</v>
      </c>
      <c r="AY254" s="33">
        <v>1.2927501210000001</v>
      </c>
      <c r="AZ254" s="33">
        <v>1.2927501210000001</v>
      </c>
      <c r="BA254" s="33">
        <v>1.135708559</v>
      </c>
      <c r="BB254" s="33">
        <v>1.2927501210000001</v>
      </c>
      <c r="BC254" s="33">
        <v>1.2927501210000001</v>
      </c>
      <c r="BD254" s="33">
        <v>1.2927501210000001</v>
      </c>
      <c r="BE254" s="33">
        <v>1.135708559</v>
      </c>
      <c r="BF254" s="33">
        <v>1.2927501210000001</v>
      </c>
      <c r="BG254" s="33">
        <v>1.2927501210000001</v>
      </c>
      <c r="BH254" s="33">
        <v>1.2927501210000001</v>
      </c>
      <c r="BI254" s="33">
        <v>1.135708559</v>
      </c>
      <c r="BJ254" s="33">
        <v>1.2927501210000001</v>
      </c>
      <c r="BK254" s="33">
        <v>1.2927501210000001</v>
      </c>
      <c r="BL254" s="33">
        <v>1.2927501210000001</v>
      </c>
      <c r="BM254" s="33">
        <v>1.135708559</v>
      </c>
      <c r="BN254" s="33">
        <v>1.2927501210000001</v>
      </c>
      <c r="BO254" s="33">
        <v>1.2927501210000001</v>
      </c>
      <c r="BP254" s="33">
        <v>1.2927501210000001</v>
      </c>
      <c r="BQ254" s="33">
        <v>1.135708559</v>
      </c>
      <c r="BR254" s="33">
        <v>1.2927501210000001</v>
      </c>
      <c r="BS254" s="33">
        <v>1.2927501210000001</v>
      </c>
      <c r="BT254" s="33">
        <v>1.2927501210000001</v>
      </c>
      <c r="BU254" s="33">
        <v>1.135708559</v>
      </c>
      <c r="BV254" s="33">
        <v>1.2927501210000001</v>
      </c>
      <c r="BW254" s="33">
        <v>1.2927501210000001</v>
      </c>
      <c r="BX254" s="33">
        <v>1.2927501210000001</v>
      </c>
      <c r="BY254" s="33">
        <v>1.135708559</v>
      </c>
      <c r="BZ254" s="33">
        <v>1.2927501210000001</v>
      </c>
      <c r="CA254" s="33">
        <v>1.2927501210000001</v>
      </c>
      <c r="CB254" s="33">
        <v>1.2927501210000001</v>
      </c>
      <c r="CC254" s="33">
        <v>1.135708559</v>
      </c>
      <c r="CD254" s="33">
        <v>1.2927501210000001</v>
      </c>
      <c r="CE254" s="33">
        <v>1.2927501210000001</v>
      </c>
      <c r="CF254" s="33">
        <v>1.2927501210000001</v>
      </c>
      <c r="CG254" s="33">
        <v>1.135708559</v>
      </c>
      <c r="CH254" s="33">
        <v>1.2927501210000001</v>
      </c>
      <c r="CI254" s="33">
        <v>1.2927501210000001</v>
      </c>
      <c r="CJ254" s="33">
        <v>1.2927501210000001</v>
      </c>
      <c r="CK254" s="33">
        <v>1.135708559</v>
      </c>
      <c r="CL254" s="33">
        <v>1.2927501210000001</v>
      </c>
      <c r="CM254" s="33">
        <v>1.2927501210000001</v>
      </c>
      <c r="CN254" s="33">
        <v>1.2927501210000001</v>
      </c>
      <c r="CO254" s="33">
        <v>1.135708559</v>
      </c>
      <c r="CP254" s="33">
        <v>1.2927501210000001</v>
      </c>
      <c r="CQ254" s="33">
        <v>1.2927501210000001</v>
      </c>
      <c r="CR254" s="33">
        <v>1.2927501210000001</v>
      </c>
      <c r="CS254" s="33">
        <v>1.135708559</v>
      </c>
      <c r="CT254" s="33">
        <v>1.2927501210000001</v>
      </c>
      <c r="CU254" s="33">
        <v>1.2927501210000001</v>
      </c>
      <c r="CV254" s="33">
        <v>1.2927501210000001</v>
      </c>
      <c r="CW254" s="33">
        <v>1.135708559</v>
      </c>
      <c r="CX254" s="33">
        <v>1.2927501210000001</v>
      </c>
      <c r="CY254" s="33">
        <v>1.2927501210000001</v>
      </c>
      <c r="CZ254" s="33">
        <v>1.2927501210000001</v>
      </c>
      <c r="DA254" s="33">
        <v>1.135708559</v>
      </c>
      <c r="DB254" s="33">
        <v>1.2927501210000001</v>
      </c>
      <c r="DC254" s="33">
        <v>1.2927501210000001</v>
      </c>
      <c r="DD254" s="33">
        <v>1.2927501210000001</v>
      </c>
      <c r="DE254" s="33">
        <v>1.135708559</v>
      </c>
      <c r="DF254" s="33">
        <v>1.2927501210000001</v>
      </c>
      <c r="DG254" s="33">
        <v>1.2927501210000001</v>
      </c>
      <c r="DH254" s="33">
        <v>1.2927501210000001</v>
      </c>
      <c r="DI254" s="33">
        <v>1.135708559</v>
      </c>
      <c r="DJ254" s="33">
        <v>1.2927501210000001</v>
      </c>
      <c r="DK254" s="33">
        <v>1.2927501210000001</v>
      </c>
      <c r="DL254" s="33">
        <v>1.2927501210000001</v>
      </c>
      <c r="DM254" s="33">
        <v>1.135708559</v>
      </c>
      <c r="DN254" s="33">
        <v>1.2927501210000001</v>
      </c>
      <c r="DO254" s="33">
        <v>1.2927501210000001</v>
      </c>
      <c r="DP254" s="33">
        <v>1.2927501210000001</v>
      </c>
      <c r="DQ254" s="33">
        <v>1.135708559</v>
      </c>
      <c r="DR254" s="33">
        <v>1.2927501210000001</v>
      </c>
      <c r="DS254" s="33">
        <v>1.2927501210000001</v>
      </c>
      <c r="DT254" s="33">
        <v>1.2927501210000001</v>
      </c>
      <c r="DU254" s="33">
        <v>1.135708559</v>
      </c>
      <c r="DV254" s="33">
        <v>1.2927501210000001</v>
      </c>
      <c r="DW254" s="33">
        <v>1.2927501210000001</v>
      </c>
      <c r="DX254" s="33">
        <v>1.2927501210000001</v>
      </c>
      <c r="DY254" s="33">
        <v>1.135708559</v>
      </c>
      <c r="DZ254" s="33">
        <v>1.2927501210000001</v>
      </c>
      <c r="EA254" s="33">
        <v>1.2927501210000001</v>
      </c>
      <c r="EB254" s="33">
        <v>1.2927501210000001</v>
      </c>
      <c r="EC254" s="33">
        <v>1.135708559</v>
      </c>
      <c r="ED254" s="33">
        <v>1.2927501210000001</v>
      </c>
      <c r="EE254" s="33">
        <v>1.2927501210000001</v>
      </c>
      <c r="EF254" s="33">
        <v>1.2927501210000001</v>
      </c>
      <c r="EG254" s="33">
        <v>1.135708559</v>
      </c>
      <c r="EI254" s="33">
        <v>1.2927501210000001</v>
      </c>
      <c r="EJ254" s="33">
        <v>1.2927501210000001</v>
      </c>
      <c r="EK254" s="33">
        <v>1.135708559</v>
      </c>
      <c r="EM254" s="33">
        <v>1.2927501210000001</v>
      </c>
      <c r="EN254" s="33">
        <v>1.2927501210000001</v>
      </c>
      <c r="EO254" s="33">
        <v>1.135708559</v>
      </c>
      <c r="EQ254" s="33">
        <v>1.2927501210000001</v>
      </c>
      <c r="ER254" s="33">
        <v>1.2927501210000001</v>
      </c>
      <c r="ES254" s="33">
        <v>1.135708559</v>
      </c>
      <c r="EU254" s="33">
        <v>1.2927501210000001</v>
      </c>
      <c r="EV254" s="33">
        <v>1.2927501210000001</v>
      </c>
      <c r="EW254" s="33">
        <v>1.135708559</v>
      </c>
      <c r="EY254" s="33">
        <v>1.2927501210000001</v>
      </c>
      <c r="EZ254" s="33">
        <v>1.2927501210000001</v>
      </c>
      <c r="FA254" s="33">
        <v>1.135708559</v>
      </c>
      <c r="FC254" s="33">
        <v>1.2927501210000001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937.12242460000004</v>
      </c>
      <c r="E257" s="33">
        <v>155.51591780000001</v>
      </c>
      <c r="F257" s="33">
        <v>1051.897393</v>
      </c>
      <c r="G257" s="33">
        <v>972.32828710000001</v>
      </c>
      <c r="H257" s="33">
        <v>937.12242460000004</v>
      </c>
      <c r="I257" s="33">
        <v>155.51591780000001</v>
      </c>
      <c r="J257" s="33">
        <v>1051.897393</v>
      </c>
      <c r="K257" s="33">
        <v>972.32828710000001</v>
      </c>
      <c r="L257" s="33">
        <v>937.12242460000004</v>
      </c>
      <c r="M257" s="33">
        <v>937.58306459999994</v>
      </c>
      <c r="N257" s="33">
        <v>1595.3210329999999</v>
      </c>
      <c r="O257" s="33">
        <v>972.32828710000001</v>
      </c>
      <c r="P257" s="33">
        <v>937.63517279999996</v>
      </c>
      <c r="Q257" s="33">
        <v>938.09171549999996</v>
      </c>
      <c r="R257" s="33">
        <v>1052.4907920000001</v>
      </c>
      <c r="S257" s="33">
        <v>972.89172489999999</v>
      </c>
      <c r="T257" s="33">
        <v>2815.5053739999998</v>
      </c>
      <c r="U257" s="33">
        <v>2640.8928580000002</v>
      </c>
      <c r="V257" s="33">
        <v>2265.1644310000001</v>
      </c>
      <c r="W257" s="33">
        <v>2471.8528449999999</v>
      </c>
      <c r="X257" s="33">
        <v>2879.6614079999999</v>
      </c>
      <c r="Y257" s="33">
        <v>2702.6049499999999</v>
      </c>
      <c r="Z257" s="33">
        <v>2319.415657</v>
      </c>
      <c r="AA257" s="33">
        <v>2529.8568369999998</v>
      </c>
      <c r="AB257" s="33">
        <v>2985.3574440000002</v>
      </c>
      <c r="AC257" s="33">
        <v>2803.3939089999999</v>
      </c>
      <c r="AD257" s="33">
        <v>2401.062637</v>
      </c>
      <c r="AE257" s="33">
        <v>2620.5832610000002</v>
      </c>
      <c r="AF257" s="33">
        <v>3045.9641449999999</v>
      </c>
      <c r="AG257" s="33">
        <v>2861.1033779999998</v>
      </c>
      <c r="AH257" s="33">
        <v>2446.2193739999998</v>
      </c>
      <c r="AI257" s="33">
        <v>2671.5709959999999</v>
      </c>
      <c r="AJ257" s="33">
        <v>3096.583509</v>
      </c>
      <c r="AK257" s="33">
        <v>2910.0369139999998</v>
      </c>
      <c r="AL257" s="33">
        <v>2488.4510439999999</v>
      </c>
      <c r="AM257" s="33">
        <v>2716.7261360000002</v>
      </c>
      <c r="AN257" s="33">
        <v>4663.1999349999996</v>
      </c>
      <c r="AO257" s="33">
        <v>4386.9970199999998</v>
      </c>
      <c r="AP257" s="33">
        <v>3502.8194119999998</v>
      </c>
      <c r="AQ257" s="33">
        <v>3939.1739910000001</v>
      </c>
      <c r="AR257" s="33">
        <v>4663.1999349999996</v>
      </c>
      <c r="AS257" s="33">
        <v>4386.9970199999998</v>
      </c>
      <c r="AT257" s="33">
        <v>3486.2558899999999</v>
      </c>
      <c r="AU257" s="33">
        <v>3939.1739910000001</v>
      </c>
      <c r="AV257" s="33">
        <v>4663.1999349999996</v>
      </c>
      <c r="AW257" s="33">
        <v>4386.9970199999998</v>
      </c>
      <c r="AX257" s="33">
        <v>3502.8194119999998</v>
      </c>
      <c r="AY257" s="33">
        <v>3939.1739910000001</v>
      </c>
      <c r="AZ257" s="33">
        <v>4663.1999349999996</v>
      </c>
      <c r="BA257" s="33">
        <v>4386.9970199999998</v>
      </c>
      <c r="BB257" s="33">
        <v>3502.8194119999998</v>
      </c>
      <c r="BC257" s="33">
        <v>3939.1739910000001</v>
      </c>
      <c r="BD257" s="33">
        <v>4663.1999349999996</v>
      </c>
      <c r="BE257" s="33">
        <v>4386.9970199999998</v>
      </c>
      <c r="BF257" s="33">
        <v>3450.813036</v>
      </c>
      <c r="BG257" s="33">
        <v>3939.1739910000001</v>
      </c>
      <c r="BH257" s="33">
        <v>4663.1999349999996</v>
      </c>
      <c r="BI257" s="33">
        <v>4386.9970199999998</v>
      </c>
      <c r="BJ257" s="33">
        <v>3450.813036</v>
      </c>
      <c r="BK257" s="33">
        <v>3939.1739910000001</v>
      </c>
      <c r="BL257" s="33">
        <v>4663.1999349999996</v>
      </c>
      <c r="BM257" s="33">
        <v>4386.9970199999998</v>
      </c>
      <c r="BN257" s="33">
        <v>3502.8194119999998</v>
      </c>
      <c r="BO257" s="33">
        <v>3939.1739910000001</v>
      </c>
      <c r="BP257" s="33">
        <v>4663.1999349999996</v>
      </c>
      <c r="BQ257" s="33">
        <v>4386.9970199999998</v>
      </c>
      <c r="BR257" s="33">
        <v>3502.8194119999998</v>
      </c>
      <c r="BS257" s="33">
        <v>3939.1739910000001</v>
      </c>
      <c r="BT257" s="33">
        <v>5979.710231</v>
      </c>
      <c r="BU257" s="33">
        <v>5692.9873749999997</v>
      </c>
      <c r="BV257" s="33">
        <v>5026.4044670000003</v>
      </c>
      <c r="BW257" s="33">
        <v>5385.8328449999999</v>
      </c>
      <c r="BX257" s="33">
        <v>5979.710231</v>
      </c>
      <c r="BY257" s="33">
        <v>5692.9873749999997</v>
      </c>
      <c r="BZ257" s="33">
        <v>5026.4044670000003</v>
      </c>
      <c r="CA257" s="33">
        <v>5385.8328449999999</v>
      </c>
      <c r="CB257" s="33">
        <v>5979.710231</v>
      </c>
      <c r="CC257" s="33">
        <v>5692.9873749999997</v>
      </c>
      <c r="CD257" s="33">
        <v>5026.4044670000003</v>
      </c>
      <c r="CE257" s="33">
        <v>5385.8328449999999</v>
      </c>
      <c r="CF257" s="33">
        <v>5979.710231</v>
      </c>
      <c r="CG257" s="33">
        <v>5692.9873749999997</v>
      </c>
      <c r="CH257" s="33">
        <v>4990.9616139999998</v>
      </c>
      <c r="CI257" s="33">
        <v>5385.8328449999999</v>
      </c>
      <c r="CJ257" s="33">
        <v>5979.710231</v>
      </c>
      <c r="CK257" s="33">
        <v>5692.9873749999997</v>
      </c>
      <c r="CL257" s="33">
        <v>5026.4044670000003</v>
      </c>
      <c r="CM257" s="33">
        <v>5385.8328449999999</v>
      </c>
      <c r="CN257" s="33">
        <v>5979.710231</v>
      </c>
      <c r="CO257" s="33">
        <v>5692.9873749999997</v>
      </c>
      <c r="CP257" s="33">
        <v>4990.9616139999998</v>
      </c>
      <c r="CQ257" s="33">
        <v>5385.8328449999999</v>
      </c>
      <c r="CR257" s="33">
        <v>5979.710231</v>
      </c>
      <c r="CS257" s="33">
        <v>5692.9873749999997</v>
      </c>
      <c r="CT257" s="33">
        <v>4990.9616139999998</v>
      </c>
      <c r="CU257" s="33">
        <v>5385.8328449999999</v>
      </c>
      <c r="CV257" s="33">
        <v>5979.710231</v>
      </c>
      <c r="CW257" s="33">
        <v>5692.9873749999997</v>
      </c>
      <c r="CX257" s="33">
        <v>4974.398091</v>
      </c>
      <c r="CY257" s="33">
        <v>5385.8328449999999</v>
      </c>
      <c r="CZ257" s="33">
        <v>5979.710231</v>
      </c>
      <c r="DA257" s="33">
        <v>5692.9873749999997</v>
      </c>
      <c r="DB257" s="33">
        <v>4974.398091</v>
      </c>
      <c r="DC257" s="33">
        <v>5385.8328449999999</v>
      </c>
      <c r="DD257" s="33">
        <v>5979.710231</v>
      </c>
      <c r="DE257" s="33">
        <v>5692.9873749999997</v>
      </c>
      <c r="DF257" s="33">
        <v>4974.398091</v>
      </c>
      <c r="DG257" s="33">
        <v>5385.8328449999999</v>
      </c>
      <c r="DH257" s="33">
        <v>5979.710231</v>
      </c>
      <c r="DI257" s="33">
        <v>5692.9873749999997</v>
      </c>
      <c r="DJ257" s="33">
        <v>4974.398091</v>
      </c>
      <c r="DK257" s="33">
        <v>5385.8328449999999</v>
      </c>
      <c r="DL257" s="33">
        <v>5979.710231</v>
      </c>
      <c r="DM257" s="33">
        <v>5692.9873749999997</v>
      </c>
      <c r="DN257" s="33">
        <v>4974.398091</v>
      </c>
      <c r="DO257" s="33">
        <v>5385.8328449999999</v>
      </c>
      <c r="DP257" s="33">
        <v>5979.710231</v>
      </c>
      <c r="DQ257" s="33">
        <v>5692.9873749999997</v>
      </c>
      <c r="DR257" s="33">
        <v>4974.398091</v>
      </c>
      <c r="DS257" s="33">
        <v>5385.8328449999999</v>
      </c>
      <c r="DT257" s="33">
        <v>5979.710231</v>
      </c>
      <c r="DU257" s="33">
        <v>5692.9873749999997</v>
      </c>
      <c r="DV257" s="33">
        <v>4974.398091</v>
      </c>
      <c r="DW257" s="33">
        <v>5385.8328449999999</v>
      </c>
      <c r="DX257" s="33">
        <v>5979.710231</v>
      </c>
      <c r="DY257" s="33">
        <v>5692.9873749999997</v>
      </c>
      <c r="DZ257" s="33">
        <v>4974.398091</v>
      </c>
      <c r="EA257" s="33">
        <v>5385.8328449999999</v>
      </c>
      <c r="EB257" s="33">
        <v>5979.710231</v>
      </c>
      <c r="EC257" s="33">
        <v>5692.9873749999997</v>
      </c>
      <c r="ED257" s="33">
        <v>4974.398091</v>
      </c>
      <c r="EE257" s="33">
        <v>5385.8328449999999</v>
      </c>
      <c r="EF257" s="33">
        <v>5979.710231</v>
      </c>
      <c r="EG257" s="33">
        <v>5692.9873749999997</v>
      </c>
      <c r="EH257" s="33">
        <v>4070.0542150000001</v>
      </c>
      <c r="EI257" s="33">
        <v>5385.8328449999999</v>
      </c>
      <c r="EJ257" s="33">
        <v>5979.710231</v>
      </c>
      <c r="EK257" s="33">
        <v>5692.9873749999997</v>
      </c>
      <c r="EL257" s="33">
        <v>3419.4727969999999</v>
      </c>
      <c r="EM257" s="33">
        <v>5385.8328449999999</v>
      </c>
      <c r="EN257" s="33">
        <v>5979.710231</v>
      </c>
      <c r="EO257" s="33">
        <v>5692.9873749999997</v>
      </c>
      <c r="EP257" s="33">
        <v>2434.621658</v>
      </c>
      <c r="EQ257" s="33">
        <v>5385.8328449999999</v>
      </c>
      <c r="ER257" s="33">
        <v>5979.710231</v>
      </c>
      <c r="ES257" s="33">
        <v>5692.9873749999997</v>
      </c>
      <c r="ET257" s="33">
        <v>3958.7369720000002</v>
      </c>
      <c r="EU257" s="33">
        <v>5385.8328449999999</v>
      </c>
      <c r="EV257" s="33">
        <v>5979.710231</v>
      </c>
      <c r="EW257" s="33">
        <v>5692.9873749999997</v>
      </c>
      <c r="EX257" s="33">
        <v>1528.79162</v>
      </c>
      <c r="EY257" s="33">
        <v>5385.8328449999999</v>
      </c>
      <c r="EZ257" s="33">
        <v>5979.710231</v>
      </c>
      <c r="FA257" s="33">
        <v>5692.9873749999997</v>
      </c>
      <c r="FB257" s="33">
        <v>1548.0223309999999</v>
      </c>
      <c r="FC257" s="33">
        <v>5385.8328449999999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  <c r="BD282" s="33">
        <v>20.153503730000001</v>
      </c>
      <c r="BE282" s="33">
        <v>20.01829146</v>
      </c>
      <c r="BF282" s="33">
        <v>19.553069570000002</v>
      </c>
      <c r="BG282" s="33">
        <v>20.01829146</v>
      </c>
      <c r="BH282" s="33">
        <v>20.153503730000001</v>
      </c>
      <c r="BI282" s="33">
        <v>20.01829146</v>
      </c>
      <c r="BJ282" s="33">
        <v>19.553069570000002</v>
      </c>
      <c r="BK282" s="33">
        <v>20.01829146</v>
      </c>
      <c r="BL282" s="33">
        <v>20.153503730000001</v>
      </c>
      <c r="BM282" s="33">
        <v>20.01829146</v>
      </c>
      <c r="BN282" s="33">
        <v>19.553069570000002</v>
      </c>
      <c r="BO282" s="33">
        <v>20.01829146</v>
      </c>
      <c r="BP282" s="33">
        <v>20.153503730000001</v>
      </c>
      <c r="BQ282" s="33">
        <v>20.01829146</v>
      </c>
      <c r="BR282" s="33">
        <v>19.553069570000002</v>
      </c>
      <c r="BS282" s="33">
        <v>20.01829146</v>
      </c>
      <c r="BT282" s="33">
        <v>20.153503730000001</v>
      </c>
      <c r="BU282" s="33">
        <v>20.01829146</v>
      </c>
      <c r="BV282" s="33">
        <v>19.553069570000002</v>
      </c>
      <c r="BW282" s="33">
        <v>20.01829146</v>
      </c>
      <c r="BX282" s="33">
        <v>20.153503730000001</v>
      </c>
      <c r="BY282" s="33">
        <v>20.01829146</v>
      </c>
      <c r="BZ282" s="33">
        <v>19.553069570000002</v>
      </c>
      <c r="CA282" s="33">
        <v>20.01829146</v>
      </c>
      <c r="CB282" s="33">
        <v>20.153503730000001</v>
      </c>
      <c r="CC282" s="33">
        <v>20.01829146</v>
      </c>
      <c r="CD282" s="33">
        <v>19.553069570000002</v>
      </c>
      <c r="CE282" s="33">
        <v>20.01829146</v>
      </c>
      <c r="CF282" s="33">
        <v>20.153503730000001</v>
      </c>
      <c r="CG282" s="33">
        <v>20.01829146</v>
      </c>
      <c r="CH282" s="33">
        <v>19.553069570000002</v>
      </c>
      <c r="CI282" s="33">
        <v>20.01829146</v>
      </c>
      <c r="CJ282" s="33">
        <v>20.153503730000001</v>
      </c>
      <c r="CK282" s="33">
        <v>20.01829146</v>
      </c>
      <c r="CL282" s="33">
        <v>19.553069570000002</v>
      </c>
      <c r="CM282" s="33">
        <v>20.01829146</v>
      </c>
      <c r="CN282" s="33">
        <v>20.153503730000001</v>
      </c>
      <c r="CO282" s="33">
        <v>20.01829146</v>
      </c>
      <c r="CP282" s="33">
        <v>19.553069570000002</v>
      </c>
      <c r="CQ282" s="33">
        <v>20.01829146</v>
      </c>
      <c r="CR282" s="33">
        <v>20.153503730000001</v>
      </c>
      <c r="CS282" s="33">
        <v>20.01829146</v>
      </c>
      <c r="CT282" s="33">
        <v>19.553069570000002</v>
      </c>
      <c r="CU282" s="33">
        <v>20.01829146</v>
      </c>
      <c r="CV282" s="33">
        <v>20.153503730000001</v>
      </c>
      <c r="CW282" s="33">
        <v>20.01829146</v>
      </c>
      <c r="CX282" s="33">
        <v>19.553069570000002</v>
      </c>
      <c r="CY282" s="33">
        <v>20.01829146</v>
      </c>
      <c r="CZ282" s="33">
        <v>20.153503730000001</v>
      </c>
      <c r="DA282" s="33">
        <v>20.01829146</v>
      </c>
      <c r="DB282" s="33">
        <v>19.553069570000002</v>
      </c>
      <c r="DC282" s="33">
        <v>20.01829146</v>
      </c>
      <c r="DD282" s="33">
        <v>20.153503730000001</v>
      </c>
      <c r="DE282" s="33">
        <v>20.01829146</v>
      </c>
      <c r="DF282" s="33">
        <v>19.553069570000002</v>
      </c>
      <c r="DG282" s="33">
        <v>20.01829146</v>
      </c>
      <c r="DH282" s="33">
        <v>20.153503730000001</v>
      </c>
      <c r="DI282" s="33">
        <v>20.01829146</v>
      </c>
      <c r="DJ282" s="33">
        <v>19.553069570000002</v>
      </c>
      <c r="DK282" s="33">
        <v>20.01829146</v>
      </c>
      <c r="DL282" s="33">
        <v>20.153503730000001</v>
      </c>
      <c r="DM282" s="33">
        <v>20.01829146</v>
      </c>
      <c r="DN282" s="33">
        <v>19.553069570000002</v>
      </c>
      <c r="DO282" s="33">
        <v>20.01829146</v>
      </c>
      <c r="DP282" s="33">
        <v>20.153503730000001</v>
      </c>
      <c r="DQ282" s="33">
        <v>20.01829146</v>
      </c>
      <c r="DR282" s="33">
        <v>19.553069570000002</v>
      </c>
      <c r="DS282" s="33">
        <v>20.01829146</v>
      </c>
      <c r="DT282" s="33">
        <v>20.153503730000001</v>
      </c>
      <c r="DU282" s="33">
        <v>20.01829146</v>
      </c>
      <c r="DV282" s="33">
        <v>19.553069570000002</v>
      </c>
      <c r="DW282" s="33">
        <v>20.01829146</v>
      </c>
      <c r="DX282" s="33">
        <v>20.153503730000001</v>
      </c>
      <c r="DY282" s="33">
        <v>20.01829146</v>
      </c>
      <c r="DZ282" s="33">
        <v>19.553069570000002</v>
      </c>
      <c r="EA282" s="33">
        <v>20.01829146</v>
      </c>
      <c r="EB282" s="33">
        <v>20.153503730000001</v>
      </c>
      <c r="EC282" s="33">
        <v>20.01829146</v>
      </c>
      <c r="ED282" s="33">
        <v>19.553069570000002</v>
      </c>
      <c r="EE282" s="33">
        <v>20.01829146</v>
      </c>
      <c r="EF282" s="33">
        <v>20.153503730000001</v>
      </c>
      <c r="EG282" s="33">
        <v>20.01829146</v>
      </c>
      <c r="EH282" s="33">
        <v>19.553069570000002</v>
      </c>
      <c r="EI282" s="33">
        <v>20.01829146</v>
      </c>
      <c r="EJ282" s="33">
        <v>20.153503730000001</v>
      </c>
      <c r="EK282" s="33">
        <v>20.01829146</v>
      </c>
      <c r="EL282" s="33">
        <v>19.553069570000002</v>
      </c>
      <c r="EM282" s="33">
        <v>20.01829146</v>
      </c>
      <c r="EN282" s="33">
        <v>20.153503730000001</v>
      </c>
      <c r="EO282" s="33">
        <v>20.01829146</v>
      </c>
      <c r="EP282" s="33">
        <v>19.553069570000002</v>
      </c>
      <c r="EQ282" s="33">
        <v>20.01829146</v>
      </c>
      <c r="ER282" s="33">
        <v>20.153503730000001</v>
      </c>
      <c r="ES282" s="33">
        <v>20.01829146</v>
      </c>
      <c r="ET282" s="33">
        <v>19.553069570000002</v>
      </c>
      <c r="EU282" s="33">
        <v>20.01829146</v>
      </c>
      <c r="EV282" s="33">
        <v>20.153503730000001</v>
      </c>
      <c r="EW282" s="33">
        <v>20.01829146</v>
      </c>
      <c r="EX282" s="33">
        <v>19.553069570000002</v>
      </c>
      <c r="EY282" s="33">
        <v>20.01829146</v>
      </c>
      <c r="EZ282" s="33">
        <v>20.153503730000001</v>
      </c>
      <c r="FA282" s="33">
        <v>20.01829146</v>
      </c>
      <c r="FB282" s="33">
        <v>19.553069570000002</v>
      </c>
      <c r="FC282" s="33">
        <v>20.01829146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20.153503730000001</v>
      </c>
      <c r="BE293" s="33">
        <v>20.01829146</v>
      </c>
      <c r="BF293" s="33">
        <v>19.553069570000002</v>
      </c>
      <c r="BG293" s="33">
        <v>20.01829146</v>
      </c>
      <c r="BH293" s="33">
        <v>20.153503730000001</v>
      </c>
      <c r="BI293" s="33">
        <v>20.01829146</v>
      </c>
      <c r="BJ293" s="33">
        <v>19.553069570000002</v>
      </c>
      <c r="BK293" s="33">
        <v>20.01829146</v>
      </c>
      <c r="BL293" s="33">
        <v>20.153503730000001</v>
      </c>
      <c r="BM293" s="33">
        <v>20.01829146</v>
      </c>
      <c r="BN293" s="33">
        <v>19.553069570000002</v>
      </c>
      <c r="BO293" s="33">
        <v>20.01829146</v>
      </c>
      <c r="BP293" s="33">
        <v>20.153503730000001</v>
      </c>
      <c r="BQ293" s="33">
        <v>20.01829146</v>
      </c>
      <c r="BR293" s="33">
        <v>19.553069570000002</v>
      </c>
      <c r="BS293" s="33">
        <v>20.01829146</v>
      </c>
      <c r="BT293" s="33">
        <v>20.153503730000001</v>
      </c>
      <c r="BU293" s="33">
        <v>20.01829146</v>
      </c>
      <c r="BV293" s="33">
        <v>19.553069570000002</v>
      </c>
      <c r="BW293" s="33">
        <v>20.01829146</v>
      </c>
      <c r="BX293" s="33">
        <v>20.153503730000001</v>
      </c>
      <c r="BY293" s="33">
        <v>20.01829146</v>
      </c>
      <c r="BZ293" s="33">
        <v>19.553069570000002</v>
      </c>
      <c r="CA293" s="33">
        <v>20.01829146</v>
      </c>
      <c r="CB293" s="33">
        <v>20.153503730000001</v>
      </c>
      <c r="CC293" s="33">
        <v>20.01829146</v>
      </c>
      <c r="CD293" s="33">
        <v>19.553069570000002</v>
      </c>
      <c r="CE293" s="33">
        <v>20.01829146</v>
      </c>
      <c r="CF293" s="33">
        <v>20.153503730000001</v>
      </c>
      <c r="CG293" s="33">
        <v>20.01829146</v>
      </c>
      <c r="CH293" s="33">
        <v>19.553069570000002</v>
      </c>
      <c r="CI293" s="33">
        <v>20.01829146</v>
      </c>
      <c r="CJ293" s="33">
        <v>20.153503730000001</v>
      </c>
      <c r="CK293" s="33">
        <v>20.01829146</v>
      </c>
      <c r="CL293" s="33">
        <v>19.553069570000002</v>
      </c>
      <c r="CM293" s="33">
        <v>20.01829146</v>
      </c>
      <c r="CN293" s="33">
        <v>20.153503730000001</v>
      </c>
      <c r="CO293" s="33">
        <v>20.01829146</v>
      </c>
      <c r="CP293" s="33">
        <v>19.553069570000002</v>
      </c>
      <c r="CQ293" s="33">
        <v>20.01829146</v>
      </c>
      <c r="CR293" s="33">
        <v>20.153503730000001</v>
      </c>
      <c r="CS293" s="33">
        <v>20.01829146</v>
      </c>
      <c r="CT293" s="33">
        <v>19.553069570000002</v>
      </c>
      <c r="CU293" s="33">
        <v>20.01829146</v>
      </c>
      <c r="CV293" s="33">
        <v>20.153503730000001</v>
      </c>
      <c r="CW293" s="33">
        <v>20.01829146</v>
      </c>
      <c r="CX293" s="33">
        <v>19.553069570000002</v>
      </c>
      <c r="CY293" s="33">
        <v>20.01829146</v>
      </c>
      <c r="CZ293" s="33">
        <v>20.153503730000001</v>
      </c>
      <c r="DA293" s="33">
        <v>20.01829146</v>
      </c>
      <c r="DB293" s="33">
        <v>19.553069570000002</v>
      </c>
      <c r="DC293" s="33">
        <v>20.01829146</v>
      </c>
      <c r="DD293" s="33">
        <v>20.153503730000001</v>
      </c>
      <c r="DE293" s="33">
        <v>20.01829146</v>
      </c>
      <c r="DF293" s="33">
        <v>19.553069570000002</v>
      </c>
      <c r="DG293" s="33">
        <v>20.01829146</v>
      </c>
      <c r="DH293" s="33">
        <v>20.153503730000001</v>
      </c>
      <c r="DI293" s="33">
        <v>20.01829146</v>
      </c>
      <c r="DJ293" s="33">
        <v>19.553069570000002</v>
      </c>
      <c r="DK293" s="33">
        <v>20.01829146</v>
      </c>
      <c r="DL293" s="33">
        <v>20.153503730000001</v>
      </c>
      <c r="DM293" s="33">
        <v>20.01829146</v>
      </c>
      <c r="DN293" s="33">
        <v>19.553069570000002</v>
      </c>
      <c r="DO293" s="33">
        <v>20.01829146</v>
      </c>
      <c r="DP293" s="33">
        <v>20.153503730000001</v>
      </c>
      <c r="DQ293" s="33">
        <v>20.01829146</v>
      </c>
      <c r="DR293" s="33">
        <v>19.553069570000002</v>
      </c>
      <c r="DS293" s="33">
        <v>20.01829146</v>
      </c>
      <c r="DT293" s="33">
        <v>20.153503730000001</v>
      </c>
      <c r="DU293" s="33">
        <v>20.01829146</v>
      </c>
      <c r="DV293" s="33">
        <v>19.553069570000002</v>
      </c>
      <c r="DW293" s="33">
        <v>20.01829146</v>
      </c>
      <c r="DX293" s="33">
        <v>20.153503730000001</v>
      </c>
      <c r="DY293" s="33">
        <v>20.01829146</v>
      </c>
      <c r="DZ293" s="33">
        <v>19.553069570000002</v>
      </c>
      <c r="EA293" s="33">
        <v>20.01829146</v>
      </c>
      <c r="EB293" s="33">
        <v>20.153503730000001</v>
      </c>
      <c r="EC293" s="33">
        <v>20.01829146</v>
      </c>
      <c r="ED293" s="33">
        <v>19.553069570000002</v>
      </c>
      <c r="EE293" s="33">
        <v>20.01829146</v>
      </c>
      <c r="EF293" s="33">
        <v>20.153503730000001</v>
      </c>
      <c r="EG293" s="33">
        <v>20.01829146</v>
      </c>
      <c r="EH293" s="33">
        <v>19.553069570000002</v>
      </c>
      <c r="EI293" s="33">
        <v>20.01829146</v>
      </c>
      <c r="EJ293" s="33">
        <v>20.153503730000001</v>
      </c>
      <c r="EK293" s="33">
        <v>20.01829146</v>
      </c>
      <c r="EL293" s="33">
        <v>19.553069570000002</v>
      </c>
      <c r="EM293" s="33">
        <v>20.01829146</v>
      </c>
      <c r="EN293" s="33">
        <v>20.153503730000001</v>
      </c>
      <c r="EO293" s="33">
        <v>20.01829146</v>
      </c>
      <c r="EP293" s="33">
        <v>19.553069570000002</v>
      </c>
      <c r="EQ293" s="33">
        <v>20.01829146</v>
      </c>
      <c r="ER293" s="33">
        <v>20.153503730000001</v>
      </c>
      <c r="ES293" s="33">
        <v>20.01829146</v>
      </c>
      <c r="ET293" s="33">
        <v>19.553069570000002</v>
      </c>
      <c r="EU293" s="33">
        <v>20.01829146</v>
      </c>
      <c r="EV293" s="33">
        <v>20.153503730000001</v>
      </c>
      <c r="EW293" s="33">
        <v>20.01829146</v>
      </c>
      <c r="EX293" s="33">
        <v>19.553069570000002</v>
      </c>
      <c r="EY293" s="33">
        <v>20.01829146</v>
      </c>
      <c r="EZ293" s="33">
        <v>20.153503730000001</v>
      </c>
      <c r="FA293" s="33">
        <v>20.01829146</v>
      </c>
      <c r="FB293" s="33">
        <v>19.553069570000002</v>
      </c>
      <c r="FC293" s="33">
        <v>20.01829146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10632.196040000001</v>
      </c>
      <c r="DA294" s="33">
        <v>10560.863359999999</v>
      </c>
      <c r="DB294" s="33">
        <v>10315.43059</v>
      </c>
      <c r="DC294" s="33">
        <v>10560.863359999999</v>
      </c>
      <c r="DD294" s="33">
        <v>10632.196040000001</v>
      </c>
      <c r="DE294" s="33">
        <v>10560.863359999999</v>
      </c>
      <c r="DF294" s="33">
        <v>10315.43059</v>
      </c>
      <c r="DG294" s="33">
        <v>10560.863359999999</v>
      </c>
      <c r="DH294" s="33">
        <v>10632.196040000001</v>
      </c>
      <c r="DI294" s="33">
        <v>10560.863359999999</v>
      </c>
      <c r="DJ294" s="33">
        <v>10315.43059</v>
      </c>
      <c r="DK294" s="33">
        <v>10560.863359999999</v>
      </c>
      <c r="DL294" s="33">
        <v>10632.196040000001</v>
      </c>
      <c r="DM294" s="33">
        <v>10560.863359999999</v>
      </c>
      <c r="DN294" s="33">
        <v>10315.43059</v>
      </c>
      <c r="DO294" s="33">
        <v>10560.863359999999</v>
      </c>
      <c r="DP294" s="33">
        <v>10632.196040000001</v>
      </c>
      <c r="DQ294" s="33">
        <v>10560.863359999999</v>
      </c>
      <c r="DR294" s="33">
        <v>10315.43059</v>
      </c>
      <c r="DS294" s="33">
        <v>10560.863359999999</v>
      </c>
      <c r="DT294" s="33">
        <v>10632.196040000001</v>
      </c>
      <c r="DU294" s="33">
        <v>10560.863359999999</v>
      </c>
      <c r="DV294" s="33">
        <v>10315.43059</v>
      </c>
      <c r="DW294" s="33">
        <v>10560.863359999999</v>
      </c>
      <c r="DX294" s="33">
        <v>10632.196040000001</v>
      </c>
      <c r="DY294" s="33">
        <v>10560.863359999999</v>
      </c>
      <c r="DZ294" s="33">
        <v>10315.43059</v>
      </c>
      <c r="EA294" s="33">
        <v>10560.863359999999</v>
      </c>
      <c r="EB294" s="33">
        <v>10632.196040000001</v>
      </c>
      <c r="EC294" s="33">
        <v>10560.863359999999</v>
      </c>
      <c r="ED294" s="33">
        <v>10315.43059</v>
      </c>
      <c r="EE294" s="33">
        <v>10560.863359999999</v>
      </c>
      <c r="EF294" s="33">
        <v>10632.196040000001</v>
      </c>
      <c r="EG294" s="33">
        <v>10560.863359999999</v>
      </c>
      <c r="EH294" s="33">
        <v>10315.43059</v>
      </c>
      <c r="EI294" s="33">
        <v>10560.863359999999</v>
      </c>
      <c r="EJ294" s="33">
        <v>10632.196040000001</v>
      </c>
      <c r="EK294" s="33">
        <v>10560.863359999999</v>
      </c>
      <c r="EL294" s="33">
        <v>10315.43059</v>
      </c>
      <c r="EM294" s="33">
        <v>10560.863359999999</v>
      </c>
      <c r="EN294" s="33">
        <v>10632.196040000001</v>
      </c>
      <c r="EO294" s="33">
        <v>10560.863359999999</v>
      </c>
      <c r="EP294" s="33">
        <v>10315.43059</v>
      </c>
      <c r="EQ294" s="33">
        <v>10560.863359999999</v>
      </c>
      <c r="ER294" s="33">
        <v>10632.196040000001</v>
      </c>
      <c r="ES294" s="33">
        <v>10560.863359999999</v>
      </c>
      <c r="ET294" s="33">
        <v>10315.43059</v>
      </c>
      <c r="EU294" s="33">
        <v>10560.863359999999</v>
      </c>
      <c r="EV294" s="33">
        <v>10632.196040000001</v>
      </c>
      <c r="EW294" s="33">
        <v>10560.863359999999</v>
      </c>
      <c r="EX294" s="33">
        <v>10315.43059</v>
      </c>
      <c r="EY294" s="33">
        <v>10560.863359999999</v>
      </c>
      <c r="EZ294" s="33">
        <v>10632.196040000001</v>
      </c>
      <c r="FA294" s="33">
        <v>10560.863359999999</v>
      </c>
      <c r="FB294" s="33">
        <v>10315.43059</v>
      </c>
      <c r="FC294" s="33">
        <v>10560.863359999999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10632.196040000001</v>
      </c>
      <c r="DA305" s="33">
        <v>10560.863359999999</v>
      </c>
      <c r="DB305" s="33">
        <v>10315.43059</v>
      </c>
      <c r="DC305" s="33">
        <v>10560.863359999999</v>
      </c>
      <c r="DD305" s="33">
        <v>10632.196040000001</v>
      </c>
      <c r="DE305" s="33">
        <v>10560.863359999999</v>
      </c>
      <c r="DF305" s="33">
        <v>10315.43059</v>
      </c>
      <c r="DG305" s="33">
        <v>10560.863359999999</v>
      </c>
      <c r="DH305" s="33">
        <v>10632.196040000001</v>
      </c>
      <c r="DI305" s="33">
        <v>10560.863359999999</v>
      </c>
      <c r="DJ305" s="33">
        <v>10315.43059</v>
      </c>
      <c r="DK305" s="33">
        <v>10560.863359999999</v>
      </c>
      <c r="DL305" s="33">
        <v>10632.196040000001</v>
      </c>
      <c r="DM305" s="33">
        <v>10560.863359999999</v>
      </c>
      <c r="DN305" s="33">
        <v>10315.43059</v>
      </c>
      <c r="DO305" s="33">
        <v>10560.863359999999</v>
      </c>
      <c r="DP305" s="33">
        <v>10632.196040000001</v>
      </c>
      <c r="DQ305" s="33">
        <v>10560.863359999999</v>
      </c>
      <c r="DR305" s="33">
        <v>10315.43059</v>
      </c>
      <c r="DS305" s="33">
        <v>10560.863359999999</v>
      </c>
      <c r="DT305" s="33">
        <v>10632.196040000001</v>
      </c>
      <c r="DU305" s="33">
        <v>10560.863359999999</v>
      </c>
      <c r="DV305" s="33">
        <v>10315.43059</v>
      </c>
      <c r="DW305" s="33">
        <v>10560.863359999999</v>
      </c>
      <c r="DX305" s="33">
        <v>10632.196040000001</v>
      </c>
      <c r="DY305" s="33">
        <v>10560.863359999999</v>
      </c>
      <c r="DZ305" s="33">
        <v>10315.43059</v>
      </c>
      <c r="EA305" s="33">
        <v>10560.863359999999</v>
      </c>
      <c r="EB305" s="33">
        <v>10632.196040000001</v>
      </c>
      <c r="EC305" s="33">
        <v>10560.863359999999</v>
      </c>
      <c r="ED305" s="33">
        <v>10315.43059</v>
      </c>
      <c r="EE305" s="33">
        <v>10560.863359999999</v>
      </c>
      <c r="EF305" s="33">
        <v>10632.196040000001</v>
      </c>
      <c r="EG305" s="33">
        <v>10560.863359999999</v>
      </c>
      <c r="EH305" s="33">
        <v>10315.43059</v>
      </c>
      <c r="EI305" s="33">
        <v>10560.863359999999</v>
      </c>
      <c r="EJ305" s="33">
        <v>10632.196040000001</v>
      </c>
      <c r="EK305" s="33">
        <v>10560.863359999999</v>
      </c>
      <c r="EL305" s="33">
        <v>10315.43059</v>
      </c>
      <c r="EM305" s="33">
        <v>10560.863359999999</v>
      </c>
      <c r="EN305" s="33">
        <v>10632.196040000001</v>
      </c>
      <c r="EO305" s="33">
        <v>10560.863359999999</v>
      </c>
      <c r="EP305" s="33">
        <v>10315.43059</v>
      </c>
      <c r="EQ305" s="33">
        <v>10560.863359999999</v>
      </c>
      <c r="ER305" s="33">
        <v>10632.196040000001</v>
      </c>
      <c r="ES305" s="33">
        <v>10560.863359999999</v>
      </c>
      <c r="ET305" s="33">
        <v>10315.43059</v>
      </c>
      <c r="EU305" s="33">
        <v>10560.863359999999</v>
      </c>
      <c r="EV305" s="33">
        <v>10632.196040000001</v>
      </c>
      <c r="EW305" s="33">
        <v>10560.863359999999</v>
      </c>
      <c r="EX305" s="33">
        <v>10315.43059</v>
      </c>
      <c r="EY305" s="33">
        <v>10560.863359999999</v>
      </c>
      <c r="EZ305" s="33">
        <v>10632.196040000001</v>
      </c>
      <c r="FA305" s="33">
        <v>10560.863359999999</v>
      </c>
      <c r="FB305" s="33">
        <v>10315.43059</v>
      </c>
      <c r="FC305" s="33">
        <v>10560.863359999999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</row>
    <row r="360" spans="2:159" x14ac:dyDescent="0.25">
      <c r="B360" s="33" t="s">
        <v>67</v>
      </c>
      <c r="C360" s="33" t="s">
        <v>42</v>
      </c>
    </row>
    <row r="361" spans="2:159" x14ac:dyDescent="0.25">
      <c r="B361" s="33" t="s">
        <v>67</v>
      </c>
      <c r="C361" s="33" t="s">
        <v>43</v>
      </c>
    </row>
    <row r="362" spans="2:159" x14ac:dyDescent="0.25">
      <c r="B362" s="33" t="s">
        <v>67</v>
      </c>
      <c r="C362" s="33" t="s">
        <v>44</v>
      </c>
    </row>
    <row r="363" spans="2:159" x14ac:dyDescent="0.25">
      <c r="B363" s="33" t="s">
        <v>67</v>
      </c>
      <c r="C363" s="33" t="s">
        <v>45</v>
      </c>
    </row>
    <row r="364" spans="2:159" x14ac:dyDescent="0.25">
      <c r="B364" s="33" t="s">
        <v>67</v>
      </c>
      <c r="C364" s="33" t="s">
        <v>46</v>
      </c>
    </row>
    <row r="365" spans="2:159" x14ac:dyDescent="0.25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1443.4484460000001</v>
      </c>
      <c r="BI366" s="33">
        <v>1443.4484460000001</v>
      </c>
      <c r="BJ366" s="33">
        <v>1443.4484460000001</v>
      </c>
      <c r="BK366" s="33">
        <v>1443.4484460000001</v>
      </c>
      <c r="BL366" s="33">
        <v>4274.9627399999999</v>
      </c>
      <c r="BM366" s="33">
        <v>4274.9627399999999</v>
      </c>
      <c r="BN366" s="33">
        <v>4274.9627399999999</v>
      </c>
      <c r="BO366" s="33">
        <v>4274.9627399999999</v>
      </c>
      <c r="BP366" s="33">
        <v>4274.9627399999999</v>
      </c>
      <c r="BQ366" s="33">
        <v>4274.9627399999999</v>
      </c>
      <c r="BR366" s="33">
        <v>4274.9627399999999</v>
      </c>
      <c r="BS366" s="33">
        <v>4274.9627399999999</v>
      </c>
      <c r="BT366" s="33">
        <v>4274.9627399999999</v>
      </c>
      <c r="BU366" s="33">
        <v>4274.9627399999999</v>
      </c>
      <c r="BV366" s="33">
        <v>4274.9627399999999</v>
      </c>
      <c r="BW366" s="33">
        <v>4274.9627399999999</v>
      </c>
      <c r="BX366" s="33">
        <v>4274.9627399999999</v>
      </c>
      <c r="BY366" s="33">
        <v>4274.9627399999999</v>
      </c>
      <c r="BZ366" s="33">
        <v>4274.9627399999999</v>
      </c>
      <c r="CA366" s="33">
        <v>4274.9627399999999</v>
      </c>
      <c r="CB366" s="33">
        <v>4243.0207110000001</v>
      </c>
      <c r="CC366" s="33">
        <v>4243.0207110000001</v>
      </c>
      <c r="CD366" s="33">
        <v>4243.0207110000001</v>
      </c>
      <c r="CE366" s="33">
        <v>4243.0207110000001</v>
      </c>
      <c r="CF366" s="33">
        <v>4243.0207110000001</v>
      </c>
      <c r="CG366" s="33">
        <v>4243.0207110000001</v>
      </c>
      <c r="CH366" s="33">
        <v>4243.0207110000001</v>
      </c>
      <c r="CI366" s="33">
        <v>4243.0207110000001</v>
      </c>
      <c r="CJ366" s="33">
        <v>4243.0207110000001</v>
      </c>
      <c r="CK366" s="33">
        <v>4243.0207110000001</v>
      </c>
      <c r="CL366" s="33">
        <v>4222.9891879999996</v>
      </c>
      <c r="CM366" s="33">
        <v>4243.0207110000001</v>
      </c>
      <c r="CN366" s="33">
        <v>4243.0207110000001</v>
      </c>
      <c r="CO366" s="33">
        <v>4243.0207110000001</v>
      </c>
      <c r="CP366" s="33">
        <v>3906.7249059999999</v>
      </c>
      <c r="CQ366" s="33">
        <v>4243.0207110000001</v>
      </c>
      <c r="CR366" s="33">
        <v>4243.0207110000001</v>
      </c>
      <c r="CS366" s="33">
        <v>4243.0207110000001</v>
      </c>
      <c r="CT366" s="33">
        <v>4243.0207110000001</v>
      </c>
      <c r="CU366" s="33">
        <v>4243.0207110000001</v>
      </c>
      <c r="CV366" s="33">
        <v>4243.0207110000001</v>
      </c>
      <c r="CW366" s="33">
        <v>4243.0207110000001</v>
      </c>
      <c r="CX366" s="33">
        <v>3503.0430799999999</v>
      </c>
      <c r="CY366" s="33">
        <v>4243.0207110000001</v>
      </c>
      <c r="CZ366" s="33">
        <v>4243.0207110000001</v>
      </c>
      <c r="DA366" s="33">
        <v>4243.0207110000001</v>
      </c>
      <c r="DB366" s="33">
        <v>3138.564867</v>
      </c>
      <c r="DC366" s="33">
        <v>4243.0207110000001</v>
      </c>
      <c r="DD366" s="33">
        <v>4243.0207110000001</v>
      </c>
      <c r="DE366" s="33">
        <v>4243.0207110000001</v>
      </c>
      <c r="DF366" s="33">
        <v>1405.831461</v>
      </c>
      <c r="DG366" s="33">
        <v>4243.0207110000001</v>
      </c>
      <c r="DH366" s="33">
        <v>4243.0207110000001</v>
      </c>
      <c r="DI366" s="33">
        <v>4243.0207110000001</v>
      </c>
      <c r="DJ366" s="33">
        <v>2533.496259</v>
      </c>
      <c r="DK366" s="33">
        <v>4243.0207110000001</v>
      </c>
      <c r="DL366" s="33">
        <v>4243.0207110000001</v>
      </c>
      <c r="DM366" s="33">
        <v>4243.0207110000001</v>
      </c>
      <c r="DN366" s="33">
        <v>1405.831461</v>
      </c>
      <c r="DO366" s="33">
        <v>4243.0207110000001</v>
      </c>
      <c r="DP366" s="33">
        <v>4243.0207110000001</v>
      </c>
      <c r="DQ366" s="33">
        <v>4243.0207110000001</v>
      </c>
      <c r="DR366" s="33">
        <v>1405.831461</v>
      </c>
      <c r="DS366" s="33">
        <v>4243.0207110000001</v>
      </c>
      <c r="DT366" s="33">
        <v>4243.0207110000001</v>
      </c>
      <c r="DU366" s="33">
        <v>4243.0207110000001</v>
      </c>
      <c r="DV366" s="33">
        <v>1405.831461</v>
      </c>
      <c r="DW366" s="33">
        <v>4243.0207110000001</v>
      </c>
      <c r="DX366" s="33">
        <v>4243.0207110000001</v>
      </c>
      <c r="DY366" s="33">
        <v>4243.0207110000001</v>
      </c>
      <c r="DZ366" s="33">
        <v>1405.831461</v>
      </c>
      <c r="EA366" s="33">
        <v>4243.0207110000001</v>
      </c>
      <c r="EB366" s="33">
        <v>4243.0207110000001</v>
      </c>
      <c r="EC366" s="33">
        <v>4243.0207110000001</v>
      </c>
      <c r="ED366" s="33">
        <v>1405.831461</v>
      </c>
      <c r="EE366" s="33">
        <v>4243.0207110000001</v>
      </c>
      <c r="EF366" s="33">
        <v>4243.0207110000001</v>
      </c>
      <c r="EG366" s="33">
        <v>3148.5152779999999</v>
      </c>
      <c r="EH366" s="33">
        <v>1405.831461</v>
      </c>
      <c r="EI366" s="33">
        <v>4243.0207110000001</v>
      </c>
      <c r="EJ366" s="33">
        <v>4053.1275000000001</v>
      </c>
      <c r="EK366" s="33">
        <v>1782.3594330000001</v>
      </c>
      <c r="EL366" s="33">
        <v>1215.9382499999999</v>
      </c>
      <c r="EM366" s="33">
        <v>4053.1275000000001</v>
      </c>
      <c r="EN366" s="33">
        <v>4053.1275000000001</v>
      </c>
      <c r="EO366" s="33">
        <v>1215.9382499999999</v>
      </c>
      <c r="EP366" s="33">
        <v>1215.9382499999999</v>
      </c>
      <c r="EQ366" s="33">
        <v>4053.1275000000001</v>
      </c>
      <c r="ER366" s="33">
        <v>4053.1275000000001</v>
      </c>
      <c r="ES366" s="33">
        <v>1215.9382499999999</v>
      </c>
      <c r="ET366" s="33">
        <v>1215.9382499999999</v>
      </c>
      <c r="EU366" s="33">
        <v>4053.1275000000001</v>
      </c>
      <c r="EV366" s="33">
        <v>4053.1275000000001</v>
      </c>
      <c r="EW366" s="33">
        <v>1215.9382499999999</v>
      </c>
      <c r="EX366" s="33">
        <v>1215.9382499999999</v>
      </c>
      <c r="EY366" s="33">
        <v>4053.1275000000001</v>
      </c>
      <c r="EZ366" s="33">
        <v>4053.1275000000001</v>
      </c>
      <c r="FA366" s="33">
        <v>1215.9382499999999</v>
      </c>
      <c r="FB366" s="33">
        <v>1215.9382499999999</v>
      </c>
      <c r="FC366" s="33">
        <v>2960.8252950000001</v>
      </c>
    </row>
    <row r="367" spans="2:159" x14ac:dyDescent="0.25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608.67713370000001</v>
      </c>
      <c r="BI367" s="33">
        <v>608.67713370000001</v>
      </c>
      <c r="BJ367" s="33">
        <v>608.67713370000001</v>
      </c>
      <c r="BK367" s="33">
        <v>608.67713370000001</v>
      </c>
      <c r="BL367" s="33">
        <v>640.59637999999995</v>
      </c>
      <c r="BM367" s="33">
        <v>640.59637999999995</v>
      </c>
      <c r="BN367" s="33">
        <v>640.59637999999995</v>
      </c>
      <c r="BO367" s="33">
        <v>640.59637999999995</v>
      </c>
      <c r="BP367" s="33">
        <v>640.59637999999995</v>
      </c>
      <c r="BQ367" s="33">
        <v>640.59637999999995</v>
      </c>
      <c r="BR367" s="33">
        <v>640.59637999999995</v>
      </c>
      <c r="BS367" s="33">
        <v>640.59637999999995</v>
      </c>
      <c r="BT367" s="33">
        <v>640.59637999999995</v>
      </c>
      <c r="BU367" s="33">
        <v>640.59637999999995</v>
      </c>
      <c r="BV367" s="33">
        <v>640.59637999999995</v>
      </c>
      <c r="BW367" s="33">
        <v>640.59637999999995</v>
      </c>
      <c r="BX367" s="33">
        <v>640.59637999999995</v>
      </c>
      <c r="BY367" s="33">
        <v>640.59637999999995</v>
      </c>
      <c r="BZ367" s="33">
        <v>640.59637999999995</v>
      </c>
      <c r="CA367" s="33">
        <v>640.59637999999995</v>
      </c>
      <c r="CB367" s="33">
        <v>637.33082000000002</v>
      </c>
      <c r="CC367" s="33">
        <v>637.33082000000002</v>
      </c>
      <c r="CD367" s="33">
        <v>637.33082000000002</v>
      </c>
      <c r="CE367" s="33">
        <v>637.33082000000002</v>
      </c>
      <c r="CF367" s="33">
        <v>637.33082000000002</v>
      </c>
      <c r="CG367" s="33">
        <v>637.33082000000002</v>
      </c>
      <c r="CH367" s="33">
        <v>637.33082000000002</v>
      </c>
      <c r="CI367" s="33">
        <v>637.33082000000002</v>
      </c>
      <c r="CJ367" s="33">
        <v>637.33082000000002</v>
      </c>
      <c r="CK367" s="33">
        <v>637.33082000000002</v>
      </c>
      <c r="CL367" s="33">
        <v>637.33082000000002</v>
      </c>
      <c r="CM367" s="33">
        <v>637.33082000000002</v>
      </c>
      <c r="CN367" s="33">
        <v>637.33082000000002</v>
      </c>
      <c r="CO367" s="33">
        <v>637.33082000000002</v>
      </c>
      <c r="CP367" s="33">
        <v>637.33082000000002</v>
      </c>
      <c r="CQ367" s="33">
        <v>637.33082000000002</v>
      </c>
      <c r="CR367" s="33">
        <v>637.33082000000002</v>
      </c>
      <c r="CS367" s="33">
        <v>637.33082000000002</v>
      </c>
      <c r="CT367" s="33">
        <v>637.33082000000002</v>
      </c>
      <c r="CU367" s="33">
        <v>637.33082000000002</v>
      </c>
      <c r="CV367" s="33">
        <v>630.48649999999998</v>
      </c>
      <c r="CW367" s="33">
        <v>630.48649999999998</v>
      </c>
      <c r="CX367" s="33">
        <v>630.48649999999998</v>
      </c>
      <c r="CY367" s="33">
        <v>630.48649999999998</v>
      </c>
      <c r="CZ367" s="33">
        <v>630.48649999999998</v>
      </c>
      <c r="DA367" s="33">
        <v>630.48649999999998</v>
      </c>
      <c r="DB367" s="33">
        <v>630.48649999999998</v>
      </c>
      <c r="DC367" s="33">
        <v>630.48649999999998</v>
      </c>
      <c r="DD367" s="33">
        <v>630.48649999999998</v>
      </c>
      <c r="DE367" s="33">
        <v>630.48649999999998</v>
      </c>
      <c r="DF367" s="33">
        <v>630.48649999999998</v>
      </c>
      <c r="DG367" s="33">
        <v>630.48649999999998</v>
      </c>
      <c r="DH367" s="33">
        <v>630.48649999999998</v>
      </c>
      <c r="DI367" s="33">
        <v>630.48649999999998</v>
      </c>
      <c r="DJ367" s="33">
        <v>189.14595</v>
      </c>
      <c r="DK367" s="33">
        <v>630.48649999999998</v>
      </c>
      <c r="DL367" s="33">
        <v>630.48649999999998</v>
      </c>
      <c r="DM367" s="33">
        <v>630.48649999999998</v>
      </c>
      <c r="DN367" s="33">
        <v>189.14595</v>
      </c>
      <c r="DO367" s="33">
        <v>630.48649999999998</v>
      </c>
      <c r="DP367" s="33">
        <v>630.48649999999998</v>
      </c>
      <c r="DQ367" s="33">
        <v>630.48649999999998</v>
      </c>
      <c r="DR367" s="33">
        <v>323.93214269999999</v>
      </c>
      <c r="DS367" s="33">
        <v>630.48649999999998</v>
      </c>
      <c r="DT367" s="33">
        <v>630.48649999999998</v>
      </c>
      <c r="DU367" s="33">
        <v>630.48649999999998</v>
      </c>
      <c r="DV367" s="33">
        <v>189.14595</v>
      </c>
      <c r="DW367" s="33">
        <v>630.48649999999998</v>
      </c>
      <c r="DX367" s="33">
        <v>630.48649999999998</v>
      </c>
      <c r="DY367" s="33">
        <v>630.48649999999998</v>
      </c>
      <c r="DZ367" s="33">
        <v>189.14595</v>
      </c>
      <c r="EA367" s="33">
        <v>630.48649999999998</v>
      </c>
      <c r="EB367" s="33">
        <v>630.48649999999998</v>
      </c>
      <c r="EC367" s="33">
        <v>630.48649999999998</v>
      </c>
      <c r="ED367" s="33">
        <v>189.14595</v>
      </c>
      <c r="EE367" s="33">
        <v>630.48649999999998</v>
      </c>
      <c r="EF367" s="33">
        <v>630.48649999999998</v>
      </c>
      <c r="EG367" s="33">
        <v>630.48649999999998</v>
      </c>
      <c r="EH367" s="33">
        <v>189.14595</v>
      </c>
      <c r="EI367" s="33">
        <v>630.48649999999998</v>
      </c>
      <c r="EJ367" s="33">
        <v>630.48649999999998</v>
      </c>
      <c r="EK367" s="33">
        <v>630.48649999999998</v>
      </c>
      <c r="EL367" s="33">
        <v>189.14595</v>
      </c>
      <c r="EM367" s="33">
        <v>630.48649999999998</v>
      </c>
      <c r="EN367" s="33">
        <v>630.48649999999998</v>
      </c>
      <c r="EO367" s="33">
        <v>630.48649999999998</v>
      </c>
      <c r="EP367" s="33">
        <v>189.14595</v>
      </c>
      <c r="EQ367" s="33">
        <v>630.48649999999998</v>
      </c>
      <c r="ER367" s="33">
        <v>630.48649999999998</v>
      </c>
      <c r="ES367" s="33">
        <v>630.48649999999998</v>
      </c>
      <c r="ET367" s="33">
        <v>189.14595</v>
      </c>
      <c r="EU367" s="33">
        <v>630.48649999999998</v>
      </c>
      <c r="EV367" s="33">
        <v>630.48649999999998</v>
      </c>
      <c r="EW367" s="33">
        <v>630.48649999999998</v>
      </c>
      <c r="EX367" s="33">
        <v>189.14595</v>
      </c>
      <c r="EY367" s="33">
        <v>630.48649999999998</v>
      </c>
      <c r="EZ367" s="33">
        <v>630.48649999999998</v>
      </c>
      <c r="FA367" s="33">
        <v>630.48649999999998</v>
      </c>
      <c r="FB367" s="33">
        <v>189.14595</v>
      </c>
      <c r="FC367" s="33">
        <v>630.48649999999998</v>
      </c>
    </row>
    <row r="368" spans="2:159" x14ac:dyDescent="0.25">
      <c r="B368" s="33" t="s">
        <v>27</v>
      </c>
      <c r="C368" s="33" t="s">
        <v>38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23.76</v>
      </c>
      <c r="CY368" s="33">
        <v>158.05994999999999</v>
      </c>
      <c r="CZ368" s="33">
        <v>158.05994999999999</v>
      </c>
      <c r="DA368" s="33">
        <v>158.05994999999999</v>
      </c>
      <c r="DB368" s="33">
        <v>23.76</v>
      </c>
      <c r="DC368" s="33">
        <v>158.05994999999999</v>
      </c>
      <c r="DD368" s="33">
        <v>158.05994999999999</v>
      </c>
      <c r="DE368" s="33">
        <v>158.05994999999999</v>
      </c>
      <c r="DF368" s="33">
        <v>23.76</v>
      </c>
      <c r="DG368" s="33">
        <v>158.05994999999999</v>
      </c>
      <c r="DH368" s="33">
        <v>158.05994999999999</v>
      </c>
      <c r="DI368" s="33">
        <v>158.05994999999999</v>
      </c>
      <c r="DJ368" s="33">
        <v>23.76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27</v>
      </c>
      <c r="C369" s="33" t="s">
        <v>39</v>
      </c>
      <c r="L369" s="33">
        <v>254.8</v>
      </c>
      <c r="M369" s="33">
        <v>254.79</v>
      </c>
      <c r="N369" s="33">
        <v>254.8</v>
      </c>
      <c r="O369" s="33">
        <v>254.8</v>
      </c>
      <c r="P369" s="33">
        <v>254.8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1233.3419180000001</v>
      </c>
      <c r="BM369" s="33">
        <v>1233.3419180000001</v>
      </c>
      <c r="BN369" s="33">
        <v>1233.3419180000001</v>
      </c>
      <c r="BO369" s="33">
        <v>1233.3419180000001</v>
      </c>
      <c r="BP369" s="33">
        <v>3817.10806</v>
      </c>
      <c r="BQ369" s="33">
        <v>3817.10806</v>
      </c>
      <c r="BR369" s="33">
        <v>3817.10806</v>
      </c>
      <c r="BS369" s="33">
        <v>3817.10806</v>
      </c>
      <c r="BT369" s="33">
        <v>5118.5529999999999</v>
      </c>
      <c r="BU369" s="33">
        <v>5118.5529999999999</v>
      </c>
      <c r="BV369" s="33">
        <v>5118.5529999999999</v>
      </c>
      <c r="BW369" s="33">
        <v>5118.5529999999999</v>
      </c>
      <c r="BX369" s="33">
        <v>5118.5529999999999</v>
      </c>
      <c r="BY369" s="33">
        <v>5118.5529999999999</v>
      </c>
      <c r="BZ369" s="33">
        <v>5118.5529999999999</v>
      </c>
      <c r="CA369" s="33">
        <v>5118.5529999999999</v>
      </c>
      <c r="CB369" s="33">
        <v>4863.7529999999997</v>
      </c>
      <c r="CC369" s="33">
        <v>4863.7529999999997</v>
      </c>
      <c r="CD369" s="33">
        <v>4746.9116519999998</v>
      </c>
      <c r="CE369" s="33">
        <v>4863.7529999999997</v>
      </c>
      <c r="CF369" s="33">
        <v>4863.7529999999997</v>
      </c>
      <c r="CG369" s="33">
        <v>4863.7529999999997</v>
      </c>
      <c r="CH369" s="33">
        <v>4746.8245710000001</v>
      </c>
      <c r="CI369" s="33">
        <v>4863.7529999999997</v>
      </c>
      <c r="CJ369" s="33">
        <v>4863.7529999999997</v>
      </c>
      <c r="CK369" s="33">
        <v>4863.7529999999997</v>
      </c>
      <c r="CL369" s="33">
        <v>4765.2113149999996</v>
      </c>
      <c r="CM369" s="33">
        <v>4863.7529999999997</v>
      </c>
      <c r="CN369" s="33">
        <v>4863.7529999999997</v>
      </c>
      <c r="CO369" s="33">
        <v>4863.7529999999997</v>
      </c>
      <c r="CP369" s="33">
        <v>4863.7529999999997</v>
      </c>
      <c r="CQ369" s="33">
        <v>4863.7529999999997</v>
      </c>
      <c r="CR369" s="33">
        <v>4863.7529999999997</v>
      </c>
      <c r="CS369" s="33">
        <v>4863.7529999999997</v>
      </c>
      <c r="CT369" s="33">
        <v>4525.821927</v>
      </c>
      <c r="CU369" s="33">
        <v>4863.7529999999997</v>
      </c>
      <c r="CV369" s="33">
        <v>4863.7529999999997</v>
      </c>
      <c r="CW369" s="33">
        <v>4863.7529999999997</v>
      </c>
      <c r="CX369" s="33">
        <v>4863.7529999999997</v>
      </c>
      <c r="CY369" s="33">
        <v>4863.7529999999997</v>
      </c>
      <c r="CZ369" s="33">
        <v>4863.7529999999997</v>
      </c>
      <c r="DA369" s="33">
        <v>4863.7529999999997</v>
      </c>
      <c r="DB369" s="33">
        <v>4863.7529999999997</v>
      </c>
      <c r="DC369" s="33">
        <v>4863.7529999999997</v>
      </c>
      <c r="DD369" s="33">
        <v>4863.7529999999997</v>
      </c>
      <c r="DE369" s="33">
        <v>4863.7529999999997</v>
      </c>
      <c r="DF369" s="33">
        <v>4749.6076089999997</v>
      </c>
      <c r="DG369" s="33">
        <v>4863.7529999999997</v>
      </c>
      <c r="DH369" s="33">
        <v>4863.7529999999997</v>
      </c>
      <c r="DI369" s="33">
        <v>4863.7529999999997</v>
      </c>
      <c r="DJ369" s="33">
        <v>2949.808082</v>
      </c>
      <c r="DK369" s="33">
        <v>4863.7529999999997</v>
      </c>
      <c r="DL369" s="33">
        <v>4863.7529999999997</v>
      </c>
      <c r="DM369" s="33">
        <v>4863.7529999999997</v>
      </c>
      <c r="DN369" s="33">
        <v>2575.6096550000002</v>
      </c>
      <c r="DO369" s="33">
        <v>4863.7529999999997</v>
      </c>
      <c r="DP369" s="33">
        <v>4863.7529999999997</v>
      </c>
      <c r="DQ369" s="33">
        <v>4648.1589059999997</v>
      </c>
      <c r="DR369" s="33">
        <v>1459.1259</v>
      </c>
      <c r="DS369" s="33">
        <v>4863.7529999999997</v>
      </c>
      <c r="DT369" s="33">
        <v>4863.7529999999997</v>
      </c>
      <c r="DU369" s="33">
        <v>3947.1940030000001</v>
      </c>
      <c r="DV369" s="33">
        <v>1459.1259</v>
      </c>
      <c r="DW369" s="33">
        <v>4863.7529999999997</v>
      </c>
      <c r="DX369" s="33">
        <v>4863.7529999999997</v>
      </c>
      <c r="DY369" s="33">
        <v>3240.0306310000001</v>
      </c>
      <c r="DZ369" s="33">
        <v>1459.1259</v>
      </c>
      <c r="EA369" s="33">
        <v>4863.7529999999997</v>
      </c>
      <c r="EB369" s="33">
        <v>4863.7529999999997</v>
      </c>
      <c r="EC369" s="33">
        <v>2672.0933930000001</v>
      </c>
      <c r="ED369" s="33">
        <v>1459.1259</v>
      </c>
      <c r="EE369" s="33">
        <v>4863.7529999999997</v>
      </c>
      <c r="EF369" s="33">
        <v>4863.7529999999997</v>
      </c>
      <c r="EG369" s="33">
        <v>2981.368653</v>
      </c>
      <c r="EH369" s="33">
        <v>1459.1259</v>
      </c>
      <c r="EI369" s="33">
        <v>4863.7529999999997</v>
      </c>
      <c r="EJ369" s="33">
        <v>4863.7529999999997</v>
      </c>
      <c r="EK369" s="33">
        <v>3291.6507069999998</v>
      </c>
      <c r="EL369" s="33">
        <v>1459.1259</v>
      </c>
      <c r="EM369" s="33">
        <v>4863.7529999999997</v>
      </c>
      <c r="EN369" s="33">
        <v>4863.7529999999997</v>
      </c>
      <c r="EO369" s="33">
        <v>2528.623576</v>
      </c>
      <c r="EP369" s="33">
        <v>1459.1259</v>
      </c>
      <c r="EQ369" s="33">
        <v>4863.7529999999997</v>
      </c>
      <c r="ER369" s="33">
        <v>4863.7529999999997</v>
      </c>
      <c r="ES369" s="33">
        <v>1459.1259</v>
      </c>
      <c r="ET369" s="33">
        <v>1459.1259</v>
      </c>
      <c r="EU369" s="33">
        <v>4863.7529999999997</v>
      </c>
      <c r="EV369" s="33">
        <v>4863.7529999999997</v>
      </c>
      <c r="EW369" s="33">
        <v>1459.1259</v>
      </c>
      <c r="EX369" s="33">
        <v>1459.1259</v>
      </c>
      <c r="EY369" s="33">
        <v>4863.7529999999997</v>
      </c>
      <c r="EZ369" s="33">
        <v>4863.7529999999997</v>
      </c>
      <c r="FA369" s="33">
        <v>1459.1259</v>
      </c>
      <c r="FB369" s="33">
        <v>1459.1259</v>
      </c>
      <c r="FC369" s="33">
        <v>4863.7529999999997</v>
      </c>
    </row>
    <row r="370" spans="2:159" x14ac:dyDescent="0.25">
      <c r="B370" s="33" t="s">
        <v>27</v>
      </c>
      <c r="C370" s="33" t="s">
        <v>40</v>
      </c>
    </row>
    <row r="371" spans="2:159" x14ac:dyDescent="0.25">
      <c r="B371" s="33" t="s">
        <v>27</v>
      </c>
      <c r="C371" s="33" t="s">
        <v>41</v>
      </c>
    </row>
    <row r="372" spans="2:159" x14ac:dyDescent="0.25">
      <c r="B372" s="33" t="s">
        <v>27</v>
      </c>
      <c r="C372" s="33" t="s">
        <v>42</v>
      </c>
    </row>
    <row r="373" spans="2:159" x14ac:dyDescent="0.25">
      <c r="B373" s="33" t="s">
        <v>27</v>
      </c>
      <c r="C373" s="33" t="s">
        <v>43</v>
      </c>
    </row>
    <row r="374" spans="2:159" x14ac:dyDescent="0.25">
      <c r="B374" s="33" t="s">
        <v>27</v>
      </c>
      <c r="C374" s="33" t="s">
        <v>44</v>
      </c>
    </row>
    <row r="375" spans="2:159" x14ac:dyDescent="0.25">
      <c r="B375" s="33" t="s">
        <v>27</v>
      </c>
      <c r="C375" s="33" t="s">
        <v>45</v>
      </c>
    </row>
    <row r="376" spans="2:159" x14ac:dyDescent="0.25">
      <c r="B376" s="33" t="s">
        <v>27</v>
      </c>
      <c r="C376" s="33" t="s">
        <v>46</v>
      </c>
    </row>
    <row r="377" spans="2:159" x14ac:dyDescent="0.25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286.72906</v>
      </c>
      <c r="M377" s="33">
        <v>286.71906000000001</v>
      </c>
      <c r="N377" s="33">
        <v>286.72906</v>
      </c>
      <c r="O377" s="33">
        <v>286.72906</v>
      </c>
      <c r="P377" s="33">
        <v>318.67108919999998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2464.9855299999999</v>
      </c>
      <c r="BI377" s="33">
        <v>2464.9855299999999</v>
      </c>
      <c r="BJ377" s="33">
        <v>2464.9855299999999</v>
      </c>
      <c r="BK377" s="33">
        <v>2464.9855299999999</v>
      </c>
      <c r="BL377" s="33">
        <v>6306.9609879999998</v>
      </c>
      <c r="BM377" s="33">
        <v>6306.9609879999998</v>
      </c>
      <c r="BN377" s="33">
        <v>6306.9609879999998</v>
      </c>
      <c r="BO377" s="33">
        <v>6306.9609879999998</v>
      </c>
      <c r="BP377" s="33">
        <v>8890.7271299999993</v>
      </c>
      <c r="BQ377" s="33">
        <v>8890.7271299999993</v>
      </c>
      <c r="BR377" s="33">
        <v>8890.7271299999993</v>
      </c>
      <c r="BS377" s="33">
        <v>8890.7271299999993</v>
      </c>
      <c r="BT377" s="33">
        <v>10192.172070000001</v>
      </c>
      <c r="BU377" s="33">
        <v>10192.172070000001</v>
      </c>
      <c r="BV377" s="33">
        <v>10192.172070000001</v>
      </c>
      <c r="BW377" s="33">
        <v>10192.172070000001</v>
      </c>
      <c r="BX377" s="33">
        <v>10192.172070000001</v>
      </c>
      <c r="BY377" s="33">
        <v>10192.172070000001</v>
      </c>
      <c r="BZ377" s="33">
        <v>10192.172070000001</v>
      </c>
      <c r="CA377" s="33">
        <v>10192.172070000001</v>
      </c>
      <c r="CB377" s="33">
        <v>9902.1644809999998</v>
      </c>
      <c r="CC377" s="33">
        <v>9902.1644809999998</v>
      </c>
      <c r="CD377" s="33">
        <v>9785.3231329999999</v>
      </c>
      <c r="CE377" s="33">
        <v>9902.1644809999998</v>
      </c>
      <c r="CF377" s="33">
        <v>9902.1644809999998</v>
      </c>
      <c r="CG377" s="33">
        <v>9902.1644809999998</v>
      </c>
      <c r="CH377" s="33">
        <v>9785.2360520000002</v>
      </c>
      <c r="CI377" s="33">
        <v>9902.1644809999998</v>
      </c>
      <c r="CJ377" s="33">
        <v>9902.1644809999998</v>
      </c>
      <c r="CK377" s="33">
        <v>9902.1644809999998</v>
      </c>
      <c r="CL377" s="33">
        <v>9783.591273</v>
      </c>
      <c r="CM377" s="33">
        <v>9902.1644809999998</v>
      </c>
      <c r="CN377" s="33">
        <v>9902.1644809999998</v>
      </c>
      <c r="CO377" s="33">
        <v>9902.1644809999998</v>
      </c>
      <c r="CP377" s="33">
        <v>9565.8686760000001</v>
      </c>
      <c r="CQ377" s="33">
        <v>9902.1644809999998</v>
      </c>
      <c r="CR377" s="33">
        <v>9902.1644809999998</v>
      </c>
      <c r="CS377" s="33">
        <v>9902.1644809999998</v>
      </c>
      <c r="CT377" s="33">
        <v>9564.2334080000001</v>
      </c>
      <c r="CU377" s="33">
        <v>9902.1644809999998</v>
      </c>
      <c r="CV377" s="33">
        <v>9895.3201609999996</v>
      </c>
      <c r="CW377" s="33">
        <v>9895.3201609999996</v>
      </c>
      <c r="CX377" s="33">
        <v>9021.0425799999994</v>
      </c>
      <c r="CY377" s="33">
        <v>9895.3201609999996</v>
      </c>
      <c r="CZ377" s="33">
        <v>9895.3201609999996</v>
      </c>
      <c r="DA377" s="33">
        <v>9895.3201609999996</v>
      </c>
      <c r="DB377" s="33">
        <v>8656.5643670000009</v>
      </c>
      <c r="DC377" s="33">
        <v>9895.3201609999996</v>
      </c>
      <c r="DD377" s="33">
        <v>9895.3201609999996</v>
      </c>
      <c r="DE377" s="33">
        <v>9895.3201609999996</v>
      </c>
      <c r="DF377" s="33">
        <v>6809.6855690000002</v>
      </c>
      <c r="DG377" s="33">
        <v>9895.3201609999996</v>
      </c>
      <c r="DH377" s="33">
        <v>9895.3201609999996</v>
      </c>
      <c r="DI377" s="33">
        <v>9895.3201609999996</v>
      </c>
      <c r="DJ377" s="33">
        <v>5696.2102919999998</v>
      </c>
      <c r="DK377" s="33">
        <v>9895.3201609999996</v>
      </c>
      <c r="DL377" s="33">
        <v>9895.3201609999996</v>
      </c>
      <c r="DM377" s="33">
        <v>9895.3201609999996</v>
      </c>
      <c r="DN377" s="33">
        <v>4194.3470660000003</v>
      </c>
      <c r="DO377" s="33">
        <v>9895.3201609999996</v>
      </c>
      <c r="DP377" s="33">
        <v>9895.3201609999996</v>
      </c>
      <c r="DQ377" s="33">
        <v>9679.7260669999996</v>
      </c>
      <c r="DR377" s="33">
        <v>3212.6495030000001</v>
      </c>
      <c r="DS377" s="33">
        <v>9895.3201609999996</v>
      </c>
      <c r="DT377" s="33">
        <v>9895.3201609999996</v>
      </c>
      <c r="DU377" s="33">
        <v>8978.7611639999996</v>
      </c>
      <c r="DV377" s="33">
        <v>3077.8633110000001</v>
      </c>
      <c r="DW377" s="33">
        <v>9895.3201609999996</v>
      </c>
      <c r="DX377" s="33">
        <v>9895.3201609999996</v>
      </c>
      <c r="DY377" s="33">
        <v>8271.5977910000001</v>
      </c>
      <c r="DZ377" s="33">
        <v>3077.8633110000001</v>
      </c>
      <c r="EA377" s="33">
        <v>9895.3201609999996</v>
      </c>
      <c r="EB377" s="33">
        <v>9895.3201609999996</v>
      </c>
      <c r="EC377" s="33">
        <v>7703.660554</v>
      </c>
      <c r="ED377" s="33">
        <v>3077.8633110000001</v>
      </c>
      <c r="EE377" s="33">
        <v>9895.3201609999996</v>
      </c>
      <c r="EF377" s="33">
        <v>9895.3201609999996</v>
      </c>
      <c r="EG377" s="33">
        <v>6918.4303810000001</v>
      </c>
      <c r="EH377" s="33">
        <v>3077.8633110000001</v>
      </c>
      <c r="EI377" s="33">
        <v>9895.3201609999996</v>
      </c>
      <c r="EJ377" s="33">
        <v>9547.3670000000002</v>
      </c>
      <c r="EK377" s="33">
        <v>5704.4966400000003</v>
      </c>
      <c r="EL377" s="33">
        <v>2864.2100999999998</v>
      </c>
      <c r="EM377" s="33">
        <v>9547.3670000000002</v>
      </c>
      <c r="EN377" s="33">
        <v>9547.3670000000002</v>
      </c>
      <c r="EO377" s="33">
        <v>4375.0483260000001</v>
      </c>
      <c r="EP377" s="33">
        <v>2864.2100999999998</v>
      </c>
      <c r="EQ377" s="33">
        <v>9547.3670000000002</v>
      </c>
      <c r="ER377" s="33">
        <v>9547.3670000000002</v>
      </c>
      <c r="ES377" s="33">
        <v>3305.5506500000001</v>
      </c>
      <c r="ET377" s="33">
        <v>2864.2100999999998</v>
      </c>
      <c r="EU377" s="33">
        <v>9547.3670000000002</v>
      </c>
      <c r="EV377" s="33">
        <v>9547.3670000000002</v>
      </c>
      <c r="EW377" s="33">
        <v>3305.5506500000001</v>
      </c>
      <c r="EX377" s="33">
        <v>2864.2100999999998</v>
      </c>
      <c r="EY377" s="33">
        <v>9547.3670000000002</v>
      </c>
      <c r="EZ377" s="33">
        <v>9547.3670000000002</v>
      </c>
      <c r="FA377" s="33">
        <v>3305.5506500000001</v>
      </c>
      <c r="FB377" s="33">
        <v>2864.2100999999998</v>
      </c>
      <c r="FC377" s="33">
        <v>8455.0647950000002</v>
      </c>
    </row>
    <row r="378" spans="2:159" x14ac:dyDescent="0.25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28</v>
      </c>
      <c r="C380" s="33" t="s">
        <v>38</v>
      </c>
    </row>
    <row r="381" spans="2:159" x14ac:dyDescent="0.25">
      <c r="B381" s="33" t="s">
        <v>28</v>
      </c>
      <c r="C381" s="33" t="s">
        <v>39</v>
      </c>
    </row>
    <row r="382" spans="2:159" x14ac:dyDescent="0.25">
      <c r="B382" s="33" t="s">
        <v>28</v>
      </c>
      <c r="C382" s="33" t="s">
        <v>40</v>
      </c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  <c r="AR403" s="33">
        <v>85.971473639999999</v>
      </c>
      <c r="AS403" s="33">
        <v>85.196955860000003</v>
      </c>
      <c r="AT403" s="33">
        <v>104.5599004</v>
      </c>
      <c r="AU403" s="33">
        <v>96.814722570000001</v>
      </c>
      <c r="AV403" s="33">
        <v>85.971473639999999</v>
      </c>
      <c r="AW403" s="33">
        <v>85.196955860000003</v>
      </c>
      <c r="AX403" s="33">
        <v>104.5599004</v>
      </c>
      <c r="AY403" s="33">
        <v>96.814722570000001</v>
      </c>
      <c r="AZ403" s="33">
        <v>85.971473639999999</v>
      </c>
      <c r="BA403" s="33">
        <v>85.196955860000003</v>
      </c>
      <c r="BB403" s="33">
        <v>104.5599004</v>
      </c>
      <c r="BC403" s="33">
        <v>96.814722570000001</v>
      </c>
      <c r="BD403" s="33">
        <v>337.61135039999999</v>
      </c>
      <c r="BE403" s="33">
        <v>334.56980670000002</v>
      </c>
      <c r="BF403" s="33">
        <v>410.60839909999999</v>
      </c>
      <c r="BG403" s="33">
        <v>380.19296209999999</v>
      </c>
      <c r="BH403" s="33">
        <v>337.61135039999999</v>
      </c>
      <c r="BI403" s="33">
        <v>334.56980670000002</v>
      </c>
      <c r="BJ403" s="33">
        <v>410.60839909999999</v>
      </c>
      <c r="BK403" s="33">
        <v>380.19296209999999</v>
      </c>
      <c r="BL403" s="33">
        <v>337.61135039999999</v>
      </c>
      <c r="BM403" s="33">
        <v>334.56980670000002</v>
      </c>
      <c r="BN403" s="33">
        <v>410.60839909999999</v>
      </c>
      <c r="BO403" s="33">
        <v>380.19296209999999</v>
      </c>
      <c r="BP403" s="33">
        <v>337.61135039999999</v>
      </c>
      <c r="BQ403" s="33">
        <v>334.56980670000002</v>
      </c>
      <c r="BR403" s="33">
        <v>410.60839909999999</v>
      </c>
      <c r="BS403" s="33">
        <v>380.19296209999999</v>
      </c>
      <c r="BT403" s="33">
        <v>337.61135039999999</v>
      </c>
      <c r="BU403" s="33">
        <v>334.56980670000002</v>
      </c>
      <c r="BV403" s="33">
        <v>410.60839909999999</v>
      </c>
      <c r="BW403" s="33">
        <v>380.19296209999999</v>
      </c>
      <c r="BX403" s="33">
        <v>337.61135039999999</v>
      </c>
      <c r="BY403" s="33">
        <v>334.56980670000002</v>
      </c>
      <c r="BZ403" s="33">
        <v>410.60839909999999</v>
      </c>
      <c r="CA403" s="33">
        <v>380.19296209999999</v>
      </c>
      <c r="CB403" s="33">
        <v>337.61135039999999</v>
      </c>
      <c r="CC403" s="33">
        <v>334.56980670000002</v>
      </c>
      <c r="CD403" s="33">
        <v>410.60839909999999</v>
      </c>
      <c r="CE403" s="33">
        <v>380.19296209999999</v>
      </c>
      <c r="CF403" s="33">
        <v>337.61135039999999</v>
      </c>
      <c r="CG403" s="33">
        <v>334.56980670000002</v>
      </c>
      <c r="CH403" s="33">
        <v>410.60839909999999</v>
      </c>
      <c r="CI403" s="33">
        <v>380.19296209999999</v>
      </c>
      <c r="CJ403" s="33">
        <v>337.61135039999999</v>
      </c>
      <c r="CK403" s="33">
        <v>334.56980670000002</v>
      </c>
      <c r="CL403" s="33">
        <v>410.60839909999999</v>
      </c>
      <c r="CM403" s="33">
        <v>380.19296209999999</v>
      </c>
      <c r="CN403" s="33">
        <v>337.61135039999999</v>
      </c>
      <c r="CO403" s="33">
        <v>334.56980670000002</v>
      </c>
      <c r="CP403" s="33">
        <v>410.60839909999999</v>
      </c>
      <c r="CQ403" s="33">
        <v>380.19296209999999</v>
      </c>
      <c r="CR403" s="33">
        <v>337.61135039999999</v>
      </c>
      <c r="CS403" s="33">
        <v>334.56980670000002</v>
      </c>
      <c r="CT403" s="33">
        <v>410.60839909999999</v>
      </c>
      <c r="CU403" s="33">
        <v>380.19296209999999</v>
      </c>
      <c r="CV403" s="33">
        <v>337.61135039999999</v>
      </c>
      <c r="CW403" s="33">
        <v>334.56980670000002</v>
      </c>
      <c r="CX403" s="33">
        <v>410.60839909999999</v>
      </c>
      <c r="CY403" s="33">
        <v>380.19296209999999</v>
      </c>
      <c r="CZ403" s="33">
        <v>337.61135039999999</v>
      </c>
      <c r="DA403" s="33">
        <v>334.56980670000002</v>
      </c>
      <c r="DB403" s="33">
        <v>410.60839909999999</v>
      </c>
      <c r="DC403" s="33">
        <v>380.19296209999999</v>
      </c>
      <c r="DD403" s="33">
        <v>337.61135039999999</v>
      </c>
      <c r="DE403" s="33">
        <v>334.56980670000002</v>
      </c>
      <c r="DF403" s="33">
        <v>410.60839909999999</v>
      </c>
      <c r="DG403" s="33">
        <v>380.19296209999999</v>
      </c>
      <c r="DH403" s="33">
        <v>337.61135039999999</v>
      </c>
      <c r="DI403" s="33">
        <v>334.56980670000002</v>
      </c>
      <c r="DJ403" s="33">
        <v>410.60839909999999</v>
      </c>
      <c r="DK403" s="33">
        <v>380.19296209999999</v>
      </c>
      <c r="DL403" s="33">
        <v>337.61135039999999</v>
      </c>
      <c r="DM403" s="33">
        <v>334.56980670000002</v>
      </c>
      <c r="DN403" s="33">
        <v>410.60839909999999</v>
      </c>
      <c r="DO403" s="33">
        <v>380.19296209999999</v>
      </c>
      <c r="DP403" s="33">
        <v>337.61135039999999</v>
      </c>
      <c r="DQ403" s="33">
        <v>334.56980670000002</v>
      </c>
      <c r="DR403" s="33">
        <v>410.60839909999999</v>
      </c>
      <c r="DS403" s="33">
        <v>380.19296209999999</v>
      </c>
      <c r="DT403" s="33">
        <v>337.61135039999999</v>
      </c>
      <c r="DU403" s="33">
        <v>334.56980670000002</v>
      </c>
      <c r="DV403" s="33">
        <v>410.60839909999999</v>
      </c>
      <c r="DW403" s="33">
        <v>380.19296209999999</v>
      </c>
      <c r="DX403" s="33">
        <v>337.61135039999999</v>
      </c>
      <c r="DY403" s="33">
        <v>334.56980670000002</v>
      </c>
      <c r="DZ403" s="33">
        <v>410.60839909999999</v>
      </c>
      <c r="EA403" s="33">
        <v>380.19296209999999</v>
      </c>
      <c r="EB403" s="33">
        <v>337.61135039999999</v>
      </c>
      <c r="EC403" s="33">
        <v>334.56980670000002</v>
      </c>
      <c r="ED403" s="33">
        <v>410.60839909999999</v>
      </c>
      <c r="EE403" s="33">
        <v>380.19296209999999</v>
      </c>
      <c r="EF403" s="33">
        <v>337.61135039999999</v>
      </c>
      <c r="EG403" s="33">
        <v>334.56980670000002</v>
      </c>
      <c r="EH403" s="33">
        <v>410.60839909999999</v>
      </c>
      <c r="EI403" s="33">
        <v>380.19296209999999</v>
      </c>
      <c r="EJ403" s="33">
        <v>337.61135039999999</v>
      </c>
      <c r="EK403" s="33">
        <v>334.56980670000002</v>
      </c>
      <c r="EL403" s="33">
        <v>410.60839909999999</v>
      </c>
      <c r="EM403" s="33">
        <v>380.19296209999999</v>
      </c>
      <c r="EN403" s="33">
        <v>337.61135039999999</v>
      </c>
      <c r="EO403" s="33">
        <v>334.56980670000002</v>
      </c>
      <c r="EP403" s="33">
        <v>410.60839909999999</v>
      </c>
      <c r="EQ403" s="33">
        <v>380.19296209999999</v>
      </c>
      <c r="ER403" s="33">
        <v>337.61135039999999</v>
      </c>
      <c r="ES403" s="33">
        <v>334.56980670000002</v>
      </c>
      <c r="ET403" s="33">
        <v>410.60839909999999</v>
      </c>
      <c r="EU403" s="33">
        <v>380.19296209999999</v>
      </c>
      <c r="EV403" s="33">
        <v>337.61135039999999</v>
      </c>
      <c r="EW403" s="33">
        <v>334.56980670000002</v>
      </c>
      <c r="EX403" s="33">
        <v>410.60839909999999</v>
      </c>
      <c r="EY403" s="33">
        <v>380.19296209999999</v>
      </c>
      <c r="EZ403" s="33">
        <v>337.61135039999999</v>
      </c>
      <c r="FA403" s="33">
        <v>334.56980670000002</v>
      </c>
      <c r="FB403" s="33">
        <v>410.60839909999999</v>
      </c>
      <c r="FC403" s="33">
        <v>380.19296209999999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85.971473639999999</v>
      </c>
      <c r="AS413" s="33">
        <v>85.196955860000003</v>
      </c>
      <c r="AT413" s="33">
        <v>104.5599004</v>
      </c>
      <c r="AU413" s="33">
        <v>96.814722570000001</v>
      </c>
      <c r="AV413" s="33">
        <v>85.971473639999999</v>
      </c>
      <c r="AW413" s="33">
        <v>85.196955860000003</v>
      </c>
      <c r="AX413" s="33">
        <v>104.5599004</v>
      </c>
      <c r="AY413" s="33">
        <v>96.814722570000001</v>
      </c>
      <c r="AZ413" s="33">
        <v>85.971473639999999</v>
      </c>
      <c r="BA413" s="33">
        <v>85.196955860000003</v>
      </c>
      <c r="BB413" s="33">
        <v>104.5599004</v>
      </c>
      <c r="BC413" s="33">
        <v>96.814722570000001</v>
      </c>
      <c r="BD413" s="33">
        <v>337.61135039999999</v>
      </c>
      <c r="BE413" s="33">
        <v>334.56980670000002</v>
      </c>
      <c r="BF413" s="33">
        <v>410.60839909999999</v>
      </c>
      <c r="BG413" s="33">
        <v>380.19296209999999</v>
      </c>
      <c r="BH413" s="33">
        <v>337.61135039999999</v>
      </c>
      <c r="BI413" s="33">
        <v>334.56980670000002</v>
      </c>
      <c r="BJ413" s="33">
        <v>410.60839909999999</v>
      </c>
      <c r="BK413" s="33">
        <v>380.19296209999999</v>
      </c>
      <c r="BL413" s="33">
        <v>337.61135039999999</v>
      </c>
      <c r="BM413" s="33">
        <v>334.56980670000002</v>
      </c>
      <c r="BN413" s="33">
        <v>410.60839909999999</v>
      </c>
      <c r="BO413" s="33">
        <v>380.19296209999999</v>
      </c>
      <c r="BP413" s="33">
        <v>337.61135039999999</v>
      </c>
      <c r="BQ413" s="33">
        <v>334.56980670000002</v>
      </c>
      <c r="BR413" s="33">
        <v>410.60839909999999</v>
      </c>
      <c r="BS413" s="33">
        <v>380.19296209999999</v>
      </c>
      <c r="BT413" s="33">
        <v>337.61135039999999</v>
      </c>
      <c r="BU413" s="33">
        <v>334.56980670000002</v>
      </c>
      <c r="BV413" s="33">
        <v>410.60839909999999</v>
      </c>
      <c r="BW413" s="33">
        <v>380.19296209999999</v>
      </c>
      <c r="BX413" s="33">
        <v>337.61135039999999</v>
      </c>
      <c r="BY413" s="33">
        <v>334.56980670000002</v>
      </c>
      <c r="BZ413" s="33">
        <v>410.60839909999999</v>
      </c>
      <c r="CA413" s="33">
        <v>380.19296209999999</v>
      </c>
      <c r="CB413" s="33">
        <v>337.61135039999999</v>
      </c>
      <c r="CC413" s="33">
        <v>334.56980670000002</v>
      </c>
      <c r="CD413" s="33">
        <v>410.60839909999999</v>
      </c>
      <c r="CE413" s="33">
        <v>380.19296209999999</v>
      </c>
      <c r="CF413" s="33">
        <v>337.61135039999999</v>
      </c>
      <c r="CG413" s="33">
        <v>334.56980670000002</v>
      </c>
      <c r="CH413" s="33">
        <v>410.60839909999999</v>
      </c>
      <c r="CI413" s="33">
        <v>380.19296209999999</v>
      </c>
      <c r="CJ413" s="33">
        <v>337.61135039999999</v>
      </c>
      <c r="CK413" s="33">
        <v>334.56980670000002</v>
      </c>
      <c r="CL413" s="33">
        <v>410.60839909999999</v>
      </c>
      <c r="CM413" s="33">
        <v>380.19296209999999</v>
      </c>
      <c r="CN413" s="33">
        <v>337.61135039999999</v>
      </c>
      <c r="CO413" s="33">
        <v>334.56980670000002</v>
      </c>
      <c r="CP413" s="33">
        <v>410.60839909999999</v>
      </c>
      <c r="CQ413" s="33">
        <v>380.19296209999999</v>
      </c>
      <c r="CR413" s="33">
        <v>337.61135039999999</v>
      </c>
      <c r="CS413" s="33">
        <v>334.56980670000002</v>
      </c>
      <c r="CT413" s="33">
        <v>410.60839909999999</v>
      </c>
      <c r="CU413" s="33">
        <v>380.19296209999999</v>
      </c>
      <c r="CV413" s="33">
        <v>337.61135039999999</v>
      </c>
      <c r="CW413" s="33">
        <v>334.56980670000002</v>
      </c>
      <c r="CX413" s="33">
        <v>410.60839909999999</v>
      </c>
      <c r="CY413" s="33">
        <v>380.19296209999999</v>
      </c>
      <c r="CZ413" s="33">
        <v>337.61135039999999</v>
      </c>
      <c r="DA413" s="33">
        <v>334.56980670000002</v>
      </c>
      <c r="DB413" s="33">
        <v>410.60839909999999</v>
      </c>
      <c r="DC413" s="33">
        <v>380.19296209999999</v>
      </c>
      <c r="DD413" s="33">
        <v>337.61135039999999</v>
      </c>
      <c r="DE413" s="33">
        <v>334.56980670000002</v>
      </c>
      <c r="DF413" s="33">
        <v>410.60839909999999</v>
      </c>
      <c r="DG413" s="33">
        <v>380.19296209999999</v>
      </c>
      <c r="DH413" s="33">
        <v>337.61135039999999</v>
      </c>
      <c r="DI413" s="33">
        <v>334.56980670000002</v>
      </c>
      <c r="DJ413" s="33">
        <v>410.60839909999999</v>
      </c>
      <c r="DK413" s="33">
        <v>380.19296209999999</v>
      </c>
      <c r="DL413" s="33">
        <v>337.61135039999999</v>
      </c>
      <c r="DM413" s="33">
        <v>334.56980670000002</v>
      </c>
      <c r="DN413" s="33">
        <v>410.60839909999999</v>
      </c>
      <c r="DO413" s="33">
        <v>380.19296209999999</v>
      </c>
      <c r="DP413" s="33">
        <v>337.61135039999999</v>
      </c>
      <c r="DQ413" s="33">
        <v>334.56980670000002</v>
      </c>
      <c r="DR413" s="33">
        <v>410.60839909999999</v>
      </c>
      <c r="DS413" s="33">
        <v>380.19296209999999</v>
      </c>
      <c r="DT413" s="33">
        <v>337.61135039999999</v>
      </c>
      <c r="DU413" s="33">
        <v>334.56980670000002</v>
      </c>
      <c r="DV413" s="33">
        <v>410.60839909999999</v>
      </c>
      <c r="DW413" s="33">
        <v>380.19296209999999</v>
      </c>
      <c r="DX413" s="33">
        <v>337.61135039999999</v>
      </c>
      <c r="DY413" s="33">
        <v>334.56980670000002</v>
      </c>
      <c r="DZ413" s="33">
        <v>410.60839909999999</v>
      </c>
      <c r="EA413" s="33">
        <v>380.19296209999999</v>
      </c>
      <c r="EB413" s="33">
        <v>337.61135039999999</v>
      </c>
      <c r="EC413" s="33">
        <v>334.56980670000002</v>
      </c>
      <c r="ED413" s="33">
        <v>410.60839909999999</v>
      </c>
      <c r="EE413" s="33">
        <v>380.19296209999999</v>
      </c>
      <c r="EF413" s="33">
        <v>337.61135039999999</v>
      </c>
      <c r="EG413" s="33">
        <v>334.56980670000002</v>
      </c>
      <c r="EH413" s="33">
        <v>410.60839909999999</v>
      </c>
      <c r="EI413" s="33">
        <v>380.19296209999999</v>
      </c>
      <c r="EJ413" s="33">
        <v>337.61135039999999</v>
      </c>
      <c r="EK413" s="33">
        <v>334.56980670000002</v>
      </c>
      <c r="EL413" s="33">
        <v>410.60839909999999</v>
      </c>
      <c r="EM413" s="33">
        <v>380.19296209999999</v>
      </c>
      <c r="EN413" s="33">
        <v>337.61135039999999</v>
      </c>
      <c r="EO413" s="33">
        <v>334.56980670000002</v>
      </c>
      <c r="EP413" s="33">
        <v>410.60839909999999</v>
      </c>
      <c r="EQ413" s="33">
        <v>380.19296209999999</v>
      </c>
      <c r="ER413" s="33">
        <v>337.61135039999999</v>
      </c>
      <c r="ES413" s="33">
        <v>334.56980670000002</v>
      </c>
      <c r="ET413" s="33">
        <v>410.60839909999999</v>
      </c>
      <c r="EU413" s="33">
        <v>380.19296209999999</v>
      </c>
      <c r="EV413" s="33">
        <v>337.61135039999999</v>
      </c>
      <c r="EW413" s="33">
        <v>334.56980670000002</v>
      </c>
      <c r="EX413" s="33">
        <v>410.60839909999999</v>
      </c>
      <c r="EY413" s="33">
        <v>380.19296209999999</v>
      </c>
      <c r="EZ413" s="33">
        <v>337.61135039999999</v>
      </c>
      <c r="FA413" s="33">
        <v>334.56980670000002</v>
      </c>
      <c r="FB413" s="33">
        <v>410.60839909999999</v>
      </c>
      <c r="FC413" s="33">
        <v>380.19296209999999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J416" s="33">
        <v>242.5177899</v>
      </c>
      <c r="AK416" s="33">
        <v>295.4307622</v>
      </c>
      <c r="AL416" s="33">
        <v>390.23317100000003</v>
      </c>
      <c r="AM416" s="33">
        <v>319.6825412</v>
      </c>
      <c r="AN416" s="33">
        <v>1612.5403899999999</v>
      </c>
      <c r="AO416" s="33">
        <v>1964.3673839999999</v>
      </c>
      <c r="AP416" s="33">
        <v>2594.7240820000002</v>
      </c>
      <c r="AQ416" s="33">
        <v>2125.621423</v>
      </c>
      <c r="AR416" s="33">
        <v>2722.6983610000002</v>
      </c>
      <c r="AS416" s="33">
        <v>3316.7416400000002</v>
      </c>
      <c r="AT416" s="33">
        <v>4381.0691809999998</v>
      </c>
      <c r="AU416" s="33">
        <v>3589.0114760000001</v>
      </c>
      <c r="AV416" s="33">
        <v>6251.5899589999999</v>
      </c>
      <c r="AW416" s="33">
        <v>7615.5732230000003</v>
      </c>
      <c r="AX416" s="33">
        <v>10059.37657</v>
      </c>
      <c r="AY416" s="33">
        <v>8240.7322189999995</v>
      </c>
      <c r="AZ416" s="33">
        <v>9201.9020419999997</v>
      </c>
      <c r="BA416" s="33">
        <v>11209.589760000001</v>
      </c>
      <c r="BB416" s="33">
        <v>14806.69692</v>
      </c>
      <c r="BC416" s="33">
        <v>12129.77996</v>
      </c>
      <c r="BD416" s="33">
        <v>11588.270060000001</v>
      </c>
      <c r="BE416" s="33">
        <v>14116.61989</v>
      </c>
      <c r="BF416" s="33">
        <v>18646.580010000001</v>
      </c>
      <c r="BG416" s="33">
        <v>15275.446900000001</v>
      </c>
      <c r="BH416" s="33">
        <v>11588.270060000001</v>
      </c>
      <c r="BI416" s="33">
        <v>14116.61989</v>
      </c>
      <c r="BJ416" s="33">
        <v>18646.580010000001</v>
      </c>
      <c r="BK416" s="33">
        <v>15275.446900000001</v>
      </c>
      <c r="BL416" s="33">
        <v>11588.270060000001</v>
      </c>
      <c r="BM416" s="33">
        <v>14116.61989</v>
      </c>
      <c r="BN416" s="33">
        <v>18646.580010000001</v>
      </c>
      <c r="BO416" s="33">
        <v>15275.446900000001</v>
      </c>
      <c r="BP416" s="33">
        <v>11588.270060000001</v>
      </c>
      <c r="BQ416" s="33">
        <v>14116.61989</v>
      </c>
      <c r="BR416" s="33">
        <v>18646.580010000001</v>
      </c>
      <c r="BS416" s="33">
        <v>15275.446900000001</v>
      </c>
      <c r="BT416" s="33">
        <v>11588.270060000001</v>
      </c>
      <c r="BU416" s="33">
        <v>14116.61989</v>
      </c>
      <c r="BV416" s="33">
        <v>18646.580010000001</v>
      </c>
      <c r="BW416" s="33">
        <v>15275.446900000001</v>
      </c>
      <c r="BX416" s="33">
        <v>11588.270060000001</v>
      </c>
      <c r="BY416" s="33">
        <v>14116.61989</v>
      </c>
      <c r="BZ416" s="33">
        <v>18646.580010000001</v>
      </c>
      <c r="CA416" s="33">
        <v>15275.446900000001</v>
      </c>
      <c r="CB416" s="33">
        <v>11588.270060000001</v>
      </c>
      <c r="CC416" s="33">
        <v>14116.61989</v>
      </c>
      <c r="CD416" s="33">
        <v>18646.580010000001</v>
      </c>
      <c r="CE416" s="33">
        <v>15275.446900000001</v>
      </c>
      <c r="CF416" s="33">
        <v>11588.270060000001</v>
      </c>
      <c r="CG416" s="33">
        <v>14116.61989</v>
      </c>
      <c r="CH416" s="33">
        <v>18646.580010000001</v>
      </c>
      <c r="CI416" s="33">
        <v>15275.446900000001</v>
      </c>
      <c r="CJ416" s="33">
        <v>11588.270060000001</v>
      </c>
      <c r="CK416" s="33">
        <v>14116.61989</v>
      </c>
      <c r="CL416" s="33">
        <v>18646.580010000001</v>
      </c>
      <c r="CM416" s="33">
        <v>15275.446900000001</v>
      </c>
      <c r="CN416" s="33">
        <v>11588.270060000001</v>
      </c>
      <c r="CO416" s="33">
        <v>14116.61989</v>
      </c>
      <c r="CP416" s="33">
        <v>18646.580010000001</v>
      </c>
      <c r="CQ416" s="33">
        <v>15275.446900000001</v>
      </c>
      <c r="CR416" s="33">
        <v>11588.270060000001</v>
      </c>
      <c r="CS416" s="33">
        <v>14116.61989</v>
      </c>
      <c r="CT416" s="33">
        <v>18646.580010000001</v>
      </c>
      <c r="CU416" s="33">
        <v>15275.446900000001</v>
      </c>
      <c r="CV416" s="33">
        <v>11588.270060000001</v>
      </c>
      <c r="CW416" s="33">
        <v>14116.61989</v>
      </c>
      <c r="CX416" s="33">
        <v>18646.580010000001</v>
      </c>
      <c r="CY416" s="33">
        <v>15275.446900000001</v>
      </c>
      <c r="CZ416" s="33">
        <v>11588.270060000001</v>
      </c>
      <c r="DA416" s="33">
        <v>14116.61989</v>
      </c>
      <c r="DB416" s="33">
        <v>18646.580010000001</v>
      </c>
      <c r="DC416" s="33">
        <v>15275.446900000001</v>
      </c>
      <c r="DD416" s="33">
        <v>11588.270060000001</v>
      </c>
      <c r="DE416" s="33">
        <v>14116.61989</v>
      </c>
      <c r="DF416" s="33">
        <v>18646.580010000001</v>
      </c>
      <c r="DG416" s="33">
        <v>15275.446900000001</v>
      </c>
      <c r="DH416" s="33">
        <v>11588.270060000001</v>
      </c>
      <c r="DI416" s="33">
        <v>14116.61989</v>
      </c>
      <c r="DJ416" s="33">
        <v>18646.580010000001</v>
      </c>
      <c r="DK416" s="33">
        <v>15275.446900000001</v>
      </c>
      <c r="DL416" s="33">
        <v>11588.270060000001</v>
      </c>
      <c r="DM416" s="33">
        <v>14116.61989</v>
      </c>
      <c r="DN416" s="33">
        <v>18646.580010000001</v>
      </c>
      <c r="DO416" s="33">
        <v>15275.446900000001</v>
      </c>
      <c r="DP416" s="33">
        <v>11588.270060000001</v>
      </c>
      <c r="DQ416" s="33">
        <v>14116.61989</v>
      </c>
      <c r="DR416" s="33">
        <v>18646.580010000001</v>
      </c>
      <c r="DS416" s="33">
        <v>15275.446900000001</v>
      </c>
      <c r="DT416" s="33">
        <v>11588.270060000001</v>
      </c>
      <c r="DU416" s="33">
        <v>14116.61989</v>
      </c>
      <c r="DV416" s="33">
        <v>18646.580010000001</v>
      </c>
      <c r="DW416" s="33">
        <v>15275.446900000001</v>
      </c>
      <c r="DX416" s="33">
        <v>11588.270060000001</v>
      </c>
      <c r="DY416" s="33">
        <v>14116.61989</v>
      </c>
      <c r="DZ416" s="33">
        <v>18646.580010000001</v>
      </c>
      <c r="EA416" s="33">
        <v>15275.446900000001</v>
      </c>
      <c r="EB416" s="33">
        <v>11588.270060000001</v>
      </c>
      <c r="EC416" s="33">
        <v>14116.61989</v>
      </c>
      <c r="ED416" s="33">
        <v>18646.580010000001</v>
      </c>
      <c r="EE416" s="33">
        <v>15275.446900000001</v>
      </c>
      <c r="EF416" s="33">
        <v>11588.270060000001</v>
      </c>
      <c r="EG416" s="33">
        <v>14116.61989</v>
      </c>
      <c r="EH416" s="33">
        <v>18646.580010000001</v>
      </c>
      <c r="EI416" s="33">
        <v>15275.446900000001</v>
      </c>
      <c r="EJ416" s="33">
        <v>11588.270060000001</v>
      </c>
      <c r="EK416" s="33">
        <v>14116.61989</v>
      </c>
      <c r="EL416" s="33">
        <v>18646.580010000001</v>
      </c>
      <c r="EM416" s="33">
        <v>15275.446900000001</v>
      </c>
      <c r="EN416" s="33">
        <v>11588.270060000001</v>
      </c>
      <c r="EO416" s="33">
        <v>14116.61989</v>
      </c>
      <c r="EP416" s="33">
        <v>18646.580010000001</v>
      </c>
      <c r="EQ416" s="33">
        <v>15275.446900000001</v>
      </c>
      <c r="ER416" s="33">
        <v>11588.270060000001</v>
      </c>
      <c r="ES416" s="33">
        <v>14116.61989</v>
      </c>
      <c r="ET416" s="33">
        <v>18646.580010000001</v>
      </c>
      <c r="EU416" s="33">
        <v>15275.446900000001</v>
      </c>
      <c r="EV416" s="33">
        <v>11588.270060000001</v>
      </c>
      <c r="EW416" s="33">
        <v>14116.61989</v>
      </c>
      <c r="EX416" s="33">
        <v>18646.580010000001</v>
      </c>
      <c r="EY416" s="33">
        <v>15275.446900000001</v>
      </c>
      <c r="EZ416" s="33">
        <v>11588.270060000001</v>
      </c>
      <c r="FA416" s="33">
        <v>14116.61989</v>
      </c>
      <c r="FB416" s="33">
        <v>18646.580010000001</v>
      </c>
      <c r="FC416" s="33">
        <v>15275.446900000001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242.5177899</v>
      </c>
      <c r="AK425" s="33">
        <v>295.4307622</v>
      </c>
      <c r="AL425" s="33">
        <v>390.23317100000003</v>
      </c>
      <c r="AM425" s="33">
        <v>319.6825412</v>
      </c>
      <c r="AN425" s="33">
        <v>1612.5403899999999</v>
      </c>
      <c r="AO425" s="33">
        <v>1964.3673839999999</v>
      </c>
      <c r="AP425" s="33">
        <v>2594.7240820000002</v>
      </c>
      <c r="AQ425" s="33">
        <v>2125.621423</v>
      </c>
      <c r="AR425" s="33">
        <v>2722.6983610000002</v>
      </c>
      <c r="AS425" s="33">
        <v>3316.7416400000002</v>
      </c>
      <c r="AT425" s="33">
        <v>4381.0691809999998</v>
      </c>
      <c r="AU425" s="33">
        <v>3589.0114760000001</v>
      </c>
      <c r="AV425" s="33">
        <v>6251.5899589999999</v>
      </c>
      <c r="AW425" s="33">
        <v>7615.5732230000003</v>
      </c>
      <c r="AX425" s="33">
        <v>10059.37657</v>
      </c>
      <c r="AY425" s="33">
        <v>8240.7322189999995</v>
      </c>
      <c r="AZ425" s="33">
        <v>9201.9020419999997</v>
      </c>
      <c r="BA425" s="33">
        <v>11209.589760000001</v>
      </c>
      <c r="BB425" s="33">
        <v>14806.69692</v>
      </c>
      <c r="BC425" s="33">
        <v>12129.77996</v>
      </c>
      <c r="BD425" s="33">
        <v>11588.270060000001</v>
      </c>
      <c r="BE425" s="33">
        <v>14116.61989</v>
      </c>
      <c r="BF425" s="33">
        <v>18646.580010000001</v>
      </c>
      <c r="BG425" s="33">
        <v>15275.446900000001</v>
      </c>
      <c r="BH425" s="33">
        <v>11588.270060000001</v>
      </c>
      <c r="BI425" s="33">
        <v>14116.61989</v>
      </c>
      <c r="BJ425" s="33">
        <v>18646.580010000001</v>
      </c>
      <c r="BK425" s="33">
        <v>15275.446900000001</v>
      </c>
      <c r="BL425" s="33">
        <v>11588.270060000001</v>
      </c>
      <c r="BM425" s="33">
        <v>14116.61989</v>
      </c>
      <c r="BN425" s="33">
        <v>18646.580010000001</v>
      </c>
      <c r="BO425" s="33">
        <v>15275.446900000001</v>
      </c>
      <c r="BP425" s="33">
        <v>11588.270060000001</v>
      </c>
      <c r="BQ425" s="33">
        <v>14116.61989</v>
      </c>
      <c r="BR425" s="33">
        <v>18646.580010000001</v>
      </c>
      <c r="BS425" s="33">
        <v>15275.446900000001</v>
      </c>
      <c r="BT425" s="33">
        <v>11588.270060000001</v>
      </c>
      <c r="BU425" s="33">
        <v>14116.61989</v>
      </c>
      <c r="BV425" s="33">
        <v>18646.580010000001</v>
      </c>
      <c r="BW425" s="33">
        <v>15275.446900000001</v>
      </c>
      <c r="BX425" s="33">
        <v>11588.270060000001</v>
      </c>
      <c r="BY425" s="33">
        <v>14116.61989</v>
      </c>
      <c r="BZ425" s="33">
        <v>18646.580010000001</v>
      </c>
      <c r="CA425" s="33">
        <v>15275.446900000001</v>
      </c>
      <c r="CB425" s="33">
        <v>11588.270060000001</v>
      </c>
      <c r="CC425" s="33">
        <v>14116.61989</v>
      </c>
      <c r="CD425" s="33">
        <v>18646.580010000001</v>
      </c>
      <c r="CE425" s="33">
        <v>15275.446900000001</v>
      </c>
      <c r="CF425" s="33">
        <v>11588.270060000001</v>
      </c>
      <c r="CG425" s="33">
        <v>14116.61989</v>
      </c>
      <c r="CH425" s="33">
        <v>18646.580010000001</v>
      </c>
      <c r="CI425" s="33">
        <v>15275.446900000001</v>
      </c>
      <c r="CJ425" s="33">
        <v>11588.270060000001</v>
      </c>
      <c r="CK425" s="33">
        <v>14116.61989</v>
      </c>
      <c r="CL425" s="33">
        <v>18646.580010000001</v>
      </c>
      <c r="CM425" s="33">
        <v>15275.446900000001</v>
      </c>
      <c r="CN425" s="33">
        <v>11588.270060000001</v>
      </c>
      <c r="CO425" s="33">
        <v>14116.61989</v>
      </c>
      <c r="CP425" s="33">
        <v>18646.580010000001</v>
      </c>
      <c r="CQ425" s="33">
        <v>15275.446900000001</v>
      </c>
      <c r="CR425" s="33">
        <v>11588.270060000001</v>
      </c>
      <c r="CS425" s="33">
        <v>14116.61989</v>
      </c>
      <c r="CT425" s="33">
        <v>18646.580010000001</v>
      </c>
      <c r="CU425" s="33">
        <v>15275.446900000001</v>
      </c>
      <c r="CV425" s="33">
        <v>11588.270060000001</v>
      </c>
      <c r="CW425" s="33">
        <v>14116.61989</v>
      </c>
      <c r="CX425" s="33">
        <v>18646.580010000001</v>
      </c>
      <c r="CY425" s="33">
        <v>15275.446900000001</v>
      </c>
      <c r="CZ425" s="33">
        <v>11588.270060000001</v>
      </c>
      <c r="DA425" s="33">
        <v>14116.61989</v>
      </c>
      <c r="DB425" s="33">
        <v>18646.580010000001</v>
      </c>
      <c r="DC425" s="33">
        <v>15275.446900000001</v>
      </c>
      <c r="DD425" s="33">
        <v>11588.270060000001</v>
      </c>
      <c r="DE425" s="33">
        <v>14116.61989</v>
      </c>
      <c r="DF425" s="33">
        <v>18646.580010000001</v>
      </c>
      <c r="DG425" s="33">
        <v>15275.446900000001</v>
      </c>
      <c r="DH425" s="33">
        <v>11588.270060000001</v>
      </c>
      <c r="DI425" s="33">
        <v>14116.61989</v>
      </c>
      <c r="DJ425" s="33">
        <v>18646.580010000001</v>
      </c>
      <c r="DK425" s="33">
        <v>15275.446900000001</v>
      </c>
      <c r="DL425" s="33">
        <v>11588.270060000001</v>
      </c>
      <c r="DM425" s="33">
        <v>14116.61989</v>
      </c>
      <c r="DN425" s="33">
        <v>18646.580010000001</v>
      </c>
      <c r="DO425" s="33">
        <v>15275.446900000001</v>
      </c>
      <c r="DP425" s="33">
        <v>11588.270060000001</v>
      </c>
      <c r="DQ425" s="33">
        <v>14116.61989</v>
      </c>
      <c r="DR425" s="33">
        <v>18646.580010000001</v>
      </c>
      <c r="DS425" s="33">
        <v>15275.446900000001</v>
      </c>
      <c r="DT425" s="33">
        <v>11588.270060000001</v>
      </c>
      <c r="DU425" s="33">
        <v>14116.61989</v>
      </c>
      <c r="DV425" s="33">
        <v>18646.580010000001</v>
      </c>
      <c r="DW425" s="33">
        <v>15275.446900000001</v>
      </c>
      <c r="DX425" s="33">
        <v>11588.270060000001</v>
      </c>
      <c r="DY425" s="33">
        <v>14116.61989</v>
      </c>
      <c r="DZ425" s="33">
        <v>18646.580010000001</v>
      </c>
      <c r="EA425" s="33">
        <v>15275.446900000001</v>
      </c>
      <c r="EB425" s="33">
        <v>11588.270060000001</v>
      </c>
      <c r="EC425" s="33">
        <v>14116.61989</v>
      </c>
      <c r="ED425" s="33">
        <v>18646.580010000001</v>
      </c>
      <c r="EE425" s="33">
        <v>15275.446900000001</v>
      </c>
      <c r="EF425" s="33">
        <v>11588.270060000001</v>
      </c>
      <c r="EG425" s="33">
        <v>14116.61989</v>
      </c>
      <c r="EH425" s="33">
        <v>18646.580010000001</v>
      </c>
      <c r="EI425" s="33">
        <v>15275.446900000001</v>
      </c>
      <c r="EJ425" s="33">
        <v>11588.270060000001</v>
      </c>
      <c r="EK425" s="33">
        <v>14116.61989</v>
      </c>
      <c r="EL425" s="33">
        <v>18646.580010000001</v>
      </c>
      <c r="EM425" s="33">
        <v>15275.446900000001</v>
      </c>
      <c r="EN425" s="33">
        <v>11588.270060000001</v>
      </c>
      <c r="EO425" s="33">
        <v>14116.61989</v>
      </c>
      <c r="EP425" s="33">
        <v>18646.580010000001</v>
      </c>
      <c r="EQ425" s="33">
        <v>15275.446900000001</v>
      </c>
      <c r="ER425" s="33">
        <v>11588.270060000001</v>
      </c>
      <c r="ES425" s="33">
        <v>14116.61989</v>
      </c>
      <c r="ET425" s="33">
        <v>18646.580010000001</v>
      </c>
      <c r="EU425" s="33">
        <v>15275.446900000001</v>
      </c>
      <c r="EV425" s="33">
        <v>11588.270060000001</v>
      </c>
      <c r="EW425" s="33">
        <v>14116.61989</v>
      </c>
      <c r="EX425" s="33">
        <v>18646.580010000001</v>
      </c>
      <c r="EY425" s="33">
        <v>15275.446900000001</v>
      </c>
      <c r="EZ425" s="33">
        <v>11588.270060000001</v>
      </c>
      <c r="FA425" s="33">
        <v>14116.61989</v>
      </c>
      <c r="FB425" s="33">
        <v>18646.580010000001</v>
      </c>
      <c r="FC425" s="33">
        <v>15275.446900000001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CF427" s="33">
        <v>381.07421310000001</v>
      </c>
      <c r="CG427" s="33">
        <v>377.64111209999999</v>
      </c>
      <c r="CH427" s="33">
        <v>463.4686375</v>
      </c>
      <c r="CI427" s="33">
        <v>429.13762739999999</v>
      </c>
      <c r="CJ427" s="33">
        <v>1064.281354</v>
      </c>
      <c r="CK427" s="33">
        <v>1054.693233</v>
      </c>
      <c r="CL427" s="33">
        <v>1294.3962409999999</v>
      </c>
      <c r="CM427" s="33">
        <v>1198.515038</v>
      </c>
      <c r="CN427" s="33">
        <v>1451.584462</v>
      </c>
      <c r="CO427" s="33">
        <v>1438.5071250000001</v>
      </c>
      <c r="CP427" s="33">
        <v>1765.440562</v>
      </c>
      <c r="CQ427" s="33">
        <v>1634.667187</v>
      </c>
      <c r="CR427" s="33">
        <v>2146.5087130000002</v>
      </c>
      <c r="CS427" s="33">
        <v>2127.1707970000002</v>
      </c>
      <c r="CT427" s="33">
        <v>2610.6187049999999</v>
      </c>
      <c r="CU427" s="33">
        <v>2417.2395419999998</v>
      </c>
      <c r="CV427" s="33">
        <v>3059.1244419999998</v>
      </c>
      <c r="CW427" s="33">
        <v>3031.564762</v>
      </c>
      <c r="CX427" s="33">
        <v>3720.5567529999998</v>
      </c>
      <c r="CY427" s="33">
        <v>3444.959957</v>
      </c>
      <c r="CZ427" s="33">
        <v>3895.242557</v>
      </c>
      <c r="DA427" s="33">
        <v>3860.1502820000001</v>
      </c>
      <c r="DB427" s="33">
        <v>4737.4571640000004</v>
      </c>
      <c r="DC427" s="33">
        <v>4386.5344109999996</v>
      </c>
      <c r="DD427" s="33">
        <v>4642.2046270000001</v>
      </c>
      <c r="DE427" s="33">
        <v>4600.382963</v>
      </c>
      <c r="DF427" s="33">
        <v>5645.9245460000002</v>
      </c>
      <c r="DG427" s="33">
        <v>5227.7079130000002</v>
      </c>
      <c r="DH427" s="33">
        <v>8212.6468229999991</v>
      </c>
      <c r="DI427" s="33">
        <v>8138.6590130000004</v>
      </c>
      <c r="DJ427" s="33">
        <v>9988.3542440000001</v>
      </c>
      <c r="DK427" s="33">
        <v>9248.4761519999993</v>
      </c>
      <c r="DL427" s="33">
        <v>8212.6468229999991</v>
      </c>
      <c r="DM427" s="33">
        <v>8138.6590130000004</v>
      </c>
      <c r="DN427" s="33">
        <v>9988.3542440000001</v>
      </c>
      <c r="DO427" s="33">
        <v>9248.4761519999993</v>
      </c>
      <c r="DP427" s="33">
        <v>8212.6468229999991</v>
      </c>
      <c r="DQ427" s="33">
        <v>8138.6590130000004</v>
      </c>
      <c r="DR427" s="33">
        <v>9988.3542440000001</v>
      </c>
      <c r="DS427" s="33">
        <v>9248.4761519999993</v>
      </c>
      <c r="DT427" s="33">
        <v>8212.6468229999991</v>
      </c>
      <c r="DU427" s="33">
        <v>8138.6590130000004</v>
      </c>
      <c r="DV427" s="33">
        <v>9988.3542440000001</v>
      </c>
      <c r="DW427" s="33">
        <v>9248.4761519999993</v>
      </c>
      <c r="DX427" s="33">
        <v>8212.6468229999991</v>
      </c>
      <c r="DY427" s="33">
        <v>8138.6590130000004</v>
      </c>
      <c r="DZ427" s="33">
        <v>9988.3542440000001</v>
      </c>
      <c r="EA427" s="33">
        <v>9248.4761519999993</v>
      </c>
      <c r="EB427" s="33">
        <v>8212.6468229999991</v>
      </c>
      <c r="EC427" s="33">
        <v>8138.6590130000004</v>
      </c>
      <c r="ED427" s="33">
        <v>9988.3542440000001</v>
      </c>
      <c r="EE427" s="33">
        <v>9248.4761519999993</v>
      </c>
      <c r="EF427" s="33">
        <v>8212.6468229999991</v>
      </c>
      <c r="EG427" s="33">
        <v>8138.6590130000004</v>
      </c>
      <c r="EH427" s="33">
        <v>9988.3542440000001</v>
      </c>
      <c r="EI427" s="33">
        <v>9248.4761519999993</v>
      </c>
      <c r="EJ427" s="33">
        <v>8212.6468229999991</v>
      </c>
      <c r="EK427" s="33">
        <v>8138.6590130000004</v>
      </c>
      <c r="EL427" s="33">
        <v>9988.3542440000001</v>
      </c>
      <c r="EM427" s="33">
        <v>9248.4761519999993</v>
      </c>
      <c r="EN427" s="33">
        <v>8212.6468229999991</v>
      </c>
      <c r="EO427" s="33">
        <v>8138.6590130000004</v>
      </c>
      <c r="EP427" s="33">
        <v>9988.3542440000001</v>
      </c>
      <c r="EQ427" s="33">
        <v>9248.4761519999993</v>
      </c>
      <c r="ER427" s="33">
        <v>8212.6468229999991</v>
      </c>
      <c r="ES427" s="33">
        <v>8138.6590130000004</v>
      </c>
      <c r="ET427" s="33">
        <v>9988.3542440000001</v>
      </c>
      <c r="EU427" s="33">
        <v>9248.4761519999993</v>
      </c>
      <c r="EV427" s="33">
        <v>8212.6468229999991</v>
      </c>
      <c r="EW427" s="33">
        <v>8138.6590130000004</v>
      </c>
      <c r="EX427" s="33">
        <v>9988.3542440000001</v>
      </c>
      <c r="EY427" s="33">
        <v>9248.4761519999993</v>
      </c>
      <c r="EZ427" s="33">
        <v>8212.6468229999991</v>
      </c>
      <c r="FA427" s="33">
        <v>8138.6590130000004</v>
      </c>
      <c r="FB427" s="33">
        <v>9988.3542440000001</v>
      </c>
      <c r="FC427" s="33">
        <v>9248.4761519999993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381.07421310000001</v>
      </c>
      <c r="CG437" s="33">
        <v>377.64111209999999</v>
      </c>
      <c r="CH437" s="33">
        <v>463.4686375</v>
      </c>
      <c r="CI437" s="33">
        <v>429.13762739999999</v>
      </c>
      <c r="CJ437" s="33">
        <v>1064.281354</v>
      </c>
      <c r="CK437" s="33">
        <v>1054.693233</v>
      </c>
      <c r="CL437" s="33">
        <v>1294.3962409999999</v>
      </c>
      <c r="CM437" s="33">
        <v>1198.515038</v>
      </c>
      <c r="CN437" s="33">
        <v>1451.584462</v>
      </c>
      <c r="CO437" s="33">
        <v>1438.5071250000001</v>
      </c>
      <c r="CP437" s="33">
        <v>1765.440562</v>
      </c>
      <c r="CQ437" s="33">
        <v>1634.667187</v>
      </c>
      <c r="CR437" s="33">
        <v>2146.5087130000002</v>
      </c>
      <c r="CS437" s="33">
        <v>2127.1707970000002</v>
      </c>
      <c r="CT437" s="33">
        <v>2610.6187049999999</v>
      </c>
      <c r="CU437" s="33">
        <v>2417.2395419999998</v>
      </c>
      <c r="CV437" s="33">
        <v>3059.1244419999998</v>
      </c>
      <c r="CW437" s="33">
        <v>3031.564762</v>
      </c>
      <c r="CX437" s="33">
        <v>3720.5567529999998</v>
      </c>
      <c r="CY437" s="33">
        <v>3444.959957</v>
      </c>
      <c r="CZ437" s="33">
        <v>3895.242557</v>
      </c>
      <c r="DA437" s="33">
        <v>3860.1502820000001</v>
      </c>
      <c r="DB437" s="33">
        <v>4737.4571640000004</v>
      </c>
      <c r="DC437" s="33">
        <v>4386.5344109999996</v>
      </c>
      <c r="DD437" s="33">
        <v>4642.2046270000001</v>
      </c>
      <c r="DE437" s="33">
        <v>4600.382963</v>
      </c>
      <c r="DF437" s="33">
        <v>5645.9245460000002</v>
      </c>
      <c r="DG437" s="33">
        <v>5227.7079130000002</v>
      </c>
      <c r="DH437" s="33">
        <v>8212.6468229999991</v>
      </c>
      <c r="DI437" s="33">
        <v>8138.6590130000004</v>
      </c>
      <c r="DJ437" s="33">
        <v>9988.3542440000001</v>
      </c>
      <c r="DK437" s="33">
        <v>9248.4761519999993</v>
      </c>
      <c r="DL437" s="33">
        <v>8212.6468229999991</v>
      </c>
      <c r="DM437" s="33">
        <v>8138.6590130000004</v>
      </c>
      <c r="DN437" s="33">
        <v>9988.3542440000001</v>
      </c>
      <c r="DO437" s="33">
        <v>9248.4761519999993</v>
      </c>
      <c r="DP437" s="33">
        <v>8212.6468229999991</v>
      </c>
      <c r="DQ437" s="33">
        <v>8138.6590130000004</v>
      </c>
      <c r="DR437" s="33">
        <v>9988.3542440000001</v>
      </c>
      <c r="DS437" s="33">
        <v>9248.4761519999993</v>
      </c>
      <c r="DT437" s="33">
        <v>8212.6468229999991</v>
      </c>
      <c r="DU437" s="33">
        <v>8138.6590130000004</v>
      </c>
      <c r="DV437" s="33">
        <v>9988.3542440000001</v>
      </c>
      <c r="DW437" s="33">
        <v>9248.4761519999993</v>
      </c>
      <c r="DX437" s="33">
        <v>8212.6468229999991</v>
      </c>
      <c r="DY437" s="33">
        <v>8138.6590130000004</v>
      </c>
      <c r="DZ437" s="33">
        <v>9988.3542440000001</v>
      </c>
      <c r="EA437" s="33">
        <v>9248.4761519999993</v>
      </c>
      <c r="EB437" s="33">
        <v>8212.6468229999991</v>
      </c>
      <c r="EC437" s="33">
        <v>8138.6590130000004</v>
      </c>
      <c r="ED437" s="33">
        <v>9988.3542440000001</v>
      </c>
      <c r="EE437" s="33">
        <v>9248.4761519999993</v>
      </c>
      <c r="EF437" s="33">
        <v>8212.6468229999991</v>
      </c>
      <c r="EG437" s="33">
        <v>8138.6590130000004</v>
      </c>
      <c r="EH437" s="33">
        <v>9988.3542440000001</v>
      </c>
      <c r="EI437" s="33">
        <v>9248.4761519999993</v>
      </c>
      <c r="EJ437" s="33">
        <v>8212.6468229999991</v>
      </c>
      <c r="EK437" s="33">
        <v>8138.6590130000004</v>
      </c>
      <c r="EL437" s="33">
        <v>9988.3542440000001</v>
      </c>
      <c r="EM437" s="33">
        <v>9248.4761519999993</v>
      </c>
      <c r="EN437" s="33">
        <v>8212.6468229999991</v>
      </c>
      <c r="EO437" s="33">
        <v>8138.6590130000004</v>
      </c>
      <c r="EP437" s="33">
        <v>9988.3542440000001</v>
      </c>
      <c r="EQ437" s="33">
        <v>9248.4761519999993</v>
      </c>
      <c r="ER437" s="33">
        <v>8212.6468229999991</v>
      </c>
      <c r="ES437" s="33">
        <v>8138.6590130000004</v>
      </c>
      <c r="ET437" s="33">
        <v>9988.3542440000001</v>
      </c>
      <c r="EU437" s="33">
        <v>9248.4761519999993</v>
      </c>
      <c r="EV437" s="33">
        <v>8212.6468229999991</v>
      </c>
      <c r="EW437" s="33">
        <v>8138.6590130000004</v>
      </c>
      <c r="EX437" s="33">
        <v>9988.3542440000001</v>
      </c>
      <c r="EY437" s="33">
        <v>9248.4761519999993</v>
      </c>
      <c r="EZ437" s="33">
        <v>8212.6468229999991</v>
      </c>
      <c r="FA437" s="33">
        <v>8138.6590130000004</v>
      </c>
      <c r="FB437" s="33">
        <v>9988.3542440000001</v>
      </c>
      <c r="FC437" s="33">
        <v>9248.4761519999993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2219.6832410000002</v>
      </c>
      <c r="BY440" s="33">
        <v>2703.977766</v>
      </c>
      <c r="BZ440" s="33">
        <v>3571.6721240000002</v>
      </c>
      <c r="CA440" s="33">
        <v>2925.9460899999999</v>
      </c>
      <c r="CB440" s="33">
        <v>4696.5762860000004</v>
      </c>
      <c r="CC440" s="33">
        <v>5721.2838400000001</v>
      </c>
      <c r="CD440" s="33">
        <v>7557.2182059999996</v>
      </c>
      <c r="CE440" s="33">
        <v>6190.941468</v>
      </c>
      <c r="CF440" s="33">
        <v>6520.9970149999999</v>
      </c>
      <c r="CG440" s="33">
        <v>7943.76</v>
      </c>
      <c r="CH440" s="33">
        <v>10492.87701</v>
      </c>
      <c r="CI440" s="33">
        <v>8595.8597009999994</v>
      </c>
      <c r="CJ440" s="33">
        <v>8528.7746910000005</v>
      </c>
      <c r="CK440" s="33">
        <v>10389.598260000001</v>
      </c>
      <c r="CL440" s="33">
        <v>13723.57382</v>
      </c>
      <c r="CM440" s="33">
        <v>11242.47573</v>
      </c>
      <c r="CN440" s="33">
        <v>10774.101500000001</v>
      </c>
      <c r="CO440" s="33">
        <v>13124.814549999999</v>
      </c>
      <c r="CP440" s="33">
        <v>17336.50877</v>
      </c>
      <c r="CQ440" s="33">
        <v>14202.224700000001</v>
      </c>
      <c r="CR440" s="33">
        <v>12820.56228</v>
      </c>
      <c r="CS440" s="33">
        <v>15617.775869999999</v>
      </c>
      <c r="CT440" s="33">
        <v>20629.450209999999</v>
      </c>
      <c r="CU440" s="33">
        <v>16899.8321</v>
      </c>
      <c r="CV440" s="33">
        <v>14350.466210000001</v>
      </c>
      <c r="CW440" s="33">
        <v>17481.477019999998</v>
      </c>
      <c r="CX440" s="33">
        <v>23091.204720000002</v>
      </c>
      <c r="CY440" s="33">
        <v>18916.523639999999</v>
      </c>
      <c r="CZ440" s="33">
        <v>16540.825410000001</v>
      </c>
      <c r="DA440" s="33">
        <v>20149.732779999998</v>
      </c>
      <c r="DB440" s="33">
        <v>26615.691800000001</v>
      </c>
      <c r="DC440" s="33">
        <v>21803.815320000002</v>
      </c>
      <c r="DD440" s="33">
        <v>19169.911749999999</v>
      </c>
      <c r="DE440" s="33">
        <v>23352.43795</v>
      </c>
      <c r="DF440" s="33">
        <v>30846.130730000001</v>
      </c>
      <c r="DG440" s="33">
        <v>25269.42913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2219.6832410000002</v>
      </c>
      <c r="BY449" s="33">
        <v>2703.977766</v>
      </c>
      <c r="BZ449" s="33">
        <v>3571.6721240000002</v>
      </c>
      <c r="CA449" s="33">
        <v>2925.9460899999999</v>
      </c>
      <c r="CB449" s="33">
        <v>4696.5762860000004</v>
      </c>
      <c r="CC449" s="33">
        <v>5721.2838400000001</v>
      </c>
      <c r="CD449" s="33">
        <v>7557.2182059999996</v>
      </c>
      <c r="CE449" s="33">
        <v>6190.941468</v>
      </c>
      <c r="CF449" s="33">
        <v>6520.9970149999999</v>
      </c>
      <c r="CG449" s="33">
        <v>7943.76</v>
      </c>
      <c r="CH449" s="33">
        <v>10492.87701</v>
      </c>
      <c r="CI449" s="33">
        <v>8595.8597009999994</v>
      </c>
      <c r="CJ449" s="33">
        <v>8528.7746910000005</v>
      </c>
      <c r="CK449" s="33">
        <v>10389.598260000001</v>
      </c>
      <c r="CL449" s="33">
        <v>13723.57382</v>
      </c>
      <c r="CM449" s="33">
        <v>11242.47573</v>
      </c>
      <c r="CN449" s="33">
        <v>10774.101500000001</v>
      </c>
      <c r="CO449" s="33">
        <v>13124.814549999999</v>
      </c>
      <c r="CP449" s="33">
        <v>17336.50877</v>
      </c>
      <c r="CQ449" s="33">
        <v>14202.224700000001</v>
      </c>
      <c r="CR449" s="33">
        <v>12820.56228</v>
      </c>
      <c r="CS449" s="33">
        <v>15617.775869999999</v>
      </c>
      <c r="CT449" s="33">
        <v>20629.450209999999</v>
      </c>
      <c r="CU449" s="33">
        <v>16899.8321</v>
      </c>
      <c r="CV449" s="33">
        <v>14350.466210000001</v>
      </c>
      <c r="CW449" s="33">
        <v>17481.477019999998</v>
      </c>
      <c r="CX449" s="33">
        <v>23091.204720000002</v>
      </c>
      <c r="CY449" s="33">
        <v>18916.523639999999</v>
      </c>
      <c r="CZ449" s="33">
        <v>16540.825410000001</v>
      </c>
      <c r="DA449" s="33">
        <v>20149.732779999998</v>
      </c>
      <c r="DB449" s="33">
        <v>26615.691800000001</v>
      </c>
      <c r="DC449" s="33">
        <v>21803.815320000002</v>
      </c>
      <c r="DD449" s="33">
        <v>19169.911749999999</v>
      </c>
      <c r="DE449" s="33">
        <v>23352.43795</v>
      </c>
      <c r="DF449" s="33">
        <v>30846.130730000001</v>
      </c>
      <c r="DG449" s="33">
        <v>25269.42913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  <c r="EB451" s="33">
        <v>691.46004210000001</v>
      </c>
      <c r="EC451" s="33">
        <v>685.23067230000004</v>
      </c>
      <c r="ED451" s="33">
        <v>840.96491600000002</v>
      </c>
      <c r="EE451" s="33">
        <v>778.67121850000001</v>
      </c>
      <c r="EF451" s="33">
        <v>1718.5220320000001</v>
      </c>
      <c r="EG451" s="33">
        <v>1703.039851</v>
      </c>
      <c r="EH451" s="33">
        <v>2090.0943630000002</v>
      </c>
      <c r="EI451" s="33">
        <v>1935.2725579999999</v>
      </c>
      <c r="EJ451" s="33">
        <v>2085.692149</v>
      </c>
      <c r="EK451" s="33">
        <v>2066.9021290000001</v>
      </c>
      <c r="EL451" s="33">
        <v>2536.6526130000002</v>
      </c>
      <c r="EM451" s="33">
        <v>2348.7524199999998</v>
      </c>
      <c r="EN451" s="33">
        <v>2085.692149</v>
      </c>
      <c r="EO451" s="33">
        <v>2066.9021290000001</v>
      </c>
      <c r="EP451" s="33">
        <v>2536.6526130000002</v>
      </c>
      <c r="EQ451" s="33">
        <v>2348.7524199999998</v>
      </c>
      <c r="ER451" s="33">
        <v>2085.692149</v>
      </c>
      <c r="ES451" s="33">
        <v>2066.9021290000001</v>
      </c>
      <c r="ET451" s="33">
        <v>2536.6526130000002</v>
      </c>
      <c r="EU451" s="33">
        <v>2348.7524199999998</v>
      </c>
      <c r="EV451" s="33">
        <v>2085.692149</v>
      </c>
      <c r="EW451" s="33">
        <v>2066.9021290000001</v>
      </c>
      <c r="EX451" s="33">
        <v>2536.6526130000002</v>
      </c>
      <c r="EY451" s="33">
        <v>2348.7524199999998</v>
      </c>
      <c r="EZ451" s="33">
        <v>2085.692149</v>
      </c>
      <c r="FA451" s="33">
        <v>2066.9021290000001</v>
      </c>
      <c r="FB451" s="33">
        <v>2536.6526130000002</v>
      </c>
      <c r="FC451" s="33">
        <v>2348.7524199999998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691.46004210000001</v>
      </c>
      <c r="EC461" s="33">
        <v>685.23067230000004</v>
      </c>
      <c r="ED461" s="33">
        <v>840.96491600000002</v>
      </c>
      <c r="EE461" s="33">
        <v>778.67121850000001</v>
      </c>
      <c r="EF461" s="33">
        <v>1718.5220320000001</v>
      </c>
      <c r="EG461" s="33">
        <v>1703.039851</v>
      </c>
      <c r="EH461" s="33">
        <v>2090.0943630000002</v>
      </c>
      <c r="EI461" s="33">
        <v>1935.2725579999999</v>
      </c>
      <c r="EJ461" s="33">
        <v>2085.692149</v>
      </c>
      <c r="EK461" s="33">
        <v>2066.9021290000001</v>
      </c>
      <c r="EL461" s="33">
        <v>2536.6526130000002</v>
      </c>
      <c r="EM461" s="33">
        <v>2348.7524199999998</v>
      </c>
      <c r="EN461" s="33">
        <v>2085.692149</v>
      </c>
      <c r="EO461" s="33">
        <v>2066.9021290000001</v>
      </c>
      <c r="EP461" s="33">
        <v>2536.6526130000002</v>
      </c>
      <c r="EQ461" s="33">
        <v>2348.7524199999998</v>
      </c>
      <c r="ER461" s="33">
        <v>2085.692149</v>
      </c>
      <c r="ES461" s="33">
        <v>2066.9021290000001</v>
      </c>
      <c r="ET461" s="33">
        <v>2536.6526130000002</v>
      </c>
      <c r="EU461" s="33">
        <v>2348.7524199999998</v>
      </c>
      <c r="EV461" s="33">
        <v>2085.692149</v>
      </c>
      <c r="EW461" s="33">
        <v>2066.9021290000001</v>
      </c>
      <c r="EX461" s="33">
        <v>2536.6526130000002</v>
      </c>
      <c r="EY461" s="33">
        <v>2348.7524199999998</v>
      </c>
      <c r="EZ461" s="33">
        <v>2085.692149</v>
      </c>
      <c r="FA461" s="33">
        <v>2066.9021290000001</v>
      </c>
      <c r="FB461" s="33">
        <v>2536.6526130000002</v>
      </c>
      <c r="FC461" s="33">
        <v>2348.7524199999998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2828.0820359999998</v>
      </c>
      <c r="DM464" s="33">
        <v>3445.118117</v>
      </c>
      <c r="DN464" s="33">
        <v>4550.6410939999996</v>
      </c>
      <c r="DO464" s="33">
        <v>3727.92632</v>
      </c>
      <c r="DP464" s="33">
        <v>5102.1671660000002</v>
      </c>
      <c r="DQ464" s="33">
        <v>6215.3672749999996</v>
      </c>
      <c r="DR464" s="33">
        <v>8209.8508039999997</v>
      </c>
      <c r="DS464" s="33">
        <v>6725.5839919999999</v>
      </c>
      <c r="DT464" s="33">
        <v>7310.191941</v>
      </c>
      <c r="DU464" s="33">
        <v>8905.1429100000005</v>
      </c>
      <c r="DV464" s="33">
        <v>11762.7634</v>
      </c>
      <c r="DW464" s="33">
        <v>9636.1621040000009</v>
      </c>
      <c r="DX464" s="33">
        <v>9535.2874479999991</v>
      </c>
      <c r="DY464" s="33">
        <v>11615.7138</v>
      </c>
      <c r="DZ464" s="33">
        <v>15343.14435</v>
      </c>
      <c r="EA464" s="33">
        <v>12569.242539999999</v>
      </c>
      <c r="EB464" s="33">
        <v>11117.16372</v>
      </c>
      <c r="EC464" s="33">
        <v>13542.726720000001</v>
      </c>
      <c r="ED464" s="33">
        <v>17888.52708</v>
      </c>
      <c r="EE464" s="33">
        <v>14654.443090000001</v>
      </c>
      <c r="EF464" s="33">
        <v>13026.651309999999</v>
      </c>
      <c r="EG464" s="33">
        <v>15868.82977</v>
      </c>
      <c r="EH464" s="33">
        <v>20961.066190000001</v>
      </c>
      <c r="EI464" s="33">
        <v>17171.494900000002</v>
      </c>
      <c r="EJ464" s="33">
        <v>15340.331889999999</v>
      </c>
      <c r="EK464" s="33">
        <v>18687.313399999999</v>
      </c>
      <c r="EL464" s="33">
        <v>24683.988590000001</v>
      </c>
      <c r="EM464" s="33">
        <v>20221.346590000001</v>
      </c>
      <c r="EN464" s="33">
        <v>17670.020530000002</v>
      </c>
      <c r="EO464" s="33">
        <v>21525.297729999998</v>
      </c>
      <c r="EP464" s="33">
        <v>28432.669389999999</v>
      </c>
      <c r="EQ464" s="33">
        <v>23292.299780000001</v>
      </c>
      <c r="ER464" s="33">
        <v>20215.96573</v>
      </c>
      <c r="ES464" s="33">
        <v>24626.721890000001</v>
      </c>
      <c r="ET464" s="33">
        <v>32529.326679999998</v>
      </c>
      <c r="EU464" s="33">
        <v>26648.318469999998</v>
      </c>
      <c r="EV464" s="33">
        <v>22672.135709999999</v>
      </c>
      <c r="EW464" s="33">
        <v>27618.783510000001</v>
      </c>
      <c r="EX464" s="33">
        <v>36481.527470000001</v>
      </c>
      <c r="EY464" s="33">
        <v>29885.997080000001</v>
      </c>
      <c r="EZ464" s="33">
        <v>25067.721020000001</v>
      </c>
      <c r="FA464" s="33">
        <v>30537.041969999998</v>
      </c>
      <c r="FB464" s="33">
        <v>40336.241999999998</v>
      </c>
      <c r="FC464" s="33">
        <v>33043.81407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2828.0820359999998</v>
      </c>
      <c r="DM473" s="33">
        <v>3445.118117</v>
      </c>
      <c r="DN473" s="33">
        <v>4550.6410939999996</v>
      </c>
      <c r="DO473" s="33">
        <v>3727.92632</v>
      </c>
      <c r="DP473" s="33">
        <v>5102.1671660000002</v>
      </c>
      <c r="DQ473" s="33">
        <v>6215.3672749999996</v>
      </c>
      <c r="DR473" s="33">
        <v>8209.8508039999997</v>
      </c>
      <c r="DS473" s="33">
        <v>6725.5839919999999</v>
      </c>
      <c r="DT473" s="33">
        <v>7310.191941</v>
      </c>
      <c r="DU473" s="33">
        <v>8905.1429100000005</v>
      </c>
      <c r="DV473" s="33">
        <v>11762.7634</v>
      </c>
      <c r="DW473" s="33">
        <v>9636.1621040000009</v>
      </c>
      <c r="DX473" s="33">
        <v>9535.2874479999991</v>
      </c>
      <c r="DY473" s="33">
        <v>11615.7138</v>
      </c>
      <c r="DZ473" s="33">
        <v>15343.14435</v>
      </c>
      <c r="EA473" s="33">
        <v>12569.242539999999</v>
      </c>
      <c r="EB473" s="33">
        <v>11117.16372</v>
      </c>
      <c r="EC473" s="33">
        <v>13542.726720000001</v>
      </c>
      <c r="ED473" s="33">
        <v>17888.52708</v>
      </c>
      <c r="EE473" s="33">
        <v>14654.443090000001</v>
      </c>
      <c r="EF473" s="33">
        <v>13026.651309999999</v>
      </c>
      <c r="EG473" s="33">
        <v>15868.82977</v>
      </c>
      <c r="EH473" s="33">
        <v>20961.066190000001</v>
      </c>
      <c r="EI473" s="33">
        <v>17171.494900000002</v>
      </c>
      <c r="EJ473" s="33">
        <v>15340.331889999999</v>
      </c>
      <c r="EK473" s="33">
        <v>18687.313399999999</v>
      </c>
      <c r="EL473" s="33">
        <v>24683.988590000001</v>
      </c>
      <c r="EM473" s="33">
        <v>20221.346590000001</v>
      </c>
      <c r="EN473" s="33">
        <v>17670.020530000002</v>
      </c>
      <c r="EO473" s="33">
        <v>21525.297729999998</v>
      </c>
      <c r="EP473" s="33">
        <v>28432.669389999999</v>
      </c>
      <c r="EQ473" s="33">
        <v>23292.299780000001</v>
      </c>
      <c r="ER473" s="33">
        <v>20215.96573</v>
      </c>
      <c r="ES473" s="33">
        <v>24626.721890000001</v>
      </c>
      <c r="ET473" s="33">
        <v>32529.326679999998</v>
      </c>
      <c r="EU473" s="33">
        <v>26648.318469999998</v>
      </c>
      <c r="EV473" s="33">
        <v>22672.135709999999</v>
      </c>
      <c r="EW473" s="33">
        <v>27618.783510000001</v>
      </c>
      <c r="EX473" s="33">
        <v>36481.527470000001</v>
      </c>
      <c r="EY473" s="33">
        <v>29885.997080000001</v>
      </c>
      <c r="EZ473" s="33">
        <v>25067.721020000001</v>
      </c>
      <c r="FA473" s="33">
        <v>30537.041969999998</v>
      </c>
      <c r="FB473" s="33">
        <v>40336.241999999998</v>
      </c>
      <c r="FC473" s="33">
        <v>33043.81407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766</v>
      </c>
      <c r="C630" s="33" t="s">
        <v>36</v>
      </c>
    </row>
    <row r="631" spans="2:159" x14ac:dyDescent="0.25">
      <c r="B631" s="33" t="s">
        <v>766</v>
      </c>
      <c r="C631" s="33" t="s">
        <v>37</v>
      </c>
    </row>
    <row r="632" spans="2:159" x14ac:dyDescent="0.25">
      <c r="B632" s="33" t="s">
        <v>766</v>
      </c>
      <c r="C632" s="33" t="s">
        <v>38</v>
      </c>
    </row>
    <row r="633" spans="2:159" x14ac:dyDescent="0.25">
      <c r="B633" s="33" t="s">
        <v>766</v>
      </c>
      <c r="C633" s="33" t="s">
        <v>39</v>
      </c>
    </row>
    <row r="634" spans="2:159" x14ac:dyDescent="0.25">
      <c r="B634" s="33" t="s">
        <v>766</v>
      </c>
      <c r="C634" s="33" t="s">
        <v>40</v>
      </c>
    </row>
    <row r="635" spans="2:159" x14ac:dyDescent="0.25">
      <c r="B635" s="33" t="s">
        <v>766</v>
      </c>
      <c r="C635" s="33" t="s">
        <v>41</v>
      </c>
    </row>
    <row r="636" spans="2:159" x14ac:dyDescent="0.25">
      <c r="B636" s="33" t="s">
        <v>766</v>
      </c>
      <c r="C636" s="33" t="s">
        <v>42</v>
      </c>
    </row>
    <row r="637" spans="2:159" x14ac:dyDescent="0.25">
      <c r="B637" s="33" t="s">
        <v>766</v>
      </c>
      <c r="C637" s="33" t="s">
        <v>43</v>
      </c>
    </row>
    <row r="638" spans="2:159" x14ac:dyDescent="0.25">
      <c r="B638" s="33" t="s">
        <v>766</v>
      </c>
      <c r="C638" s="33" t="s">
        <v>44</v>
      </c>
    </row>
    <row r="639" spans="2:159" x14ac:dyDescent="0.25">
      <c r="B639" s="33" t="s">
        <v>766</v>
      </c>
      <c r="C639" s="33" t="s">
        <v>45</v>
      </c>
    </row>
    <row r="640" spans="2:159" x14ac:dyDescent="0.25">
      <c r="B640" s="33" t="s">
        <v>766</v>
      </c>
      <c r="C640" s="33" t="s">
        <v>46</v>
      </c>
    </row>
    <row r="641" spans="2:159" x14ac:dyDescent="0.25">
      <c r="B641" s="33" t="s">
        <v>766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767</v>
      </c>
      <c r="C654" s="33" t="s">
        <v>36</v>
      </c>
      <c r="CB654" s="33">
        <v>1359.6216890000001</v>
      </c>
      <c r="CC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G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K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W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Y654" s="33">
        <v>1861.7816150000001</v>
      </c>
      <c r="EA654" s="33">
        <v>1861.7816150000001</v>
      </c>
      <c r="EB654" s="33">
        <v>1861.7816150000001</v>
      </c>
      <c r="EC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I654" s="33">
        <v>1861.7816150000001</v>
      </c>
      <c r="EJ654" s="33">
        <v>1861.7816150000001</v>
      </c>
      <c r="EK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U654" s="33">
        <v>1861.7816150000001</v>
      </c>
      <c r="EV654" s="33">
        <v>1861.7816150000001</v>
      </c>
      <c r="EW654" s="33">
        <v>1038.9518459999999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767</v>
      </c>
      <c r="C655" s="33" t="s">
        <v>37</v>
      </c>
    </row>
    <row r="656" spans="2:159" x14ac:dyDescent="0.25">
      <c r="B656" s="33" t="s">
        <v>767</v>
      </c>
      <c r="C656" s="33" t="s">
        <v>38</v>
      </c>
      <c r="DH656" s="33">
        <v>26.529203679999998</v>
      </c>
      <c r="DI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O656" s="33">
        <v>26.529203679999998</v>
      </c>
      <c r="DP656" s="33">
        <v>1171.074848</v>
      </c>
      <c r="DQ656" s="33">
        <v>1171.074848</v>
      </c>
      <c r="DS656" s="33">
        <v>1171.074848</v>
      </c>
      <c r="DT656" s="33">
        <v>1171.074848</v>
      </c>
      <c r="DU656" s="33">
        <v>1171.074848</v>
      </c>
      <c r="DW656" s="33">
        <v>1171.074848</v>
      </c>
      <c r="DX656" s="33">
        <v>1171.074848</v>
      </c>
      <c r="DY656" s="33">
        <v>1171.074848</v>
      </c>
      <c r="EA656" s="33">
        <v>1171.074848</v>
      </c>
      <c r="EB656" s="33">
        <v>1171.074848</v>
      </c>
      <c r="EC656" s="33">
        <v>1171.074848</v>
      </c>
      <c r="EE656" s="33">
        <v>1171.074848</v>
      </c>
      <c r="EF656" s="33">
        <v>1171.074848</v>
      </c>
      <c r="EG656" s="33">
        <v>1171.074848</v>
      </c>
      <c r="EI656" s="33">
        <v>1171.074848</v>
      </c>
      <c r="EJ656" s="33">
        <v>1171.074848</v>
      </c>
      <c r="EK656" s="33">
        <v>1171.074848</v>
      </c>
      <c r="EM656" s="33">
        <v>1171.074848</v>
      </c>
      <c r="EN656" s="33">
        <v>1171.074848</v>
      </c>
      <c r="EO656" s="33">
        <v>1171.074848</v>
      </c>
      <c r="EQ656" s="33">
        <v>1171.074848</v>
      </c>
      <c r="ER656" s="33">
        <v>1171.074848</v>
      </c>
      <c r="ES656" s="33">
        <v>693.53820670000005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767</v>
      </c>
      <c r="C657" s="33" t="s">
        <v>39</v>
      </c>
    </row>
    <row r="658" spans="2:159" x14ac:dyDescent="0.25">
      <c r="B658" s="33" t="s">
        <v>767</v>
      </c>
      <c r="C658" s="33" t="s">
        <v>40</v>
      </c>
    </row>
    <row r="659" spans="2:159" x14ac:dyDescent="0.25">
      <c r="B659" s="33" t="s">
        <v>767</v>
      </c>
      <c r="C659" s="33" t="s">
        <v>41</v>
      </c>
    </row>
    <row r="660" spans="2:159" x14ac:dyDescent="0.25">
      <c r="B660" s="33" t="s">
        <v>767</v>
      </c>
      <c r="C660" s="33" t="s">
        <v>42</v>
      </c>
    </row>
    <row r="661" spans="2:159" x14ac:dyDescent="0.25">
      <c r="B661" s="33" t="s">
        <v>767</v>
      </c>
      <c r="C661" s="33" t="s">
        <v>43</v>
      </c>
    </row>
    <row r="662" spans="2:159" x14ac:dyDescent="0.25">
      <c r="B662" s="33" t="s">
        <v>767</v>
      </c>
      <c r="C662" s="33" t="s">
        <v>44</v>
      </c>
    </row>
    <row r="663" spans="2:159" x14ac:dyDescent="0.25">
      <c r="B663" s="33" t="s">
        <v>767</v>
      </c>
      <c r="C663" s="33" t="s">
        <v>45</v>
      </c>
    </row>
    <row r="664" spans="2:159" x14ac:dyDescent="0.25">
      <c r="B664" s="33" t="s">
        <v>767</v>
      </c>
      <c r="C664" s="33" t="s">
        <v>46</v>
      </c>
    </row>
    <row r="665" spans="2:159" x14ac:dyDescent="0.25">
      <c r="B665" s="33" t="s">
        <v>767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1359.6216890000001</v>
      </c>
      <c r="CD665" s="33">
        <v>1359.6216890000001</v>
      </c>
      <c r="CE665" s="33">
        <v>1359.6216890000001</v>
      </c>
      <c r="CF665" s="33">
        <v>1359.6216890000001</v>
      </c>
      <c r="CG665" s="33">
        <v>1359.6216890000001</v>
      </c>
      <c r="CH665" s="33">
        <v>1359.6216890000001</v>
      </c>
      <c r="CI665" s="33">
        <v>1359.6216890000001</v>
      </c>
      <c r="CJ665" s="33">
        <v>1359.6216890000001</v>
      </c>
      <c r="CK665" s="33">
        <v>1359.6216890000001</v>
      </c>
      <c r="CL665" s="33">
        <v>1359.6216890000001</v>
      </c>
      <c r="CM665" s="33">
        <v>1359.6216890000001</v>
      </c>
      <c r="CN665" s="33">
        <v>1861.7816150000001</v>
      </c>
      <c r="CO665" s="33">
        <v>1861.7816150000001</v>
      </c>
      <c r="CP665" s="33">
        <v>1861.7816150000001</v>
      </c>
      <c r="CQ665" s="33">
        <v>1861.7816150000001</v>
      </c>
      <c r="CR665" s="33">
        <v>1861.7816150000001</v>
      </c>
      <c r="CS665" s="33">
        <v>1861.7816150000001</v>
      </c>
      <c r="CT665" s="33">
        <v>1861.7816150000001</v>
      </c>
      <c r="CU665" s="33">
        <v>1861.7816150000001</v>
      </c>
      <c r="CV665" s="33">
        <v>1861.7816150000001</v>
      </c>
      <c r="CW665" s="33">
        <v>1861.7816150000001</v>
      </c>
      <c r="CX665" s="33">
        <v>1861.7816150000001</v>
      </c>
      <c r="CY665" s="33">
        <v>1861.7816150000001</v>
      </c>
      <c r="CZ665" s="33">
        <v>1861.7816150000001</v>
      </c>
      <c r="DA665" s="33">
        <v>1861.7816150000001</v>
      </c>
      <c r="DB665" s="33">
        <v>1861.7816150000001</v>
      </c>
      <c r="DC665" s="33">
        <v>1861.7816150000001</v>
      </c>
      <c r="DD665" s="33">
        <v>1861.7816150000001</v>
      </c>
      <c r="DE665" s="33">
        <v>1861.7816150000001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1861.7816150000001</v>
      </c>
      <c r="DK665" s="33">
        <v>1888.310819</v>
      </c>
      <c r="DL665" s="33">
        <v>1888.310819</v>
      </c>
      <c r="DM665" s="33">
        <v>1888.310819</v>
      </c>
      <c r="DN665" s="33">
        <v>1861.7816150000001</v>
      </c>
      <c r="DO665" s="33">
        <v>1888.310819</v>
      </c>
      <c r="DP665" s="33">
        <v>3032.856464</v>
      </c>
      <c r="DQ665" s="33">
        <v>3032.856464</v>
      </c>
      <c r="DR665" s="33">
        <v>1861.7816150000001</v>
      </c>
      <c r="DS665" s="33">
        <v>3032.856464</v>
      </c>
      <c r="DT665" s="33">
        <v>3032.856464</v>
      </c>
      <c r="DU665" s="33">
        <v>3032.856464</v>
      </c>
      <c r="DV665" s="33">
        <v>1861.7816150000001</v>
      </c>
      <c r="DW665" s="33">
        <v>3032.856464</v>
      </c>
      <c r="DX665" s="33">
        <v>3032.856464</v>
      </c>
      <c r="DY665" s="33">
        <v>3032.856464</v>
      </c>
      <c r="DZ665" s="33">
        <v>0</v>
      </c>
      <c r="EA665" s="33">
        <v>3032.856464</v>
      </c>
      <c r="EB665" s="33">
        <v>3032.856464</v>
      </c>
      <c r="EC665" s="33">
        <v>3032.856464</v>
      </c>
      <c r="ED665" s="33">
        <v>0</v>
      </c>
      <c r="EE665" s="33">
        <v>3032.856464</v>
      </c>
      <c r="EF665" s="33">
        <v>3032.856464</v>
      </c>
      <c r="EG665" s="33">
        <v>3032.856464</v>
      </c>
      <c r="EH665" s="33">
        <v>0</v>
      </c>
      <c r="EI665" s="33">
        <v>3032.856464</v>
      </c>
      <c r="EJ665" s="33">
        <v>3032.856464</v>
      </c>
      <c r="EK665" s="33">
        <v>3032.856464</v>
      </c>
      <c r="EL665" s="33">
        <v>0</v>
      </c>
      <c r="EM665" s="33">
        <v>3032.856464</v>
      </c>
      <c r="EN665" s="33">
        <v>3032.856464</v>
      </c>
      <c r="EO665" s="33">
        <v>3032.856464</v>
      </c>
      <c r="EP665" s="33">
        <v>0</v>
      </c>
      <c r="EQ665" s="33">
        <v>3032.856464</v>
      </c>
      <c r="ER665" s="33">
        <v>3032.856464</v>
      </c>
      <c r="ES665" s="33">
        <v>2555.3198219999999</v>
      </c>
      <c r="ET665" s="33">
        <v>0</v>
      </c>
      <c r="EU665" s="33">
        <v>3032.856464</v>
      </c>
      <c r="EV665" s="33">
        <v>3032.856464</v>
      </c>
      <c r="EW665" s="33">
        <v>1038.9518459999999</v>
      </c>
      <c r="EX665" s="33">
        <v>0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768</v>
      </c>
      <c r="C666" s="33" t="s">
        <v>36</v>
      </c>
      <c r="AV666" s="33">
        <v>82.430025720000003</v>
      </c>
      <c r="AW666" s="33">
        <v>82.430025720000003</v>
      </c>
      <c r="AX666" s="33">
        <v>82.430025720000003</v>
      </c>
      <c r="AY666" s="33">
        <v>82.430025720000003</v>
      </c>
      <c r="AZ666" s="33">
        <v>414.04507169999999</v>
      </c>
      <c r="BB666" s="33">
        <v>370.3620047</v>
      </c>
      <c r="BC666" s="33">
        <v>414.04507169999999</v>
      </c>
      <c r="BD666" s="33">
        <v>2521.2218210000001</v>
      </c>
      <c r="BE666" s="33">
        <v>1254.3361609999999</v>
      </c>
      <c r="BF666" s="33">
        <v>2521.2218210000001</v>
      </c>
      <c r="BG666" s="33">
        <v>2521.2218210000001</v>
      </c>
      <c r="BH666" s="33">
        <v>2714.5060189999999</v>
      </c>
      <c r="BI666" s="33">
        <v>82.430025720000003</v>
      </c>
      <c r="BJ666" s="33">
        <v>2714.5060189999999</v>
      </c>
      <c r="BK666" s="33">
        <v>2714.5060189999999</v>
      </c>
      <c r="BL666" s="33">
        <v>2714.5060189999999</v>
      </c>
      <c r="BM666" s="33">
        <v>58.048211969999997</v>
      </c>
      <c r="BO666" s="33">
        <v>2714.5060189999999</v>
      </c>
      <c r="BP666" s="33">
        <v>2714.5060189999999</v>
      </c>
      <c r="BR666" s="33">
        <v>193.28419819999999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2621.1750740000002</v>
      </c>
      <c r="CN666" s="33">
        <v>2714.5060189999999</v>
      </c>
      <c r="CQ666" s="33">
        <v>1683.5665429999999</v>
      </c>
      <c r="CR666" s="33">
        <v>2714.5060189999999</v>
      </c>
      <c r="CU666" s="33">
        <v>1923.0127299999999</v>
      </c>
      <c r="CV666" s="33">
        <v>2714.5060189999999</v>
      </c>
      <c r="CY666" s="33">
        <v>2714.5060189999999</v>
      </c>
      <c r="CZ666" s="33">
        <v>2714.5060189999999</v>
      </c>
      <c r="DC666" s="33">
        <v>2465.3894580000001</v>
      </c>
      <c r="DD666" s="33">
        <v>2714.5060189999999</v>
      </c>
      <c r="DG666" s="33">
        <v>607.32926999999995</v>
      </c>
      <c r="DH666" s="33">
        <v>2714.5060189999999</v>
      </c>
      <c r="DK666" s="33">
        <v>2021.935007</v>
      </c>
      <c r="DL666" s="33">
        <v>2714.5060189999999</v>
      </c>
      <c r="DO666" s="33">
        <v>2270.6021129999999</v>
      </c>
      <c r="DP666" s="33">
        <v>2714.5060189999999</v>
      </c>
      <c r="DS666" s="33">
        <v>583.60436079999999</v>
      </c>
      <c r="DT666" s="33">
        <v>2714.5060189999999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768</v>
      </c>
      <c r="C667" s="33" t="s">
        <v>37</v>
      </c>
      <c r="AR667" s="33">
        <v>235.92041839999999</v>
      </c>
      <c r="AS667" s="33">
        <v>235.92041839999999</v>
      </c>
      <c r="AT667" s="33">
        <v>235.92041839999999</v>
      </c>
      <c r="AU667" s="33">
        <v>235.92041839999999</v>
      </c>
      <c r="AV667" s="33">
        <v>235.92041839999999</v>
      </c>
      <c r="AX667" s="33">
        <v>235.92041839999999</v>
      </c>
      <c r="AY667" s="33">
        <v>235.92041839999999</v>
      </c>
      <c r="AZ667" s="33">
        <v>235.92041839999999</v>
      </c>
      <c r="BA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I667" s="33">
        <v>235.92041839999999</v>
      </c>
      <c r="BJ667" s="33">
        <v>235.92041839999999</v>
      </c>
      <c r="BK667" s="33">
        <v>235.92041839999999</v>
      </c>
      <c r="BL667" s="33">
        <v>235.92041839999999</v>
      </c>
      <c r="BM667" s="33">
        <v>235.92041839999999</v>
      </c>
      <c r="BN667" s="33">
        <v>235.92041839999999</v>
      </c>
      <c r="BO667" s="33">
        <v>235.92041839999999</v>
      </c>
      <c r="BP667" s="33">
        <v>235.92041839999999</v>
      </c>
      <c r="BR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C667" s="33">
        <v>235.92041839999999</v>
      </c>
      <c r="CE667" s="33">
        <v>235.92041839999999</v>
      </c>
      <c r="CF667" s="33">
        <v>235.92041839999999</v>
      </c>
      <c r="CG667" s="33">
        <v>235.92041839999999</v>
      </c>
      <c r="CJ667" s="33">
        <v>235.92041839999999</v>
      </c>
      <c r="CN667" s="33">
        <v>235.92041839999999</v>
      </c>
      <c r="CO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Z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L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  <c r="FA667" s="33">
        <v>235.92041839999999</v>
      </c>
    </row>
    <row r="668" spans="2:159" x14ac:dyDescent="0.25">
      <c r="B668" s="33" t="s">
        <v>768</v>
      </c>
      <c r="C668" s="33" t="s">
        <v>38</v>
      </c>
      <c r="AR668" s="33">
        <v>524.8992442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1125.272099</v>
      </c>
      <c r="BL668" s="33">
        <v>1470.4758609999999</v>
      </c>
      <c r="BO668" s="33">
        <v>945.57661689999998</v>
      </c>
      <c r="BP668" s="33">
        <v>1470.4758609999999</v>
      </c>
      <c r="BS668" s="33">
        <v>1319.7920839999999</v>
      </c>
      <c r="BT668" s="33">
        <v>1470.4758609999999</v>
      </c>
      <c r="BW668" s="33">
        <v>1470.4758609999999</v>
      </c>
      <c r="BX668" s="33">
        <v>1470.4758609999999</v>
      </c>
      <c r="CA668" s="33">
        <v>713.79646760000003</v>
      </c>
      <c r="CB668" s="33">
        <v>1470.4758609999999</v>
      </c>
      <c r="CE668" s="33">
        <v>1012.933903</v>
      </c>
      <c r="CF668" s="33">
        <v>1470.4758609999999</v>
      </c>
      <c r="CI668" s="33">
        <v>135.1626345</v>
      </c>
      <c r="CJ668" s="33">
        <v>1470.4758609999999</v>
      </c>
      <c r="CN668" s="33">
        <v>1470.4758609999999</v>
      </c>
      <c r="CR668" s="33">
        <v>1470.4758609999999</v>
      </c>
      <c r="CV668" s="33">
        <v>1470.4758609999999</v>
      </c>
      <c r="CZ668" s="33">
        <v>1470.4758609999999</v>
      </c>
      <c r="DD668" s="33">
        <v>1470.4758609999999</v>
      </c>
      <c r="DH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768</v>
      </c>
      <c r="C669" s="33" t="s">
        <v>39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F669" s="33">
        <v>168.64993770000001</v>
      </c>
      <c r="CJ669" s="33">
        <v>168.64993770000001</v>
      </c>
      <c r="CN669" s="33">
        <v>168.64993770000001</v>
      </c>
      <c r="CR669" s="33">
        <v>168.64993770000001</v>
      </c>
      <c r="CV669" s="33">
        <v>168.64993770000001</v>
      </c>
      <c r="CZ669" s="33">
        <v>168.64993770000001</v>
      </c>
      <c r="DD669" s="33">
        <v>168.64993770000001</v>
      </c>
      <c r="DH669" s="33">
        <v>168.64993770000001</v>
      </c>
      <c r="DK669" s="33">
        <v>61.461133449999998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W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768</v>
      </c>
      <c r="C670" s="33" t="s">
        <v>40</v>
      </c>
    </row>
    <row r="671" spans="2:159" x14ac:dyDescent="0.25">
      <c r="B671" s="33" t="s">
        <v>768</v>
      </c>
      <c r="C671" s="33" t="s">
        <v>41</v>
      </c>
    </row>
    <row r="672" spans="2:159" x14ac:dyDescent="0.25">
      <c r="B672" s="33" t="s">
        <v>768</v>
      </c>
      <c r="C672" s="33" t="s">
        <v>42</v>
      </c>
    </row>
    <row r="673" spans="2:159" x14ac:dyDescent="0.25">
      <c r="B673" s="33" t="s">
        <v>768</v>
      </c>
      <c r="C673" s="33" t="s">
        <v>43</v>
      </c>
    </row>
    <row r="674" spans="2:159" x14ac:dyDescent="0.25">
      <c r="B674" s="33" t="s">
        <v>768</v>
      </c>
      <c r="C674" s="33" t="s">
        <v>44</v>
      </c>
    </row>
    <row r="675" spans="2:159" x14ac:dyDescent="0.25">
      <c r="B675" s="33" t="s">
        <v>768</v>
      </c>
      <c r="C675" s="33" t="s">
        <v>45</v>
      </c>
    </row>
    <row r="676" spans="2:159" x14ac:dyDescent="0.25">
      <c r="B676" s="33" t="s">
        <v>768</v>
      </c>
      <c r="C676" s="33" t="s">
        <v>46</v>
      </c>
    </row>
    <row r="677" spans="2:159" x14ac:dyDescent="0.25">
      <c r="B677" s="33" t="s">
        <v>768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760.81966269999998</v>
      </c>
      <c r="AS677" s="33">
        <v>235.92041839999999</v>
      </c>
      <c r="AT677" s="33">
        <v>235.92041839999999</v>
      </c>
      <c r="AU677" s="33">
        <v>760.81966269999998</v>
      </c>
      <c r="AV677" s="33">
        <v>843.24968839999997</v>
      </c>
      <c r="AW677" s="33">
        <v>82.430025720000003</v>
      </c>
      <c r="AX677" s="33">
        <v>318.35044420000003</v>
      </c>
      <c r="AY677" s="33">
        <v>843.24968839999997</v>
      </c>
      <c r="AZ677" s="33">
        <v>1615.4390100000001</v>
      </c>
      <c r="BA677" s="33">
        <v>235.92041839999999</v>
      </c>
      <c r="BB677" s="33">
        <v>370.3620047</v>
      </c>
      <c r="BC677" s="33">
        <v>1615.4390100000001</v>
      </c>
      <c r="BD677" s="33">
        <v>4227.618101</v>
      </c>
      <c r="BE677" s="33">
        <v>1254.3361609999999</v>
      </c>
      <c r="BF677" s="33">
        <v>2521.2218210000001</v>
      </c>
      <c r="BG677" s="33">
        <v>4227.618101</v>
      </c>
      <c r="BH677" s="33">
        <v>4420.9022990000003</v>
      </c>
      <c r="BI677" s="33">
        <v>318.35044420000003</v>
      </c>
      <c r="BJ677" s="33">
        <v>2950.426438</v>
      </c>
      <c r="BK677" s="33">
        <v>4075.6985359999999</v>
      </c>
      <c r="BL677" s="33">
        <v>4420.9022990000003</v>
      </c>
      <c r="BM677" s="33">
        <v>293.9686304</v>
      </c>
      <c r="BN677" s="33">
        <v>235.92041839999999</v>
      </c>
      <c r="BO677" s="33">
        <v>3896.0030550000001</v>
      </c>
      <c r="BP677" s="33">
        <v>4589.5522369999999</v>
      </c>
      <c r="BQ677" s="33">
        <v>0</v>
      </c>
      <c r="BR677" s="33">
        <v>429.20461669999997</v>
      </c>
      <c r="BS677" s="33">
        <v>4438.8684599999997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235.92041839999999</v>
      </c>
      <c r="CA677" s="33">
        <v>3832.8728430000001</v>
      </c>
      <c r="CB677" s="33">
        <v>4589.5522369999999</v>
      </c>
      <c r="CC677" s="33">
        <v>235.92041839999999</v>
      </c>
      <c r="CD677" s="33">
        <v>0</v>
      </c>
      <c r="CE677" s="33">
        <v>3963.3603410000001</v>
      </c>
      <c r="CF677" s="33">
        <v>4589.5522369999999</v>
      </c>
      <c r="CG677" s="33">
        <v>235.92041839999999</v>
      </c>
      <c r="CH677" s="33">
        <v>0</v>
      </c>
      <c r="CI677" s="33">
        <v>2849.6686540000001</v>
      </c>
      <c r="CJ677" s="33">
        <v>4589.5522369999999</v>
      </c>
      <c r="CK677" s="33">
        <v>0</v>
      </c>
      <c r="CL677" s="33">
        <v>0</v>
      </c>
      <c r="CM677" s="33">
        <v>2621.1750740000002</v>
      </c>
      <c r="CN677" s="33">
        <v>4589.5522369999999</v>
      </c>
      <c r="CO677" s="33">
        <v>235.92041839999999</v>
      </c>
      <c r="CP677" s="33">
        <v>0</v>
      </c>
      <c r="CQ677" s="33">
        <v>1919.4869619999999</v>
      </c>
      <c r="CR677" s="33">
        <v>4589.5522369999999</v>
      </c>
      <c r="CS677" s="33">
        <v>0</v>
      </c>
      <c r="CT677" s="33">
        <v>0</v>
      </c>
      <c r="CU677" s="33">
        <v>2158.9331480000001</v>
      </c>
      <c r="CV677" s="33">
        <v>4589.5522369999999</v>
      </c>
      <c r="CW677" s="33">
        <v>0</v>
      </c>
      <c r="CX677" s="33">
        <v>0</v>
      </c>
      <c r="CY677" s="33">
        <v>2714.5060189999999</v>
      </c>
      <c r="CZ677" s="33">
        <v>4589.5522369999999</v>
      </c>
      <c r="DA677" s="33">
        <v>0</v>
      </c>
      <c r="DB677" s="33">
        <v>0</v>
      </c>
      <c r="DC677" s="33">
        <v>2465.3894580000001</v>
      </c>
      <c r="DD677" s="33">
        <v>4589.5522369999999</v>
      </c>
      <c r="DE677" s="33">
        <v>0</v>
      </c>
      <c r="DF677" s="33">
        <v>0</v>
      </c>
      <c r="DG677" s="33">
        <v>843.24968839999997</v>
      </c>
      <c r="DH677" s="33">
        <v>4589.5522369999999</v>
      </c>
      <c r="DI677" s="33">
        <v>0</v>
      </c>
      <c r="DJ677" s="33">
        <v>0</v>
      </c>
      <c r="DK677" s="33">
        <v>2083.3961399999998</v>
      </c>
      <c r="DL677" s="33">
        <v>4589.5522369999999</v>
      </c>
      <c r="DM677" s="33">
        <v>0</v>
      </c>
      <c r="DN677" s="33">
        <v>0</v>
      </c>
      <c r="DO677" s="33">
        <v>2439.2520509999999</v>
      </c>
      <c r="DP677" s="33">
        <v>4589.5522369999999</v>
      </c>
      <c r="DQ677" s="33">
        <v>0</v>
      </c>
      <c r="DR677" s="33">
        <v>0</v>
      </c>
      <c r="DS677" s="33">
        <v>988.17471690000002</v>
      </c>
      <c r="DT677" s="33">
        <v>4589.5522369999999</v>
      </c>
      <c r="DU677" s="33">
        <v>0</v>
      </c>
      <c r="DV677" s="33">
        <v>0</v>
      </c>
      <c r="DW677" s="33">
        <v>168.64993770000001</v>
      </c>
      <c r="DX677" s="33">
        <v>4589.5522369999999</v>
      </c>
      <c r="DY677" s="33">
        <v>0</v>
      </c>
      <c r="DZ677" s="33">
        <v>0</v>
      </c>
      <c r="EA677" s="33">
        <v>168.64993770000001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235.92041839999999</v>
      </c>
      <c r="FB677" s="33">
        <v>0</v>
      </c>
      <c r="FC677" s="33">
        <v>0</v>
      </c>
    </row>
    <row r="678" spans="2:159" x14ac:dyDescent="0.25">
      <c r="B678" s="33" t="s">
        <v>769</v>
      </c>
      <c r="C678" s="33" t="s">
        <v>36</v>
      </c>
      <c r="AV678" s="33">
        <v>214.12857260000001</v>
      </c>
      <c r="AY678" s="33">
        <v>214.12857260000001</v>
      </c>
      <c r="AZ678" s="33">
        <v>579.85259470000005</v>
      </c>
      <c r="BC678" s="33">
        <v>579.85259470000005</v>
      </c>
      <c r="BD678" s="33">
        <v>984.42295079999997</v>
      </c>
      <c r="BH678" s="33">
        <v>1864.6240299999999</v>
      </c>
      <c r="BL678" s="33">
        <v>1864.6240299999999</v>
      </c>
      <c r="BP678" s="33">
        <v>1864.6240299999999</v>
      </c>
      <c r="BT678" s="33">
        <v>1864.6240299999999</v>
      </c>
      <c r="BX678" s="33">
        <v>1864.6240299999999</v>
      </c>
      <c r="CB678" s="33">
        <v>1864.6240299999999</v>
      </c>
      <c r="CF678" s="33">
        <v>1864.6240299999999</v>
      </c>
      <c r="CJ678" s="33">
        <v>1864.6240299999999</v>
      </c>
      <c r="CN678" s="33">
        <v>1864.6240299999999</v>
      </c>
      <c r="CR678" s="33">
        <v>1864.6240299999999</v>
      </c>
      <c r="CV678" s="33">
        <v>1864.6240299999999</v>
      </c>
      <c r="CZ678" s="33">
        <v>1864.6240299999999</v>
      </c>
      <c r="DD678" s="33">
        <v>1864.6240299999999</v>
      </c>
      <c r="DH678" s="33">
        <v>1864.6240299999999</v>
      </c>
      <c r="DL678" s="33">
        <v>1864.6240299999999</v>
      </c>
      <c r="DP678" s="33">
        <v>1864.6240299999999</v>
      </c>
      <c r="DT678" s="33">
        <v>1864.6240299999999</v>
      </c>
      <c r="DX678" s="33">
        <v>1864.6240299999999</v>
      </c>
      <c r="EB678" s="33">
        <v>1864.6240299999999</v>
      </c>
      <c r="EF678" s="33">
        <v>1864.6240299999999</v>
      </c>
      <c r="EJ678" s="33">
        <v>1864.6240299999999</v>
      </c>
      <c r="EN678" s="33">
        <v>1864.6240299999999</v>
      </c>
      <c r="ER678" s="33">
        <v>1864.6240299999999</v>
      </c>
      <c r="EV678" s="33">
        <v>1864.6240299999999</v>
      </c>
      <c r="EZ678" s="33">
        <v>1864.6240299999999</v>
      </c>
    </row>
    <row r="679" spans="2:159" x14ac:dyDescent="0.25">
      <c r="B679" s="33" t="s">
        <v>769</v>
      </c>
      <c r="C679" s="33" t="s">
        <v>37</v>
      </c>
    </row>
    <row r="680" spans="2:159" x14ac:dyDescent="0.25">
      <c r="B680" s="33" t="s">
        <v>769</v>
      </c>
      <c r="C680" s="33" t="s">
        <v>38</v>
      </c>
      <c r="BD680" s="33">
        <v>211.28615790000001</v>
      </c>
      <c r="BH680" s="33">
        <v>211.28615790000001</v>
      </c>
      <c r="BL680" s="33">
        <v>211.28615790000001</v>
      </c>
      <c r="BP680" s="33">
        <v>211.28615790000001</v>
      </c>
      <c r="BT680" s="33">
        <v>211.28615790000001</v>
      </c>
      <c r="BX680" s="33">
        <v>211.28615790000001</v>
      </c>
      <c r="CB680" s="33">
        <v>211.28615790000001</v>
      </c>
      <c r="CF680" s="33">
        <v>211.28615790000001</v>
      </c>
      <c r="CJ680" s="33">
        <v>211.28615790000001</v>
      </c>
      <c r="CN680" s="33">
        <v>211.28615790000001</v>
      </c>
      <c r="CR680" s="33">
        <v>211.28615790000001</v>
      </c>
      <c r="CV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DL680" s="33">
        <v>211.28615790000001</v>
      </c>
      <c r="DP680" s="33">
        <v>211.28615790000001</v>
      </c>
      <c r="DT680" s="33">
        <v>211.28615790000001</v>
      </c>
      <c r="DX680" s="33">
        <v>211.28615790000001</v>
      </c>
      <c r="EB680" s="33">
        <v>211.28615790000001</v>
      </c>
      <c r="EF680" s="33">
        <v>211.28615790000001</v>
      </c>
      <c r="EJ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769</v>
      </c>
      <c r="C681" s="33" t="s">
        <v>39</v>
      </c>
    </row>
    <row r="682" spans="2:159" x14ac:dyDescent="0.25">
      <c r="B682" s="33" t="s">
        <v>769</v>
      </c>
      <c r="C682" s="33" t="s">
        <v>40</v>
      </c>
    </row>
    <row r="683" spans="2:159" x14ac:dyDescent="0.25">
      <c r="B683" s="33" t="s">
        <v>769</v>
      </c>
      <c r="C683" s="33" t="s">
        <v>41</v>
      </c>
    </row>
    <row r="684" spans="2:159" x14ac:dyDescent="0.25">
      <c r="B684" s="33" t="s">
        <v>769</v>
      </c>
      <c r="C684" s="33" t="s">
        <v>42</v>
      </c>
    </row>
    <row r="685" spans="2:159" x14ac:dyDescent="0.25">
      <c r="B685" s="33" t="s">
        <v>769</v>
      </c>
      <c r="C685" s="33" t="s">
        <v>43</v>
      </c>
    </row>
    <row r="686" spans="2:159" x14ac:dyDescent="0.25">
      <c r="B686" s="33" t="s">
        <v>769</v>
      </c>
      <c r="C686" s="33" t="s">
        <v>44</v>
      </c>
    </row>
    <row r="687" spans="2:159" x14ac:dyDescent="0.25">
      <c r="B687" s="33" t="s">
        <v>769</v>
      </c>
      <c r="C687" s="33" t="s">
        <v>45</v>
      </c>
    </row>
    <row r="688" spans="2:159" x14ac:dyDescent="0.25">
      <c r="B688" s="33" t="s">
        <v>769</v>
      </c>
      <c r="C688" s="33" t="s">
        <v>46</v>
      </c>
    </row>
    <row r="689" spans="2:159" x14ac:dyDescent="0.25">
      <c r="B689" s="33" t="s">
        <v>769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214.12857260000001</v>
      </c>
      <c r="AW689" s="33">
        <v>0</v>
      </c>
      <c r="AX689" s="33">
        <v>0</v>
      </c>
      <c r="AY689" s="33">
        <v>214.12857260000001</v>
      </c>
      <c r="AZ689" s="33">
        <v>579.85259470000005</v>
      </c>
      <c r="BA689" s="33">
        <v>0</v>
      </c>
      <c r="BB689" s="33">
        <v>0</v>
      </c>
      <c r="BC689" s="33">
        <v>579.85259470000005</v>
      </c>
      <c r="BD689" s="33">
        <v>1195.7091089999999</v>
      </c>
      <c r="BE689" s="33">
        <v>0</v>
      </c>
      <c r="BF689" s="33">
        <v>0</v>
      </c>
      <c r="BG689" s="33">
        <v>0</v>
      </c>
      <c r="BH689" s="33">
        <v>2075.9101879999998</v>
      </c>
      <c r="BI689" s="33">
        <v>0</v>
      </c>
      <c r="BJ689" s="33">
        <v>0</v>
      </c>
      <c r="BK689" s="33">
        <v>0</v>
      </c>
      <c r="BL689" s="33">
        <v>2075.9101879999998</v>
      </c>
      <c r="BM689" s="33">
        <v>0</v>
      </c>
      <c r="BN689" s="33">
        <v>0</v>
      </c>
      <c r="BO689" s="33">
        <v>0</v>
      </c>
      <c r="BP689" s="33">
        <v>2075.9101879999998</v>
      </c>
      <c r="BQ689" s="33">
        <v>0</v>
      </c>
      <c r="BR689" s="33">
        <v>0</v>
      </c>
      <c r="BS689" s="33">
        <v>0</v>
      </c>
      <c r="BT689" s="33">
        <v>2075.9101879999998</v>
      </c>
      <c r="BU689" s="33">
        <v>0</v>
      </c>
      <c r="BV689" s="33">
        <v>0</v>
      </c>
      <c r="BW689" s="33">
        <v>0</v>
      </c>
      <c r="BX689" s="33">
        <v>2075.9101879999998</v>
      </c>
      <c r="BY689" s="33">
        <v>0</v>
      </c>
      <c r="BZ689" s="33">
        <v>0</v>
      </c>
      <c r="CA689" s="33">
        <v>0</v>
      </c>
      <c r="CB689" s="33">
        <v>2075.9101879999998</v>
      </c>
      <c r="CC689" s="33">
        <v>0</v>
      </c>
      <c r="CD689" s="33">
        <v>0</v>
      </c>
      <c r="CE689" s="33">
        <v>0</v>
      </c>
      <c r="CF689" s="33">
        <v>2075.9101879999998</v>
      </c>
      <c r="CG689" s="33">
        <v>0</v>
      </c>
      <c r="CH689" s="33">
        <v>0</v>
      </c>
      <c r="CI689" s="33">
        <v>0</v>
      </c>
      <c r="CJ689" s="33">
        <v>2075.9101879999998</v>
      </c>
      <c r="CK689" s="33">
        <v>0</v>
      </c>
      <c r="CL689" s="33">
        <v>0</v>
      </c>
      <c r="CM689" s="33">
        <v>0</v>
      </c>
      <c r="CN689" s="33">
        <v>2075.9101879999998</v>
      </c>
      <c r="CO689" s="33">
        <v>0</v>
      </c>
      <c r="CP689" s="33">
        <v>0</v>
      </c>
      <c r="CQ689" s="33">
        <v>0</v>
      </c>
      <c r="CR689" s="33">
        <v>2075.9101879999998</v>
      </c>
      <c r="CS689" s="33">
        <v>0</v>
      </c>
      <c r="CT689" s="33">
        <v>0</v>
      </c>
      <c r="CU689" s="33">
        <v>0</v>
      </c>
      <c r="CV689" s="33">
        <v>2075.9101879999998</v>
      </c>
      <c r="CW689" s="33">
        <v>0</v>
      </c>
      <c r="CX689" s="33">
        <v>0</v>
      </c>
      <c r="CY689" s="33">
        <v>0</v>
      </c>
      <c r="CZ689" s="33">
        <v>2075.9101879999998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2075.9101879999998</v>
      </c>
      <c r="DM689" s="33">
        <v>0</v>
      </c>
      <c r="DN689" s="33">
        <v>0</v>
      </c>
      <c r="DO689" s="33">
        <v>0</v>
      </c>
      <c r="DP689" s="33">
        <v>2075.9101879999998</v>
      </c>
      <c r="DQ689" s="33">
        <v>0</v>
      </c>
      <c r="DR689" s="33">
        <v>0</v>
      </c>
      <c r="DS689" s="33">
        <v>0</v>
      </c>
      <c r="DT689" s="33">
        <v>2075.9101879999998</v>
      </c>
      <c r="DU689" s="33">
        <v>0</v>
      </c>
      <c r="DV689" s="33">
        <v>0</v>
      </c>
      <c r="DW689" s="33">
        <v>0</v>
      </c>
      <c r="DX689" s="33">
        <v>2075.9101879999998</v>
      </c>
      <c r="DY689" s="33">
        <v>0</v>
      </c>
      <c r="DZ689" s="33">
        <v>0</v>
      </c>
      <c r="EA689" s="33">
        <v>0</v>
      </c>
      <c r="EB689" s="33">
        <v>2075.9101879999998</v>
      </c>
      <c r="EC689" s="33">
        <v>0</v>
      </c>
      <c r="ED689" s="33">
        <v>0</v>
      </c>
      <c r="EE689" s="33">
        <v>0</v>
      </c>
      <c r="EF689" s="33">
        <v>2075.9101879999998</v>
      </c>
      <c r="EG689" s="33">
        <v>0</v>
      </c>
      <c r="EH689" s="33">
        <v>0</v>
      </c>
      <c r="EI689" s="33">
        <v>0</v>
      </c>
      <c r="EJ689" s="33">
        <v>2075.9101879999998</v>
      </c>
      <c r="EK689" s="33">
        <v>0</v>
      </c>
      <c r="EL689" s="33">
        <v>0</v>
      </c>
      <c r="EM689" s="33">
        <v>0</v>
      </c>
      <c r="EN689" s="33">
        <v>2075.9101879999998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770</v>
      </c>
      <c r="C714" s="33" t="s">
        <v>36</v>
      </c>
    </row>
    <row r="715" spans="2:159" x14ac:dyDescent="0.25">
      <c r="B715" s="33" t="s">
        <v>770</v>
      </c>
      <c r="C715" s="33" t="s">
        <v>37</v>
      </c>
    </row>
    <row r="716" spans="2:159" x14ac:dyDescent="0.25">
      <c r="B716" s="33" t="s">
        <v>770</v>
      </c>
      <c r="C716" s="33" t="s">
        <v>38</v>
      </c>
    </row>
    <row r="717" spans="2:159" x14ac:dyDescent="0.25">
      <c r="B717" s="33" t="s">
        <v>770</v>
      </c>
      <c r="C717" s="33" t="s">
        <v>39</v>
      </c>
    </row>
    <row r="718" spans="2:159" x14ac:dyDescent="0.25">
      <c r="B718" s="33" t="s">
        <v>770</v>
      </c>
      <c r="C718" s="33" t="s">
        <v>40</v>
      </c>
    </row>
    <row r="719" spans="2:159" x14ac:dyDescent="0.25">
      <c r="B719" s="33" t="s">
        <v>770</v>
      </c>
      <c r="C719" s="33" t="s">
        <v>41</v>
      </c>
    </row>
    <row r="720" spans="2:159" x14ac:dyDescent="0.25">
      <c r="B720" s="33" t="s">
        <v>770</v>
      </c>
      <c r="C720" s="33" t="s">
        <v>42</v>
      </c>
    </row>
    <row r="721" spans="2:159" x14ac:dyDescent="0.25">
      <c r="B721" s="33" t="s">
        <v>770</v>
      </c>
      <c r="C721" s="33" t="s">
        <v>43</v>
      </c>
    </row>
    <row r="722" spans="2:159" x14ac:dyDescent="0.25">
      <c r="B722" s="33" t="s">
        <v>770</v>
      </c>
      <c r="C722" s="33" t="s">
        <v>44</v>
      </c>
    </row>
    <row r="723" spans="2:159" x14ac:dyDescent="0.25">
      <c r="B723" s="33" t="s">
        <v>770</v>
      </c>
      <c r="C723" s="33" t="s">
        <v>45</v>
      </c>
    </row>
    <row r="724" spans="2:159" x14ac:dyDescent="0.25">
      <c r="B724" s="33" t="s">
        <v>770</v>
      </c>
      <c r="C724" s="33" t="s">
        <v>46</v>
      </c>
    </row>
    <row r="725" spans="2:159" x14ac:dyDescent="0.25">
      <c r="B725" s="33" t="s">
        <v>770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772</v>
      </c>
      <c r="C750" s="33" t="s">
        <v>36</v>
      </c>
    </row>
    <row r="751" spans="2:159" x14ac:dyDescent="0.25">
      <c r="B751" s="33" t="s">
        <v>772</v>
      </c>
      <c r="C751" s="33" t="s">
        <v>37</v>
      </c>
      <c r="CB751" s="33">
        <v>189.49431200000001</v>
      </c>
      <c r="CC751" s="33">
        <v>189.49431200000001</v>
      </c>
      <c r="CE751" s="33">
        <v>189.49431200000001</v>
      </c>
      <c r="CF751" s="33">
        <v>378.98862400000002</v>
      </c>
      <c r="CG751" s="33">
        <v>378.98862400000002</v>
      </c>
      <c r="CI751" s="33">
        <v>378.98862400000002</v>
      </c>
      <c r="CJ751" s="33">
        <v>568.482936</v>
      </c>
      <c r="CK751" s="33">
        <v>568.482936</v>
      </c>
      <c r="CM751" s="33">
        <v>568.482936</v>
      </c>
      <c r="CN751" s="33">
        <v>757.97724800000003</v>
      </c>
      <c r="CO751" s="33">
        <v>757.97724800000003</v>
      </c>
      <c r="CQ751" s="33">
        <v>757.97724800000003</v>
      </c>
      <c r="CR751" s="33">
        <v>947.47155999999995</v>
      </c>
      <c r="CS751" s="33">
        <v>947.47155999999995</v>
      </c>
      <c r="CU751" s="33">
        <v>947.47155999999995</v>
      </c>
      <c r="CV751" s="33">
        <v>1136.965872</v>
      </c>
      <c r="CW751" s="33">
        <v>1136.965872</v>
      </c>
      <c r="CY751" s="33">
        <v>1136.965872</v>
      </c>
      <c r="CZ751" s="33">
        <v>1326.460184</v>
      </c>
      <c r="DA751" s="33">
        <v>1326.460184</v>
      </c>
      <c r="DC751" s="33">
        <v>1326.460184</v>
      </c>
      <c r="DD751" s="33">
        <v>1515.9544960000001</v>
      </c>
      <c r="DE751" s="33">
        <v>1313.5110560000001</v>
      </c>
      <c r="DG751" s="33">
        <v>1515.9544960000001</v>
      </c>
      <c r="DH751" s="33">
        <v>1705.4488080000001</v>
      </c>
      <c r="DI751" s="33">
        <v>1108.4752570000001</v>
      </c>
      <c r="DK751" s="33">
        <v>1705.4488080000001</v>
      </c>
      <c r="DL751" s="33">
        <v>1871.569814</v>
      </c>
      <c r="DM751" s="33">
        <v>490.64150569999998</v>
      </c>
      <c r="DO751" s="33">
        <v>1871.569814</v>
      </c>
      <c r="DP751" s="33">
        <v>1871.569814</v>
      </c>
      <c r="DS751" s="33">
        <v>1871.569814</v>
      </c>
      <c r="DT751" s="33">
        <v>1871.569814</v>
      </c>
      <c r="DW751" s="33">
        <v>1871.569814</v>
      </c>
      <c r="DX751" s="33">
        <v>1871.569814</v>
      </c>
      <c r="EA751" s="33">
        <v>1871.569814</v>
      </c>
      <c r="EB751" s="33">
        <v>1871.569814</v>
      </c>
      <c r="EE751" s="33">
        <v>1871.569814</v>
      </c>
      <c r="EF751" s="33">
        <v>1871.569814</v>
      </c>
      <c r="EI751" s="33">
        <v>1871.569814</v>
      </c>
      <c r="EJ751" s="33">
        <v>1871.569814</v>
      </c>
      <c r="EM751" s="33">
        <v>1123.5750169999999</v>
      </c>
      <c r="EN751" s="33">
        <v>1871.569814</v>
      </c>
      <c r="EO751" s="33">
        <v>582.78636800000004</v>
      </c>
      <c r="EQ751" s="33">
        <v>972.10548029999995</v>
      </c>
      <c r="ER751" s="33">
        <v>1871.569814</v>
      </c>
      <c r="ES751" s="33">
        <v>1303.7369140000001</v>
      </c>
      <c r="EU751" s="33">
        <v>189.49431200000001</v>
      </c>
      <c r="EV751" s="33">
        <v>1871.569814</v>
      </c>
      <c r="EW751" s="33">
        <v>1871.569814</v>
      </c>
      <c r="EZ751" s="33">
        <v>1871.569814</v>
      </c>
      <c r="FA751" s="33">
        <v>1871.569814</v>
      </c>
      <c r="FC751" s="33">
        <v>495.57019939999998</v>
      </c>
    </row>
    <row r="752" spans="2:159" x14ac:dyDescent="0.25">
      <c r="B752" s="33" t="s">
        <v>772</v>
      </c>
      <c r="C752" s="33" t="s">
        <v>38</v>
      </c>
    </row>
    <row r="753" spans="2:159" x14ac:dyDescent="0.25">
      <c r="B753" s="33" t="s">
        <v>772</v>
      </c>
      <c r="C753" s="33" t="s">
        <v>39</v>
      </c>
      <c r="CB753" s="33">
        <v>693.54918190000001</v>
      </c>
      <c r="CC753" s="33">
        <v>693.54918190000001</v>
      </c>
      <c r="CE753" s="33">
        <v>693.54918190000001</v>
      </c>
      <c r="CF753" s="33">
        <v>693.54918190000001</v>
      </c>
      <c r="CG753" s="33">
        <v>693.54918190000001</v>
      </c>
      <c r="CI753" s="33">
        <v>693.54918190000001</v>
      </c>
      <c r="CJ753" s="33">
        <v>693.54918190000001</v>
      </c>
      <c r="CK753" s="33">
        <v>693.54918190000001</v>
      </c>
      <c r="CM753" s="33">
        <v>693.54918190000001</v>
      </c>
      <c r="CN753" s="33">
        <v>1185.286922</v>
      </c>
      <c r="CO753" s="33">
        <v>1185.286922</v>
      </c>
      <c r="CQ753" s="33">
        <v>1185.286922</v>
      </c>
      <c r="CR753" s="33">
        <v>1185.286922</v>
      </c>
      <c r="CS753" s="33">
        <v>851.69534599999997</v>
      </c>
      <c r="CU753" s="33">
        <v>1185.286922</v>
      </c>
      <c r="CV753" s="33">
        <v>1185.286922</v>
      </c>
      <c r="CW753" s="33">
        <v>343.22028310000002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1185.286922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491.7377396</v>
      </c>
      <c r="ER753" s="33">
        <v>1185.286922</v>
      </c>
      <c r="EU753" s="33">
        <v>343.24749159999999</v>
      </c>
      <c r="EV753" s="33">
        <v>1185.286922</v>
      </c>
      <c r="EZ753" s="33">
        <v>1185.286922</v>
      </c>
    </row>
    <row r="754" spans="2:159" x14ac:dyDescent="0.25">
      <c r="B754" s="33" t="s">
        <v>772</v>
      </c>
      <c r="C754" s="33" t="s">
        <v>40</v>
      </c>
    </row>
    <row r="755" spans="2:159" x14ac:dyDescent="0.25">
      <c r="B755" s="33" t="s">
        <v>772</v>
      </c>
      <c r="C755" s="33" t="s">
        <v>41</v>
      </c>
    </row>
    <row r="756" spans="2:159" x14ac:dyDescent="0.25">
      <c r="B756" s="33" t="s">
        <v>772</v>
      </c>
      <c r="C756" s="33" t="s">
        <v>42</v>
      </c>
      <c r="CB756" s="33">
        <v>366.67149369999998</v>
      </c>
      <c r="CC756" s="33">
        <v>366.67149369999998</v>
      </c>
      <c r="CE756" s="33">
        <v>366.67149369999998</v>
      </c>
      <c r="CF756" s="33">
        <v>366.67149369999998</v>
      </c>
      <c r="CG756" s="33">
        <v>366.67149369999998</v>
      </c>
      <c r="CI756" s="33">
        <v>366.67149369999998</v>
      </c>
      <c r="CJ756" s="33">
        <v>366.67149369999998</v>
      </c>
      <c r="CK756" s="33">
        <v>366.67149369999998</v>
      </c>
      <c r="CM756" s="33">
        <v>366.67149369999998</v>
      </c>
      <c r="CN756" s="33">
        <v>366.67149369999998</v>
      </c>
      <c r="CO756" s="33">
        <v>366.67149369999998</v>
      </c>
      <c r="CQ756" s="33">
        <v>366.67149369999998</v>
      </c>
      <c r="CR756" s="33">
        <v>366.67149369999998</v>
      </c>
      <c r="CS756" s="33">
        <v>366.67149369999998</v>
      </c>
      <c r="CU756" s="33">
        <v>366.67149369999998</v>
      </c>
      <c r="CV756" s="33">
        <v>366.67149369999998</v>
      </c>
      <c r="CW756" s="33">
        <v>366.67149369999998</v>
      </c>
      <c r="CY756" s="33">
        <v>366.67149369999998</v>
      </c>
      <c r="CZ756" s="33">
        <v>926.62718570000004</v>
      </c>
      <c r="DA756" s="33">
        <v>799.18424010000001</v>
      </c>
      <c r="DB756" s="33">
        <v>110.9596368</v>
      </c>
      <c r="DC756" s="33">
        <v>926.62718570000004</v>
      </c>
      <c r="DD756" s="33">
        <v>926.62718570000004</v>
      </c>
      <c r="DE756" s="33">
        <v>116.1228259</v>
      </c>
      <c r="DF756" s="33">
        <v>110.9596368</v>
      </c>
      <c r="DG756" s="33">
        <v>926.62718570000004</v>
      </c>
      <c r="DH756" s="33">
        <v>926.62718570000004</v>
      </c>
      <c r="DI756" s="33">
        <v>113.9345294</v>
      </c>
      <c r="DJ756" s="33">
        <v>110.9596368</v>
      </c>
      <c r="DK756" s="33">
        <v>926.62718570000004</v>
      </c>
      <c r="DL756" s="33">
        <v>926.62718570000004</v>
      </c>
      <c r="DM756" s="33">
        <v>111.74141400000001</v>
      </c>
      <c r="DN756" s="33">
        <v>110.9596368</v>
      </c>
      <c r="DO756" s="33">
        <v>926.62718570000004</v>
      </c>
      <c r="DP756" s="33">
        <v>926.62718570000004</v>
      </c>
      <c r="DQ756" s="33">
        <v>109.5486858</v>
      </c>
      <c r="DR756" s="33">
        <v>110.9596368</v>
      </c>
      <c r="DS756" s="33">
        <v>926.62718570000004</v>
      </c>
      <c r="DT756" s="33">
        <v>926.62718570000004</v>
      </c>
      <c r="DU756" s="33">
        <v>107.3617148</v>
      </c>
      <c r="DV756" s="33">
        <v>110.9596368</v>
      </c>
      <c r="DW756" s="33">
        <v>926.62718570000004</v>
      </c>
      <c r="DX756" s="33">
        <v>926.62718570000004</v>
      </c>
      <c r="DY756" s="33">
        <v>105.1860059</v>
      </c>
      <c r="DZ756" s="33">
        <v>110.9596368</v>
      </c>
      <c r="EA756" s="33">
        <v>926.62718570000004</v>
      </c>
      <c r="EB756" s="33">
        <v>926.62718570000004</v>
      </c>
      <c r="EC756" s="33">
        <v>103.02716789999999</v>
      </c>
      <c r="ED756" s="33">
        <v>110.9596368</v>
      </c>
      <c r="EE756" s="33">
        <v>926.62718570000004</v>
      </c>
      <c r="EF756" s="33">
        <v>926.62718570000004</v>
      </c>
      <c r="EG756" s="33">
        <v>100.8908799</v>
      </c>
      <c r="EH756" s="33">
        <v>110.9596368</v>
      </c>
      <c r="EI756" s="33">
        <v>926.62718570000004</v>
      </c>
      <c r="EJ756" s="33">
        <v>926.62718570000004</v>
      </c>
      <c r="EK756" s="33">
        <v>98.782855850000004</v>
      </c>
      <c r="EL756" s="33">
        <v>110.9596368</v>
      </c>
      <c r="EM756" s="33">
        <v>926.62718570000004</v>
      </c>
      <c r="EN756" s="33">
        <v>926.62718570000004</v>
      </c>
      <c r="EO756" s="33">
        <v>96.708806859999996</v>
      </c>
      <c r="EP756" s="33">
        <v>110.9596368</v>
      </c>
      <c r="EQ756" s="33">
        <v>926.62718570000004</v>
      </c>
      <c r="ER756" s="33">
        <v>926.62718570000004</v>
      </c>
      <c r="ES756" s="33">
        <v>94.674402720000003</v>
      </c>
      <c r="ET756" s="33">
        <v>110.9596368</v>
      </c>
      <c r="EU756" s="33">
        <v>926.62718570000004</v>
      </c>
      <c r="EV756" s="33">
        <v>926.62718570000004</v>
      </c>
      <c r="EW756" s="33">
        <v>170.9059469</v>
      </c>
      <c r="EX756" s="33">
        <v>189.180352</v>
      </c>
      <c r="EY756" s="33">
        <v>562.51782249999997</v>
      </c>
      <c r="EZ756" s="33">
        <v>926.62718570000004</v>
      </c>
      <c r="FA756" s="33">
        <v>204.46292790000001</v>
      </c>
      <c r="FB756" s="33">
        <v>254.66300939999999</v>
      </c>
      <c r="FC756" s="33">
        <v>315.87116129999998</v>
      </c>
    </row>
    <row r="757" spans="2:159" x14ac:dyDescent="0.25">
      <c r="B757" s="33" t="s">
        <v>772</v>
      </c>
      <c r="C757" s="33" t="s">
        <v>43</v>
      </c>
    </row>
    <row r="758" spans="2:159" x14ac:dyDescent="0.25">
      <c r="B758" s="33" t="s">
        <v>772</v>
      </c>
      <c r="C758" s="33" t="s">
        <v>44</v>
      </c>
    </row>
    <row r="759" spans="2:159" x14ac:dyDescent="0.25">
      <c r="B759" s="33" t="s">
        <v>772</v>
      </c>
      <c r="C759" s="33" t="s">
        <v>45</v>
      </c>
    </row>
    <row r="760" spans="2:159" x14ac:dyDescent="0.25">
      <c r="B760" s="33" t="s">
        <v>772</v>
      </c>
      <c r="C760" s="33" t="s">
        <v>46</v>
      </c>
    </row>
    <row r="761" spans="2:159" x14ac:dyDescent="0.25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1249.7149879999999</v>
      </c>
      <c r="CD761" s="33">
        <v>0</v>
      </c>
      <c r="CE761" s="33">
        <v>1249.7149879999999</v>
      </c>
      <c r="CF761" s="33">
        <v>1439.2093</v>
      </c>
      <c r="CG761" s="33">
        <v>1439.2093</v>
      </c>
      <c r="CH761" s="33">
        <v>0</v>
      </c>
      <c r="CI761" s="33">
        <v>1439.2093</v>
      </c>
      <c r="CJ761" s="33">
        <v>1628.703612</v>
      </c>
      <c r="CK761" s="33">
        <v>1628.703612</v>
      </c>
      <c r="CL761" s="33">
        <v>0</v>
      </c>
      <c r="CM761" s="33">
        <v>1628.703612</v>
      </c>
      <c r="CN761" s="33">
        <v>2309.9356630000002</v>
      </c>
      <c r="CO761" s="33">
        <v>2309.9356630000002</v>
      </c>
      <c r="CP761" s="33">
        <v>0</v>
      </c>
      <c r="CQ761" s="33">
        <v>2309.9356630000002</v>
      </c>
      <c r="CR761" s="33">
        <v>2499.429975</v>
      </c>
      <c r="CS761" s="33">
        <v>2165.8384000000001</v>
      </c>
      <c r="CT761" s="33">
        <v>0</v>
      </c>
      <c r="CU761" s="33">
        <v>2499.429975</v>
      </c>
      <c r="CV761" s="33">
        <v>2688.9242869999998</v>
      </c>
      <c r="CW761" s="33">
        <v>1846.857649</v>
      </c>
      <c r="CX761" s="33">
        <v>0</v>
      </c>
      <c r="CY761" s="33">
        <v>2688.9242869999998</v>
      </c>
      <c r="CZ761" s="33">
        <v>3438.3742910000001</v>
      </c>
      <c r="DA761" s="33">
        <v>2125.6444240000001</v>
      </c>
      <c r="DB761" s="33">
        <v>110.9596368</v>
      </c>
      <c r="DC761" s="33">
        <v>3438.3742910000001</v>
      </c>
      <c r="DD761" s="33">
        <v>3627.8686029999999</v>
      </c>
      <c r="DE761" s="33">
        <v>1429.6338820000001</v>
      </c>
      <c r="DF761" s="33">
        <v>110.9596368</v>
      </c>
      <c r="DG761" s="33">
        <v>3627.8686029999999</v>
      </c>
      <c r="DH761" s="33">
        <v>3817.3629150000002</v>
      </c>
      <c r="DI761" s="33">
        <v>1222.4097870000001</v>
      </c>
      <c r="DJ761" s="33">
        <v>110.9596368</v>
      </c>
      <c r="DK761" s="33">
        <v>3817.3629150000002</v>
      </c>
      <c r="DL761" s="33">
        <v>3983.483921</v>
      </c>
      <c r="DM761" s="33">
        <v>602.3829197</v>
      </c>
      <c r="DN761" s="33">
        <v>110.9596368</v>
      </c>
      <c r="DO761" s="33">
        <v>3983.483921</v>
      </c>
      <c r="DP761" s="33">
        <v>3983.483921</v>
      </c>
      <c r="DQ761" s="33">
        <v>109.5486858</v>
      </c>
      <c r="DR761" s="33">
        <v>110.9596368</v>
      </c>
      <c r="DS761" s="33">
        <v>3983.483921</v>
      </c>
      <c r="DT761" s="33">
        <v>3983.483921</v>
      </c>
      <c r="DU761" s="33">
        <v>107.3617148</v>
      </c>
      <c r="DV761" s="33">
        <v>110.9596368</v>
      </c>
      <c r="DW761" s="33">
        <v>3983.483921</v>
      </c>
      <c r="DX761" s="33">
        <v>3983.483921</v>
      </c>
      <c r="DY761" s="33">
        <v>105.1860059</v>
      </c>
      <c r="DZ761" s="33">
        <v>110.9596368</v>
      </c>
      <c r="EA761" s="33">
        <v>3983.483921</v>
      </c>
      <c r="EB761" s="33">
        <v>3983.483921</v>
      </c>
      <c r="EC761" s="33">
        <v>103.02716789999999</v>
      </c>
      <c r="ED761" s="33">
        <v>110.9596368</v>
      </c>
      <c r="EE761" s="33">
        <v>3983.483921</v>
      </c>
      <c r="EF761" s="33">
        <v>3983.483921</v>
      </c>
      <c r="EG761" s="33">
        <v>100.8908799</v>
      </c>
      <c r="EH761" s="33">
        <v>110.9596368</v>
      </c>
      <c r="EI761" s="33">
        <v>3983.483921</v>
      </c>
      <c r="EJ761" s="33">
        <v>3983.483921</v>
      </c>
      <c r="EK761" s="33">
        <v>98.782855850000004</v>
      </c>
      <c r="EL761" s="33">
        <v>110.9596368</v>
      </c>
      <c r="EM761" s="33">
        <v>3235.4891240000002</v>
      </c>
      <c r="EN761" s="33">
        <v>3983.483921</v>
      </c>
      <c r="EO761" s="33">
        <v>679.49517479999997</v>
      </c>
      <c r="EP761" s="33">
        <v>110.9596368</v>
      </c>
      <c r="EQ761" s="33">
        <v>2390.4704059999999</v>
      </c>
      <c r="ER761" s="33">
        <v>3983.483921</v>
      </c>
      <c r="ES761" s="33">
        <v>1398.4113170000001</v>
      </c>
      <c r="ET761" s="33">
        <v>110.9596368</v>
      </c>
      <c r="EU761" s="33">
        <v>1459.3689890000001</v>
      </c>
      <c r="EV761" s="33">
        <v>3983.483921</v>
      </c>
      <c r="EW761" s="33">
        <v>2042.47576</v>
      </c>
      <c r="EX761" s="33">
        <v>189.180352</v>
      </c>
      <c r="EY761" s="33">
        <v>562.51782249999997</v>
      </c>
      <c r="EZ761" s="33">
        <v>3983.483921</v>
      </c>
      <c r="FA761" s="33">
        <v>2076.032741</v>
      </c>
      <c r="FB761" s="33">
        <v>254.66300939999999</v>
      </c>
      <c r="FC761" s="33">
        <v>811.44136070000002</v>
      </c>
    </row>
    <row r="762" spans="2:159" x14ac:dyDescent="0.25">
      <c r="B762" s="33" t="s">
        <v>15</v>
      </c>
      <c r="D762" s="33">
        <v>51135.848050000001</v>
      </c>
      <c r="E762" s="33">
        <v>53153.470359999999</v>
      </c>
      <c r="F762" s="33">
        <v>60206.222869999998</v>
      </c>
      <c r="G762" s="33">
        <v>56628.410889999999</v>
      </c>
      <c r="H762" s="33">
        <v>52474.483319999999</v>
      </c>
      <c r="I762" s="33">
        <v>54722.587070000001</v>
      </c>
      <c r="J762" s="33">
        <v>62647.984850000001</v>
      </c>
      <c r="K762" s="33">
        <v>58197.290650000003</v>
      </c>
      <c r="L762" s="33">
        <v>53274.204960000003</v>
      </c>
      <c r="M762" s="33">
        <v>55815.78284</v>
      </c>
      <c r="N762" s="33">
        <v>61949.407870000003</v>
      </c>
      <c r="O762" s="33">
        <v>59355.463479999999</v>
      </c>
      <c r="P762" s="33">
        <v>53689.816740000002</v>
      </c>
      <c r="Q762" s="33">
        <v>56345.065360000001</v>
      </c>
      <c r="R762" s="33">
        <v>64437.859279999997</v>
      </c>
      <c r="S762" s="33">
        <v>59672.077799999999</v>
      </c>
      <c r="T762" s="33">
        <v>61244.463190000002</v>
      </c>
      <c r="U762" s="33">
        <v>64242.573479999999</v>
      </c>
      <c r="V762" s="33">
        <v>64484.4539</v>
      </c>
      <c r="W762" s="33">
        <v>64529.080009999998</v>
      </c>
      <c r="X762" s="33">
        <v>61583.617010000002</v>
      </c>
      <c r="Y762" s="33">
        <v>65414.344129999998</v>
      </c>
      <c r="Z762" s="33">
        <v>65659.015400000004</v>
      </c>
      <c r="AA762" s="33">
        <v>64933.080289999998</v>
      </c>
      <c r="AB762" s="33">
        <v>70679.15595</v>
      </c>
      <c r="AC762" s="33">
        <v>66462.686860000002</v>
      </c>
      <c r="AD762" s="33">
        <v>66706.327080000003</v>
      </c>
      <c r="AE762" s="33">
        <v>68778.360990000001</v>
      </c>
      <c r="AF762" s="33">
        <v>75854.264869999999</v>
      </c>
      <c r="AG762" s="33">
        <v>71336.486839999998</v>
      </c>
      <c r="AH762" s="33">
        <v>71606.294999999998</v>
      </c>
      <c r="AI762" s="33">
        <v>73824.955669999996</v>
      </c>
      <c r="AJ762" s="33">
        <v>79651.3223</v>
      </c>
      <c r="AK762" s="33">
        <v>74921.987280000001</v>
      </c>
      <c r="AL762" s="33">
        <v>75213.324340000006</v>
      </c>
      <c r="AM762" s="33">
        <v>77536.344700000001</v>
      </c>
      <c r="AN762" s="33">
        <v>83543.554239999998</v>
      </c>
      <c r="AO762" s="33">
        <v>78603.966790000006</v>
      </c>
      <c r="AP762" s="33">
        <v>78918.59534</v>
      </c>
      <c r="AQ762" s="33">
        <v>81343.357600000003</v>
      </c>
      <c r="AR762" s="33">
        <v>86965.153009999995</v>
      </c>
      <c r="AS762" s="33">
        <v>81817.144509999998</v>
      </c>
      <c r="AT762" s="33">
        <v>82142.191300000006</v>
      </c>
      <c r="AU762" s="33">
        <v>84670.800799999997</v>
      </c>
      <c r="AV762" s="33">
        <v>90531.460290000003</v>
      </c>
      <c r="AW762" s="33">
        <v>85161.349560000002</v>
      </c>
      <c r="AX762" s="33">
        <v>85496.818530000004</v>
      </c>
      <c r="AY762" s="33">
        <v>88136.434659999999</v>
      </c>
      <c r="AZ762" s="33">
        <v>94135.339789999998</v>
      </c>
      <c r="BA762" s="33">
        <v>88541.122040000002</v>
      </c>
      <c r="BB762" s="33">
        <v>88888.827309999993</v>
      </c>
      <c r="BC762" s="33">
        <v>91640.175470000002</v>
      </c>
      <c r="BD762" s="33">
        <v>97866.606960000005</v>
      </c>
      <c r="BE762" s="33">
        <v>92036.274789999996</v>
      </c>
      <c r="BF762" s="33">
        <v>92394.945689999993</v>
      </c>
      <c r="BG762" s="33">
        <v>95265.426940000005</v>
      </c>
      <c r="BH762" s="33">
        <v>101071.15730000001</v>
      </c>
      <c r="BI762" s="33">
        <v>95046.287970000005</v>
      </c>
      <c r="BJ762" s="33">
        <v>95413.515780000002</v>
      </c>
      <c r="BK762" s="33">
        <v>98386.920419999995</v>
      </c>
      <c r="BL762" s="33">
        <v>104084.21649999999</v>
      </c>
      <c r="BM762" s="33">
        <v>97865.223830000003</v>
      </c>
      <c r="BN762" s="33">
        <v>98242.424740000002</v>
      </c>
      <c r="BO762" s="33">
        <v>101312.65609999999</v>
      </c>
      <c r="BP762" s="33">
        <v>107212.51459999999</v>
      </c>
      <c r="BQ762" s="33">
        <v>100791.1508</v>
      </c>
      <c r="BR762" s="33">
        <v>101179.2181</v>
      </c>
      <c r="BS762" s="33">
        <v>104349.3391</v>
      </c>
      <c r="BT762" s="33">
        <v>110429.48699999999</v>
      </c>
      <c r="BU762" s="33">
        <v>103802.382</v>
      </c>
      <c r="BV762" s="33">
        <v>104202.8342</v>
      </c>
      <c r="BW762" s="33">
        <v>107473.7702</v>
      </c>
      <c r="BX762" s="33">
        <v>113747.81449999999</v>
      </c>
      <c r="BY762" s="33">
        <v>106913.4895</v>
      </c>
      <c r="BZ762" s="33">
        <v>107328.2133</v>
      </c>
      <c r="CA762" s="33">
        <v>110700.76089999999</v>
      </c>
      <c r="CB762" s="33">
        <v>117231.1424</v>
      </c>
      <c r="CC762" s="33">
        <v>110175.2249</v>
      </c>
      <c r="CD762" s="33">
        <v>110601.6927</v>
      </c>
      <c r="CE762" s="33">
        <v>114084.1425</v>
      </c>
      <c r="CF762" s="33">
        <v>120773.18339999999</v>
      </c>
      <c r="CG762" s="33">
        <v>113496.0279</v>
      </c>
      <c r="CH762" s="33">
        <v>113934.5227</v>
      </c>
      <c r="CI762" s="33">
        <v>117526.5894</v>
      </c>
      <c r="CJ762" s="33">
        <v>124311.9246</v>
      </c>
      <c r="CK762" s="33">
        <v>116817.6375</v>
      </c>
      <c r="CL762" s="33">
        <v>117268.8379</v>
      </c>
      <c r="CM762" s="33">
        <v>120968.55899999999</v>
      </c>
      <c r="CN762" s="33">
        <v>127965.10430000001</v>
      </c>
      <c r="CO762" s="33">
        <v>120238.8143</v>
      </c>
      <c r="CP762" s="33">
        <v>120702.5186</v>
      </c>
      <c r="CQ762" s="33">
        <v>124514.79150000001</v>
      </c>
      <c r="CR762" s="33">
        <v>131740.47469999999</v>
      </c>
      <c r="CS762" s="33">
        <v>123779.7781</v>
      </c>
      <c r="CT762" s="33">
        <v>124256.3147</v>
      </c>
      <c r="CU762" s="33">
        <v>128184.1369</v>
      </c>
      <c r="CV762" s="33">
        <v>135761.68210000001</v>
      </c>
      <c r="CW762" s="33">
        <v>127557.44929999999</v>
      </c>
      <c r="CX762" s="33">
        <v>128050.2212</v>
      </c>
      <c r="CY762" s="33">
        <v>132096.72579999999</v>
      </c>
      <c r="CZ762" s="33">
        <v>139735.0134</v>
      </c>
      <c r="DA762" s="33">
        <v>131282.5171</v>
      </c>
      <c r="DB762" s="33">
        <v>131788.44070000001</v>
      </c>
      <c r="DC762" s="33">
        <v>135957.99669999999</v>
      </c>
      <c r="DD762" s="33">
        <v>143746.70980000001</v>
      </c>
      <c r="DE762" s="33">
        <v>135029.32769999999</v>
      </c>
      <c r="DF762" s="33">
        <v>135549.63200000001</v>
      </c>
      <c r="DG762" s="33">
        <v>139850.72510000001</v>
      </c>
      <c r="DH762" s="33">
        <v>147605.60750000001</v>
      </c>
      <c r="DI762" s="33">
        <v>138630.9736</v>
      </c>
      <c r="DJ762" s="33">
        <v>139164.96669999999</v>
      </c>
      <c r="DK762" s="33">
        <v>143594.12</v>
      </c>
      <c r="DL762" s="33">
        <v>151431.5264</v>
      </c>
      <c r="DM762" s="33">
        <v>142203.1453</v>
      </c>
      <c r="DN762" s="33">
        <v>142751.70360000001</v>
      </c>
      <c r="DO762" s="33">
        <v>147307.08780000001</v>
      </c>
      <c r="DP762" s="33">
        <v>154810.77789999999</v>
      </c>
      <c r="DQ762" s="33">
        <v>145355.53640000001</v>
      </c>
      <c r="DR762" s="33">
        <v>145917.03760000001</v>
      </c>
      <c r="DS762" s="33">
        <v>150584.99160000001</v>
      </c>
      <c r="DT762" s="33">
        <v>158200.91159999999</v>
      </c>
      <c r="DU762" s="33">
        <v>148516.33809999999</v>
      </c>
      <c r="DV762" s="33">
        <v>149089.98989999999</v>
      </c>
      <c r="DW762" s="33">
        <v>153871.99739999999</v>
      </c>
      <c r="DX762" s="33">
        <v>161604.33129999999</v>
      </c>
      <c r="DY762" s="33">
        <v>151687.98860000001</v>
      </c>
      <c r="DZ762" s="33">
        <v>152274.40100000001</v>
      </c>
      <c r="EA762" s="33">
        <v>157171.5552</v>
      </c>
      <c r="EB762" s="33">
        <v>165074.87789999999</v>
      </c>
      <c r="EC762" s="33">
        <v>154919.31419999999</v>
      </c>
      <c r="ED762" s="33">
        <v>155518.1335</v>
      </c>
      <c r="EE762" s="33">
        <v>160534.52340000001</v>
      </c>
      <c r="EF762" s="33">
        <v>168614.53289999999</v>
      </c>
      <c r="EG762" s="33">
        <v>158214.66709999999</v>
      </c>
      <c r="EH762" s="33">
        <v>158825.55069999999</v>
      </c>
      <c r="EI762" s="33">
        <v>163964.4111</v>
      </c>
      <c r="EJ762" s="33">
        <v>172177.97560000001</v>
      </c>
      <c r="EK762" s="33">
        <v>161530.98069999999</v>
      </c>
      <c r="EL762" s="33">
        <v>162153.3585</v>
      </c>
      <c r="EM762" s="33">
        <v>167416.99789999999</v>
      </c>
      <c r="EN762" s="33">
        <v>175710.04790000001</v>
      </c>
      <c r="EO762" s="33">
        <v>164814.54579999999</v>
      </c>
      <c r="EP762" s="33">
        <v>165449.16880000001</v>
      </c>
      <c r="EQ762" s="33">
        <v>170837.24909999999</v>
      </c>
      <c r="ER762" s="33">
        <v>179590.71539999999</v>
      </c>
      <c r="ES762" s="33">
        <v>168413.61929999999</v>
      </c>
      <c r="ET762" s="33">
        <v>169062.16089999999</v>
      </c>
      <c r="EU762" s="33">
        <v>174587.9339</v>
      </c>
      <c r="EV762" s="33">
        <v>183319.95079999999</v>
      </c>
      <c r="EW762" s="33">
        <v>171871.3688</v>
      </c>
      <c r="EX762" s="33">
        <v>172532.82449999999</v>
      </c>
      <c r="EY762" s="33">
        <v>178193.2856</v>
      </c>
      <c r="EZ762" s="33">
        <v>187005.092</v>
      </c>
      <c r="FA762" s="33">
        <v>175289.48139999999</v>
      </c>
      <c r="FB762" s="33">
        <v>175963.8064</v>
      </c>
      <c r="FC762" s="33">
        <v>181757.63370000001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34812.502039999999</v>
      </c>
      <c r="D4" s="1">
        <f>PLANEL_GerCrit_Trim_Resultado!Q245</f>
        <v>33074.37427</v>
      </c>
      <c r="E4" s="1">
        <f>PLANEL_GerCrit_Trim_Resultado!R245</f>
        <v>37877.728840000003</v>
      </c>
      <c r="F4" s="1">
        <f>PLANEL_GerCrit_Trim_Resultado!S245</f>
        <v>35474.72711</v>
      </c>
      <c r="G4" s="1">
        <f>PLANEL_GerCrit_Trim_Resultado!T245</f>
        <v>37036.414790000003</v>
      </c>
      <c r="H4" s="1">
        <f>PLANEL_GerCrit_Trim_Resultado!U245</f>
        <v>36028.66721</v>
      </c>
      <c r="I4" s="1">
        <f>PLANEL_GerCrit_Trim_Resultado!V245</f>
        <v>37952.304709999997</v>
      </c>
      <c r="J4" s="1">
        <f>PLANEL_GerCrit_Trim_Resultado!W245</f>
        <v>35648.017249999997</v>
      </c>
      <c r="K4" s="1">
        <f>PLANEL_GerCrit_Trim_Resultado!X245</f>
        <v>37012.71213</v>
      </c>
      <c r="L4" s="1">
        <f>PLANEL_GerCrit_Trim_Resultado!Y245</f>
        <v>36028.66721</v>
      </c>
      <c r="M4" s="1">
        <f>PLANEL_GerCrit_Trim_Resultado!Z245</f>
        <v>37952.304709999997</v>
      </c>
      <c r="N4" s="1">
        <f>PLANEL_GerCrit_Trim_Resultado!AA245</f>
        <v>35648.017249999997</v>
      </c>
      <c r="O4" s="1">
        <f>PLANEL_GerCrit_Trim_Resultado!AB245</f>
        <v>41837.305950000002</v>
      </c>
      <c r="P4" s="1">
        <f>PLANEL_GerCrit_Trim_Resultado!AC245</f>
        <v>40849.568050000002</v>
      </c>
      <c r="Q4" s="1">
        <f>PLANEL_GerCrit_Trim_Resultado!AD245</f>
        <v>39619.559690000002</v>
      </c>
      <c r="R4" s="1">
        <f>PLANEL_GerCrit_Trim_Resultado!AE245</f>
        <v>37895.012860000003</v>
      </c>
      <c r="S4" s="1">
        <f>PLANEL_GerCrit_Trim_Resultado!AF245</f>
        <v>44252.167269999998</v>
      </c>
      <c r="T4" s="1">
        <f>PLANEL_GerCrit_Trim_Resultado!AG245</f>
        <v>43356.406920000001</v>
      </c>
      <c r="U4" s="1">
        <f>PLANEL_GerCrit_Trim_Resultado!AH245</f>
        <v>40503.33511</v>
      </c>
      <c r="V4" s="1">
        <f>PLANEL_GerCrit_Trim_Resultado!AI245</f>
        <v>38858.787839999997</v>
      </c>
      <c r="W4" s="1">
        <f>PLANEL_GerCrit_Trim_Resultado!AJ245</f>
        <v>46501.385670000003</v>
      </c>
      <c r="X4" s="1">
        <f>PLANEL_GerCrit_Trim_Resultado!AK245</f>
        <v>45348.6901</v>
      </c>
      <c r="Y4" s="1">
        <f>PLANEL_GerCrit_Trim_Resultado!AL245</f>
        <v>40765.294009999998</v>
      </c>
      <c r="Z4" s="1">
        <f>PLANEL_GerCrit_Trim_Resultado!AM245</f>
        <v>39191.315999999999</v>
      </c>
      <c r="AA4" s="1">
        <f>PLANEL_GerCrit_Trim_Resultado!AN245</f>
        <v>46501.385670000003</v>
      </c>
      <c r="AB4" s="1">
        <f>PLANEL_GerCrit_Trim_Resultado!AO245</f>
        <v>45348.6901</v>
      </c>
      <c r="AC4" s="1">
        <f>PLANEL_GerCrit_Trim_Resultado!AP245</f>
        <v>40765.294009999998</v>
      </c>
      <c r="AD4" s="1">
        <f>PLANEL_GerCrit_Trim_Resultado!AQ245</f>
        <v>39191.315999999999</v>
      </c>
      <c r="AE4" s="1">
        <f>PLANEL_GerCrit_Trim_Resultado!AR245</f>
        <v>46834.357450000003</v>
      </c>
      <c r="AF4" s="1">
        <f>PLANEL_GerCrit_Trim_Resultado!AS245</f>
        <v>45672.316610000002</v>
      </c>
      <c r="AG4" s="1">
        <f>PLANEL_GerCrit_Trim_Resultado!AT245</f>
        <v>41044.426720000003</v>
      </c>
      <c r="AH4" s="1">
        <f>PLANEL_GerCrit_Trim_Resultado!AU245</f>
        <v>39574.554499999998</v>
      </c>
      <c r="AI4" s="1">
        <f>PLANEL_GerCrit_Trim_Resultado!AV245</f>
        <v>46977.348409999999</v>
      </c>
      <c r="AJ4" s="1">
        <f>PLANEL_GerCrit_Trim_Resultado!AW245</f>
        <v>45812.798759999998</v>
      </c>
      <c r="AK4" s="1">
        <f>PLANEL_GerCrit_Trim_Resultado!AX245</f>
        <v>41264.260170000001</v>
      </c>
      <c r="AL4" s="1">
        <f>PLANEL_GerCrit_Trim_Resultado!AY245</f>
        <v>39728.895329999999</v>
      </c>
      <c r="AM4" s="1">
        <f>PLANEL_GerCrit_Trim_Resultado!AZ245</f>
        <v>47032.957450000002</v>
      </c>
      <c r="AN4" s="1">
        <f>PLANEL_GerCrit_Trim_Resultado!BA245</f>
        <v>45871.075900000003</v>
      </c>
      <c r="AO4" s="1">
        <f>PLANEL_GerCrit_Trim_Resultado!BB245</f>
        <v>41317.580580000002</v>
      </c>
      <c r="AP4" s="1">
        <f>PLANEL_GerCrit_Trim_Resultado!BC245</f>
        <v>39790.239320000001</v>
      </c>
      <c r="AQ4" s="1">
        <f>PLANEL_GerCrit_Trim_Resultado!BD245</f>
        <v>47217.344019999997</v>
      </c>
      <c r="AR4" s="1">
        <f>PLANEL_GerCrit_Trim_Resultado!BE245</f>
        <v>46029.943290000003</v>
      </c>
      <c r="AS4" s="1">
        <f>PLANEL_GerCrit_Trim_Resultado!BF245</f>
        <v>38664.692669999997</v>
      </c>
      <c r="AT4" s="1">
        <f>PLANEL_GerCrit_Trim_Resultado!BG245</f>
        <v>39951.676039999998</v>
      </c>
      <c r="AU4" s="1">
        <f>PLANEL_GerCrit_Trim_Resultado!BH245</f>
        <v>47448.394899999999</v>
      </c>
      <c r="AV4" s="1">
        <f>PLANEL_GerCrit_Trim_Resultado!BI245</f>
        <v>46212.94472</v>
      </c>
      <c r="AW4" s="1">
        <f>PLANEL_GerCrit_Trim_Resultado!BJ245</f>
        <v>39963.802340000002</v>
      </c>
      <c r="AX4" s="1">
        <f>PLANEL_GerCrit_Trim_Resultado!BK245</f>
        <v>40140.528489999997</v>
      </c>
      <c r="AY4" s="1">
        <f>PLANEL_GerCrit_Trim_Resultado!BL245</f>
        <v>47521.338479999999</v>
      </c>
      <c r="AZ4" s="1">
        <f>PLANEL_GerCrit_Trim_Resultado!BM245</f>
        <v>46275.028209999997</v>
      </c>
      <c r="BA4" s="1">
        <f>PLANEL_GerCrit_Trim_Resultado!BN245</f>
        <v>41643.270680000001</v>
      </c>
      <c r="BB4" s="1">
        <f>PLANEL_GerCrit_Trim_Resultado!BO245</f>
        <v>40193.136189999997</v>
      </c>
      <c r="BC4" s="1">
        <f>PLANEL_GerCrit_Trim_Resultado!BP245</f>
        <v>48240.131909999996</v>
      </c>
      <c r="BD4" s="1">
        <f>PLANEL_GerCrit_Trim_Resultado!BQ245</f>
        <v>46959.023090000002</v>
      </c>
      <c r="BE4" s="1">
        <f>PLANEL_GerCrit_Trim_Resultado!BR245</f>
        <v>42341.129520000002</v>
      </c>
      <c r="BF4" s="1">
        <f>PLANEL_GerCrit_Trim_Resultado!BS245</f>
        <v>40951.633329999997</v>
      </c>
      <c r="BG4" s="1">
        <f>PLANEL_GerCrit_Trim_Resultado!BT245</f>
        <v>49848.333980000003</v>
      </c>
      <c r="BH4" s="1">
        <f>PLANEL_GerCrit_Trim_Resultado!BU245</f>
        <v>48421.70781</v>
      </c>
      <c r="BI4" s="1">
        <f>PLANEL_GerCrit_Trim_Resultado!BV245</f>
        <v>43199.848469999997</v>
      </c>
      <c r="BJ4" s="1">
        <f>PLANEL_GerCrit_Trim_Resultado!BW245</f>
        <v>41998.943749999999</v>
      </c>
      <c r="BK4" s="1">
        <f>PLANEL_GerCrit_Trim_Resultado!BX245</f>
        <v>49848.333980000003</v>
      </c>
      <c r="BL4" s="1">
        <f>PLANEL_GerCrit_Trim_Resultado!BY245</f>
        <v>48421.70781</v>
      </c>
      <c r="BM4" s="1">
        <f>PLANEL_GerCrit_Trim_Resultado!BZ245</f>
        <v>43199.848469999997</v>
      </c>
      <c r="BN4" s="1">
        <f>PLANEL_GerCrit_Trim_Resultado!CA245</f>
        <v>41998.943749999999</v>
      </c>
      <c r="BO4" s="1">
        <f>PLANEL_GerCrit_Trim_Resultado!CB245</f>
        <v>49848.333980000003</v>
      </c>
      <c r="BP4" s="1">
        <f>PLANEL_GerCrit_Trim_Resultado!CC245</f>
        <v>48421.70781</v>
      </c>
      <c r="BQ4" s="1">
        <f>PLANEL_GerCrit_Trim_Resultado!CD245</f>
        <v>43199.848469999997</v>
      </c>
      <c r="BR4" s="1">
        <f>PLANEL_GerCrit_Trim_Resultado!CE245</f>
        <v>41998.943749999999</v>
      </c>
      <c r="BS4" s="1">
        <f>PLANEL_GerCrit_Trim_Resultado!CF245</f>
        <v>49848.333980000003</v>
      </c>
      <c r="BT4" s="1">
        <f>PLANEL_GerCrit_Trim_Resultado!CG245</f>
        <v>48421.70781</v>
      </c>
      <c r="BU4" s="1">
        <f>PLANEL_GerCrit_Trim_Resultado!CH245</f>
        <v>42366.752670000002</v>
      </c>
      <c r="BV4" s="1">
        <f>PLANEL_GerCrit_Trim_Resultado!CI245</f>
        <v>41998.943749999999</v>
      </c>
      <c r="BW4" s="1">
        <f>PLANEL_GerCrit_Trim_Resultado!CJ245</f>
        <v>49848.333980000003</v>
      </c>
      <c r="BX4" s="1">
        <f>PLANEL_GerCrit_Trim_Resultado!CK245</f>
        <v>48421.70781</v>
      </c>
      <c r="BY4" s="1">
        <f>PLANEL_GerCrit_Trim_Resultado!CL245</f>
        <v>41347.999109999997</v>
      </c>
      <c r="BZ4" s="1">
        <f>PLANEL_GerCrit_Trim_Resultado!CM245</f>
        <v>41998.943749999999</v>
      </c>
      <c r="CA4" s="1">
        <f>PLANEL_GerCrit_Trim_Resultado!CN245</f>
        <v>49848.333980000003</v>
      </c>
      <c r="CB4" s="1">
        <f>PLANEL_GerCrit_Trim_Resultado!CO245</f>
        <v>48421.70781</v>
      </c>
      <c r="CC4" s="1">
        <f>PLANEL_GerCrit_Trim_Resultado!CP245</f>
        <v>40680.559269999998</v>
      </c>
      <c r="CD4" s="1">
        <f>PLANEL_GerCrit_Trim_Resultado!CQ245</f>
        <v>41998.943749999999</v>
      </c>
      <c r="CE4" s="1">
        <f>PLANEL_GerCrit_Trim_Resultado!CR245</f>
        <v>49848.333980000003</v>
      </c>
      <c r="CF4" s="1">
        <f>PLANEL_GerCrit_Trim_Resultado!CS245</f>
        <v>48421.70781</v>
      </c>
      <c r="CG4" s="1">
        <f>PLANEL_GerCrit_Trim_Resultado!CT245</f>
        <v>39532.815390000003</v>
      </c>
      <c r="CH4" s="1">
        <f>PLANEL_GerCrit_Trim_Resultado!CU245</f>
        <v>41998.943749999999</v>
      </c>
      <c r="CI4" s="1">
        <f>PLANEL_GerCrit_Trim_Resultado!CV245</f>
        <v>49848.333980000003</v>
      </c>
      <c r="CJ4" s="1">
        <f>PLANEL_GerCrit_Trim_Resultado!CW245</f>
        <v>48421.70781</v>
      </c>
      <c r="CK4" s="1">
        <f>PLANEL_GerCrit_Trim_Resultado!CX245</f>
        <v>39092.385110000003</v>
      </c>
      <c r="CL4" s="1">
        <f>PLANEL_GerCrit_Trim_Resultado!CY245</f>
        <v>41998.943749999999</v>
      </c>
      <c r="CM4" s="1">
        <f>PLANEL_GerCrit_Trim_Resultado!CZ245</f>
        <v>49848.333980000003</v>
      </c>
      <c r="CN4" s="1">
        <f>PLANEL_GerCrit_Trim_Resultado!DA245</f>
        <v>48421.70781</v>
      </c>
      <c r="CO4" s="1">
        <f>PLANEL_GerCrit_Trim_Resultado!DB245</f>
        <v>39092.385110000003</v>
      </c>
      <c r="CP4" s="1">
        <f>PLANEL_GerCrit_Trim_Resultado!DC245</f>
        <v>41998.943749999999</v>
      </c>
      <c r="CQ4" s="1">
        <f>PLANEL_GerCrit_Trim_Resultado!DD245</f>
        <v>49848.333980000003</v>
      </c>
      <c r="CR4" s="1">
        <f>PLANEL_GerCrit_Trim_Resultado!DE245</f>
        <v>48421.70781</v>
      </c>
      <c r="CS4" s="1">
        <f>PLANEL_GerCrit_Trim_Resultado!DF245</f>
        <v>39092.385110000003</v>
      </c>
      <c r="CT4" s="1">
        <f>PLANEL_GerCrit_Trim_Resultado!DG245</f>
        <v>41998.943749999999</v>
      </c>
      <c r="CU4" s="1">
        <f>PLANEL_GerCrit_Trim_Resultado!DH245</f>
        <v>49848.333980000003</v>
      </c>
      <c r="CV4" s="1">
        <f>PLANEL_GerCrit_Trim_Resultado!DI245</f>
        <v>48421.70781</v>
      </c>
      <c r="CW4" s="1">
        <f>PLANEL_GerCrit_Trim_Resultado!DJ245</f>
        <v>39092.385110000003</v>
      </c>
      <c r="CX4" s="1">
        <f>PLANEL_GerCrit_Trim_Resultado!DK245</f>
        <v>41998.943749999999</v>
      </c>
      <c r="CY4" s="68">
        <f>PLANEL_GerCrit_Trim_Resultado!DL245</f>
        <v>49848.333980000003</v>
      </c>
      <c r="CZ4" s="68">
        <f>PLANEL_GerCrit_Trim_Resultado!DM245</f>
        <v>48421.70781</v>
      </c>
      <c r="DA4" s="68">
        <f>PLANEL_GerCrit_Trim_Resultado!DN245</f>
        <v>39092.385110000003</v>
      </c>
      <c r="DB4" s="68">
        <f>PLANEL_GerCrit_Trim_Resultado!DO245</f>
        <v>41998.943749999999</v>
      </c>
      <c r="DC4" s="1">
        <f>PLANEL_GerCrit_Trim_Resultado!DP245</f>
        <v>49848.333980000003</v>
      </c>
      <c r="DD4" s="1">
        <f>PLANEL_GerCrit_Trim_Resultado!DQ245</f>
        <v>48421.70781</v>
      </c>
      <c r="DE4" s="1">
        <f>PLANEL_GerCrit_Trim_Resultado!DR245</f>
        <v>39092.385110000003</v>
      </c>
      <c r="DF4" s="1">
        <f>PLANEL_GerCrit_Trim_Resultado!DS245</f>
        <v>41998.943749999999</v>
      </c>
      <c r="DG4" s="1">
        <f>PLANEL_GerCrit_Trim_Resultado!DT245</f>
        <v>49848.333980000003</v>
      </c>
      <c r="DH4" s="1">
        <f>PLANEL_GerCrit_Trim_Resultado!DU245</f>
        <v>48421.70781</v>
      </c>
      <c r="DI4" s="1">
        <f>PLANEL_GerCrit_Trim_Resultado!DV245</f>
        <v>39092.385110000003</v>
      </c>
      <c r="DJ4" s="1">
        <f>PLANEL_GerCrit_Trim_Resultado!DW245</f>
        <v>41998.943749999999</v>
      </c>
      <c r="DK4" s="1">
        <f>PLANEL_GerCrit_Trim_Resultado!DX245</f>
        <v>49848.333980000003</v>
      </c>
      <c r="DL4" s="1">
        <f>PLANEL_GerCrit_Trim_Resultado!DY245</f>
        <v>48421.70781</v>
      </c>
      <c r="DM4" s="1">
        <f>PLANEL_GerCrit_Trim_Resultado!DZ245</f>
        <v>39092.385110000003</v>
      </c>
      <c r="DN4" s="1">
        <f>PLANEL_GerCrit_Trim_Resultado!EA245</f>
        <v>41998.943749999999</v>
      </c>
      <c r="DO4" s="1">
        <f>PLANEL_GerCrit_Trim_Resultado!EB245</f>
        <v>49848.333980000003</v>
      </c>
      <c r="DP4" s="1">
        <f>PLANEL_GerCrit_Trim_Resultado!EC245</f>
        <v>48421.70781</v>
      </c>
      <c r="DQ4" s="1">
        <f>PLANEL_GerCrit_Trim_Resultado!ED245</f>
        <v>38867.375919999999</v>
      </c>
      <c r="DR4" s="1">
        <f>PLANEL_GerCrit_Trim_Resultado!EE245</f>
        <v>41998.943749999999</v>
      </c>
      <c r="DS4" s="1">
        <f>PLANEL_GerCrit_Trim_Resultado!EF245</f>
        <v>49848.333980000003</v>
      </c>
      <c r="DT4" s="1">
        <f>PLANEL_GerCrit_Trim_Resultado!EG245</f>
        <v>48421.70781</v>
      </c>
      <c r="DU4" s="1">
        <f>PLANEL_GerCrit_Trim_Resultado!EH245</f>
        <v>37892.89314</v>
      </c>
      <c r="DV4" s="1">
        <f>PLANEL_GerCrit_Trim_Resultado!EI245</f>
        <v>41998.943749999999</v>
      </c>
      <c r="DW4" s="1">
        <f>PLANEL_GerCrit_Trim_Resultado!EJ245</f>
        <v>49848.333980000003</v>
      </c>
      <c r="DX4" s="1">
        <f>PLANEL_GerCrit_Trim_Resultado!EK245</f>
        <v>48421.70781</v>
      </c>
      <c r="DY4" s="1">
        <f>PLANEL_GerCrit_Trim_Resultado!EL245</f>
        <v>36541.419950000003</v>
      </c>
      <c r="DZ4" s="1">
        <f>PLANEL_GerCrit_Trim_Resultado!EM245</f>
        <v>41998.943749999999</v>
      </c>
      <c r="EA4" s="1">
        <f>PLANEL_GerCrit_Trim_Resultado!EN245</f>
        <v>49848.333980000003</v>
      </c>
      <c r="EB4" s="1">
        <f>PLANEL_GerCrit_Trim_Resultado!EO245</f>
        <v>48421.70781</v>
      </c>
      <c r="EC4" s="1">
        <f>PLANEL_GerCrit_Trim_Resultado!EP245</f>
        <v>35906.839679999997</v>
      </c>
      <c r="ED4" s="1">
        <f>PLANEL_GerCrit_Trim_Resultado!EQ245</f>
        <v>41998.943749999999</v>
      </c>
      <c r="EE4" s="1">
        <f>PLANEL_GerCrit_Trim_Resultado!ER245</f>
        <v>49848.333980000003</v>
      </c>
      <c r="EF4" s="1">
        <f>PLANEL_GerCrit_Trim_Resultado!ES245</f>
        <v>48421.70781</v>
      </c>
      <c r="EG4" s="1">
        <f>PLANEL_GerCrit_Trim_Resultado!ET245</f>
        <v>32604.102210000001</v>
      </c>
      <c r="EH4" s="1">
        <f>PLANEL_GerCrit_Trim_Resultado!EU245</f>
        <v>41998.943749999999</v>
      </c>
      <c r="EI4" s="1">
        <f>PLANEL_GerCrit_Trim_Resultado!EV245</f>
        <v>49848.333980000003</v>
      </c>
      <c r="EJ4" s="1">
        <f>PLANEL_GerCrit_Trim_Resultado!EW245</f>
        <v>48421.70781</v>
      </c>
      <c r="EK4" s="1">
        <f>PLANEL_GerCrit_Trim_Resultado!EX245</f>
        <v>33239.152699999999</v>
      </c>
      <c r="EL4" s="1">
        <f>PLANEL_GerCrit_Trim_Resultado!EY245</f>
        <v>41998.943749999999</v>
      </c>
      <c r="EM4" s="1">
        <f>PLANEL_GerCrit_Trim_Resultado!EZ245</f>
        <v>49896.14243</v>
      </c>
      <c r="EN4" s="1">
        <f>PLANEL_GerCrit_Trim_Resultado!FA245</f>
        <v>48461.739390000002</v>
      </c>
      <c r="EO4" s="1">
        <f>PLANEL_GerCrit_Trim_Resultado!FB245</f>
        <v>31525.95477</v>
      </c>
      <c r="EP4" s="1">
        <f>PLANEL_GerCrit_Trim_Resultado!FC245</f>
        <v>42015.437160000001</v>
      </c>
    </row>
    <row r="5" spans="2:258" x14ac:dyDescent="0.25">
      <c r="B5" s="16" t="s">
        <v>2</v>
      </c>
      <c r="C5" s="1">
        <f>PLANEL_GerCrit_Trim_Resultado!P257</f>
        <v>937.63517279999996</v>
      </c>
      <c r="D5" s="1">
        <f>PLANEL_GerCrit_Trim_Resultado!Q257</f>
        <v>938.09171549999996</v>
      </c>
      <c r="E5" s="1">
        <f>PLANEL_GerCrit_Trim_Resultado!R257</f>
        <v>1052.4907920000001</v>
      </c>
      <c r="F5" s="1">
        <f>PLANEL_GerCrit_Trim_Resultado!S257</f>
        <v>972.89172489999999</v>
      </c>
      <c r="G5" s="1">
        <f>PLANEL_GerCrit_Trim_Resultado!T257</f>
        <v>2815.5053739999998</v>
      </c>
      <c r="H5" s="1">
        <f>PLANEL_GerCrit_Trim_Resultado!U257</f>
        <v>2640.8928580000002</v>
      </c>
      <c r="I5" s="1">
        <f>PLANEL_GerCrit_Trim_Resultado!V257</f>
        <v>2265.1644310000001</v>
      </c>
      <c r="J5" s="1">
        <f>PLANEL_GerCrit_Trim_Resultado!W257</f>
        <v>2471.8528449999999</v>
      </c>
      <c r="K5" s="1">
        <f>PLANEL_GerCrit_Trim_Resultado!X257</f>
        <v>2879.6614079999999</v>
      </c>
      <c r="L5" s="1">
        <f>PLANEL_GerCrit_Trim_Resultado!Y257</f>
        <v>2702.6049499999999</v>
      </c>
      <c r="M5" s="1">
        <f>PLANEL_GerCrit_Trim_Resultado!Z257</f>
        <v>2319.415657</v>
      </c>
      <c r="N5" s="1">
        <f>PLANEL_GerCrit_Trim_Resultado!AA257</f>
        <v>2529.8568369999998</v>
      </c>
      <c r="O5" s="1">
        <f>PLANEL_GerCrit_Trim_Resultado!AB257</f>
        <v>2985.3574440000002</v>
      </c>
      <c r="P5" s="1">
        <f>PLANEL_GerCrit_Trim_Resultado!AC257</f>
        <v>2803.3939089999999</v>
      </c>
      <c r="Q5" s="1">
        <f>PLANEL_GerCrit_Trim_Resultado!AD257</f>
        <v>2401.062637</v>
      </c>
      <c r="R5" s="1">
        <f>PLANEL_GerCrit_Trim_Resultado!AE257</f>
        <v>2620.5832610000002</v>
      </c>
      <c r="S5" s="1">
        <f>PLANEL_GerCrit_Trim_Resultado!AF257</f>
        <v>3045.9641449999999</v>
      </c>
      <c r="T5" s="1">
        <f>PLANEL_GerCrit_Trim_Resultado!AG257</f>
        <v>2861.1033779999998</v>
      </c>
      <c r="U5" s="1">
        <f>PLANEL_GerCrit_Trim_Resultado!AH257</f>
        <v>2446.2193739999998</v>
      </c>
      <c r="V5" s="1">
        <f>PLANEL_GerCrit_Trim_Resultado!AI257</f>
        <v>2671.5709959999999</v>
      </c>
      <c r="W5" s="1">
        <f>PLANEL_GerCrit_Trim_Resultado!AJ257</f>
        <v>3096.583509</v>
      </c>
      <c r="X5" s="1">
        <f>PLANEL_GerCrit_Trim_Resultado!AK257</f>
        <v>2910.0369139999998</v>
      </c>
      <c r="Y5" s="1">
        <f>PLANEL_GerCrit_Trim_Resultado!AL257</f>
        <v>2488.4510439999999</v>
      </c>
      <c r="Z5" s="1">
        <f>PLANEL_GerCrit_Trim_Resultado!AM257</f>
        <v>2716.7261360000002</v>
      </c>
      <c r="AA5" s="1">
        <f>PLANEL_GerCrit_Trim_Resultado!AN257</f>
        <v>4663.1999349999996</v>
      </c>
      <c r="AB5" s="1">
        <f>PLANEL_GerCrit_Trim_Resultado!AO257</f>
        <v>4386.9970199999998</v>
      </c>
      <c r="AC5" s="1">
        <f>PLANEL_GerCrit_Trim_Resultado!AP257</f>
        <v>3502.8194119999998</v>
      </c>
      <c r="AD5" s="1">
        <f>PLANEL_GerCrit_Trim_Resultado!AQ257</f>
        <v>3939.1739910000001</v>
      </c>
      <c r="AE5" s="1">
        <f>PLANEL_GerCrit_Trim_Resultado!AR257</f>
        <v>4663.1999349999996</v>
      </c>
      <c r="AF5" s="1">
        <f>PLANEL_GerCrit_Trim_Resultado!AS257</f>
        <v>4386.9970199999998</v>
      </c>
      <c r="AG5" s="1">
        <f>PLANEL_GerCrit_Trim_Resultado!AT257</f>
        <v>3486.2558899999999</v>
      </c>
      <c r="AH5" s="1">
        <f>PLANEL_GerCrit_Trim_Resultado!AU257</f>
        <v>3939.1739910000001</v>
      </c>
      <c r="AI5" s="1">
        <f>PLANEL_GerCrit_Trim_Resultado!AV257</f>
        <v>4663.1999349999996</v>
      </c>
      <c r="AJ5" s="1">
        <f>PLANEL_GerCrit_Trim_Resultado!AW257</f>
        <v>4386.9970199999998</v>
      </c>
      <c r="AK5" s="1">
        <f>PLANEL_GerCrit_Trim_Resultado!AX257</f>
        <v>3502.8194119999998</v>
      </c>
      <c r="AL5" s="1">
        <f>PLANEL_GerCrit_Trim_Resultado!AY257</f>
        <v>3939.1739910000001</v>
      </c>
      <c r="AM5" s="1">
        <f>PLANEL_GerCrit_Trim_Resultado!AZ257</f>
        <v>4663.1999349999996</v>
      </c>
      <c r="AN5" s="1">
        <f>PLANEL_GerCrit_Trim_Resultado!BA257</f>
        <v>4386.9970199999998</v>
      </c>
      <c r="AO5" s="1">
        <f>PLANEL_GerCrit_Trim_Resultado!BB257</f>
        <v>3502.8194119999998</v>
      </c>
      <c r="AP5" s="1">
        <f>PLANEL_GerCrit_Trim_Resultado!BC257</f>
        <v>3939.1739910000001</v>
      </c>
      <c r="AQ5" s="1">
        <f>PLANEL_GerCrit_Trim_Resultado!BD257</f>
        <v>4663.1999349999996</v>
      </c>
      <c r="AR5" s="1">
        <f>PLANEL_GerCrit_Trim_Resultado!BE257</f>
        <v>4386.9970199999998</v>
      </c>
      <c r="AS5" s="1">
        <f>PLANEL_GerCrit_Trim_Resultado!BF257</f>
        <v>3450.813036</v>
      </c>
      <c r="AT5" s="1">
        <f>PLANEL_GerCrit_Trim_Resultado!BG257</f>
        <v>3939.1739910000001</v>
      </c>
      <c r="AU5" s="1">
        <f>PLANEL_GerCrit_Trim_Resultado!BH257</f>
        <v>4663.1999349999996</v>
      </c>
      <c r="AV5" s="1">
        <f>PLANEL_GerCrit_Trim_Resultado!BI257</f>
        <v>4386.9970199999998</v>
      </c>
      <c r="AW5" s="1">
        <f>PLANEL_GerCrit_Trim_Resultado!BJ257</f>
        <v>3450.813036</v>
      </c>
      <c r="AX5" s="1">
        <f>PLANEL_GerCrit_Trim_Resultado!BK257</f>
        <v>3939.1739910000001</v>
      </c>
      <c r="AY5" s="1">
        <f>PLANEL_GerCrit_Trim_Resultado!BL257</f>
        <v>4663.1999349999996</v>
      </c>
      <c r="AZ5" s="1">
        <f>PLANEL_GerCrit_Trim_Resultado!BM257</f>
        <v>4386.9970199999998</v>
      </c>
      <c r="BA5" s="1">
        <f>PLANEL_GerCrit_Trim_Resultado!BN257</f>
        <v>3502.8194119999998</v>
      </c>
      <c r="BB5" s="1">
        <f>PLANEL_GerCrit_Trim_Resultado!BO257</f>
        <v>3939.1739910000001</v>
      </c>
      <c r="BC5" s="1">
        <f>PLANEL_GerCrit_Trim_Resultado!BP257</f>
        <v>4663.1999349999996</v>
      </c>
      <c r="BD5" s="1">
        <f>PLANEL_GerCrit_Trim_Resultado!BQ257</f>
        <v>4386.9970199999998</v>
      </c>
      <c r="BE5" s="1">
        <f>PLANEL_GerCrit_Trim_Resultado!BR257</f>
        <v>3502.8194119999998</v>
      </c>
      <c r="BF5" s="1">
        <f>PLANEL_GerCrit_Trim_Resultado!BS257</f>
        <v>3939.1739910000001</v>
      </c>
      <c r="BG5" s="1">
        <f>PLANEL_GerCrit_Trim_Resultado!BT257</f>
        <v>5979.710231</v>
      </c>
      <c r="BH5" s="1">
        <f>PLANEL_GerCrit_Trim_Resultado!BU257</f>
        <v>5692.9873749999997</v>
      </c>
      <c r="BI5" s="1">
        <f>PLANEL_GerCrit_Trim_Resultado!BV257</f>
        <v>5026.4044670000003</v>
      </c>
      <c r="BJ5" s="1">
        <f>PLANEL_GerCrit_Trim_Resultado!BW257</f>
        <v>5385.8328449999999</v>
      </c>
      <c r="BK5" s="1">
        <f>PLANEL_GerCrit_Trim_Resultado!BX257</f>
        <v>5979.710231</v>
      </c>
      <c r="BL5" s="1">
        <f>PLANEL_GerCrit_Trim_Resultado!BY257</f>
        <v>5692.9873749999997</v>
      </c>
      <c r="BM5" s="1">
        <f>PLANEL_GerCrit_Trim_Resultado!BZ257</f>
        <v>5026.4044670000003</v>
      </c>
      <c r="BN5" s="1">
        <f>PLANEL_GerCrit_Trim_Resultado!CA257</f>
        <v>5385.8328449999999</v>
      </c>
      <c r="BO5" s="1">
        <f>PLANEL_GerCrit_Trim_Resultado!CB257</f>
        <v>5979.710231</v>
      </c>
      <c r="BP5" s="1">
        <f>PLANEL_GerCrit_Trim_Resultado!CC257</f>
        <v>5692.9873749999997</v>
      </c>
      <c r="BQ5" s="1">
        <f>PLANEL_GerCrit_Trim_Resultado!CD257</f>
        <v>5026.4044670000003</v>
      </c>
      <c r="BR5" s="1">
        <f>PLANEL_GerCrit_Trim_Resultado!CE257</f>
        <v>5385.8328449999999</v>
      </c>
      <c r="BS5" s="1">
        <f>PLANEL_GerCrit_Trim_Resultado!CF257</f>
        <v>5979.710231</v>
      </c>
      <c r="BT5" s="1">
        <f>PLANEL_GerCrit_Trim_Resultado!CG257</f>
        <v>5692.9873749999997</v>
      </c>
      <c r="BU5" s="1">
        <f>PLANEL_GerCrit_Trim_Resultado!CH257</f>
        <v>4990.9616139999998</v>
      </c>
      <c r="BV5" s="1">
        <f>PLANEL_GerCrit_Trim_Resultado!CI257</f>
        <v>5385.8328449999999</v>
      </c>
      <c r="BW5" s="1">
        <f>PLANEL_GerCrit_Trim_Resultado!CJ257</f>
        <v>5979.710231</v>
      </c>
      <c r="BX5" s="1">
        <f>PLANEL_GerCrit_Trim_Resultado!CK257</f>
        <v>5692.9873749999997</v>
      </c>
      <c r="BY5" s="1">
        <f>PLANEL_GerCrit_Trim_Resultado!CL257</f>
        <v>5026.4044670000003</v>
      </c>
      <c r="BZ5" s="1">
        <f>PLANEL_GerCrit_Trim_Resultado!CM257</f>
        <v>5385.8328449999999</v>
      </c>
      <c r="CA5" s="1">
        <f>PLANEL_GerCrit_Trim_Resultado!CN257</f>
        <v>5979.710231</v>
      </c>
      <c r="CB5" s="1">
        <f>PLANEL_GerCrit_Trim_Resultado!CO257</f>
        <v>5692.9873749999997</v>
      </c>
      <c r="CC5" s="1">
        <f>PLANEL_GerCrit_Trim_Resultado!CP257</f>
        <v>4990.9616139999998</v>
      </c>
      <c r="CD5" s="1">
        <f>PLANEL_GerCrit_Trim_Resultado!CQ257</f>
        <v>5385.8328449999999</v>
      </c>
      <c r="CE5" s="1">
        <f>PLANEL_GerCrit_Trim_Resultado!CR257</f>
        <v>5979.710231</v>
      </c>
      <c r="CF5" s="1">
        <f>PLANEL_GerCrit_Trim_Resultado!CS257</f>
        <v>5692.9873749999997</v>
      </c>
      <c r="CG5" s="1">
        <f>PLANEL_GerCrit_Trim_Resultado!CT257</f>
        <v>4990.9616139999998</v>
      </c>
      <c r="CH5" s="1">
        <f>PLANEL_GerCrit_Trim_Resultado!CU257</f>
        <v>5385.8328449999999</v>
      </c>
      <c r="CI5" s="1">
        <f>PLANEL_GerCrit_Trim_Resultado!CV257</f>
        <v>5979.710231</v>
      </c>
      <c r="CJ5" s="1">
        <f>PLANEL_GerCrit_Trim_Resultado!CW257</f>
        <v>5692.9873749999997</v>
      </c>
      <c r="CK5" s="1">
        <f>PLANEL_GerCrit_Trim_Resultado!CX257</f>
        <v>4974.398091</v>
      </c>
      <c r="CL5" s="1">
        <f>PLANEL_GerCrit_Trim_Resultado!CY257</f>
        <v>5385.8328449999999</v>
      </c>
      <c r="CM5" s="1">
        <f>PLANEL_GerCrit_Trim_Resultado!CZ257</f>
        <v>5979.710231</v>
      </c>
      <c r="CN5" s="1">
        <f>PLANEL_GerCrit_Trim_Resultado!DA257</f>
        <v>5692.9873749999997</v>
      </c>
      <c r="CO5" s="1">
        <f>PLANEL_GerCrit_Trim_Resultado!DB257</f>
        <v>4974.398091</v>
      </c>
      <c r="CP5" s="1">
        <f>PLANEL_GerCrit_Trim_Resultado!DC257</f>
        <v>5385.8328449999999</v>
      </c>
      <c r="CQ5" s="1">
        <f>PLANEL_GerCrit_Trim_Resultado!DD257</f>
        <v>5979.710231</v>
      </c>
      <c r="CR5" s="1">
        <f>PLANEL_GerCrit_Trim_Resultado!DE257</f>
        <v>5692.9873749999997</v>
      </c>
      <c r="CS5" s="1">
        <f>PLANEL_GerCrit_Trim_Resultado!DF257</f>
        <v>4974.398091</v>
      </c>
      <c r="CT5" s="1">
        <f>PLANEL_GerCrit_Trim_Resultado!DG257</f>
        <v>5385.8328449999999</v>
      </c>
      <c r="CU5" s="1">
        <f>PLANEL_GerCrit_Trim_Resultado!DH257</f>
        <v>5979.710231</v>
      </c>
      <c r="CV5" s="1">
        <f>PLANEL_GerCrit_Trim_Resultado!DI257</f>
        <v>5692.9873749999997</v>
      </c>
      <c r="CW5" s="1">
        <f>PLANEL_GerCrit_Trim_Resultado!DJ257</f>
        <v>4974.398091</v>
      </c>
      <c r="CX5" s="1">
        <f>PLANEL_GerCrit_Trim_Resultado!DK257</f>
        <v>5385.8328449999999</v>
      </c>
      <c r="CY5" s="68">
        <f>PLANEL_GerCrit_Trim_Resultado!DL257</f>
        <v>5979.710231</v>
      </c>
      <c r="CZ5" s="68">
        <f>PLANEL_GerCrit_Trim_Resultado!DM257</f>
        <v>5692.9873749999997</v>
      </c>
      <c r="DA5" s="68">
        <f>PLANEL_GerCrit_Trim_Resultado!DN257</f>
        <v>4974.398091</v>
      </c>
      <c r="DB5" s="68">
        <f>PLANEL_GerCrit_Trim_Resultado!DO257</f>
        <v>5385.8328449999999</v>
      </c>
      <c r="DC5" s="1">
        <f>PLANEL_GerCrit_Trim_Resultado!DP257</f>
        <v>5979.710231</v>
      </c>
      <c r="DD5" s="1">
        <f>PLANEL_GerCrit_Trim_Resultado!DQ257</f>
        <v>5692.9873749999997</v>
      </c>
      <c r="DE5" s="1">
        <f>PLANEL_GerCrit_Trim_Resultado!DR257</f>
        <v>4974.398091</v>
      </c>
      <c r="DF5" s="1">
        <f>PLANEL_GerCrit_Trim_Resultado!DS257</f>
        <v>5385.8328449999999</v>
      </c>
      <c r="DG5" s="1">
        <f>PLANEL_GerCrit_Trim_Resultado!DT257</f>
        <v>5979.710231</v>
      </c>
      <c r="DH5" s="1">
        <f>PLANEL_GerCrit_Trim_Resultado!DU257</f>
        <v>5692.9873749999997</v>
      </c>
      <c r="DI5" s="1">
        <f>PLANEL_GerCrit_Trim_Resultado!DV257</f>
        <v>4974.398091</v>
      </c>
      <c r="DJ5" s="1">
        <f>PLANEL_GerCrit_Trim_Resultado!DW257</f>
        <v>5385.8328449999999</v>
      </c>
      <c r="DK5" s="1">
        <f>PLANEL_GerCrit_Trim_Resultado!DX257</f>
        <v>5979.710231</v>
      </c>
      <c r="DL5" s="1">
        <f>PLANEL_GerCrit_Trim_Resultado!DY257</f>
        <v>5692.9873749999997</v>
      </c>
      <c r="DM5" s="1">
        <f>PLANEL_GerCrit_Trim_Resultado!DZ257</f>
        <v>4974.398091</v>
      </c>
      <c r="DN5" s="1">
        <f>PLANEL_GerCrit_Trim_Resultado!EA257</f>
        <v>5385.8328449999999</v>
      </c>
      <c r="DO5" s="1">
        <f>PLANEL_GerCrit_Trim_Resultado!EB257</f>
        <v>5979.710231</v>
      </c>
      <c r="DP5" s="1">
        <f>PLANEL_GerCrit_Trim_Resultado!EC257</f>
        <v>5692.9873749999997</v>
      </c>
      <c r="DQ5" s="1">
        <f>PLANEL_GerCrit_Trim_Resultado!ED257</f>
        <v>4974.398091</v>
      </c>
      <c r="DR5" s="1">
        <f>PLANEL_GerCrit_Trim_Resultado!EE257</f>
        <v>5385.8328449999999</v>
      </c>
      <c r="DS5" s="1">
        <f>PLANEL_GerCrit_Trim_Resultado!EF257</f>
        <v>5979.710231</v>
      </c>
      <c r="DT5" s="1">
        <f>PLANEL_GerCrit_Trim_Resultado!EG257</f>
        <v>5692.9873749999997</v>
      </c>
      <c r="DU5" s="1">
        <f>PLANEL_GerCrit_Trim_Resultado!EH257</f>
        <v>4070.0542150000001</v>
      </c>
      <c r="DV5" s="1">
        <f>PLANEL_GerCrit_Trim_Resultado!EI257</f>
        <v>5385.8328449999999</v>
      </c>
      <c r="DW5" s="1">
        <f>PLANEL_GerCrit_Trim_Resultado!EJ257</f>
        <v>5979.710231</v>
      </c>
      <c r="DX5" s="1">
        <f>PLANEL_GerCrit_Trim_Resultado!EK257</f>
        <v>5692.9873749999997</v>
      </c>
      <c r="DY5" s="1">
        <f>PLANEL_GerCrit_Trim_Resultado!EL257</f>
        <v>3419.4727969999999</v>
      </c>
      <c r="DZ5" s="1">
        <f>PLANEL_GerCrit_Trim_Resultado!EM257</f>
        <v>5385.8328449999999</v>
      </c>
      <c r="EA5" s="1">
        <f>PLANEL_GerCrit_Trim_Resultado!EN257</f>
        <v>5979.710231</v>
      </c>
      <c r="EB5" s="1">
        <f>PLANEL_GerCrit_Trim_Resultado!EO257</f>
        <v>5692.9873749999997</v>
      </c>
      <c r="EC5" s="1">
        <f>PLANEL_GerCrit_Trim_Resultado!EP257</f>
        <v>2434.621658</v>
      </c>
      <c r="ED5" s="1">
        <f>PLANEL_GerCrit_Trim_Resultado!EQ257</f>
        <v>5385.8328449999999</v>
      </c>
      <c r="EE5" s="1">
        <f>PLANEL_GerCrit_Trim_Resultado!ER257</f>
        <v>5979.710231</v>
      </c>
      <c r="EF5" s="1">
        <f>PLANEL_GerCrit_Trim_Resultado!ES257</f>
        <v>5692.9873749999997</v>
      </c>
      <c r="EG5" s="1">
        <f>PLANEL_GerCrit_Trim_Resultado!ET257</f>
        <v>3958.7369720000002</v>
      </c>
      <c r="EH5" s="1">
        <f>PLANEL_GerCrit_Trim_Resultado!EU257</f>
        <v>5385.8328449999999</v>
      </c>
      <c r="EI5" s="1">
        <f>PLANEL_GerCrit_Trim_Resultado!EV257</f>
        <v>5979.710231</v>
      </c>
      <c r="EJ5" s="1">
        <f>PLANEL_GerCrit_Trim_Resultado!EW257</f>
        <v>5692.9873749999997</v>
      </c>
      <c r="EK5" s="1">
        <f>PLANEL_GerCrit_Trim_Resultado!EX257</f>
        <v>1528.79162</v>
      </c>
      <c r="EL5" s="1">
        <f>PLANEL_GerCrit_Trim_Resultado!EY257</f>
        <v>5385.8328449999999</v>
      </c>
      <c r="EM5" s="1">
        <f>PLANEL_GerCrit_Trim_Resultado!EZ257</f>
        <v>5979.710231</v>
      </c>
      <c r="EN5" s="1">
        <f>PLANEL_GerCrit_Trim_Resultado!FA257</f>
        <v>5692.9873749999997</v>
      </c>
      <c r="EO5" s="1">
        <f>PLANEL_GerCrit_Trim_Resultado!FB257</f>
        <v>1548.0223309999999</v>
      </c>
      <c r="EP5" s="1">
        <f>PLANEL_GerCrit_Trim_Resultado!FC257</f>
        <v>5385.8328449999999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2332.6552069999998</v>
      </c>
      <c r="F7" s="18">
        <f>PLANEL_GerCrit_Trim_Resultado!S149</f>
        <v>2332.6552069999998</v>
      </c>
      <c r="G7" s="18">
        <f>PLANEL_GerCrit_Trim_Resultado!T149</f>
        <v>2332.6552069999998</v>
      </c>
      <c r="H7" s="18">
        <f>PLANEL_GerCrit_Trim_Resultado!U149</f>
        <v>2332.6552069999998</v>
      </c>
      <c r="I7" s="18">
        <f>PLANEL_GerCrit_Trim_Resultado!V149</f>
        <v>1194.264856</v>
      </c>
      <c r="J7" s="18">
        <f>PLANEL_GerCrit_Trim_Resultado!W149</f>
        <v>2332.6552069999998</v>
      </c>
      <c r="K7" s="18">
        <f>PLANEL_GerCrit_Trim_Resultado!X149</f>
        <v>2332.6552069999998</v>
      </c>
      <c r="L7" s="18">
        <f>PLANEL_GerCrit_Trim_Resultado!Y149</f>
        <v>2332.6552069999998</v>
      </c>
      <c r="M7" s="18">
        <f>PLANEL_GerCrit_Trim_Resultado!Z149</f>
        <v>1471.349647</v>
      </c>
      <c r="N7" s="18">
        <f>PLANEL_GerCrit_Trim_Resultado!AA149</f>
        <v>2332.6552069999998</v>
      </c>
      <c r="O7" s="18">
        <f>PLANEL_GerCrit_Trim_Resultado!AB149</f>
        <v>2332.6552069999998</v>
      </c>
      <c r="P7" s="18">
        <f>PLANEL_GerCrit_Trim_Resultado!AC149</f>
        <v>660.05310999999995</v>
      </c>
      <c r="Q7" s="18">
        <f>PLANEL_GerCrit_Trim_Resultado!AD149</f>
        <v>82.258750000000006</v>
      </c>
      <c r="R7" s="18">
        <f>PLANEL_GerCrit_Trim_Resultado!AE149</f>
        <v>1895.6228719999999</v>
      </c>
      <c r="S7" s="18">
        <f>PLANEL_GerCrit_Trim_Resultado!AF149</f>
        <v>2332.6552069999998</v>
      </c>
      <c r="T7" s="18">
        <f>PLANEL_GerCrit_Trim_Resultado!AG149</f>
        <v>660.05310999999995</v>
      </c>
      <c r="U7" s="18">
        <f>PLANEL_GerCrit_Trim_Resultado!AH149</f>
        <v>660.05310999999995</v>
      </c>
      <c r="V7" s="18">
        <f>PLANEL_GerCrit_Trim_Resultado!AI149</f>
        <v>2332.6552069999998</v>
      </c>
      <c r="W7" s="18">
        <f>PLANEL_GerCrit_Trim_Resultado!AJ149</f>
        <v>2332.6552069999998</v>
      </c>
      <c r="X7" s="18">
        <f>PLANEL_GerCrit_Trim_Resultado!AK149</f>
        <v>660.05310999999995</v>
      </c>
      <c r="Y7" s="18">
        <f>PLANEL_GerCrit_Trim_Resultado!AL149</f>
        <v>660.05310999999995</v>
      </c>
      <c r="Z7" s="18">
        <f>PLANEL_GerCrit_Trim_Resultado!AM149</f>
        <v>2332.6552069999998</v>
      </c>
      <c r="AA7" s="18">
        <f>PLANEL_GerCrit_Trim_Resultado!AN149</f>
        <v>2332.6552069999998</v>
      </c>
      <c r="AB7" s="18">
        <f>PLANEL_GerCrit_Trim_Resultado!AO149</f>
        <v>660.05310999999995</v>
      </c>
      <c r="AC7" s="18">
        <f>PLANEL_GerCrit_Trim_Resultado!AP149</f>
        <v>660.05310999999995</v>
      </c>
      <c r="AD7" s="18">
        <f>PLANEL_GerCrit_Trim_Resultado!AQ149</f>
        <v>2332.6552069999998</v>
      </c>
      <c r="AE7" s="18">
        <f>PLANEL_GerCrit_Trim_Resultado!AR149</f>
        <v>2332.6552069999998</v>
      </c>
      <c r="AF7" s="18">
        <f>PLANEL_GerCrit_Trim_Resultado!AS149</f>
        <v>660.05310999999995</v>
      </c>
      <c r="AG7" s="18">
        <f>PLANEL_GerCrit_Trim_Resultado!AT149</f>
        <v>660.05310999999995</v>
      </c>
      <c r="AH7" s="18">
        <f>PLANEL_GerCrit_Trim_Resultado!AU149</f>
        <v>2332.6552069999998</v>
      </c>
      <c r="AI7" s="18">
        <f>PLANEL_GerCrit_Trim_Resultado!AV149</f>
        <v>2129.405745</v>
      </c>
      <c r="AJ7" s="18">
        <f>PLANEL_GerCrit_Trim_Resultado!AW149</f>
        <v>660.05310999999995</v>
      </c>
      <c r="AK7" s="18">
        <f>PLANEL_GerCrit_Trim_Resultado!AX149</f>
        <v>660.05310999999995</v>
      </c>
      <c r="AL7" s="18">
        <f>PLANEL_GerCrit_Trim_Resultado!AY149</f>
        <v>2129.405745</v>
      </c>
      <c r="AM7" s="18">
        <f>PLANEL_GerCrit_Trim_Resultado!AZ149</f>
        <v>1793.264124</v>
      </c>
      <c r="AN7" s="18">
        <f>PLANEL_GerCrit_Trim_Resultado!BA149</f>
        <v>660.05310999999995</v>
      </c>
      <c r="AO7" s="18">
        <f>PLANEL_GerCrit_Trim_Resultado!BB149</f>
        <v>660.05310999999995</v>
      </c>
      <c r="AP7" s="18">
        <f>PLANEL_GerCrit_Trim_Resultado!BC149</f>
        <v>931.95856379999998</v>
      </c>
      <c r="AQ7" s="18">
        <f>PLANEL_GerCrit_Trim_Resultado!BD149</f>
        <v>1274.58242</v>
      </c>
      <c r="AR7" s="18">
        <f>PLANEL_GerCrit_Trim_Resultado!BE149</f>
        <v>413.27686</v>
      </c>
      <c r="AS7" s="18">
        <f>PLANEL_GerCrit_Trim_Resultado!BF149</f>
        <v>413.27686</v>
      </c>
      <c r="AT7" s="18">
        <f>PLANEL_GerCrit_Trim_Resultado!BG149</f>
        <v>413.27686</v>
      </c>
      <c r="AU7" s="18">
        <f>PLANEL_GerCrit_Trim_Resultado!BH149</f>
        <v>413.27686</v>
      </c>
      <c r="AV7" s="18">
        <f>PLANEL_GerCrit_Trim_Resultado!BI149</f>
        <v>413.27686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413.27686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413.27686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413.27686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413.27686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48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6036.1335159999999</v>
      </c>
      <c r="F8" s="18">
        <f>PLANEL_GerCrit_Trim_Resultado!S113+PLANEL_GerCrit_Trim_Resultado!S125+PLANEL_GerCrit_Trim_Resultado!S137</f>
        <v>6036.1335159999999</v>
      </c>
      <c r="G8" s="18">
        <f>PLANEL_GerCrit_Trim_Resultado!T113+PLANEL_GerCrit_Trim_Resultado!T125+PLANEL_GerCrit_Trim_Resultado!T137</f>
        <v>7059.5218519999999</v>
      </c>
      <c r="H8" s="18">
        <f>PLANEL_GerCrit_Trim_Resultado!U113+PLANEL_GerCrit_Trim_Resultado!U125+PLANEL_GerCrit_Trim_Resultado!U137</f>
        <v>7059.5218519999999</v>
      </c>
      <c r="I8" s="18">
        <f>PLANEL_GerCrit_Trim_Resultado!V113+PLANEL_GerCrit_Trim_Resultado!V125+PLANEL_GerCrit_Trim_Resultado!V137</f>
        <v>6302.9383850000004</v>
      </c>
      <c r="J8" s="18">
        <f>PLANEL_GerCrit_Trim_Resultado!W113+PLANEL_GerCrit_Trim_Resultado!W125+PLANEL_GerCrit_Trim_Resultado!W137</f>
        <v>7059.5218519999999</v>
      </c>
      <c r="K8" s="18">
        <f>PLANEL_GerCrit_Trim_Resultado!X113+PLANEL_GerCrit_Trim_Resultado!X125+PLANEL_GerCrit_Trim_Resultado!X137</f>
        <v>7059.5218519999999</v>
      </c>
      <c r="L8" s="18">
        <f>PLANEL_GerCrit_Trim_Resultado!Y113+PLANEL_GerCrit_Trim_Resultado!Y125+PLANEL_GerCrit_Trim_Resultado!Y137</f>
        <v>7059.5218519999999</v>
      </c>
      <c r="M8" s="18">
        <f>PLANEL_GerCrit_Trim_Resultado!Z113+PLANEL_GerCrit_Trim_Resultado!Z125+PLANEL_GerCrit_Trim_Resultado!Z137</f>
        <v>6619.692532</v>
      </c>
      <c r="N8" s="18">
        <f>PLANEL_GerCrit_Trim_Resultado!AA113+PLANEL_GerCrit_Trim_Resultado!AA125+PLANEL_GerCrit_Trim_Resultado!AA137</f>
        <v>7059.5218519999999</v>
      </c>
      <c r="O8" s="18">
        <f>PLANEL_GerCrit_Trim_Resultado!AB113+PLANEL_GerCrit_Trim_Resultado!AB125+PLANEL_GerCrit_Trim_Resultado!AB137</f>
        <v>8676.3365880000001</v>
      </c>
      <c r="P8" s="18">
        <f>PLANEL_GerCrit_Trim_Resultado!AC113+PLANEL_GerCrit_Trim_Resultado!AC125+PLANEL_GerCrit_Trim_Resultado!AC137</f>
        <v>5637.6347939999996</v>
      </c>
      <c r="Q8" s="18">
        <f>PLANEL_GerCrit_Trim_Resultado!AD113+PLANEL_GerCrit_Trim_Resultado!AD125+PLANEL_GerCrit_Trim_Resultado!AD137</f>
        <v>4759.4209350000001</v>
      </c>
      <c r="R8" s="18">
        <f>PLANEL_GerCrit_Trim_Resultado!AE113+PLANEL_GerCrit_Trim_Resultado!AE125+PLANEL_GerCrit_Trim_Resultado!AE137</f>
        <v>8305.2061219999996</v>
      </c>
      <c r="S8" s="18">
        <f>PLANEL_GerCrit_Trim_Resultado!AF113+PLANEL_GerCrit_Trim_Resultado!AF125+PLANEL_GerCrit_Trim_Resultado!AF137</f>
        <v>10401.995800000001</v>
      </c>
      <c r="T8" s="18">
        <f>PLANEL_GerCrit_Trim_Resultado!AG113+PLANEL_GerCrit_Trim_Resultado!AG125+PLANEL_GerCrit_Trim_Resultado!AG137</f>
        <v>6897.6527310000001</v>
      </c>
      <c r="U8" s="18">
        <f>PLANEL_GerCrit_Trim_Resultado!AH113+PLANEL_GerCrit_Trim_Resultado!AH125+PLANEL_GerCrit_Trim_Resultado!AH137</f>
        <v>6427.837595</v>
      </c>
      <c r="V8" s="18">
        <f>PLANEL_GerCrit_Trim_Resultado!AI113+PLANEL_GerCrit_Trim_Resultado!AI125+PLANEL_GerCrit_Trim_Resultado!AI137</f>
        <v>10284.421109999999</v>
      </c>
      <c r="W8" s="18">
        <f>PLANEL_GerCrit_Trim_Resultado!AJ113+PLANEL_GerCrit_Trim_Resultado!AJ125+PLANEL_GerCrit_Trim_Resultado!AJ137</f>
        <v>11576.94564</v>
      </c>
      <c r="X8" s="18">
        <f>PLANEL_GerCrit_Trim_Resultado!AK113+PLANEL_GerCrit_Trim_Resultado!AK125+PLANEL_GerCrit_Trim_Resultado!AK137</f>
        <v>8058.7640570000003</v>
      </c>
      <c r="Y8" s="18">
        <f>PLANEL_GerCrit_Trim_Resultado!AL113+PLANEL_GerCrit_Trim_Resultado!AL125+PLANEL_GerCrit_Trim_Resultado!AL137</f>
        <v>9238.0562169999994</v>
      </c>
      <c r="Z8" s="18">
        <f>PLANEL_GerCrit_Trim_Resultado!AM113+PLANEL_GerCrit_Trim_Resultado!AM125+PLANEL_GerCrit_Trim_Resultado!AM137</f>
        <v>11576.94564</v>
      </c>
      <c r="AA8" s="18">
        <f>PLANEL_GerCrit_Trim_Resultado!AN113+PLANEL_GerCrit_Trim_Resultado!AN125+PLANEL_GerCrit_Trim_Resultado!AN137</f>
        <v>12527.806119999999</v>
      </c>
      <c r="AB8" s="18">
        <f>PLANEL_GerCrit_Trim_Resultado!AO113+PLANEL_GerCrit_Trim_Resultado!AO125+PLANEL_GerCrit_Trim_Resultado!AO137</f>
        <v>8590.1144170000007</v>
      </c>
      <c r="AC8" s="18">
        <f>PLANEL_GerCrit_Trim_Resultado!AP113+PLANEL_GerCrit_Trim_Resultado!AP125+PLANEL_GerCrit_Trim_Resultado!AP137</f>
        <v>10504.80204</v>
      </c>
      <c r="AD8" s="18">
        <f>PLANEL_GerCrit_Trim_Resultado!AQ113+PLANEL_GerCrit_Trim_Resultado!AQ125+PLANEL_GerCrit_Trim_Resultado!AQ137</f>
        <v>12527.806119999999</v>
      </c>
      <c r="AE8" s="18">
        <f>PLANEL_GerCrit_Trim_Resultado!AR113+PLANEL_GerCrit_Trim_Resultado!AR125+PLANEL_GerCrit_Trim_Resultado!AR137</f>
        <v>13659.484</v>
      </c>
      <c r="AF8" s="18">
        <f>PLANEL_GerCrit_Trim_Resultado!AS113+PLANEL_GerCrit_Trim_Resultado!AS125+PLANEL_GerCrit_Trim_Resultado!AS137</f>
        <v>9806.1739880000005</v>
      </c>
      <c r="AG8" s="18">
        <f>PLANEL_GerCrit_Trim_Resultado!AT113+PLANEL_GerCrit_Trim_Resultado!AT125+PLANEL_GerCrit_Trim_Resultado!AT137</f>
        <v>11482.57818</v>
      </c>
      <c r="AH8" s="18">
        <f>PLANEL_GerCrit_Trim_Resultado!AU113+PLANEL_GerCrit_Trim_Resultado!AU125+PLANEL_GerCrit_Trim_Resultado!AU137</f>
        <v>13659.484</v>
      </c>
      <c r="AI8" s="18">
        <f>PLANEL_GerCrit_Trim_Resultado!AV113+PLANEL_GerCrit_Trim_Resultado!AV125+PLANEL_GerCrit_Trim_Resultado!AV137</f>
        <v>13578.83626</v>
      </c>
      <c r="AJ8" s="18">
        <f>PLANEL_GerCrit_Trim_Resultado!AW113+PLANEL_GerCrit_Trim_Resultado!AW125+PLANEL_GerCrit_Trim_Resultado!AW137</f>
        <v>8864.5557079999999</v>
      </c>
      <c r="AK8" s="18">
        <f>PLANEL_GerCrit_Trim_Resultado!AX113+PLANEL_GerCrit_Trim_Resultado!AX125+PLANEL_GerCrit_Trim_Resultado!AX137</f>
        <v>7911.4297070000002</v>
      </c>
      <c r="AL8" s="18">
        <f>PLANEL_GerCrit_Trim_Resultado!AY113+PLANEL_GerCrit_Trim_Resultado!AY125+PLANEL_GerCrit_Trim_Resultado!AY137</f>
        <v>13454.292229999999</v>
      </c>
      <c r="AM8" s="18">
        <f>PLANEL_GerCrit_Trim_Resultado!AZ113+PLANEL_GerCrit_Trim_Resultado!AZ125+PLANEL_GerCrit_Trim_Resultado!AZ137</f>
        <v>14288.703820000001</v>
      </c>
      <c r="AN8" s="18">
        <f>PLANEL_GerCrit_Trim_Resultado!BA113+PLANEL_GerCrit_Trim_Resultado!BA125+PLANEL_GerCrit_Trim_Resultado!BA137</f>
        <v>8575.874699</v>
      </c>
      <c r="AO8" s="18">
        <f>PLANEL_GerCrit_Trim_Resultado!BB113+PLANEL_GerCrit_Trim_Resultado!BB125+PLANEL_GerCrit_Trim_Resultado!BB137</f>
        <v>7556.7910309999997</v>
      </c>
      <c r="AP8" s="18">
        <f>PLANEL_GerCrit_Trim_Resultado!BC113+PLANEL_GerCrit_Trim_Resultado!BC125+PLANEL_GerCrit_Trim_Resultado!BC137</f>
        <v>14035.14804</v>
      </c>
      <c r="AQ8" s="18">
        <f>PLANEL_GerCrit_Trim_Resultado!BD113+PLANEL_GerCrit_Trim_Resultado!BD125+PLANEL_GerCrit_Trim_Resultado!BD137</f>
        <v>13828.78811</v>
      </c>
      <c r="AR8" s="18">
        <f>PLANEL_GerCrit_Trim_Resultado!BE113+PLANEL_GerCrit_Trim_Resultado!BE125+PLANEL_GerCrit_Trim_Resultado!BE137</f>
        <v>7965.8068450000001</v>
      </c>
      <c r="AS8" s="18">
        <f>PLANEL_GerCrit_Trim_Resultado!BF113+PLANEL_GerCrit_Trim_Resultado!BF125+PLANEL_GerCrit_Trim_Resultado!BF137</f>
        <v>7700.32179</v>
      </c>
      <c r="AT8" s="18">
        <f>PLANEL_GerCrit_Trim_Resultado!BG113+PLANEL_GerCrit_Trim_Resultado!BG125+PLANEL_GerCrit_Trim_Resultado!BG137</f>
        <v>13340.241679999999</v>
      </c>
      <c r="AU8" s="18">
        <f>PLANEL_GerCrit_Trim_Resultado!BH113+PLANEL_GerCrit_Trim_Resultado!BH125+PLANEL_GerCrit_Trim_Resultado!BH137</f>
        <v>13631.88644</v>
      </c>
      <c r="AV8" s="18">
        <f>PLANEL_GerCrit_Trim_Resultado!BI113+PLANEL_GerCrit_Trim_Resultado!BI125+PLANEL_GerCrit_Trim_Resultado!BI137</f>
        <v>8625.9038079999991</v>
      </c>
      <c r="AW8" s="18">
        <f>PLANEL_GerCrit_Trim_Resultado!BJ113+PLANEL_GerCrit_Trim_Resultado!BJ125+PLANEL_GerCrit_Trim_Resultado!BJ137</f>
        <v>5887.6771040000003</v>
      </c>
      <c r="AX8" s="18">
        <f>PLANEL_GerCrit_Trim_Resultado!BK113+PLANEL_GerCrit_Trim_Resultado!BK125+PLANEL_GerCrit_Trim_Resultado!BK137</f>
        <v>13321.90179</v>
      </c>
      <c r="AY8" s="18">
        <f>PLANEL_GerCrit_Trim_Resultado!BL113+PLANEL_GerCrit_Trim_Resultado!BL125+PLANEL_GerCrit_Trim_Resultado!BL137</f>
        <v>13631.88644</v>
      </c>
      <c r="AZ8" s="18">
        <f>PLANEL_GerCrit_Trim_Resultado!BM113+PLANEL_GerCrit_Trim_Resultado!BM125+PLANEL_GerCrit_Trim_Resultado!BM137</f>
        <v>7642.9318000000003</v>
      </c>
      <c r="BA8" s="18">
        <f>PLANEL_GerCrit_Trim_Resultado!BN113+PLANEL_GerCrit_Trim_Resultado!BN125+PLANEL_GerCrit_Trim_Resultado!BN137</f>
        <v>5954.9267570000002</v>
      </c>
      <c r="BB8" s="18">
        <f>PLANEL_GerCrit_Trim_Resultado!BO113+PLANEL_GerCrit_Trim_Resultado!BO125+PLANEL_GerCrit_Trim_Resultado!BO137</f>
        <v>12620.077649999999</v>
      </c>
      <c r="BC8" s="18">
        <f>PLANEL_GerCrit_Trim_Resultado!BP113+PLANEL_GerCrit_Trim_Resultado!BP125+PLANEL_GerCrit_Trim_Resultado!BP137</f>
        <v>13467.18527</v>
      </c>
      <c r="BD8" s="18">
        <f>PLANEL_GerCrit_Trim_Resultado!BQ113+PLANEL_GerCrit_Trim_Resultado!BQ125+PLANEL_GerCrit_Trim_Resultado!BQ137</f>
        <v>7602.0287900000003</v>
      </c>
      <c r="BE8" s="18">
        <f>PLANEL_GerCrit_Trim_Resultado!BR113+PLANEL_GerCrit_Trim_Resultado!BR125+PLANEL_GerCrit_Trim_Resultado!BR137</f>
        <v>4788.3401020000001</v>
      </c>
      <c r="BF8" s="18">
        <f>PLANEL_GerCrit_Trim_Resultado!BS113+PLANEL_GerCrit_Trim_Resultado!BS125+PLANEL_GerCrit_Trim_Resultado!BS137</f>
        <v>11779.265890000001</v>
      </c>
      <c r="BG8" s="18">
        <f>PLANEL_GerCrit_Trim_Resultado!BT113+PLANEL_GerCrit_Trim_Resultado!BT125+PLANEL_GerCrit_Trim_Resultado!BT137</f>
        <v>13467.18527</v>
      </c>
      <c r="BH8" s="18">
        <f>PLANEL_GerCrit_Trim_Resultado!BU113+PLANEL_GerCrit_Trim_Resultado!BU125+PLANEL_GerCrit_Trim_Resultado!BU137</f>
        <v>7494.9607610000003</v>
      </c>
      <c r="BI8" s="18">
        <f>PLANEL_GerCrit_Trim_Resultado!BV113+PLANEL_GerCrit_Trim_Resultado!BV125+PLANEL_GerCrit_Trim_Resultado!BV137</f>
        <v>5232.1212489999998</v>
      </c>
      <c r="BJ8" s="18">
        <f>PLANEL_GerCrit_Trim_Resultado!BW113+PLANEL_GerCrit_Trim_Resultado!BW125+PLANEL_GerCrit_Trim_Resultado!BW137</f>
        <v>11913.3791</v>
      </c>
      <c r="BK8" s="18">
        <f>PLANEL_GerCrit_Trim_Resultado!BX113+PLANEL_GerCrit_Trim_Resultado!BX125+PLANEL_GerCrit_Trim_Resultado!BX137</f>
        <v>13467.18527</v>
      </c>
      <c r="BL8" s="18">
        <f>PLANEL_GerCrit_Trim_Resultado!BY113+PLANEL_GerCrit_Trim_Resultado!BY125+PLANEL_GerCrit_Trim_Resultado!BY137</f>
        <v>6830.9384970000001</v>
      </c>
      <c r="BM8" s="18">
        <f>PLANEL_GerCrit_Trim_Resultado!BZ113+PLANEL_GerCrit_Trim_Resultado!BZ125+PLANEL_GerCrit_Trim_Resultado!BZ137</f>
        <v>4044.6695549999999</v>
      </c>
      <c r="BN8" s="18">
        <f>PLANEL_GerCrit_Trim_Resultado!CA113+PLANEL_GerCrit_Trim_Resultado!CA125+PLANEL_GerCrit_Trim_Resultado!CA137</f>
        <v>11910.09693</v>
      </c>
      <c r="BO8" s="18">
        <f>PLANEL_GerCrit_Trim_Resultado!CB113+PLANEL_GerCrit_Trim_Resultado!CB125+PLANEL_GerCrit_Trim_Resultado!CB137</f>
        <v>12715.540650199999</v>
      </c>
      <c r="BP8" s="18">
        <f>PLANEL_GerCrit_Trim_Resultado!CC113+PLANEL_GerCrit_Trim_Resultado!CC125+PLANEL_GerCrit_Trim_Resultado!CC137</f>
        <v>5061.4521332000004</v>
      </c>
      <c r="BQ8" s="18">
        <f>PLANEL_GerCrit_Trim_Resultado!CD113+PLANEL_GerCrit_Trim_Resultado!CD125+PLANEL_GerCrit_Trim_Resultado!CD137</f>
        <v>2705.5573101999998</v>
      </c>
      <c r="BR8" s="18">
        <f>PLANEL_GerCrit_Trim_Resultado!CE113+PLANEL_GerCrit_Trim_Resultado!CE125+PLANEL_GerCrit_Trim_Resultado!CE137</f>
        <v>10139.487721199999</v>
      </c>
      <c r="BS8" s="18">
        <f>PLANEL_GerCrit_Trim_Resultado!CF113+PLANEL_GerCrit_Trim_Resultado!CF125+PLANEL_GerCrit_Trim_Resultado!CF137</f>
        <v>12715.540650199999</v>
      </c>
      <c r="BT8" s="18">
        <f>PLANEL_GerCrit_Trim_Resultado!CG113+PLANEL_GerCrit_Trim_Resultado!CG125+PLANEL_GerCrit_Trim_Resultado!CG137</f>
        <v>4463.1483352000005</v>
      </c>
      <c r="BU8" s="18">
        <f>PLANEL_GerCrit_Trim_Resultado!CH113+PLANEL_GerCrit_Trim_Resultado!CH125+PLANEL_GerCrit_Trim_Resultado!CH137</f>
        <v>2449.8397742000002</v>
      </c>
      <c r="BV8" s="18">
        <f>PLANEL_GerCrit_Trim_Resultado!CI113+PLANEL_GerCrit_Trim_Resultado!CI125+PLANEL_GerCrit_Trim_Resultado!CI137</f>
        <v>10561.6911002</v>
      </c>
      <c r="BW8" s="18">
        <f>PLANEL_GerCrit_Trim_Resultado!CJ113+PLANEL_GerCrit_Trim_Resultado!CJ125+PLANEL_GerCrit_Trim_Resultado!CJ137</f>
        <v>12715.540650199999</v>
      </c>
      <c r="BX8" s="18">
        <f>PLANEL_GerCrit_Trim_Resultado!CK113+PLANEL_GerCrit_Trim_Resultado!CK125+PLANEL_GerCrit_Trim_Resultado!CK137</f>
        <v>4179.3697012000002</v>
      </c>
      <c r="BY8" s="18">
        <f>PLANEL_GerCrit_Trim_Resultado!CL113+PLANEL_GerCrit_Trim_Resultado!CL125+PLANEL_GerCrit_Trim_Resultado!CL137</f>
        <v>2449.8397742000002</v>
      </c>
      <c r="BZ8" s="18">
        <f>PLANEL_GerCrit_Trim_Resultado!CM113+PLANEL_GerCrit_Trim_Resultado!CM125+PLANEL_GerCrit_Trim_Resultado!CM137</f>
        <v>10170.3124412</v>
      </c>
      <c r="CA8" s="18">
        <f>PLANEL_GerCrit_Trim_Resultado!CN113+PLANEL_GerCrit_Trim_Resultado!CN125+PLANEL_GerCrit_Trim_Resultado!CN137</f>
        <v>11726.400950199999</v>
      </c>
      <c r="CB8" s="18">
        <f>PLANEL_GerCrit_Trim_Resultado!CO113+PLANEL_GerCrit_Trim_Resultado!CO125+PLANEL_GerCrit_Trim_Resultado!CO137</f>
        <v>2333.0703761999998</v>
      </c>
      <c r="CC8" s="18">
        <f>PLANEL_GerCrit_Trim_Resultado!CP113+PLANEL_GerCrit_Trim_Resultado!CP125+PLANEL_GerCrit_Trim_Resultado!CP137</f>
        <v>1704.7933641999998</v>
      </c>
      <c r="CD8" s="18">
        <f>PLANEL_GerCrit_Trim_Resultado!CQ113+PLANEL_GerCrit_Trim_Resultado!CQ125+PLANEL_GerCrit_Trim_Resultado!CQ137</f>
        <v>9167.917279199999</v>
      </c>
      <c r="CE8" s="18">
        <f>PLANEL_GerCrit_Trim_Resultado!CR113+PLANEL_GerCrit_Trim_Resultado!CR125+PLANEL_GerCrit_Trim_Resultado!CR137</f>
        <v>11726.400950199999</v>
      </c>
      <c r="CF8" s="18">
        <f>PLANEL_GerCrit_Trim_Resultado!CS113+PLANEL_GerCrit_Trim_Resultado!CS125+PLANEL_GerCrit_Trim_Resultado!CS137</f>
        <v>2303.0372382</v>
      </c>
      <c r="CG8" s="18">
        <f>PLANEL_GerCrit_Trim_Resultado!CT113+PLANEL_GerCrit_Trim_Resultado!CT125+PLANEL_GerCrit_Trim_Resultado!CT137</f>
        <v>1704.7933641999998</v>
      </c>
      <c r="CH8" s="18">
        <f>PLANEL_GerCrit_Trim_Resultado!CU113+PLANEL_GerCrit_Trim_Resultado!CU125+PLANEL_GerCrit_Trim_Resultado!CU137</f>
        <v>8222.2338761999999</v>
      </c>
      <c r="CI8" s="18">
        <f>PLANEL_GerCrit_Trim_Resultado!CV113+PLANEL_GerCrit_Trim_Resultado!CV125+PLANEL_GerCrit_Trim_Resultado!CV137</f>
        <v>11861.231330299999</v>
      </c>
      <c r="CJ8" s="18">
        <f>PLANEL_GerCrit_Trim_Resultado!CW113+PLANEL_GerCrit_Trim_Resultado!CW125+PLANEL_GerCrit_Trim_Resultado!CW137</f>
        <v>2437.8676182999998</v>
      </c>
      <c r="CK8" s="18">
        <f>PLANEL_GerCrit_Trim_Resultado!CX113+PLANEL_GerCrit_Trim_Resultado!CX125+PLANEL_GerCrit_Trim_Resultado!CX137</f>
        <v>1839.6237443</v>
      </c>
      <c r="CL8" s="18">
        <f>PLANEL_GerCrit_Trim_Resultado!CY113+PLANEL_GerCrit_Trim_Resultado!CY125+PLANEL_GerCrit_Trim_Resultado!CY137</f>
        <v>7171.8881972999998</v>
      </c>
      <c r="CM8" s="18">
        <f>PLANEL_GerCrit_Trim_Resultado!CZ113+PLANEL_GerCrit_Trim_Resultado!CZ125+PLANEL_GerCrit_Trim_Resultado!CZ137</f>
        <v>11840.843284</v>
      </c>
      <c r="CN8" s="18">
        <f>PLANEL_GerCrit_Trim_Resultado!DA113+PLANEL_GerCrit_Trim_Resultado!DA125+PLANEL_GerCrit_Trim_Resultado!DA137</f>
        <v>2417.47957</v>
      </c>
      <c r="CO8" s="18">
        <f>PLANEL_GerCrit_Trim_Resultado!DB113+PLANEL_GerCrit_Trim_Resultado!DB125+PLANEL_GerCrit_Trim_Resultado!DB137</f>
        <v>1819.2356958</v>
      </c>
      <c r="CP8" s="18">
        <f>PLANEL_GerCrit_Trim_Resultado!DC113+PLANEL_GerCrit_Trim_Resultado!DC125+PLANEL_GerCrit_Trim_Resultado!DC137</f>
        <v>6871.2532299999993</v>
      </c>
      <c r="CQ8" s="18">
        <f>PLANEL_GerCrit_Trim_Resultado!DD113+PLANEL_GerCrit_Trim_Resultado!DD125+PLANEL_GerCrit_Trim_Resultado!DD137</f>
        <v>12580.870510000001</v>
      </c>
      <c r="CR8" s="18">
        <f>PLANEL_GerCrit_Trim_Resultado!DE113+PLANEL_GerCrit_Trim_Resultado!DE125+PLANEL_GerCrit_Trim_Resultado!DE137</f>
        <v>3157.5067960000001</v>
      </c>
      <c r="CS8" s="18">
        <f>PLANEL_GerCrit_Trim_Resultado!DF113+PLANEL_GerCrit_Trim_Resultado!DF125+PLANEL_GerCrit_Trim_Resultado!DF137</f>
        <v>2559.2629218000002</v>
      </c>
      <c r="CT8" s="18">
        <f>PLANEL_GerCrit_Trim_Resultado!DG113+PLANEL_GerCrit_Trim_Resultado!DG125+PLANEL_GerCrit_Trim_Resultado!DG137</f>
        <v>8192.7771000000012</v>
      </c>
      <c r="CU8" s="18">
        <f>PLANEL_GerCrit_Trim_Resultado!DH113+PLANEL_GerCrit_Trim_Resultado!DH125+PLANEL_GerCrit_Trim_Resultado!DH137</f>
        <v>12554.796910000001</v>
      </c>
      <c r="CV8" s="18">
        <f>PLANEL_GerCrit_Trim_Resultado!DI113+PLANEL_GerCrit_Trim_Resultado!DI125+PLANEL_GerCrit_Trim_Resultado!DI137</f>
        <v>3131.433196</v>
      </c>
      <c r="CW8" s="18">
        <f>PLANEL_GerCrit_Trim_Resultado!DJ113+PLANEL_GerCrit_Trim_Resultado!DJ125+PLANEL_GerCrit_Trim_Resultado!DJ137</f>
        <v>2546.2261218000003</v>
      </c>
      <c r="CX8" s="18">
        <f>PLANEL_GerCrit_Trim_Resultado!DK113+PLANEL_GerCrit_Trim_Resultado!DK125+PLANEL_GerCrit_Trim_Resultado!DK137</f>
        <v>6237.2306600000002</v>
      </c>
      <c r="CY8" s="69">
        <f>PLANEL_GerCrit_Trim_Resultado!DL113+PLANEL_GerCrit_Trim_Resultado!DL125+PLANEL_GerCrit_Trim_Resultado!DL137</f>
        <v>12554.796910000001</v>
      </c>
      <c r="CZ8" s="69">
        <f>PLANEL_GerCrit_Trim_Resultado!DM113+PLANEL_GerCrit_Trim_Resultado!DM125+PLANEL_GerCrit_Trim_Resultado!DM137</f>
        <v>3131.433196</v>
      </c>
      <c r="DA8" s="69">
        <f>PLANEL_GerCrit_Trim_Resultado!DN113+PLANEL_GerCrit_Trim_Resultado!DN125+PLANEL_GerCrit_Trim_Resultado!DN137</f>
        <v>2546.2261218000003</v>
      </c>
      <c r="DB8" s="69">
        <f>PLANEL_GerCrit_Trim_Resultado!DO113+PLANEL_GerCrit_Trim_Resultado!DO125+PLANEL_GerCrit_Trim_Resultado!DO137</f>
        <v>5019.009024</v>
      </c>
      <c r="DC8" s="18">
        <f>PLANEL_GerCrit_Trim_Resultado!DP113+PLANEL_GerCrit_Trim_Resultado!DP125+PLANEL_GerCrit_Trim_Resultado!DP137</f>
        <v>11379.847074000001</v>
      </c>
      <c r="DD8" s="18">
        <f>PLANEL_GerCrit_Trim_Resultado!DQ113+PLANEL_GerCrit_Trim_Resultado!DQ125+PLANEL_GerCrit_Trim_Resultado!DQ137</f>
        <v>1958.5190473</v>
      </c>
      <c r="DE8" s="18">
        <f>PLANEL_GerCrit_Trim_Resultado!DR113+PLANEL_GerCrit_Trim_Resultado!DR125+PLANEL_GerCrit_Trim_Resultado!DR137</f>
        <v>1958.5190473</v>
      </c>
      <c r="DF8" s="18">
        <f>PLANEL_GerCrit_Trim_Resultado!DS113+PLANEL_GerCrit_Trim_Resultado!DS125+PLANEL_GerCrit_Trim_Resultado!DS137</f>
        <v>4491.3928390000001</v>
      </c>
      <c r="DG8" s="18">
        <f>PLANEL_GerCrit_Trim_Resultado!DT113+PLANEL_GerCrit_Trim_Resultado!DT125+PLANEL_GerCrit_Trim_Resultado!DT137</f>
        <v>11379.847074000001</v>
      </c>
      <c r="DH8" s="18">
        <f>PLANEL_GerCrit_Trim_Resultado!DU113+PLANEL_GerCrit_Trim_Resultado!DU125+PLANEL_GerCrit_Trim_Resultado!DU137</f>
        <v>1958.5190473</v>
      </c>
      <c r="DI8" s="18">
        <f>PLANEL_GerCrit_Trim_Resultado!DV113+PLANEL_GerCrit_Trim_Resultado!DV125+PLANEL_GerCrit_Trim_Resultado!DV137</f>
        <v>566.45459410000001</v>
      </c>
      <c r="DJ8" s="18">
        <f>PLANEL_GerCrit_Trim_Resultado!DW113+PLANEL_GerCrit_Trim_Resultado!DW125+PLANEL_GerCrit_Trim_Resultado!DW137</f>
        <v>4513.1673760000003</v>
      </c>
      <c r="DK8" s="18">
        <f>PLANEL_GerCrit_Trim_Resultado!DX113+PLANEL_GerCrit_Trim_Resultado!DX125+PLANEL_GerCrit_Trim_Resultado!DX137</f>
        <v>11379.847074000001</v>
      </c>
      <c r="DL8" s="18">
        <f>PLANEL_GerCrit_Trim_Resultado!DY113+PLANEL_GerCrit_Trim_Resultado!DY125+PLANEL_GerCrit_Trim_Resultado!DY137</f>
        <v>1958.5190473</v>
      </c>
      <c r="DM8" s="18">
        <f>PLANEL_GerCrit_Trim_Resultado!DZ113+PLANEL_GerCrit_Trim_Resultado!DZ125+PLANEL_GerCrit_Trim_Resultado!DZ137</f>
        <v>889.04807049999999</v>
      </c>
      <c r="DN8" s="18">
        <f>PLANEL_GerCrit_Trim_Resultado!EA113+PLANEL_GerCrit_Trim_Resultado!EA125+PLANEL_GerCrit_Trim_Resultado!EA137</f>
        <v>3709.226009</v>
      </c>
      <c r="DO8" s="18">
        <f>PLANEL_GerCrit_Trim_Resultado!EB113+PLANEL_GerCrit_Trim_Resultado!EB125+PLANEL_GerCrit_Trim_Resultado!EB137</f>
        <v>11379.847074000001</v>
      </c>
      <c r="DP8" s="18">
        <f>PLANEL_GerCrit_Trim_Resultado!EC113+PLANEL_GerCrit_Trim_Resultado!EC125+PLANEL_GerCrit_Trim_Resultado!EC137</f>
        <v>1958.5190473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3187.7942720000001</v>
      </c>
      <c r="DS8" s="18">
        <f>PLANEL_GerCrit_Trim_Resultado!EF113+PLANEL_GerCrit_Trim_Resultado!EF125+PLANEL_GerCrit_Trim_Resultado!EF137</f>
        <v>11092.145759000001</v>
      </c>
      <c r="DT8" s="18">
        <f>PLANEL_GerCrit_Trim_Resultado!EG113+PLANEL_GerCrit_Trim_Resultado!EG125+PLANEL_GerCrit_Trim_Resultado!EG137</f>
        <v>1814.66839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2061.3711505000001</v>
      </c>
      <c r="DW8" s="18">
        <f>PLANEL_GerCrit_Trim_Resultado!EJ113+PLANEL_GerCrit_Trim_Resultado!EJ125+PLANEL_GerCrit_Trim_Resultado!EJ137</f>
        <v>11092.145759000001</v>
      </c>
      <c r="DX8" s="18">
        <f>PLANEL_GerCrit_Trim_Resultado!EK113+PLANEL_GerCrit_Trim_Resultado!EK125+PLANEL_GerCrit_Trim_Resultado!EK137</f>
        <v>1814.66839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1814.66839</v>
      </c>
      <c r="EA8" s="18">
        <f>PLANEL_GerCrit_Trim_Resultado!EN113+PLANEL_GerCrit_Trim_Resultado!EN125+PLANEL_GerCrit_Trim_Resultado!EN137</f>
        <v>11092.145759000001</v>
      </c>
      <c r="EB8" s="18">
        <f>PLANEL_GerCrit_Trim_Resultado!EO113+PLANEL_GerCrit_Trim_Resultado!EO125+PLANEL_GerCrit_Trim_Resultado!EO137</f>
        <v>1814.66839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1814.66839</v>
      </c>
      <c r="EE8" s="18">
        <f>PLANEL_GerCrit_Trim_Resultado!ER113+PLANEL_GerCrit_Trim_Resultado!ER125+PLANEL_GerCrit_Trim_Resultado!ER137</f>
        <v>11092.145759000001</v>
      </c>
      <c r="EF8" s="18">
        <f>PLANEL_GerCrit_Trim_Resultado!ES113+PLANEL_GerCrit_Trim_Resultado!ES125+PLANEL_GerCrit_Trim_Resultado!ES137</f>
        <v>1814.66839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1814.66839</v>
      </c>
      <c r="EI8" s="18">
        <f>PLANEL_GerCrit_Trim_Resultado!EV113+PLANEL_GerCrit_Trim_Resultado!EV125+PLANEL_GerCrit_Trim_Resultado!EV137</f>
        <v>11092.145759000001</v>
      </c>
      <c r="EJ8" s="18">
        <f>PLANEL_GerCrit_Trim_Resultado!EW113+PLANEL_GerCrit_Trim_Resultado!EW125+PLANEL_GerCrit_Trim_Resultado!EW137</f>
        <v>1888.1355807100001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1814.66839</v>
      </c>
      <c r="EM8" s="18">
        <f>PLANEL_GerCrit_Trim_Resultado!EZ113+PLANEL_GerCrit_Trim_Resultado!EZ125+PLANEL_GerCrit_Trim_Resultado!EZ137</f>
        <v>11092.145759000001</v>
      </c>
      <c r="EN8" s="18">
        <f>PLANEL_GerCrit_Trim_Resultado!FA113+PLANEL_GerCrit_Trim_Resultado!FA125+PLANEL_GerCrit_Trim_Resultado!FA137</f>
        <v>1884.0161817999999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1814.66839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1039.802942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1039.802942</v>
      </c>
      <c r="I10" s="20">
        <f>PLANEL_GerCrit_Trim_Resultado!V65+PLANEL_GerCrit_Trim_Resultado!V77+PLANEL_GerCrit_Trim_Resultado!V89</f>
        <v>1037.094057</v>
      </c>
      <c r="J10" s="20">
        <f>PLANEL_GerCrit_Trim_Resultado!W65+PLANEL_GerCrit_Trim_Resultado!W77+PLANEL_GerCrit_Trim_Resultado!W89</f>
        <v>1039.802942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1039.802942</v>
      </c>
      <c r="M10" s="20">
        <f>PLANEL_GerCrit_Trim_Resultado!Z65+PLANEL_GerCrit_Trim_Resultado!Z77+PLANEL_GerCrit_Trim_Resultado!Z89</f>
        <v>1037.094057</v>
      </c>
      <c r="N10" s="20">
        <f>PLANEL_GerCrit_Trim_Resultado!AA65+PLANEL_GerCrit_Trim_Resultado!AA77+PLANEL_GerCrit_Trim_Resultado!AA89</f>
        <v>1039.802942</v>
      </c>
      <c r="O10" s="20">
        <f>PLANEL_GerCrit_Trim_Resultado!AB65+PLANEL_GerCrit_Trim_Resultado!AB77+PLANEL_GerCrit_Trim_Resultado!AB89</f>
        <v>1039.802942</v>
      </c>
      <c r="P10" s="20">
        <f>PLANEL_GerCrit_Trim_Resultado!AC65+PLANEL_GerCrit_Trim_Resultado!AC77+PLANEL_GerCrit_Trim_Resultado!AC89</f>
        <v>975.05550679999999</v>
      </c>
      <c r="Q10" s="20">
        <f>PLANEL_GerCrit_Trim_Resultado!AD65+PLANEL_GerCrit_Trim_Resultado!AD77+PLANEL_GerCrit_Trim_Resultado!AD89</f>
        <v>817.77388340000005</v>
      </c>
      <c r="R10" s="20">
        <f>PLANEL_GerCrit_Trim_Resultado!AE65+PLANEL_GerCrit_Trim_Resultado!AE77+PLANEL_GerCrit_Trim_Resultado!AE89</f>
        <v>1039.802942</v>
      </c>
      <c r="S10" s="20">
        <f>PLANEL_GerCrit_Trim_Resultado!AF65+PLANEL_GerCrit_Trim_Resultado!AF77+PLANEL_GerCrit_Trim_Resultado!AF89</f>
        <v>1363.609177</v>
      </c>
      <c r="T10" s="20">
        <f>PLANEL_GerCrit_Trim_Resultado!AG65+PLANEL_GerCrit_Trim_Resultado!AG77+PLANEL_GerCrit_Trim_Resultado!AG89</f>
        <v>1298.861742</v>
      </c>
      <c r="U10" s="20">
        <f>PLANEL_GerCrit_Trim_Resultado!AH65+PLANEL_GerCrit_Trim_Resultado!AH77+PLANEL_GerCrit_Trim_Resultado!AH89</f>
        <v>1298.861742</v>
      </c>
      <c r="V10" s="20">
        <f>PLANEL_GerCrit_Trim_Resultado!AI65+PLANEL_GerCrit_Trim_Resultado!AI77+PLANEL_GerCrit_Trim_Resultado!AI89</f>
        <v>1363.609177</v>
      </c>
      <c r="W10" s="20">
        <f>PLANEL_GerCrit_Trim_Resultado!AJ65+PLANEL_GerCrit_Trim_Resultado!AJ77+PLANEL_GerCrit_Trim_Resultado!AJ89</f>
        <v>1363.609177</v>
      </c>
      <c r="X10" s="20">
        <f>PLANEL_GerCrit_Trim_Resultado!AK65+PLANEL_GerCrit_Trim_Resultado!AK77+PLANEL_GerCrit_Trim_Resultado!AK89</f>
        <v>1298.861742</v>
      </c>
      <c r="Y10" s="20">
        <f>PLANEL_GerCrit_Trim_Resultado!AL65+PLANEL_GerCrit_Trim_Resultado!AL77+PLANEL_GerCrit_Trim_Resultado!AL89</f>
        <v>1298.861742</v>
      </c>
      <c r="Z10" s="20">
        <f>PLANEL_GerCrit_Trim_Resultado!AM65+PLANEL_GerCrit_Trim_Resultado!AM77+PLANEL_GerCrit_Trim_Resultado!AM89</f>
        <v>1363.609177</v>
      </c>
      <c r="AA10" s="20">
        <f>PLANEL_GerCrit_Trim_Resultado!AN65+PLANEL_GerCrit_Trim_Resultado!AN77+PLANEL_GerCrit_Trim_Resultado!AN89</f>
        <v>1363.609177</v>
      </c>
      <c r="AB10" s="20">
        <f>PLANEL_GerCrit_Trim_Resultado!AO65+PLANEL_GerCrit_Trim_Resultado!AO77+PLANEL_GerCrit_Trim_Resultado!AO89</f>
        <v>1298.861742</v>
      </c>
      <c r="AC10" s="20">
        <f>PLANEL_GerCrit_Trim_Resultado!AP65+PLANEL_GerCrit_Trim_Resultado!AP77+PLANEL_GerCrit_Trim_Resultado!AP89</f>
        <v>1298.861742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1363.609177</v>
      </c>
      <c r="AF10" s="20">
        <f>PLANEL_GerCrit_Trim_Resultado!AS65+PLANEL_GerCrit_Trim_Resultado!AS77+PLANEL_GerCrit_Trim_Resultado!AS89</f>
        <v>1298.861742</v>
      </c>
      <c r="AG10" s="20">
        <f>PLANEL_GerCrit_Trim_Resultado!AT65+PLANEL_GerCrit_Trim_Resultado!AT77+PLANEL_GerCrit_Trim_Resultado!AT89</f>
        <v>1298.861742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1363.609177</v>
      </c>
      <c r="AJ10" s="20">
        <f>PLANEL_GerCrit_Trim_Resultado!AW65+PLANEL_GerCrit_Trim_Resultado!AW77+PLANEL_GerCrit_Trim_Resultado!AW89</f>
        <v>1298.861742</v>
      </c>
      <c r="AK10" s="20">
        <f>PLANEL_GerCrit_Trim_Resultado!AX65+PLANEL_GerCrit_Trim_Resultado!AX77+PLANEL_GerCrit_Trim_Resultado!AX89</f>
        <v>1298.861742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1363.609177</v>
      </c>
      <c r="AN10" s="20">
        <f>PLANEL_GerCrit_Trim_Resultado!BA65+PLANEL_GerCrit_Trim_Resultado!BA77+PLANEL_GerCrit_Trim_Resultado!BA89</f>
        <v>1298.861742</v>
      </c>
      <c r="AO10" s="20">
        <f>PLANEL_GerCrit_Trim_Resultado!BB65+PLANEL_GerCrit_Trim_Resultado!BB77+PLANEL_GerCrit_Trim_Resultado!BB89</f>
        <v>1298.861742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1363.609177</v>
      </c>
      <c r="AR10" s="20">
        <f>PLANEL_GerCrit_Trim_Resultado!BE65+PLANEL_GerCrit_Trim_Resultado!BE77+PLANEL_GerCrit_Trim_Resultado!BE89</f>
        <v>1298.861742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1298.861742</v>
      </c>
      <c r="AU10" s="20">
        <f>PLANEL_GerCrit_Trim_Resultado!BH65+PLANEL_GerCrit_Trim_Resultado!BH77+PLANEL_GerCrit_Trim_Resultado!BH89</f>
        <v>1363.609177</v>
      </c>
      <c r="AV10" s="20">
        <f>PLANEL_GerCrit_Trim_Resultado!BI65+PLANEL_GerCrit_Trim_Resultado!BI77+PLANEL_GerCrit_Trim_Resultado!BI89</f>
        <v>1298.861742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1298.861742</v>
      </c>
      <c r="AY10" s="20">
        <f>PLANEL_GerCrit_Trim_Resultado!BL65+PLANEL_GerCrit_Trim_Resultado!BL77+PLANEL_GerCrit_Trim_Resultado!BL89</f>
        <v>1363.609177</v>
      </c>
      <c r="AZ10" s="20">
        <f>PLANEL_GerCrit_Trim_Resultado!BM65+PLANEL_GerCrit_Trim_Resultado!BM77+PLANEL_GerCrit_Trim_Resultado!BM89</f>
        <v>1298.861742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1298.861742</v>
      </c>
      <c r="BC10" s="20">
        <f>PLANEL_GerCrit_Trim_Resultado!BP65+PLANEL_GerCrit_Trim_Resultado!BP77+PLANEL_GerCrit_Trim_Resultado!BP89</f>
        <v>1363.609177</v>
      </c>
      <c r="BD10" s="20">
        <f>PLANEL_GerCrit_Trim_Resultado!BQ65+PLANEL_GerCrit_Trim_Resultado!BQ77+PLANEL_GerCrit_Trim_Resultado!BQ89</f>
        <v>1298.861742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1298.861742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389.50479200000001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389.50479200000001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323.8062352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323.8062352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323.8062352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170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1241.3759130000001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1241.3759130000001</v>
      </c>
      <c r="I11" s="20">
        <f>PLANEL_GerCrit_Trim_Resultado!V41+PLANEL_GerCrit_Trim_Resultado!V53</f>
        <v>1241.3759130000001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1241.3759130000001</v>
      </c>
      <c r="M11" s="20">
        <f>PLANEL_GerCrit_Trim_Resultado!Z41+PLANEL_GerCrit_Trim_Resultado!Z53</f>
        <v>1241.3759130000001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1241.3759130000001</v>
      </c>
      <c r="P11" s="20">
        <f>PLANEL_GerCrit_Trim_Resultado!AC41+PLANEL_GerCrit_Trim_Resultado!AC53</f>
        <v>1241.3759130000001</v>
      </c>
      <c r="Q11" s="20">
        <f>PLANEL_GerCrit_Trim_Resultado!AD41+PLANEL_GerCrit_Trim_Resultado!AD53</f>
        <v>900.503289</v>
      </c>
      <c r="R11" s="20">
        <f>PLANEL_GerCrit_Trim_Resultado!AE41+PLANEL_GerCrit_Trim_Resultado!AE53</f>
        <v>1241.3759130000001</v>
      </c>
      <c r="S11" s="20">
        <f>PLANEL_GerCrit_Trim_Resultado!AF41+PLANEL_GerCrit_Trim_Resultado!AF53</f>
        <v>1241.3759130000001</v>
      </c>
      <c r="T11" s="20">
        <f>PLANEL_GerCrit_Trim_Resultado!AG41+PLANEL_GerCrit_Trim_Resultado!AG53</f>
        <v>1241.3759130000001</v>
      </c>
      <c r="U11" s="20">
        <f>PLANEL_GerCrit_Trim_Resultado!AH41+PLANEL_GerCrit_Trim_Resultado!AH53</f>
        <v>1241.3759130000001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1241.3759130000001</v>
      </c>
      <c r="X11" s="20">
        <f>PLANEL_GerCrit_Trim_Resultado!AK41+PLANEL_GerCrit_Trim_Resultado!AK53</f>
        <v>1241.3759130000001</v>
      </c>
      <c r="Y11" s="20">
        <f>PLANEL_GerCrit_Trim_Resultado!AL41+PLANEL_GerCrit_Trim_Resultado!AL53</f>
        <v>1241.3759130000001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1241.3759130000001</v>
      </c>
      <c r="AB11" s="20">
        <f>PLANEL_GerCrit_Trim_Resultado!AO41+PLANEL_GerCrit_Trim_Resultado!AO53</f>
        <v>1241.3759130000001</v>
      </c>
      <c r="AC11" s="20">
        <f>PLANEL_GerCrit_Trim_Resultado!AP41+PLANEL_GerCrit_Trim_Resultado!AP53</f>
        <v>456.30938579999997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1241.3759130000001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1241.3759130000001</v>
      </c>
      <c r="AK11" s="20">
        <f>PLANEL_GerCrit_Trim_Resultado!AX41+PLANEL_GerCrit_Trim_Resultado!AX53</f>
        <v>1241.3759130000001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1241.3759130000001</v>
      </c>
      <c r="AO11" s="20">
        <f>PLANEL_GerCrit_Trim_Resultado!BB41+PLANEL_GerCrit_Trim_Resultado!BB53</f>
        <v>312.73459939999998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1241.3759130000001</v>
      </c>
      <c r="AS11" s="20">
        <f>PLANEL_GerCrit_Trim_Resultado!BF41+PLANEL_GerCrit_Trim_Resultado!BF53</f>
        <v>312.73459939999998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1241.3759130000001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1241.3759130000001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1241.3759130000001</v>
      </c>
      <c r="BE11" s="20">
        <f>PLANEL_GerCrit_Trim_Resultado!BR41+PLANEL_GerCrit_Trim_Resultado!BR53</f>
        <v>950.37615149999999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1241.3759130000001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1241.3759130000001</v>
      </c>
      <c r="BM11" s="20">
        <f>PLANEL_GerCrit_Trim_Resultado!BZ41+PLANEL_GerCrit_Trim_Resultado!BZ53</f>
        <v>739.21291529999996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1769.944133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1769.944133</v>
      </c>
      <c r="I12" s="1">
        <f>PLANEL_GerCrit_Trim_Resultado!V161</f>
        <v>1769.944133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1769.944133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1769.944133</v>
      </c>
      <c r="Q12" s="1">
        <f>PLANEL_GerCrit_Trim_Resultado!AD161</f>
        <v>1769.944133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1769.944133</v>
      </c>
      <c r="U12" s="1">
        <f>PLANEL_GerCrit_Trim_Resultado!AH161</f>
        <v>1769.944133</v>
      </c>
      <c r="V12" s="1">
        <f>PLANEL_GerCrit_Trim_Resultado!AI161</f>
        <v>1769.944133</v>
      </c>
      <c r="W12" s="1">
        <f>PLANEL_GerCrit_Trim_Resultado!AJ161</f>
        <v>1769.944133</v>
      </c>
      <c r="X12" s="1">
        <f>PLANEL_GerCrit_Trim_Resultado!AK161</f>
        <v>1769.944133</v>
      </c>
      <c r="Y12" s="1">
        <f>PLANEL_GerCrit_Trim_Resultado!AL161</f>
        <v>1769.944133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1769.944133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1769.944133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1769.944133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1769.944133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1769.944133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3052.6641730000001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3052.6641730000001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3052.6641730000001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3052.6641730000001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3052.6641730000001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3052.6641730000001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2872.5200399999999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2872.5200399999999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2872.5200399999999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2872.5200399999999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2872.5200399999999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2872.5200399999999</v>
      </c>
      <c r="EP12" s="1">
        <f>PLANEL_GerCrit_Trim_Resultado!FC161</f>
        <v>3052.6641730000001</v>
      </c>
    </row>
    <row r="13" spans="2:258" x14ac:dyDescent="0.25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2705.1407256000002</v>
      </c>
      <c r="F13" s="1">
        <f>PLANEL_GerCrit_Trim_Resultado!S173+PLANEL_GerCrit_Trim_Resultado!S185</f>
        <v>3190.5691448000002</v>
      </c>
      <c r="G13" s="1">
        <f>PLANEL_GerCrit_Trim_Resultado!T173+PLANEL_GerCrit_Trim_Resultado!T185</f>
        <v>3190.5691448000002</v>
      </c>
      <c r="H13" s="1">
        <f>PLANEL_GerCrit_Trim_Resultado!U173+PLANEL_GerCrit_Trim_Resultado!U185</f>
        <v>2460.3307565</v>
      </c>
      <c r="I13" s="1">
        <f>PLANEL_GerCrit_Trim_Resultado!V173+PLANEL_GerCrit_Trim_Resultado!V185</f>
        <v>0</v>
      </c>
      <c r="J13" s="1">
        <f>PLANEL_GerCrit_Trim_Resultado!W173+PLANEL_GerCrit_Trim_Resultado!W185</f>
        <v>3495.8615098</v>
      </c>
      <c r="K13" s="1">
        <f>PLANEL_GerCrit_Trim_Resultado!X173+PLANEL_GerCrit_Trim_Resultado!X185</f>
        <v>3190.5691448000002</v>
      </c>
      <c r="L13" s="1">
        <f>PLANEL_GerCrit_Trim_Resultado!Y173+PLANEL_GerCrit_Trim_Resultado!Y185</f>
        <v>3280.8668672999997</v>
      </c>
      <c r="M13" s="1">
        <f>PLANEL_GerCrit_Trim_Resultado!Z173+PLANEL_GerCrit_Trim_Resultado!Z185</f>
        <v>188.03834040000001</v>
      </c>
      <c r="N13" s="1">
        <f>PLANEL_GerCrit_Trim_Resultado!AA173+PLANEL_GerCrit_Trim_Resultado!AA185</f>
        <v>3495.8615098</v>
      </c>
      <c r="O13" s="1">
        <f>PLANEL_GerCrit_Trim_Resultado!AB173+PLANEL_GerCrit_Trim_Resultado!AB185</f>
        <v>3495.8615098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1365.38011815</v>
      </c>
      <c r="S13" s="1">
        <f>PLANEL_GerCrit_Trim_Resultado!AF173+PLANEL_GerCrit_Trim_Resultado!AF185</f>
        <v>3495.8615098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1866.1343667000001</v>
      </c>
      <c r="W13" s="1">
        <f>PLANEL_GerCrit_Trim_Resultado!AJ173+PLANEL_GerCrit_Trim_Resultado!AJ185</f>
        <v>3495.8615098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3495.8615098</v>
      </c>
      <c r="AA13" s="1">
        <f>PLANEL_GerCrit_Trim_Resultado!AN173+PLANEL_GerCrit_Trim_Resultado!AN185</f>
        <v>3495.8615098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3318.8947542999999</v>
      </c>
      <c r="AE13" s="1">
        <f>PLANEL_GerCrit_Trim_Resultado!AR173+PLANEL_GerCrit_Trim_Resultado!AR185</f>
        <v>3495.8615098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2810.3971471999998</v>
      </c>
      <c r="AI13" s="1">
        <f>PLANEL_GerCrit_Trim_Resultado!AV173+PLANEL_GerCrit_Trim_Resultado!AV185</f>
        <v>3377.6248445000001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2503.2299997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737.3024259</v>
      </c>
      <c r="AQ13" s="1">
        <f>PLANEL_GerCrit_Trim_Resultado!BD173+PLANEL_GerCrit_Trim_Resultado!BD185</f>
        <v>1144.2371886999999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0</v>
      </c>
      <c r="AU13" s="1">
        <f>PLANEL_GerCrit_Trim_Resultado!BH173+PLANEL_GerCrit_Trim_Resultado!BH185</f>
        <v>999.55806080000002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172.3377988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52</v>
      </c>
      <c r="C16" s="22">
        <f>PLANEL_GerCrit_Trim_Resultado!P377</f>
        <v>318.67108919999998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2464.9855299999999</v>
      </c>
      <c r="AV16" s="22">
        <f>PLANEL_GerCrit_Trim_Resultado!BI377</f>
        <v>2464.9855299999999</v>
      </c>
      <c r="AW16" s="22">
        <f>PLANEL_GerCrit_Trim_Resultado!BJ377</f>
        <v>2464.9855299999999</v>
      </c>
      <c r="AX16" s="22">
        <f>PLANEL_GerCrit_Trim_Resultado!BK377</f>
        <v>2464.9855299999999</v>
      </c>
      <c r="AY16" s="22">
        <f>PLANEL_GerCrit_Trim_Resultado!BL377</f>
        <v>6306.9609879999998</v>
      </c>
      <c r="AZ16" s="22">
        <f>PLANEL_GerCrit_Trim_Resultado!BM377</f>
        <v>6306.9609879999998</v>
      </c>
      <c r="BA16" s="22">
        <f>PLANEL_GerCrit_Trim_Resultado!BN377</f>
        <v>6306.9609879999998</v>
      </c>
      <c r="BB16" s="22">
        <f>PLANEL_GerCrit_Trim_Resultado!BO377</f>
        <v>6306.9609879999998</v>
      </c>
      <c r="BC16" s="22">
        <f>PLANEL_GerCrit_Trim_Resultado!BP377</f>
        <v>8890.7271299999993</v>
      </c>
      <c r="BD16" s="22">
        <f>PLANEL_GerCrit_Trim_Resultado!BQ377</f>
        <v>8890.7271299999993</v>
      </c>
      <c r="BE16" s="22">
        <f>PLANEL_GerCrit_Trim_Resultado!BR377</f>
        <v>8890.7271299999993</v>
      </c>
      <c r="BF16" s="22">
        <f>PLANEL_GerCrit_Trim_Resultado!BS377</f>
        <v>8890.7271299999993</v>
      </c>
      <c r="BG16" s="22">
        <f>PLANEL_GerCrit_Trim_Resultado!BT377</f>
        <v>10192.172070000001</v>
      </c>
      <c r="BH16" s="22">
        <f>PLANEL_GerCrit_Trim_Resultado!BU377</f>
        <v>10192.172070000001</v>
      </c>
      <c r="BI16" s="22">
        <f>PLANEL_GerCrit_Trim_Resultado!BV377</f>
        <v>10192.172070000001</v>
      </c>
      <c r="BJ16" s="22">
        <f>PLANEL_GerCrit_Trim_Resultado!BW377</f>
        <v>10192.172070000001</v>
      </c>
      <c r="BK16" s="22">
        <f>PLANEL_GerCrit_Trim_Resultado!BX377</f>
        <v>10192.172070000001</v>
      </c>
      <c r="BL16" s="22">
        <f>PLANEL_GerCrit_Trim_Resultado!BY377</f>
        <v>10192.172070000001</v>
      </c>
      <c r="BM16" s="22">
        <f>PLANEL_GerCrit_Trim_Resultado!BZ377</f>
        <v>10192.172070000001</v>
      </c>
      <c r="BN16" s="22">
        <f>PLANEL_GerCrit_Trim_Resultado!CA377</f>
        <v>10192.172070000001</v>
      </c>
      <c r="BO16" s="22">
        <f>PLANEL_GerCrit_Trim_Resultado!CB377</f>
        <v>9902.1644809999998</v>
      </c>
      <c r="BP16" s="22">
        <f>PLANEL_GerCrit_Trim_Resultado!CC377</f>
        <v>9902.1644809999998</v>
      </c>
      <c r="BQ16" s="22">
        <f>PLANEL_GerCrit_Trim_Resultado!CD377</f>
        <v>9785.3231329999999</v>
      </c>
      <c r="BR16" s="22">
        <f>PLANEL_GerCrit_Trim_Resultado!CE377</f>
        <v>9902.1644809999998</v>
      </c>
      <c r="BS16" s="22">
        <f>PLANEL_GerCrit_Trim_Resultado!CF377</f>
        <v>9902.1644809999998</v>
      </c>
      <c r="BT16" s="22">
        <f>PLANEL_GerCrit_Trim_Resultado!CG377</f>
        <v>9902.1644809999998</v>
      </c>
      <c r="BU16" s="22">
        <f>PLANEL_GerCrit_Trim_Resultado!CH377</f>
        <v>9785.2360520000002</v>
      </c>
      <c r="BV16" s="22">
        <f>PLANEL_GerCrit_Trim_Resultado!CI377</f>
        <v>9902.1644809999998</v>
      </c>
      <c r="BW16" s="22">
        <f>PLANEL_GerCrit_Trim_Resultado!CJ377</f>
        <v>9902.1644809999998</v>
      </c>
      <c r="BX16" s="22">
        <f>PLANEL_GerCrit_Trim_Resultado!CK377</f>
        <v>9902.1644809999998</v>
      </c>
      <c r="BY16" s="22">
        <f>PLANEL_GerCrit_Trim_Resultado!CL377</f>
        <v>9783.591273</v>
      </c>
      <c r="BZ16" s="22">
        <f>PLANEL_GerCrit_Trim_Resultado!CM377</f>
        <v>9902.1644809999998</v>
      </c>
      <c r="CA16" s="22">
        <f>PLANEL_GerCrit_Trim_Resultado!CN377</f>
        <v>9902.1644809999998</v>
      </c>
      <c r="CB16" s="22">
        <f>PLANEL_GerCrit_Trim_Resultado!CO377</f>
        <v>9902.1644809999998</v>
      </c>
      <c r="CC16" s="22">
        <f>PLANEL_GerCrit_Trim_Resultado!CP377</f>
        <v>9565.8686760000001</v>
      </c>
      <c r="CD16" s="22">
        <f>PLANEL_GerCrit_Trim_Resultado!CQ377</f>
        <v>9902.1644809999998</v>
      </c>
      <c r="CE16" s="22">
        <f>PLANEL_GerCrit_Trim_Resultado!CR377</f>
        <v>9902.1644809999998</v>
      </c>
      <c r="CF16" s="22">
        <f>PLANEL_GerCrit_Trim_Resultado!CS377</f>
        <v>9902.1644809999998</v>
      </c>
      <c r="CG16" s="22">
        <f>PLANEL_GerCrit_Trim_Resultado!CT377</f>
        <v>9564.2334080000001</v>
      </c>
      <c r="CH16" s="22">
        <f>PLANEL_GerCrit_Trim_Resultado!CU377</f>
        <v>9902.1644809999998</v>
      </c>
      <c r="CI16" s="22">
        <f>PLANEL_GerCrit_Trim_Resultado!CV377</f>
        <v>9895.3201609999996</v>
      </c>
      <c r="CJ16" s="22">
        <f>PLANEL_GerCrit_Trim_Resultado!CW377</f>
        <v>9895.3201609999996</v>
      </c>
      <c r="CK16" s="22">
        <f>PLANEL_GerCrit_Trim_Resultado!CX377</f>
        <v>9021.0425799999994</v>
      </c>
      <c r="CL16" s="22">
        <f>PLANEL_GerCrit_Trim_Resultado!CY377</f>
        <v>9895.3201609999996</v>
      </c>
      <c r="CM16" s="22">
        <f>PLANEL_GerCrit_Trim_Resultado!CZ377</f>
        <v>9895.3201609999996</v>
      </c>
      <c r="CN16" s="22">
        <f>PLANEL_GerCrit_Trim_Resultado!DA377</f>
        <v>9895.3201609999996</v>
      </c>
      <c r="CO16" s="22">
        <f>PLANEL_GerCrit_Trim_Resultado!DB377</f>
        <v>8656.5643670000009</v>
      </c>
      <c r="CP16" s="22">
        <f>PLANEL_GerCrit_Trim_Resultado!DC377</f>
        <v>9895.3201609999996</v>
      </c>
      <c r="CQ16" s="22">
        <f>PLANEL_GerCrit_Trim_Resultado!DD377</f>
        <v>9895.3201609999996</v>
      </c>
      <c r="CR16" s="22">
        <f>PLANEL_GerCrit_Trim_Resultado!DE377</f>
        <v>9895.3201609999996</v>
      </c>
      <c r="CS16" s="22">
        <f>PLANEL_GerCrit_Trim_Resultado!DF377</f>
        <v>6809.6855690000002</v>
      </c>
      <c r="CT16" s="22">
        <f>PLANEL_GerCrit_Trim_Resultado!DG377</f>
        <v>9895.3201609999996</v>
      </c>
      <c r="CU16" s="22">
        <f>PLANEL_GerCrit_Trim_Resultado!DH377</f>
        <v>9895.3201609999996</v>
      </c>
      <c r="CV16" s="22">
        <f>PLANEL_GerCrit_Trim_Resultado!DI377</f>
        <v>9895.3201609999996</v>
      </c>
      <c r="CW16" s="22">
        <f>PLANEL_GerCrit_Trim_Resultado!DJ377</f>
        <v>5696.2102919999998</v>
      </c>
      <c r="CX16" s="22">
        <f>PLANEL_GerCrit_Trim_Resultado!DK377</f>
        <v>9895.3201609999996</v>
      </c>
      <c r="CY16" s="71">
        <f>PLANEL_GerCrit_Trim_Resultado!DL377</f>
        <v>9895.3201609999996</v>
      </c>
      <c r="CZ16" s="71">
        <f>PLANEL_GerCrit_Trim_Resultado!DM377</f>
        <v>9895.3201609999996</v>
      </c>
      <c r="DA16" s="71">
        <f>PLANEL_GerCrit_Trim_Resultado!DN377</f>
        <v>4194.3470660000003</v>
      </c>
      <c r="DB16" s="71">
        <f>PLANEL_GerCrit_Trim_Resultado!DO377</f>
        <v>9895.3201609999996</v>
      </c>
      <c r="DC16" s="22">
        <f>PLANEL_GerCrit_Trim_Resultado!DP377</f>
        <v>9895.3201609999996</v>
      </c>
      <c r="DD16" s="22">
        <f>PLANEL_GerCrit_Trim_Resultado!DQ377</f>
        <v>9679.7260669999996</v>
      </c>
      <c r="DE16" s="22">
        <f>PLANEL_GerCrit_Trim_Resultado!DR377</f>
        <v>3212.6495030000001</v>
      </c>
      <c r="DF16" s="22">
        <f>PLANEL_GerCrit_Trim_Resultado!DS377</f>
        <v>9895.3201609999996</v>
      </c>
      <c r="DG16" s="22">
        <f>PLANEL_GerCrit_Trim_Resultado!DT377</f>
        <v>9895.3201609999996</v>
      </c>
      <c r="DH16" s="22">
        <f>PLANEL_GerCrit_Trim_Resultado!DU377</f>
        <v>8978.7611639999996</v>
      </c>
      <c r="DI16" s="22">
        <f>PLANEL_GerCrit_Trim_Resultado!DV377</f>
        <v>3077.8633110000001</v>
      </c>
      <c r="DJ16" s="22">
        <f>PLANEL_GerCrit_Trim_Resultado!DW377</f>
        <v>9895.3201609999996</v>
      </c>
      <c r="DK16" s="22">
        <f>PLANEL_GerCrit_Trim_Resultado!DX377</f>
        <v>9895.3201609999996</v>
      </c>
      <c r="DL16" s="22">
        <f>PLANEL_GerCrit_Trim_Resultado!DY377</f>
        <v>8271.5977910000001</v>
      </c>
      <c r="DM16" s="22">
        <f>PLANEL_GerCrit_Trim_Resultado!DZ377</f>
        <v>3077.8633110000001</v>
      </c>
      <c r="DN16" s="22">
        <f>PLANEL_GerCrit_Trim_Resultado!EA377</f>
        <v>9895.3201609999996</v>
      </c>
      <c r="DO16" s="22">
        <f>PLANEL_GerCrit_Trim_Resultado!EB377</f>
        <v>9895.3201609999996</v>
      </c>
      <c r="DP16" s="22">
        <f>PLANEL_GerCrit_Trim_Resultado!EC377</f>
        <v>7703.660554</v>
      </c>
      <c r="DQ16" s="22">
        <f>PLANEL_GerCrit_Trim_Resultado!ED377</f>
        <v>3077.8633110000001</v>
      </c>
      <c r="DR16" s="22">
        <f>PLANEL_GerCrit_Trim_Resultado!EE377</f>
        <v>9895.3201609999996</v>
      </c>
      <c r="DS16" s="22">
        <f>PLANEL_GerCrit_Trim_Resultado!EF377</f>
        <v>9895.3201609999996</v>
      </c>
      <c r="DT16" s="22">
        <f>PLANEL_GerCrit_Trim_Resultado!EG377</f>
        <v>6918.4303810000001</v>
      </c>
      <c r="DU16" s="22">
        <f>PLANEL_GerCrit_Trim_Resultado!EH377</f>
        <v>3077.8633110000001</v>
      </c>
      <c r="DV16" s="22">
        <f>PLANEL_GerCrit_Trim_Resultado!EI377</f>
        <v>9895.3201609999996</v>
      </c>
      <c r="DW16" s="22">
        <f>PLANEL_GerCrit_Trim_Resultado!EJ377</f>
        <v>9547.3670000000002</v>
      </c>
      <c r="DX16" s="22">
        <f>PLANEL_GerCrit_Trim_Resultado!EK377</f>
        <v>5704.4966400000003</v>
      </c>
      <c r="DY16" s="22">
        <f>PLANEL_GerCrit_Trim_Resultado!EL377</f>
        <v>2864.2100999999998</v>
      </c>
      <c r="DZ16" s="22">
        <f>PLANEL_GerCrit_Trim_Resultado!EM377</f>
        <v>9547.3670000000002</v>
      </c>
      <c r="EA16" s="22">
        <f>PLANEL_GerCrit_Trim_Resultado!EN377</f>
        <v>9547.3670000000002</v>
      </c>
      <c r="EB16" s="22">
        <f>PLANEL_GerCrit_Trim_Resultado!EO377</f>
        <v>4375.0483260000001</v>
      </c>
      <c r="EC16" s="22">
        <f>PLANEL_GerCrit_Trim_Resultado!EP377</f>
        <v>2864.2100999999998</v>
      </c>
      <c r="ED16" s="22">
        <f>PLANEL_GerCrit_Trim_Resultado!EQ377</f>
        <v>9547.3670000000002</v>
      </c>
      <c r="EE16" s="22">
        <f>PLANEL_GerCrit_Trim_Resultado!ER377</f>
        <v>9547.3670000000002</v>
      </c>
      <c r="EF16" s="22">
        <f>PLANEL_GerCrit_Trim_Resultado!ES377</f>
        <v>3305.5506500000001</v>
      </c>
      <c r="EG16" s="22">
        <f>PLANEL_GerCrit_Trim_Resultado!ET377</f>
        <v>2864.2100999999998</v>
      </c>
      <c r="EH16" s="22">
        <f>PLANEL_GerCrit_Trim_Resultado!EU377</f>
        <v>9547.3670000000002</v>
      </c>
      <c r="EI16" s="22">
        <f>PLANEL_GerCrit_Trim_Resultado!EV377</f>
        <v>9547.3670000000002</v>
      </c>
      <c r="EJ16" s="22">
        <f>PLANEL_GerCrit_Trim_Resultado!EW377</f>
        <v>3305.5506500000001</v>
      </c>
      <c r="EK16" s="22">
        <f>PLANEL_GerCrit_Trim_Resultado!EX377</f>
        <v>2864.2100999999998</v>
      </c>
      <c r="EL16" s="22">
        <f>PLANEL_GerCrit_Trim_Resultado!EY377</f>
        <v>9547.3670000000002</v>
      </c>
      <c r="EM16" s="22">
        <f>PLANEL_GerCrit_Trim_Resultado!EZ377</f>
        <v>9547.3670000000002</v>
      </c>
      <c r="EN16" s="22">
        <f>PLANEL_GerCrit_Trim_Resultado!FA377</f>
        <v>3305.5506500000001</v>
      </c>
      <c r="EO16" s="22">
        <f>PLANEL_GerCrit_Trim_Resultado!FB377</f>
        <v>2864.2100999999998</v>
      </c>
      <c r="EP16" s="22">
        <f>PLANEL_GerCrit_Trim_Resultado!FC377</f>
        <v>8455.0647950000002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6096.7723668000008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7235.1662553999995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9530.4547812000001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7928.9795046999998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7466.7949669000009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8904.1028771999991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11734.945692200001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9734.9183864999995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8662.9244115400015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10341.674089060001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13625.850691600001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11295.12316207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12191.816009540002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14640.505672060001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19304.158080599998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15946.84390507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15142.128092540001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18234.52220906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24051.4784306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19835.891646069998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17778.409807399999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21389.217637900001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28195.323701200003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23262.9995303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17778.409807399999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21389.217637900001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28195.323701200003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23262.9995303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17703.7702422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21311.448368900001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28098.038849800003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23175.6717025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17697.8978532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21304.4859406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28088.868165300002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23168.0377524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17663.119799200002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21262.244783599999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28032.745639300003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23121.9157834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19791.880739200002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23855.789026599999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31457.693364300005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25927.282513400001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22158.956298599998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26742.667619799999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35271.336292400003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29049.314045700001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24213.772324500002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29183.195658899996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38469.410352499995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31704.731637299999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26268.080851699997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31548.759413799999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41532.322706799998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34290.828688100002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28396.935253600001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34075.773750799999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44839.049172900006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37036.6031038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30614.049249100004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36666.6266473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48213.820655200005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39863.118881599999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32865.585280600004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39206.247893300002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51483.595381400002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42657.412161699998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34681.532213700004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41254.177305699995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54109.953153499999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44900.2449012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38026.413536699998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45159.259853700001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59198.564081500008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49165.699038200008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41962.198786699999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49171.868073600002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64161.415506700003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53674.1954214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44351.738133500003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52085.794575799999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68006.987682300009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56821.854823399997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46585.095399400001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54806.575984700001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71600.473457100001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59765.500006100003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48793.120174399999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57496.351619700006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75153.38605310001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62676.078118100006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51018.215681400005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60206.922509700002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78733.767003100002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65609.158554099995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53291.551995500005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62819.166102000003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82120.114649099996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68473.030322600011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56228.101575400004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66163.078330700009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86441.783206100008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72146.683472100005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58908.952272400005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69345.424238700012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90611.263856100006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75610.015024099994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61238.640912400006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72183.408568700004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94359.944656100008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78680.968214099994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63784.586112400008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75284.832728700014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98456.601946100011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82036.986904099991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66240.756092399999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78276.894348700007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102408.80273610001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85274.665514099994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68636.341402400009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81195.152808700004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106263.51726610001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88432.4825041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627.19280822999997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485.61431895999999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524.86197376999996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624.52073945999996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627.19280822999997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485.61431895999999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524.86197376999996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624.52073945999996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627.19280822999997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485.61431895999999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524.86197376999996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624.52073945999996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627.19280822999997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485.61431895999999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524.86197376999996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624.52073945999996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626.89036753000005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485.39161746000002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524.63224347000005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624.21951065999997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1816.45686153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1666.9771674600001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1678.75793447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1805.80506066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3080.0668795299998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2922.10947446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2904.7211674700002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3060.9373676599998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4377.7974795300006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4211.1939364600003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4163.8203534700006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4349.9606456599995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5672.7359055300003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5497.4444654600002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5420.1786264700004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5636.2111746600003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7002.8089185299996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6818.5938584599999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6710.6247194699999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6957.36056766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8371.5709646300002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8178.7555971600004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8039.0284121699997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8316.9331172599996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9825.2785696300016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9623.3150261600003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9449.7449111700007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9760.880706259999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11253.601036630002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11042.05470416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10835.513308170001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11179.620384259999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10990.894579330001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10839.766065459999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10614.94524637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10918.01625626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10724.057079730001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10635.572275459999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10393.94057157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10652.291251459999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11994.315638730001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11913.84433446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11636.96850357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11913.84433446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13170.61407673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13082.25084646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12778.22143557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13082.25084646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14352.72296273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14256.42882146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13925.11170257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14256.42882146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15531.047162729999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15426.847503460001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15068.33004257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15426.847503460001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16728.257491730001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16616.025605459999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16229.87183457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16616.025605459999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17942.870434730001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17822.48956446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17408.297764570001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17822.48956446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19159.58788273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19031.043909460001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18588.76550057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19031.043909460001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20361.971507729999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20225.36059846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19755.326461569999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20225.36059846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21696.693863730001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21551.128141460002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21050.283379569999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21551.128141460002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22969.75928373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22815.65241146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22285.42030957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22815.65241146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24211.506733729999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24049.068831460001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23490.17231957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24049.068831460001</v>
      </c>
    </row>
    <row r="22" spans="2:146" x14ac:dyDescent="0.25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53689.816740051989</v>
      </c>
      <c r="D25" s="28">
        <f t="shared" ref="D25:BO25" si="0">SUM(D4:D24)</f>
        <v>56345.06536164799</v>
      </c>
      <c r="E25" s="28">
        <f t="shared" si="0"/>
        <v>64437.859280384</v>
      </c>
      <c r="F25" s="28">
        <f t="shared" si="0"/>
        <v>59672.077795200013</v>
      </c>
      <c r="G25" s="28">
        <f t="shared" si="0"/>
        <v>61244.463185051995</v>
      </c>
      <c r="H25" s="28">
        <f t="shared" si="0"/>
        <v>64242.573482847991</v>
      </c>
      <c r="I25" s="28">
        <f t="shared" si="0"/>
        <v>64484.453902683999</v>
      </c>
      <c r="J25" s="28">
        <f t="shared" si="0"/>
        <v>64529.080010700003</v>
      </c>
      <c r="K25" s="28">
        <f t="shared" si="0"/>
        <v>61583.617012100003</v>
      </c>
      <c r="L25" s="28">
        <f t="shared" si="0"/>
        <v>65414.344128399993</v>
      </c>
      <c r="M25" s="28">
        <f t="shared" si="0"/>
        <v>65659.015399800002</v>
      </c>
      <c r="N25" s="28">
        <f t="shared" si="0"/>
        <v>64933.080295699998</v>
      </c>
      <c r="O25" s="28">
        <f t="shared" si="0"/>
        <v>70679.155950500004</v>
      </c>
      <c r="P25" s="28">
        <f t="shared" si="0"/>
        <v>66462.686853799998</v>
      </c>
      <c r="Q25" s="28">
        <f t="shared" si="0"/>
        <v>66706.327077299997</v>
      </c>
      <c r="R25" s="28">
        <f t="shared" si="0"/>
        <v>68778.360995350013</v>
      </c>
      <c r="S25" s="28">
        <f t="shared" si="0"/>
        <v>75854.26486689999</v>
      </c>
      <c r="T25" s="28">
        <f t="shared" si="0"/>
        <v>71336.48683200001</v>
      </c>
      <c r="U25" s="28">
        <f t="shared" si="0"/>
        <v>71606.295004700005</v>
      </c>
      <c r="V25" s="28">
        <f t="shared" si="0"/>
        <v>73824.955665500005</v>
      </c>
      <c r="W25" s="28">
        <f t="shared" si="0"/>
        <v>79651.322305499998</v>
      </c>
      <c r="X25" s="28">
        <f t="shared" si="0"/>
        <v>74921.987277899985</v>
      </c>
      <c r="Y25" s="28">
        <f t="shared" si="0"/>
        <v>75213.324339400002</v>
      </c>
      <c r="Z25" s="28">
        <f t="shared" si="0"/>
        <v>77536.344708499979</v>
      </c>
      <c r="AA25" s="28">
        <f t="shared" si="0"/>
        <v>83543.554236599986</v>
      </c>
      <c r="AB25" s="28">
        <f t="shared" si="0"/>
        <v>78603.966790699997</v>
      </c>
      <c r="AC25" s="28">
        <f t="shared" si="0"/>
        <v>78918.595339199994</v>
      </c>
      <c r="AD25" s="28">
        <f t="shared" si="0"/>
        <v>81343.357594799993</v>
      </c>
      <c r="AE25" s="28">
        <f t="shared" si="0"/>
        <v>86204.333341239995</v>
      </c>
      <c r="AF25" s="28">
        <f t="shared" si="0"/>
        <v>81581.22408356001</v>
      </c>
      <c r="AG25" s="28">
        <f t="shared" si="0"/>
        <v>81906.270880200012</v>
      </c>
      <c r="AH25" s="28">
        <f t="shared" si="0"/>
        <v>83909.981143269993</v>
      </c>
      <c r="AI25" s="28">
        <f t="shared" si="0"/>
        <v>89474.082031939979</v>
      </c>
      <c r="AJ25" s="28">
        <f t="shared" si="0"/>
        <v>85078.919536559988</v>
      </c>
      <c r="AK25" s="28">
        <f t="shared" si="0"/>
        <v>85178.468081800005</v>
      </c>
      <c r="AL25" s="28">
        <f t="shared" si="0"/>
        <v>87079.056397159991</v>
      </c>
      <c r="AM25" s="28">
        <f t="shared" si="0"/>
        <v>91658.622159840001</v>
      </c>
      <c r="AN25" s="28">
        <f t="shared" si="0"/>
        <v>85426.259205560011</v>
      </c>
      <c r="AO25" s="28">
        <f t="shared" si="0"/>
        <v>84578.920224200003</v>
      </c>
      <c r="AP25" s="28">
        <f t="shared" si="0"/>
        <v>86934.391445770001</v>
      </c>
      <c r="AQ25" s="28">
        <f t="shared" si="0"/>
        <v>92161.853723429987</v>
      </c>
      <c r="AR25" s="28">
        <f t="shared" si="0"/>
        <v>87902.996211860009</v>
      </c>
      <c r="AS25" s="28">
        <f t="shared" si="0"/>
        <v>85934.178787370009</v>
      </c>
      <c r="AT25" s="28">
        <f t="shared" si="0"/>
        <v>88527.316416760004</v>
      </c>
      <c r="AU25" s="28">
        <f t="shared" si="0"/>
        <v>94292.918745630013</v>
      </c>
      <c r="AV25" s="28">
        <f t="shared" si="0"/>
        <v>91848.995104960006</v>
      </c>
      <c r="AW25" s="28">
        <f t="shared" si="0"/>
        <v>88523.544271470004</v>
      </c>
      <c r="AX25" s="28">
        <f t="shared" si="0"/>
        <v>91800.729476860011</v>
      </c>
      <c r="AY25" s="28">
        <f t="shared" si="0"/>
        <v>97305.977956429997</v>
      </c>
      <c r="AZ25" s="28">
        <f t="shared" si="0"/>
        <v>94692.312775960003</v>
      </c>
      <c r="BA25" s="28">
        <f t="shared" si="0"/>
        <v>94066.959247070001</v>
      </c>
      <c r="BB25" s="28">
        <f t="shared" si="0"/>
        <v>94906.160667060001</v>
      </c>
      <c r="BC25" s="28">
        <f t="shared" si="0"/>
        <v>100265.62617063</v>
      </c>
      <c r="BD25" s="28">
        <f t="shared" si="0"/>
        <v>97912.208359660013</v>
      </c>
      <c r="BE25" s="28">
        <f t="shared" si="0"/>
        <v>96810.468441670018</v>
      </c>
      <c r="BF25" s="28">
        <f t="shared" si="0"/>
        <v>97399.978238960015</v>
      </c>
      <c r="BG25" s="28">
        <f t="shared" si="0"/>
        <v>103482.59859693001</v>
      </c>
      <c r="BH25" s="28">
        <f t="shared" si="0"/>
        <v>100923.43953716001</v>
      </c>
      <c r="BI25" s="28">
        <f t="shared" si="0"/>
        <v>100263.28908887001</v>
      </c>
      <c r="BJ25" s="28">
        <f t="shared" si="0"/>
        <v>100373.72551516</v>
      </c>
      <c r="BK25" s="28">
        <f t="shared" si="0"/>
        <v>106800.92603093</v>
      </c>
      <c r="BL25" s="28">
        <f t="shared" si="0"/>
        <v>104034.54706616001</v>
      </c>
      <c r="BM25" s="28">
        <f t="shared" si="0"/>
        <v>103152.74781317</v>
      </c>
      <c r="BN25" s="28">
        <f t="shared" si="0"/>
        <v>104357.39562516</v>
      </c>
      <c r="BO25" s="28">
        <f t="shared" si="0"/>
        <v>107533.91771659999</v>
      </c>
      <c r="BP25" s="28">
        <f t="shared" ref="BP25:EA25" si="1">SUM(BP4:BP24)</f>
        <v>103008.62247265999</v>
      </c>
      <c r="BQ25" s="28">
        <f t="shared" si="1"/>
        <v>103328.74168256998</v>
      </c>
      <c r="BR25" s="28">
        <f t="shared" si="1"/>
        <v>103743.15033225999</v>
      </c>
      <c r="BS25" s="28">
        <f t="shared" si="1"/>
        <v>110886.46434249998</v>
      </c>
      <c r="BT25" s="28">
        <f t="shared" si="1"/>
        <v>106139.93117575998</v>
      </c>
      <c r="BU25" s="28">
        <f t="shared" si="1"/>
        <v>106661.57165866999</v>
      </c>
      <c r="BV25" s="28">
        <f t="shared" si="1"/>
        <v>108109.79458085998</v>
      </c>
      <c r="BW25" s="28">
        <f t="shared" si="1"/>
        <v>114235.71129569999</v>
      </c>
      <c r="BX25" s="28">
        <f t="shared" si="1"/>
        <v>109507.96682565998</v>
      </c>
      <c r="BY25" s="28">
        <f t="shared" si="1"/>
        <v>109995.88679997</v>
      </c>
      <c r="BZ25" s="28">
        <f t="shared" si="1"/>
        <v>111590.76350165998</v>
      </c>
      <c r="CA25" s="28">
        <f t="shared" si="1"/>
        <v>116705.4990106</v>
      </c>
      <c r="CB25" s="28">
        <f t="shared" si="1"/>
        <v>111509.83123065998</v>
      </c>
      <c r="CC25" s="28">
        <f t="shared" si="1"/>
        <v>112927.40765907</v>
      </c>
      <c r="CD25" s="28">
        <f t="shared" si="1"/>
        <v>114655.29214835998</v>
      </c>
      <c r="CE25" s="28">
        <f t="shared" si="1"/>
        <v>120291.37505219999</v>
      </c>
      <c r="CF25" s="28">
        <f t="shared" si="1"/>
        <v>115430.81272785999</v>
      </c>
      <c r="CG25" s="28">
        <f t="shared" si="1"/>
        <v>116481.20368607</v>
      </c>
      <c r="CH25" s="28">
        <f t="shared" si="1"/>
        <v>117895.69707276</v>
      </c>
      <c r="CI25" s="28">
        <f t="shared" si="1"/>
        <v>124079.49145182999</v>
      </c>
      <c r="CJ25" s="28">
        <f t="shared" si="1"/>
        <v>119081.47778305998</v>
      </c>
      <c r="CK25" s="28">
        <f t="shared" si="1"/>
        <v>119664.82171716999</v>
      </c>
      <c r="CL25" s="28">
        <f t="shared" si="1"/>
        <v>120674.30972055999</v>
      </c>
      <c r="CM25" s="28">
        <f t="shared" si="1"/>
        <v>127303.37280563</v>
      </c>
      <c r="CN25" s="28">
        <f t="shared" si="1"/>
        <v>122527.75882515998</v>
      </c>
      <c r="CO25" s="28">
        <f t="shared" si="1"/>
        <v>123292.08162477</v>
      </c>
      <c r="CP25" s="28">
        <f t="shared" si="1"/>
        <v>124035.24717075999</v>
      </c>
      <c r="CQ25" s="28">
        <f t="shared" si="1"/>
        <v>131125.57489732999</v>
      </c>
      <c r="CR25" s="28">
        <f t="shared" si="1"/>
        <v>126970.57996046</v>
      </c>
      <c r="CS25" s="28">
        <f t="shared" si="1"/>
        <v>127053.27291897002</v>
      </c>
      <c r="CT25" s="28">
        <f t="shared" si="1"/>
        <v>129360.62104976</v>
      </c>
      <c r="CU25" s="28">
        <f t="shared" si="1"/>
        <v>134768.44904772998</v>
      </c>
      <c r="CV25" s="28">
        <f t="shared" si="1"/>
        <v>130752.92079035999</v>
      </c>
      <c r="CW25" s="28">
        <f t="shared" si="1"/>
        <v>130668.60759237</v>
      </c>
      <c r="CX25" s="28">
        <f t="shared" si="1"/>
        <v>131647.84598816</v>
      </c>
      <c r="CY25" s="76">
        <f t="shared" si="1"/>
        <v>138428.24695353</v>
      </c>
      <c r="CZ25" s="76">
        <f t="shared" si="1"/>
        <v>134945.11935155999</v>
      </c>
      <c r="DA25" s="76">
        <f t="shared" si="1"/>
        <v>134255.34447397001</v>
      </c>
      <c r="DB25" s="76">
        <f t="shared" si="1"/>
        <v>134838.83683715999</v>
      </c>
      <c r="DC25" s="28">
        <f t="shared" si="1"/>
        <v>140662.95282142999</v>
      </c>
      <c r="DD25" s="28">
        <f t="shared" si="1"/>
        <v>137445.79902976</v>
      </c>
      <c r="DE25" s="28">
        <f t="shared" si="1"/>
        <v>137420.67854327001</v>
      </c>
      <c r="DF25" s="28">
        <f t="shared" si="1"/>
        <v>138423.27234686</v>
      </c>
      <c r="DG25" s="28">
        <f t="shared" si="1"/>
        <v>144053.08648242999</v>
      </c>
      <c r="DH25" s="28">
        <f t="shared" si="1"/>
        <v>140608.78773675999</v>
      </c>
      <c r="DI25" s="28">
        <f t="shared" si="1"/>
        <v>140593.63076107</v>
      </c>
      <c r="DJ25" s="28">
        <f t="shared" si="1"/>
        <v>142529.80297086001</v>
      </c>
      <c r="DK25" s="28">
        <f t="shared" si="1"/>
        <v>147456.50618943002</v>
      </c>
      <c r="DL25" s="28">
        <f t="shared" si="1"/>
        <v>143782.61393575999</v>
      </c>
      <c r="DM25" s="28">
        <f t="shared" si="1"/>
        <v>145639.82352747</v>
      </c>
      <c r="DN25" s="28">
        <f t="shared" si="1"/>
        <v>145829.36072185999</v>
      </c>
      <c r="DO25" s="28">
        <f t="shared" si="1"/>
        <v>150927.05283253003</v>
      </c>
      <c r="DP25" s="28">
        <f t="shared" si="1"/>
        <v>147016.09839305998</v>
      </c>
      <c r="DQ25" s="28">
        <f t="shared" si="1"/>
        <v>148883.55599406999</v>
      </c>
      <c r="DR25" s="28">
        <f t="shared" si="1"/>
        <v>149360.97885536001</v>
      </c>
      <c r="DS25" s="28">
        <f t="shared" si="1"/>
        <v>154466.70780522999</v>
      </c>
      <c r="DT25" s="28">
        <f t="shared" si="1"/>
        <v>150313.58751526001</v>
      </c>
      <c r="DU25" s="28">
        <f t="shared" si="1"/>
        <v>152190.97316777002</v>
      </c>
      <c r="DV25" s="28">
        <f t="shared" si="1"/>
        <v>152790.86660716002</v>
      </c>
      <c r="DW25" s="28">
        <f t="shared" si="1"/>
        <v>158016.32278923001</v>
      </c>
      <c r="DX25" s="28">
        <f t="shared" si="1"/>
        <v>153490.55402725999</v>
      </c>
      <c r="DY25" s="28">
        <f t="shared" si="1"/>
        <v>155325.21373477002</v>
      </c>
      <c r="DZ25" s="28">
        <f t="shared" si="1"/>
        <v>156868.09658265999</v>
      </c>
      <c r="EA25" s="28">
        <f t="shared" si="1"/>
        <v>161548.39505423</v>
      </c>
      <c r="EB25" s="28">
        <f t="shared" ref="EB25:EP25" si="2">SUM(EB4:EB24)</f>
        <v>156193.40673226002</v>
      </c>
      <c r="EC25" s="28">
        <f t="shared" si="2"/>
        <v>158621.02408676999</v>
      </c>
      <c r="ED25" s="28">
        <f t="shared" si="2"/>
        <v>161133.36646166001</v>
      </c>
      <c r="EE25" s="28">
        <f t="shared" si="2"/>
        <v>165429.06261023</v>
      </c>
      <c r="EF25" s="28">
        <f t="shared" si="2"/>
        <v>159551.10075926001</v>
      </c>
      <c r="EG25" s="28">
        <f t="shared" si="2"/>
        <v>162234.01613877001</v>
      </c>
      <c r="EH25" s="28">
        <f t="shared" si="2"/>
        <v>165815.15269466001</v>
      </c>
      <c r="EI25" s="28">
        <f t="shared" si="2"/>
        <v>169158.29801023001</v>
      </c>
      <c r="EJ25" s="28">
        <f t="shared" si="2"/>
        <v>163881.15383997001</v>
      </c>
      <c r="EK25" s="28">
        <f t="shared" si="2"/>
        <v>165626.45899677</v>
      </c>
      <c r="EL25" s="28">
        <f t="shared" si="2"/>
        <v>170317.35557466</v>
      </c>
      <c r="EM25" s="28">
        <f t="shared" si="2"/>
        <v>172843.43922023001</v>
      </c>
      <c r="EN25" s="28">
        <f t="shared" si="2"/>
        <v>168068.74090105999</v>
      </c>
      <c r="EO25" s="28">
        <f t="shared" si="2"/>
        <v>168991.95831777001</v>
      </c>
      <c r="EP25" s="28">
        <f t="shared" si="2"/>
        <v>173632.78018966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0.38794141897144807</v>
      </c>
      <c r="D30" s="47">
        <f>IF(PLANEL_Pot_Trim!D4&lt;&gt;0,D4/PLANEL_Pot_Trim!D4,0)</f>
        <v>0.36857217763761035</v>
      </c>
      <c r="E30" s="47">
        <f>IF(PLANEL_Pot_Trim!E4&lt;&gt;0,E4/PLANEL_Pot_Trim!E4,0)</f>
        <v>0.42209950484803888</v>
      </c>
      <c r="F30" s="47">
        <f>IF(PLANEL_Pot_Trim!F4&lt;&gt;0,F4/PLANEL_Pot_Trim!F4,0)</f>
        <v>0.3953210819740981</v>
      </c>
      <c r="G30" s="47">
        <f>IF(PLANEL_Pot_Trim!G4&lt;&gt;0,G4/PLANEL_Pot_Trim!G4,0)</f>
        <v>0.41272412108554457</v>
      </c>
      <c r="H30" s="47">
        <f>IF(PLANEL_Pot_Trim!H4&lt;&gt;0,H4/PLANEL_Pot_Trim!H4,0)</f>
        <v>0.40149404558849927</v>
      </c>
      <c r="I30" s="47">
        <f>IF(PLANEL_Pot_Trim!I4&lt;&gt;0,I4/PLANEL_Pot_Trim!I4,0)</f>
        <v>0.42293055884110109</v>
      </c>
      <c r="J30" s="47">
        <f>IF(PLANEL_Pot_Trim!J4&lt;&gt;0,J4/PLANEL_Pot_Trim!J4,0)</f>
        <v>0.39725218197742784</v>
      </c>
      <c r="K30" s="47">
        <f>IF(PLANEL_Pot_Trim!K4&lt;&gt;0,K4/PLANEL_Pot_Trim!K4,0)</f>
        <v>0.41245998484094964</v>
      </c>
      <c r="L30" s="47">
        <f>IF(PLANEL_Pot_Trim!L4&lt;&gt;0,L4/PLANEL_Pot_Trim!L4,0)</f>
        <v>0.40149404558849927</v>
      </c>
      <c r="M30" s="47">
        <f>IF(PLANEL_Pot_Trim!M4&lt;&gt;0,M4/PLANEL_Pot_Trim!M4,0)</f>
        <v>0.42293055884110109</v>
      </c>
      <c r="N30" s="47">
        <f>IF(PLANEL_Pot_Trim!N4&lt;&gt;0,N4/PLANEL_Pot_Trim!N4,0)</f>
        <v>0.39725218197742784</v>
      </c>
      <c r="O30" s="47">
        <f>IF(PLANEL_Pot_Trim!O4&lt;&gt;0,O4/PLANEL_Pot_Trim!O4,0)</f>
        <v>0.4174323498188775</v>
      </c>
      <c r="P30" s="47">
        <f>IF(PLANEL_Pot_Trim!P4&lt;&gt;0,P4/PLANEL_Pot_Trim!P4,0)</f>
        <v>0.40757718005496102</v>
      </c>
      <c r="Q30" s="47">
        <f>IF(PLANEL_Pot_Trim!Q4&lt;&gt;0,Q4/PLANEL_Pot_Trim!Q4,0)</f>
        <v>0.39530475312992708</v>
      </c>
      <c r="R30" s="47">
        <f>IF(PLANEL_Pot_Trim!R4&lt;&gt;0,R4/PLANEL_Pot_Trim!R4,0)</f>
        <v>0.37809806117705774</v>
      </c>
      <c r="S30" s="47">
        <f>IF(PLANEL_Pot_Trim!S4&lt;&gt;0,S4/PLANEL_Pot_Trim!S4,0)</f>
        <v>0.42033258137918428</v>
      </c>
      <c r="T30" s="47">
        <f>IF(PLANEL_Pot_Trim!T4&lt;&gt;0,T4/PLANEL_Pot_Trim!T4,0)</f>
        <v>0.41182413346712293</v>
      </c>
      <c r="U30" s="47">
        <f>IF(PLANEL_Pot_Trim!U4&lt;&gt;0,U4/PLANEL_Pot_Trim!U4,0)</f>
        <v>0.38472401356925556</v>
      </c>
      <c r="V30" s="47">
        <f>IF(PLANEL_Pot_Trim!V4&lt;&gt;0,V4/PLANEL_Pot_Trim!V4,0)</f>
        <v>0.36910315606454719</v>
      </c>
      <c r="W30" s="47">
        <f>IF(PLANEL_Pot_Trim!W4&lt;&gt;0,W4/PLANEL_Pot_Trim!W4,0)</f>
        <v>0.42615737682418681</v>
      </c>
      <c r="X30" s="47">
        <f>IF(PLANEL_Pot_Trim!X4&lt;&gt;0,X4/PLANEL_Pot_Trim!X4,0)</f>
        <v>0.41559361160922942</v>
      </c>
      <c r="Y30" s="47">
        <f>IF(PLANEL_Pot_Trim!Y4&lt;&gt;0,Y4/PLANEL_Pot_Trim!Y4,0)</f>
        <v>0.37358952879496704</v>
      </c>
      <c r="Z30" s="47">
        <f>IF(PLANEL_Pot_Trim!Z4&lt;&gt;0,Z4/PLANEL_Pot_Trim!Z4,0)</f>
        <v>0.35916496208031773</v>
      </c>
      <c r="AA30" s="47">
        <f>IF(PLANEL_Pot_Trim!AA4&lt;&gt;0,AA4/PLANEL_Pot_Trim!AA4,0)</f>
        <v>0.42615737682418681</v>
      </c>
      <c r="AB30" s="47">
        <f>IF(PLANEL_Pot_Trim!AB4&lt;&gt;0,AB4/PLANEL_Pot_Trim!AB4,0)</f>
        <v>0.41559361160922942</v>
      </c>
      <c r="AC30" s="47">
        <f>IF(PLANEL_Pot_Trim!AC4&lt;&gt;0,AC4/PLANEL_Pot_Trim!AC4,0)</f>
        <v>0.37358952879496704</v>
      </c>
      <c r="AD30" s="47">
        <f>IF(PLANEL_Pot_Trim!AD4&lt;&gt;0,AD4/PLANEL_Pot_Trim!AD4,0)</f>
        <v>0.35916496208031773</v>
      </c>
      <c r="AE30" s="47">
        <f>IF(PLANEL_Pot_Trim!AE4&lt;&gt;0,AE4/PLANEL_Pot_Trim!AE4,0)</f>
        <v>0.42643960990060403</v>
      </c>
      <c r="AF30" s="47">
        <f>IF(PLANEL_Pot_Trim!AF4&lt;&gt;0,AF4/PLANEL_Pot_Trim!AF4,0)</f>
        <v>0.41585891082669862</v>
      </c>
      <c r="AG30" s="47">
        <f>IF(PLANEL_Pot_Trim!AG4&lt;&gt;0,AG4/PLANEL_Pot_Trim!AG4,0)</f>
        <v>0.3737207100098846</v>
      </c>
      <c r="AH30" s="47">
        <f>IF(PLANEL_Pot_Trim!AH4&lt;&gt;0,AH4/PLANEL_Pot_Trim!AH4,0)</f>
        <v>0.36033712218614394</v>
      </c>
      <c r="AI30" s="47">
        <f>IF(PLANEL_Pot_Trim!AI4&lt;&gt;0,AI4/PLANEL_Pot_Trim!AI4,0)</f>
        <v>0.42674297951597107</v>
      </c>
      <c r="AJ30" s="47">
        <f>IF(PLANEL_Pot_Trim!AJ4&lt;&gt;0,AJ4/PLANEL_Pot_Trim!AJ4,0)</f>
        <v>0.41616419198845933</v>
      </c>
      <c r="AK30" s="47">
        <f>IF(PLANEL_Pot_Trim!AK4&lt;&gt;0,AK4/PLANEL_Pot_Trim!AK4,0)</f>
        <v>0.3748451951519588</v>
      </c>
      <c r="AL30" s="47">
        <f>IF(PLANEL_Pot_Trim!AL4&lt;&gt;0,AL4/PLANEL_Pot_Trim!AL4,0)</f>
        <v>0.3608979165455275</v>
      </c>
      <c r="AM30" s="47">
        <f>IF(PLANEL_Pot_Trim!AM4&lt;&gt;0,AM4/PLANEL_Pot_Trim!AM4,0)</f>
        <v>0.42688671769725189</v>
      </c>
      <c r="AN30" s="47">
        <f>IF(PLANEL_Pot_Trim!AN4&lt;&gt;0,AN4/PLANEL_Pot_Trim!AN4,0)</f>
        <v>0.41634109547564752</v>
      </c>
      <c r="AO30" s="47">
        <f>IF(PLANEL_Pot_Trim!AO4&lt;&gt;0,AO4/PLANEL_Pot_Trim!AO4,0)</f>
        <v>0.37501206203625448</v>
      </c>
      <c r="AP30" s="47">
        <f>IF(PLANEL_Pot_Trim!AP4&lt;&gt;0,AP4/PLANEL_Pot_Trim!AP4,0)</f>
        <v>0.36114940630217446</v>
      </c>
      <c r="AQ30" s="47">
        <f>IF(PLANEL_Pot_Trim!AQ4&lt;&gt;0,AQ4/PLANEL_Pot_Trim!AQ4,0)</f>
        <v>0.42717742545634074</v>
      </c>
      <c r="AR30" s="47">
        <f>IF(PLANEL_Pot_Trim!AR4&lt;&gt;0,AR4/PLANEL_Pot_Trim!AR4,0)</f>
        <v>0.41643495788739981</v>
      </c>
      <c r="AS30" s="47">
        <f>IF(PLANEL_Pot_Trim!AS4&lt;&gt;0,AS4/PLANEL_Pot_Trim!AS4,0)</f>
        <v>0.34980120575683432</v>
      </c>
      <c r="AT30" s="47">
        <f>IF(PLANEL_Pot_Trim!AT4&lt;&gt;0,AT4/PLANEL_Pot_Trim!AT4,0)</f>
        <v>0.36144460192856431</v>
      </c>
      <c r="AU30" s="47">
        <f>IF(PLANEL_Pot_Trim!AU4&lt;&gt;0,AU4/PLANEL_Pot_Trim!AU4,0)</f>
        <v>0.42747545241653923</v>
      </c>
      <c r="AV30" s="47">
        <f>IF(PLANEL_Pot_Trim!AV4&lt;&gt;0,AV4/PLANEL_Pot_Trim!AV4,0)</f>
        <v>0.41634494682732709</v>
      </c>
      <c r="AW30" s="47">
        <f>IF(PLANEL_Pot_Trim!AW4&lt;&gt;0,AW4/PLANEL_Pot_Trim!AW4,0)</f>
        <v>0.36004472904891988</v>
      </c>
      <c r="AX30" s="47">
        <f>IF(PLANEL_Pot_Trim!AX4&lt;&gt;0,AX4/PLANEL_Pot_Trim!AX4,0)</f>
        <v>0.36163690284287636</v>
      </c>
      <c r="AY30" s="47">
        <f>IF(PLANEL_Pot_Trim!AY4&lt;&gt;0,AY4/PLANEL_Pot_Trim!AY4,0)</f>
        <v>0.42755482730128075</v>
      </c>
      <c r="AZ30" s="47">
        <f>IF(PLANEL_Pot_Trim!AZ4&lt;&gt;0,AZ4/PLANEL_Pot_Trim!AZ4,0)</f>
        <v>0.41634163362244686</v>
      </c>
      <c r="BA30" s="47">
        <f>IF(PLANEL_Pot_Trim!BA4&lt;&gt;0,BA4/PLANEL_Pot_Trim!BA4,0)</f>
        <v>0.37466919016477773</v>
      </c>
      <c r="BB30" s="47">
        <f>IF(PLANEL_Pot_Trim!BB4&lt;&gt;0,BB4/PLANEL_Pot_Trim!BB4,0)</f>
        <v>0.36162216705332806</v>
      </c>
      <c r="BC30" s="47">
        <f>IF(PLANEL_Pot_Trim!BC4&lt;&gt;0,BC4/PLANEL_Pot_Trim!BC4,0)</f>
        <v>0.4285357432078003</v>
      </c>
      <c r="BD30" s="47">
        <f>IF(PLANEL_Pot_Trim!BD4&lt;&gt;0,BD4/PLANEL_Pot_Trim!BD4,0)</f>
        <v>0.41715515823483595</v>
      </c>
      <c r="BE30" s="47">
        <f>IF(PLANEL_Pot_Trim!BE4&lt;&gt;0,BE4/PLANEL_Pot_Trim!BE4,0)</f>
        <v>0.37613262420100491</v>
      </c>
      <c r="BF30" s="47">
        <f>IF(PLANEL_Pot_Trim!BF4&lt;&gt;0,BF4/PLANEL_Pot_Trim!BF4,0)</f>
        <v>0.36378919231369233</v>
      </c>
      <c r="BG30" s="47">
        <f>IF(PLANEL_Pot_Trim!BG4&lt;&gt;0,BG4/PLANEL_Pot_Trim!BG4,0)</f>
        <v>0.42436277924120103</v>
      </c>
      <c r="BH30" s="47">
        <f>IF(PLANEL_Pot_Trim!BH4&lt;&gt;0,BH4/PLANEL_Pot_Trim!BH4,0)</f>
        <v>0.41221779869516451</v>
      </c>
      <c r="BI30" s="47">
        <f>IF(PLANEL_Pot_Trim!BI4&lt;&gt;0,BI4/PLANEL_Pot_Trim!BI4,0)</f>
        <v>0.36776370032513461</v>
      </c>
      <c r="BJ30" s="47">
        <f>IF(PLANEL_Pot_Trim!BJ4&lt;&gt;0,BJ4/PLANEL_Pot_Trim!BJ4,0)</f>
        <v>0.35754030419744171</v>
      </c>
      <c r="BK30" s="47">
        <f>IF(PLANEL_Pot_Trim!BK4&lt;&gt;0,BK4/PLANEL_Pot_Trim!BK4,0)</f>
        <v>0.42436277924120103</v>
      </c>
      <c r="BL30" s="47">
        <f>IF(PLANEL_Pot_Trim!BL4&lt;&gt;0,BL4/PLANEL_Pot_Trim!BL4,0)</f>
        <v>0.41221779869516451</v>
      </c>
      <c r="BM30" s="47">
        <f>IF(PLANEL_Pot_Trim!BM4&lt;&gt;0,BM4/PLANEL_Pot_Trim!BM4,0)</f>
        <v>0.36776370032513461</v>
      </c>
      <c r="BN30" s="47">
        <f>IF(PLANEL_Pot_Trim!BN4&lt;&gt;0,BN4/PLANEL_Pot_Trim!BN4,0)</f>
        <v>0.35754030419744171</v>
      </c>
      <c r="BO30" s="47">
        <f>IF(PLANEL_Pot_Trim!BO4&lt;&gt;0,BO4/PLANEL_Pot_Trim!BO4,0)</f>
        <v>0.42436277924120103</v>
      </c>
      <c r="BP30" s="47">
        <f>IF(PLANEL_Pot_Trim!BP4&lt;&gt;0,BP4/PLANEL_Pot_Trim!BP4,0)</f>
        <v>0.41221779869516451</v>
      </c>
      <c r="BQ30" s="47">
        <f>IF(PLANEL_Pot_Trim!BQ4&lt;&gt;0,BQ4/PLANEL_Pot_Trim!BQ4,0)</f>
        <v>0.36776370032513461</v>
      </c>
      <c r="BR30" s="47">
        <f>IF(PLANEL_Pot_Trim!BR4&lt;&gt;0,BR4/PLANEL_Pot_Trim!BR4,0)</f>
        <v>0.35754030419744171</v>
      </c>
      <c r="BS30" s="47">
        <f>IF(PLANEL_Pot_Trim!BS4&lt;&gt;0,BS4/PLANEL_Pot_Trim!BS4,0)</f>
        <v>0.42436277924120103</v>
      </c>
      <c r="BT30" s="47">
        <f>IF(PLANEL_Pot_Trim!BT4&lt;&gt;0,BT4/PLANEL_Pot_Trim!BT4,0)</f>
        <v>0.41221779869516451</v>
      </c>
      <c r="BU30" s="47">
        <f>IF(PLANEL_Pot_Trim!BU4&lt;&gt;0,BU4/PLANEL_Pot_Trim!BU4,0)</f>
        <v>0.36067149039884072</v>
      </c>
      <c r="BV30" s="47">
        <f>IF(PLANEL_Pot_Trim!BV4&lt;&gt;0,BV4/PLANEL_Pot_Trim!BV4,0)</f>
        <v>0.35754030419744171</v>
      </c>
      <c r="BW30" s="47">
        <f>IF(PLANEL_Pot_Trim!BW4&lt;&gt;0,BW4/PLANEL_Pot_Trim!BW4,0)</f>
        <v>0.42436277924120103</v>
      </c>
      <c r="BX30" s="47">
        <f>IF(PLANEL_Pot_Trim!BX4&lt;&gt;0,BX4/PLANEL_Pot_Trim!BX4,0)</f>
        <v>0.41221779869516451</v>
      </c>
      <c r="BY30" s="47">
        <f>IF(PLANEL_Pot_Trim!BY4&lt;&gt;0,BY4/PLANEL_Pot_Trim!BY4,0)</f>
        <v>0.35199876139134922</v>
      </c>
      <c r="BZ30" s="47">
        <f>IF(PLANEL_Pot_Trim!BZ4&lt;&gt;0,BZ4/PLANEL_Pot_Trim!BZ4,0)</f>
        <v>0.35754030419744171</v>
      </c>
      <c r="CA30" s="47">
        <f>IF(PLANEL_Pot_Trim!CA4&lt;&gt;0,CA4/PLANEL_Pot_Trim!CA4,0)</f>
        <v>0.42436277924120103</v>
      </c>
      <c r="CB30" s="47">
        <f>IF(PLANEL_Pot_Trim!CB4&lt;&gt;0,CB4/PLANEL_Pot_Trim!CB4,0)</f>
        <v>0.41221779869516451</v>
      </c>
      <c r="CC30" s="47">
        <f>IF(PLANEL_Pot_Trim!CC4&lt;&gt;0,CC4/PLANEL_Pot_Trim!CC4,0)</f>
        <v>0.34631679365312268</v>
      </c>
      <c r="CD30" s="47">
        <f>IF(PLANEL_Pot_Trim!CD4&lt;&gt;0,CD4/PLANEL_Pot_Trim!CD4,0)</f>
        <v>0.35754030419744171</v>
      </c>
      <c r="CE30" s="47">
        <f>IF(PLANEL_Pot_Trim!CE4&lt;&gt;0,CE4/PLANEL_Pot_Trim!CE4,0)</f>
        <v>0.42436277924120103</v>
      </c>
      <c r="CF30" s="47">
        <f>IF(PLANEL_Pot_Trim!CF4&lt;&gt;0,CF4/PLANEL_Pot_Trim!CF4,0)</f>
        <v>0.41221779869516451</v>
      </c>
      <c r="CG30" s="47">
        <f>IF(PLANEL_Pot_Trim!CG4&lt;&gt;0,CG4/PLANEL_Pot_Trim!CG4,0)</f>
        <v>0.33654595992838288</v>
      </c>
      <c r="CH30" s="47">
        <f>IF(PLANEL_Pot_Trim!CH4&lt;&gt;0,CH4/PLANEL_Pot_Trim!CH4,0)</f>
        <v>0.35754030419744171</v>
      </c>
      <c r="CI30" s="47">
        <f>IF(PLANEL_Pot_Trim!CI4&lt;&gt;0,CI4/PLANEL_Pot_Trim!CI4,0)</f>
        <v>0.42436277924120103</v>
      </c>
      <c r="CJ30" s="47">
        <f>IF(PLANEL_Pot_Trim!CJ4&lt;&gt;0,CJ4/PLANEL_Pot_Trim!CJ4,0)</f>
        <v>0.41221779869516451</v>
      </c>
      <c r="CK30" s="47">
        <f>IF(PLANEL_Pot_Trim!CK4&lt;&gt;0,CK4/PLANEL_Pot_Trim!CK4,0)</f>
        <v>0.33279654239002004</v>
      </c>
      <c r="CL30" s="47">
        <f>IF(PLANEL_Pot_Trim!CL4&lt;&gt;0,CL4/PLANEL_Pot_Trim!CL4,0)</f>
        <v>0.35754030419744171</v>
      </c>
      <c r="CM30" s="47">
        <f>IF(PLANEL_Pot_Trim!CM4&lt;&gt;0,CM4/PLANEL_Pot_Trim!CM4,0)</f>
        <v>0.42436277924120103</v>
      </c>
      <c r="CN30" s="47">
        <f>IF(PLANEL_Pot_Trim!CN4&lt;&gt;0,CN4/PLANEL_Pot_Trim!CN4,0)</f>
        <v>0.41221779869516451</v>
      </c>
      <c r="CO30" s="47">
        <f>IF(PLANEL_Pot_Trim!CO4&lt;&gt;0,CO4/PLANEL_Pot_Trim!CO4,0)</f>
        <v>0.33279654239002004</v>
      </c>
      <c r="CP30" s="47">
        <f>IF(PLANEL_Pot_Trim!CP4&lt;&gt;0,CP4/PLANEL_Pot_Trim!CP4,0)</f>
        <v>0.35754030419744171</v>
      </c>
      <c r="CQ30" s="47">
        <f>IF(PLANEL_Pot_Trim!CQ4&lt;&gt;0,CQ4/PLANEL_Pot_Trim!CQ4,0)</f>
        <v>0.42436277924120103</v>
      </c>
      <c r="CR30" s="47">
        <f>IF(PLANEL_Pot_Trim!CR4&lt;&gt;0,CR4/PLANEL_Pot_Trim!CR4,0)</f>
        <v>0.41221779869516451</v>
      </c>
      <c r="CS30" s="47">
        <f>IF(PLANEL_Pot_Trim!CS4&lt;&gt;0,CS4/PLANEL_Pot_Trim!CS4,0)</f>
        <v>0.33279654239002004</v>
      </c>
      <c r="CT30" s="47">
        <f>IF(PLANEL_Pot_Trim!CT4&lt;&gt;0,CT4/PLANEL_Pot_Trim!CT4,0)</f>
        <v>0.35754030419744171</v>
      </c>
      <c r="CU30" s="47">
        <f>IF(PLANEL_Pot_Trim!CU4&lt;&gt;0,CU4/PLANEL_Pot_Trim!CU4,0)</f>
        <v>0.42436277924120103</v>
      </c>
      <c r="CV30" s="47">
        <f>IF(PLANEL_Pot_Trim!CV4&lt;&gt;0,CV4/PLANEL_Pot_Trim!CV4,0)</f>
        <v>0.41221779869516451</v>
      </c>
      <c r="CW30" s="47">
        <f>IF(PLANEL_Pot_Trim!CW4&lt;&gt;0,CW4/PLANEL_Pot_Trim!CW4,0)</f>
        <v>0.33279654239002004</v>
      </c>
      <c r="CX30" s="47">
        <f>IF(PLANEL_Pot_Trim!CX4&lt;&gt;0,CX4/PLANEL_Pot_Trim!CX4,0)</f>
        <v>0.35754030419744171</v>
      </c>
      <c r="CY30" s="77">
        <f>IF(PLANEL_Pot_Trim!CY4&lt;&gt;0,CY4/PLANEL_Pot_Trim!CY4,0)</f>
        <v>0.42436277924120103</v>
      </c>
      <c r="CZ30" s="77">
        <f>IF(PLANEL_Pot_Trim!CZ4&lt;&gt;0,CZ4/PLANEL_Pot_Trim!CZ4,0)</f>
        <v>0.41221779869516451</v>
      </c>
      <c r="DA30" s="77">
        <f>IF(PLANEL_Pot_Trim!DA4&lt;&gt;0,DA4/PLANEL_Pot_Trim!DA4,0)</f>
        <v>0.33279654239002004</v>
      </c>
      <c r="DB30" s="77">
        <f>IF(PLANEL_Pot_Trim!DB4&lt;&gt;0,DB4/PLANEL_Pot_Trim!DB4,0)</f>
        <v>0.35754030419744171</v>
      </c>
      <c r="DC30" s="47">
        <f>IF(PLANEL_Pot_Trim!DC4&lt;&gt;0,DC4/PLANEL_Pot_Trim!DC4,0)</f>
        <v>0.42436277924120103</v>
      </c>
      <c r="DD30" s="47">
        <f>IF(PLANEL_Pot_Trim!DD4&lt;&gt;0,DD4/PLANEL_Pot_Trim!DD4,0)</f>
        <v>0.41221779869516451</v>
      </c>
      <c r="DE30" s="47">
        <f>IF(PLANEL_Pot_Trim!DE4&lt;&gt;0,DE4/PLANEL_Pot_Trim!DE4,0)</f>
        <v>0.33279654239002004</v>
      </c>
      <c r="DF30" s="47">
        <f>IF(PLANEL_Pot_Trim!DF4&lt;&gt;0,DF4/PLANEL_Pot_Trim!DF4,0)</f>
        <v>0.35754030419744171</v>
      </c>
      <c r="DG30" s="47">
        <f>IF(PLANEL_Pot_Trim!DG4&lt;&gt;0,DG4/PLANEL_Pot_Trim!DG4,0)</f>
        <v>0.42436277924120103</v>
      </c>
      <c r="DH30" s="47">
        <f>IF(PLANEL_Pot_Trim!DH4&lt;&gt;0,DH4/PLANEL_Pot_Trim!DH4,0)</f>
        <v>0.41221779869516451</v>
      </c>
      <c r="DI30" s="47">
        <f>IF(PLANEL_Pot_Trim!DI4&lt;&gt;0,DI4/PLANEL_Pot_Trim!DI4,0)</f>
        <v>0.33279654239002004</v>
      </c>
      <c r="DJ30" s="47">
        <f>IF(PLANEL_Pot_Trim!DJ4&lt;&gt;0,DJ4/PLANEL_Pot_Trim!DJ4,0)</f>
        <v>0.35754030419744171</v>
      </c>
      <c r="DK30" s="47">
        <f>IF(PLANEL_Pot_Trim!DK4&lt;&gt;0,DK4/PLANEL_Pot_Trim!DK4,0)</f>
        <v>0.42436277924120103</v>
      </c>
      <c r="DL30" s="47">
        <f>IF(PLANEL_Pot_Trim!DL4&lt;&gt;0,DL4/PLANEL_Pot_Trim!DL4,0)</f>
        <v>0.41221779869516451</v>
      </c>
      <c r="DM30" s="47">
        <f>IF(PLANEL_Pot_Trim!DM4&lt;&gt;0,DM4/PLANEL_Pot_Trim!DM4,0)</f>
        <v>0.33279654239002004</v>
      </c>
      <c r="DN30" s="47">
        <f>IF(PLANEL_Pot_Trim!DN4&lt;&gt;0,DN4/PLANEL_Pot_Trim!DN4,0)</f>
        <v>0.35754030419744171</v>
      </c>
      <c r="DO30" s="47">
        <f>IF(PLANEL_Pot_Trim!DO4&lt;&gt;0,DO4/PLANEL_Pot_Trim!DO4,0)</f>
        <v>0.42436277924120103</v>
      </c>
      <c r="DP30" s="47">
        <f>IF(PLANEL_Pot_Trim!DP4&lt;&gt;0,DP4/PLANEL_Pot_Trim!DP4,0)</f>
        <v>0.41221779869516451</v>
      </c>
      <c r="DQ30" s="47">
        <f>IF(PLANEL_Pot_Trim!DQ4&lt;&gt;0,DQ4/PLANEL_Pot_Trim!DQ4,0)</f>
        <v>0.3308810214969542</v>
      </c>
      <c r="DR30" s="47">
        <f>IF(PLANEL_Pot_Trim!DR4&lt;&gt;0,DR4/PLANEL_Pot_Trim!DR4,0)</f>
        <v>0.35754030419744171</v>
      </c>
      <c r="DS30" s="47">
        <f>IF(PLANEL_Pot_Trim!DS4&lt;&gt;0,DS4/PLANEL_Pot_Trim!DS4,0)</f>
        <v>0.42436277924120103</v>
      </c>
      <c r="DT30" s="47">
        <f>IF(PLANEL_Pot_Trim!DT4&lt;&gt;0,DT4/PLANEL_Pot_Trim!DT4,0)</f>
        <v>0.41221779869516451</v>
      </c>
      <c r="DU30" s="47">
        <f>IF(PLANEL_Pot_Trim!DU4&lt;&gt;0,DU4/PLANEL_Pot_Trim!DU4,0)</f>
        <v>0.32258517311394891</v>
      </c>
      <c r="DV30" s="47">
        <f>IF(PLANEL_Pot_Trim!DV4&lt;&gt;0,DV4/PLANEL_Pot_Trim!DV4,0)</f>
        <v>0.35754030419744171</v>
      </c>
      <c r="DW30" s="47">
        <f>IF(PLANEL_Pot_Trim!DW4&lt;&gt;0,DW4/PLANEL_Pot_Trim!DW4,0)</f>
        <v>0.42436277924120103</v>
      </c>
      <c r="DX30" s="47">
        <f>IF(PLANEL_Pot_Trim!DX4&lt;&gt;0,DX4/PLANEL_Pot_Trim!DX4,0)</f>
        <v>0.41221779869516451</v>
      </c>
      <c r="DY30" s="47">
        <f>IF(PLANEL_Pot_Trim!DY4&lt;&gt;0,DY4/PLANEL_Pot_Trim!DY4,0)</f>
        <v>0.31107997578461638</v>
      </c>
      <c r="DZ30" s="47">
        <f>IF(PLANEL_Pot_Trim!DZ4&lt;&gt;0,DZ4/PLANEL_Pot_Trim!DZ4,0)</f>
        <v>0.35754030419744171</v>
      </c>
      <c r="EA30" s="47">
        <f>IF(PLANEL_Pot_Trim!EA4&lt;&gt;0,EA4/PLANEL_Pot_Trim!EA4,0)</f>
        <v>0.42436277924120103</v>
      </c>
      <c r="EB30" s="47">
        <f>IF(PLANEL_Pot_Trim!EB4&lt;&gt;0,EB4/PLANEL_Pot_Trim!EB4,0)</f>
        <v>0.41221779869516451</v>
      </c>
      <c r="EC30" s="47">
        <f>IF(PLANEL_Pot_Trim!EC4&lt;&gt;0,EC4/PLANEL_Pot_Trim!EC4,0)</f>
        <v>0.30567774414460053</v>
      </c>
      <c r="ED30" s="47">
        <f>IF(PLANEL_Pot_Trim!ED4&lt;&gt;0,ED4/PLANEL_Pot_Trim!ED4,0)</f>
        <v>0.35754030419744171</v>
      </c>
      <c r="EE30" s="47">
        <f>IF(PLANEL_Pot_Trim!EE4&lt;&gt;0,EE4/PLANEL_Pot_Trim!EE4,0)</f>
        <v>0.42436277924120103</v>
      </c>
      <c r="EF30" s="47">
        <f>IF(PLANEL_Pot_Trim!EF4&lt;&gt;0,EF4/PLANEL_Pot_Trim!EF4,0)</f>
        <v>0.41221779869516451</v>
      </c>
      <c r="EG30" s="47">
        <f>IF(PLANEL_Pot_Trim!EG4&lt;&gt;0,EG4/PLANEL_Pot_Trim!EG4,0)</f>
        <v>0.27756128086549514</v>
      </c>
      <c r="EH30" s="47">
        <f>IF(PLANEL_Pot_Trim!EH4&lt;&gt;0,EH4/PLANEL_Pot_Trim!EH4,0)</f>
        <v>0.35754030419744171</v>
      </c>
      <c r="EI30" s="47">
        <f>IF(PLANEL_Pot_Trim!EI4&lt;&gt;0,EI4/PLANEL_Pot_Trim!EI4,0)</f>
        <v>0.42436277924120103</v>
      </c>
      <c r="EJ30" s="47">
        <f>IF(PLANEL_Pot_Trim!EJ4&lt;&gt;0,EJ4/PLANEL_Pot_Trim!EJ4,0)</f>
        <v>0.41221779869516451</v>
      </c>
      <c r="EK30" s="47">
        <f>IF(PLANEL_Pot_Trim!EK4&lt;&gt;0,EK4/PLANEL_Pot_Trim!EK4,0)</f>
        <v>0.28296751552527355</v>
      </c>
      <c r="EL30" s="47">
        <f>IF(PLANEL_Pot_Trim!EL4&lt;&gt;0,EL4/PLANEL_Pot_Trim!EL4,0)</f>
        <v>0.35754030419744171</v>
      </c>
      <c r="EM30" s="47">
        <f>IF(PLANEL_Pot_Trim!EM4&lt;&gt;0,EM4/PLANEL_Pot_Trim!EM4,0)</f>
        <v>0.42421261967897306</v>
      </c>
      <c r="EN30" s="47">
        <f>IF(PLANEL_Pot_Trim!EN4&lt;&gt;0,EN4/PLANEL_Pot_Trim!EN4,0)</f>
        <v>0.41201745104188769</v>
      </c>
      <c r="EO30" s="47">
        <f>IF(PLANEL_Pot_Trim!EO4&lt;&gt;0,EO4/PLANEL_Pot_Trim!EO4,0)</f>
        <v>0.26803089797221658</v>
      </c>
      <c r="EP30" s="47">
        <f>IF(PLANEL_Pot_Trim!EP4&lt;&gt;0,EP4/PLANEL_Pot_Trim!EP4,0)</f>
        <v>0.35721155577519209</v>
      </c>
    </row>
    <row r="31" spans="2:146" x14ac:dyDescent="0.25">
      <c r="B31" s="16" t="s">
        <v>2</v>
      </c>
      <c r="C31" s="47">
        <f>IF(PLANEL_Pot_Trim!C5&lt;&gt;0,C5/PLANEL_Pot_Trim!C5,0)</f>
        <v>0.17047831642977687</v>
      </c>
      <c r="D31" s="47">
        <f>IF(PLANEL_Pot_Trim!D5&lt;&gt;0,D5/PLANEL_Pot_Trim!D5,0)</f>
        <v>0.17056132380101477</v>
      </c>
      <c r="E31" s="47">
        <f>IF(PLANEL_Pot_Trim!E5&lt;&gt;0,E5/PLANEL_Pot_Trim!E5,0)</f>
        <v>0.19136105756590971</v>
      </c>
      <c r="F31" s="47">
        <f>IF(PLANEL_Pot_Trim!F5&lt;&gt;0,F5/PLANEL_Pot_Trim!F5,0)</f>
        <v>0.17688856832676791</v>
      </c>
      <c r="G31" s="47">
        <f>IF(PLANEL_Pot_Trim!G5&lt;&gt;0,G5/PLANEL_Pot_Trim!G5,0)</f>
        <v>0.48584023436246249</v>
      </c>
      <c r="H31" s="47">
        <f>IF(PLANEL_Pot_Trim!H5&lt;&gt;0,H5/PLANEL_Pot_Trim!H5,0)</f>
        <v>0.45570930778726815</v>
      </c>
      <c r="I31" s="47">
        <f>IF(PLANEL_Pot_Trim!I5&lt;&gt;0,I5/PLANEL_Pot_Trim!I5,0)</f>
        <v>0.39087406054674223</v>
      </c>
      <c r="J31" s="47">
        <f>IF(PLANEL_Pot_Trim!J5&lt;&gt;0,J5/PLANEL_Pot_Trim!J5,0)</f>
        <v>0.42653996565389601</v>
      </c>
      <c r="K31" s="47">
        <f>IF(PLANEL_Pot_Trim!K5&lt;&gt;0,K5/PLANEL_Pot_Trim!K5,0)</f>
        <v>0.47779936372206988</v>
      </c>
      <c r="L31" s="47">
        <f>IF(PLANEL_Pot_Trim!L5&lt;&gt;0,L5/PLANEL_Pot_Trim!L5,0)</f>
        <v>0.4484217908101078</v>
      </c>
      <c r="M31" s="47">
        <f>IF(PLANEL_Pot_Trim!M5&lt;&gt;0,M5/PLANEL_Pot_Trim!M5,0)</f>
        <v>0.38484223250791527</v>
      </c>
      <c r="N31" s="47">
        <f>IF(PLANEL_Pot_Trim!N5&lt;&gt;0,N5/PLANEL_Pot_Trim!N5,0)</f>
        <v>0.41975906739190089</v>
      </c>
      <c r="O31" s="47">
        <f>IF(PLANEL_Pot_Trim!O5&lt;&gt;0,O5/PLANEL_Pot_Trim!O5,0)</f>
        <v>0.47802232361166758</v>
      </c>
      <c r="P31" s="47">
        <f>IF(PLANEL_Pot_Trim!P5&lt;&gt;0,P5/PLANEL_Pot_Trim!P5,0)</f>
        <v>0.44888590244772569</v>
      </c>
      <c r="Q31" s="47">
        <f>IF(PLANEL_Pot_Trim!Q5&lt;&gt;0,Q5/PLANEL_Pot_Trim!Q5,0)</f>
        <v>0.38446369066547792</v>
      </c>
      <c r="R31" s="47">
        <f>IF(PLANEL_Pot_Trim!R5&lt;&gt;0,R5/PLANEL_Pot_Trim!R5,0)</f>
        <v>0.41961383959523646</v>
      </c>
      <c r="S31" s="47">
        <f>IF(PLANEL_Pot_Trim!S5&lt;&gt;0,S5/PLANEL_Pot_Trim!S5,0)</f>
        <v>0.47829902944667091</v>
      </c>
      <c r="T31" s="47">
        <f>IF(PLANEL_Pot_Trim!T5&lt;&gt;0,T5/PLANEL_Pot_Trim!T5,0)</f>
        <v>0.44927087243963326</v>
      </c>
      <c r="U31" s="47">
        <f>IF(PLANEL_Pot_Trim!U5&lt;&gt;0,U5/PLANEL_Pot_Trim!U5,0)</f>
        <v>0.38412282505638057</v>
      </c>
      <c r="V31" s="47">
        <f>IF(PLANEL_Pot_Trim!V5&lt;&gt;0,V5/PLANEL_Pot_Trim!V5,0)</f>
        <v>0.41950914510343845</v>
      </c>
      <c r="W31" s="47">
        <f>IF(PLANEL_Pot_Trim!W5&lt;&gt;0,W5/PLANEL_Pot_Trim!W5,0)</f>
        <v>0.46685734089813302</v>
      </c>
      <c r="X31" s="47">
        <f>IF(PLANEL_Pot_Trim!X5&lt;&gt;0,X5/PLANEL_Pot_Trim!X5,0)</f>
        <v>0.43873258758785466</v>
      </c>
      <c r="Y31" s="47">
        <f>IF(PLANEL_Pot_Trim!Y5&lt;&gt;0,Y5/PLANEL_Pot_Trim!Y5,0)</f>
        <v>0.37517206753199916</v>
      </c>
      <c r="Z31" s="47">
        <f>IF(PLANEL_Pot_Trim!Z5&lt;&gt;0,Z5/PLANEL_Pot_Trim!Z5,0)</f>
        <v>0.40958803020009876</v>
      </c>
      <c r="AA31" s="47">
        <f>IF(PLANEL_Pot_Trim!AA5&lt;&gt;0,AA5/PLANEL_Pot_Trim!AA5,0)</f>
        <v>0.41630784917785629</v>
      </c>
      <c r="AB31" s="47">
        <f>IF(PLANEL_Pot_Trim!AB5&lt;&gt;0,AB5/PLANEL_Pot_Trim!AB5,0)</f>
        <v>0.39164979396189348</v>
      </c>
      <c r="AC31" s="47">
        <f>IF(PLANEL_Pot_Trim!AC5&lt;&gt;0,AC5/PLANEL_Pot_Trim!AC5,0)</f>
        <v>0.31271471002629508</v>
      </c>
      <c r="AD31" s="47">
        <f>IF(PLANEL_Pot_Trim!AD5&lt;&gt;0,AD5/PLANEL_Pot_Trim!AD5,0)</f>
        <v>0.35167032822721173</v>
      </c>
      <c r="AE31" s="47">
        <f>IF(PLANEL_Pot_Trim!AE5&lt;&gt;0,AE5/PLANEL_Pot_Trim!AE5,0)</f>
        <v>0.41630784917785629</v>
      </c>
      <c r="AF31" s="47">
        <f>IF(PLANEL_Pot_Trim!AF5&lt;&gt;0,AF5/PLANEL_Pot_Trim!AF5,0)</f>
        <v>0.39164979396189348</v>
      </c>
      <c r="AG31" s="47">
        <f>IF(PLANEL_Pot_Trim!AG5&lt;&gt;0,AG5/PLANEL_Pot_Trim!AG5,0)</f>
        <v>0.31123599920223732</v>
      </c>
      <c r="AH31" s="47">
        <f>IF(PLANEL_Pot_Trim!AH5&lt;&gt;0,AH5/PLANEL_Pot_Trim!AH5,0)</f>
        <v>0.35167032822721173</v>
      </c>
      <c r="AI31" s="47">
        <f>IF(PLANEL_Pot_Trim!AI5&lt;&gt;0,AI5/PLANEL_Pot_Trim!AI5,0)</f>
        <v>0.41630784917785629</v>
      </c>
      <c r="AJ31" s="47">
        <f>IF(PLANEL_Pot_Trim!AJ5&lt;&gt;0,AJ5/PLANEL_Pot_Trim!AJ5,0)</f>
        <v>0.39164979396189348</v>
      </c>
      <c r="AK31" s="47">
        <f>IF(PLANEL_Pot_Trim!AK5&lt;&gt;0,AK5/PLANEL_Pot_Trim!AK5,0)</f>
        <v>0.31271471002629508</v>
      </c>
      <c r="AL31" s="47">
        <f>IF(PLANEL_Pot_Trim!AL5&lt;&gt;0,AL5/PLANEL_Pot_Trim!AL5,0)</f>
        <v>0.35167032822721173</v>
      </c>
      <c r="AM31" s="47">
        <f>IF(PLANEL_Pot_Trim!AM5&lt;&gt;0,AM5/PLANEL_Pot_Trim!AM5,0)</f>
        <v>0.41630784917785629</v>
      </c>
      <c r="AN31" s="47">
        <f>IF(PLANEL_Pot_Trim!AN5&lt;&gt;0,AN5/PLANEL_Pot_Trim!AN5,0)</f>
        <v>0.39164979396189348</v>
      </c>
      <c r="AO31" s="47">
        <f>IF(PLANEL_Pot_Trim!AO5&lt;&gt;0,AO5/PLANEL_Pot_Trim!AO5,0)</f>
        <v>0.31271471002629508</v>
      </c>
      <c r="AP31" s="47">
        <f>IF(PLANEL_Pot_Trim!AP5&lt;&gt;0,AP5/PLANEL_Pot_Trim!AP5,0)</f>
        <v>0.35167032822721173</v>
      </c>
      <c r="AQ31" s="47">
        <f>IF(PLANEL_Pot_Trim!AQ5&lt;&gt;0,AQ5/PLANEL_Pot_Trim!AQ5,0)</f>
        <v>0.41630784917785629</v>
      </c>
      <c r="AR31" s="47">
        <f>IF(PLANEL_Pot_Trim!AR5&lt;&gt;0,AR5/PLANEL_Pot_Trim!AR5,0)</f>
        <v>0.39164979396189348</v>
      </c>
      <c r="AS31" s="47">
        <f>IF(PLANEL_Pot_Trim!AS5&lt;&gt;0,AS5/PLANEL_Pot_Trim!AS5,0)</f>
        <v>0.30807183328116694</v>
      </c>
      <c r="AT31" s="47">
        <f>IF(PLANEL_Pot_Trim!AT5&lt;&gt;0,AT5/PLANEL_Pot_Trim!AT5,0)</f>
        <v>0.35167032822721173</v>
      </c>
      <c r="AU31" s="47">
        <f>IF(PLANEL_Pot_Trim!AU5&lt;&gt;0,AU5/PLANEL_Pot_Trim!AU5,0)</f>
        <v>0.41630784917785629</v>
      </c>
      <c r="AV31" s="47">
        <f>IF(PLANEL_Pot_Trim!AV5&lt;&gt;0,AV5/PLANEL_Pot_Trim!AV5,0)</f>
        <v>0.39164979396189348</v>
      </c>
      <c r="AW31" s="47">
        <f>IF(PLANEL_Pot_Trim!AW5&lt;&gt;0,AW5/PLANEL_Pot_Trim!AW5,0)</f>
        <v>0.30807183328116694</v>
      </c>
      <c r="AX31" s="47">
        <f>IF(PLANEL_Pot_Trim!AX5&lt;&gt;0,AX5/PLANEL_Pot_Trim!AX5,0)</f>
        <v>0.35167032822721173</v>
      </c>
      <c r="AY31" s="47">
        <f>IF(PLANEL_Pot_Trim!AY5&lt;&gt;0,AY5/PLANEL_Pot_Trim!AY5,0)</f>
        <v>0.41630784917785629</v>
      </c>
      <c r="AZ31" s="47">
        <f>IF(PLANEL_Pot_Trim!AZ5&lt;&gt;0,AZ5/PLANEL_Pot_Trim!AZ5,0)</f>
        <v>0.39164979396189348</v>
      </c>
      <c r="BA31" s="47">
        <f>IF(PLANEL_Pot_Trim!BA5&lt;&gt;0,BA5/PLANEL_Pot_Trim!BA5,0)</f>
        <v>0.31271471002629508</v>
      </c>
      <c r="BB31" s="47">
        <f>IF(PLANEL_Pot_Trim!BB5&lt;&gt;0,BB5/PLANEL_Pot_Trim!BB5,0)</f>
        <v>0.35167032822721173</v>
      </c>
      <c r="BC31" s="47">
        <f>IF(PLANEL_Pot_Trim!BC5&lt;&gt;0,BC5/PLANEL_Pot_Trim!BC5,0)</f>
        <v>0.41630784917785629</v>
      </c>
      <c r="BD31" s="47">
        <f>IF(PLANEL_Pot_Trim!BD5&lt;&gt;0,BD5/PLANEL_Pot_Trim!BD5,0)</f>
        <v>0.39164979396189348</v>
      </c>
      <c r="BE31" s="47">
        <f>IF(PLANEL_Pot_Trim!BE5&lt;&gt;0,BE5/PLANEL_Pot_Trim!BE5,0)</f>
        <v>0.31271471002629508</v>
      </c>
      <c r="BF31" s="47">
        <f>IF(PLANEL_Pot_Trim!BF5&lt;&gt;0,BF5/PLANEL_Pot_Trim!BF5,0)</f>
        <v>0.35167032822721173</v>
      </c>
      <c r="BG31" s="47">
        <f>IF(PLANEL_Pot_Trim!BG5&lt;&gt;0,BG5/PLANEL_Pot_Trim!BG5,0)</f>
        <v>0.44630173343589252</v>
      </c>
      <c r="BH31" s="47">
        <f>IF(PLANEL_Pot_Trim!BH5&lt;&gt;0,BH5/PLANEL_Pot_Trim!BH5,0)</f>
        <v>0.42490188248908672</v>
      </c>
      <c r="BI31" s="47">
        <f>IF(PLANEL_Pot_Trim!BI5&lt;&gt;0,BI5/PLANEL_Pot_Trim!BI5,0)</f>
        <v>0.37515079157888609</v>
      </c>
      <c r="BJ31" s="47">
        <f>IF(PLANEL_Pot_Trim!BJ5&lt;&gt;0,BJ5/PLANEL_Pot_Trim!BJ5,0)</f>
        <v>0.40197709284610061</v>
      </c>
      <c r="BK31" s="47">
        <f>IF(PLANEL_Pot_Trim!BK5&lt;&gt;0,BK5/PLANEL_Pot_Trim!BK5,0)</f>
        <v>0.44630173343589252</v>
      </c>
      <c r="BL31" s="47">
        <f>IF(PLANEL_Pot_Trim!BL5&lt;&gt;0,BL5/PLANEL_Pot_Trim!BL5,0)</f>
        <v>0.42490188248908672</v>
      </c>
      <c r="BM31" s="47">
        <f>IF(PLANEL_Pot_Trim!BM5&lt;&gt;0,BM5/PLANEL_Pot_Trim!BM5,0)</f>
        <v>0.37515079157888609</v>
      </c>
      <c r="BN31" s="47">
        <f>IF(PLANEL_Pot_Trim!BN5&lt;&gt;0,BN5/PLANEL_Pot_Trim!BN5,0)</f>
        <v>0.40197709284610061</v>
      </c>
      <c r="BO31" s="47">
        <f>IF(PLANEL_Pot_Trim!BO5&lt;&gt;0,BO5/PLANEL_Pot_Trim!BO5,0)</f>
        <v>0.44630173343589252</v>
      </c>
      <c r="BP31" s="47">
        <f>IF(PLANEL_Pot_Trim!BP5&lt;&gt;0,BP5/PLANEL_Pot_Trim!BP5,0)</f>
        <v>0.42490188248908672</v>
      </c>
      <c r="BQ31" s="47">
        <f>IF(PLANEL_Pot_Trim!BQ5&lt;&gt;0,BQ5/PLANEL_Pot_Trim!BQ5,0)</f>
        <v>0.37515079157888609</v>
      </c>
      <c r="BR31" s="47">
        <f>IF(PLANEL_Pot_Trim!BR5&lt;&gt;0,BR5/PLANEL_Pot_Trim!BR5,0)</f>
        <v>0.40197709284610061</v>
      </c>
      <c r="BS31" s="47">
        <f>IF(PLANEL_Pot_Trim!BS5&lt;&gt;0,BS5/PLANEL_Pot_Trim!BS5,0)</f>
        <v>0.44630173343589252</v>
      </c>
      <c r="BT31" s="47">
        <f>IF(PLANEL_Pot_Trim!BT5&lt;&gt;0,BT5/PLANEL_Pot_Trim!BT5,0)</f>
        <v>0.42490188248908672</v>
      </c>
      <c r="BU31" s="47">
        <f>IF(PLANEL_Pot_Trim!BU5&lt;&gt;0,BU5/PLANEL_Pot_Trim!BU5,0)</f>
        <v>0.37250547832443953</v>
      </c>
      <c r="BV31" s="47">
        <f>IF(PLANEL_Pot_Trim!BV5&lt;&gt;0,BV5/PLANEL_Pot_Trim!BV5,0)</f>
        <v>0.40197709284610061</v>
      </c>
      <c r="BW31" s="47">
        <f>IF(PLANEL_Pot_Trim!BW5&lt;&gt;0,BW5/PLANEL_Pot_Trim!BW5,0)</f>
        <v>0.44630173343589252</v>
      </c>
      <c r="BX31" s="47">
        <f>IF(PLANEL_Pot_Trim!BX5&lt;&gt;0,BX5/PLANEL_Pot_Trim!BX5,0)</f>
        <v>0.42490188248908672</v>
      </c>
      <c r="BY31" s="47">
        <f>IF(PLANEL_Pot_Trim!BY5&lt;&gt;0,BY5/PLANEL_Pot_Trim!BY5,0)</f>
        <v>0.37515079157888609</v>
      </c>
      <c r="BZ31" s="47">
        <f>IF(PLANEL_Pot_Trim!BZ5&lt;&gt;0,BZ5/PLANEL_Pot_Trim!BZ5,0)</f>
        <v>0.40197709284610061</v>
      </c>
      <c r="CA31" s="47">
        <f>IF(PLANEL_Pot_Trim!CA5&lt;&gt;0,CA5/PLANEL_Pot_Trim!CA5,0)</f>
        <v>0.44630173343589252</v>
      </c>
      <c r="CB31" s="47">
        <f>IF(PLANEL_Pot_Trim!CB5&lt;&gt;0,CB5/PLANEL_Pot_Trim!CB5,0)</f>
        <v>0.42490188248908672</v>
      </c>
      <c r="CC31" s="47">
        <f>IF(PLANEL_Pot_Trim!CC5&lt;&gt;0,CC5/PLANEL_Pot_Trim!CC5,0)</f>
        <v>0.37250547832443953</v>
      </c>
      <c r="CD31" s="47">
        <f>IF(PLANEL_Pot_Trim!CD5&lt;&gt;0,CD5/PLANEL_Pot_Trim!CD5,0)</f>
        <v>0.40197709284610061</v>
      </c>
      <c r="CE31" s="47">
        <f>IF(PLANEL_Pot_Trim!CE5&lt;&gt;0,CE5/PLANEL_Pot_Trim!CE5,0)</f>
        <v>0.44630173343589252</v>
      </c>
      <c r="CF31" s="47">
        <f>IF(PLANEL_Pot_Trim!CF5&lt;&gt;0,CF5/PLANEL_Pot_Trim!CF5,0)</f>
        <v>0.42490188248908672</v>
      </c>
      <c r="CG31" s="47">
        <f>IF(PLANEL_Pot_Trim!CG5&lt;&gt;0,CG5/PLANEL_Pot_Trim!CG5,0)</f>
        <v>0.37250547832443953</v>
      </c>
      <c r="CH31" s="47">
        <f>IF(PLANEL_Pot_Trim!CH5&lt;&gt;0,CH5/PLANEL_Pot_Trim!CH5,0)</f>
        <v>0.40197709284610061</v>
      </c>
      <c r="CI31" s="47">
        <f>IF(PLANEL_Pot_Trim!CI5&lt;&gt;0,CI5/PLANEL_Pot_Trim!CI5,0)</f>
        <v>0.44630173343589252</v>
      </c>
      <c r="CJ31" s="47">
        <f>IF(PLANEL_Pot_Trim!CJ5&lt;&gt;0,CJ5/PLANEL_Pot_Trim!CJ5,0)</f>
        <v>0.42490188248908672</v>
      </c>
      <c r="CK31" s="47">
        <f>IF(PLANEL_Pot_Trim!CK5&lt;&gt;0,CK5/PLANEL_Pot_Trim!CK5,0)</f>
        <v>0.37126924299845637</v>
      </c>
      <c r="CL31" s="47">
        <f>IF(PLANEL_Pot_Trim!CL5&lt;&gt;0,CL5/PLANEL_Pot_Trim!CL5,0)</f>
        <v>0.40197709284610061</v>
      </c>
      <c r="CM31" s="47">
        <f>IF(PLANEL_Pot_Trim!CM5&lt;&gt;0,CM5/PLANEL_Pot_Trim!CM5,0)</f>
        <v>0.44630173343589252</v>
      </c>
      <c r="CN31" s="47">
        <f>IF(PLANEL_Pot_Trim!CN5&lt;&gt;0,CN5/PLANEL_Pot_Trim!CN5,0)</f>
        <v>0.42490188248908672</v>
      </c>
      <c r="CO31" s="47">
        <f>IF(PLANEL_Pot_Trim!CO5&lt;&gt;0,CO5/PLANEL_Pot_Trim!CO5,0)</f>
        <v>0.37126924299845637</v>
      </c>
      <c r="CP31" s="47">
        <f>IF(PLANEL_Pot_Trim!CP5&lt;&gt;0,CP5/PLANEL_Pot_Trim!CP5,0)</f>
        <v>0.40197709284610061</v>
      </c>
      <c r="CQ31" s="47">
        <f>IF(PLANEL_Pot_Trim!CQ5&lt;&gt;0,CQ5/PLANEL_Pot_Trim!CQ5,0)</f>
        <v>0.44630173343589252</v>
      </c>
      <c r="CR31" s="47">
        <f>IF(PLANEL_Pot_Trim!CR5&lt;&gt;0,CR5/PLANEL_Pot_Trim!CR5,0)</f>
        <v>0.42490188248908672</v>
      </c>
      <c r="CS31" s="47">
        <f>IF(PLANEL_Pot_Trim!CS5&lt;&gt;0,CS5/PLANEL_Pot_Trim!CS5,0)</f>
        <v>0.37126924299845637</v>
      </c>
      <c r="CT31" s="47">
        <f>IF(PLANEL_Pot_Trim!CT5&lt;&gt;0,CT5/PLANEL_Pot_Trim!CT5,0)</f>
        <v>0.40197709284610061</v>
      </c>
      <c r="CU31" s="47">
        <f>IF(PLANEL_Pot_Trim!CU5&lt;&gt;0,CU5/PLANEL_Pot_Trim!CU5,0)</f>
        <v>0.44630173343589252</v>
      </c>
      <c r="CV31" s="47">
        <f>IF(PLANEL_Pot_Trim!CV5&lt;&gt;0,CV5/PLANEL_Pot_Trim!CV5,0)</f>
        <v>0.42490188248908672</v>
      </c>
      <c r="CW31" s="47">
        <f>IF(PLANEL_Pot_Trim!CW5&lt;&gt;0,CW5/PLANEL_Pot_Trim!CW5,0)</f>
        <v>0.37126924299845637</v>
      </c>
      <c r="CX31" s="47">
        <f>IF(PLANEL_Pot_Trim!CX5&lt;&gt;0,CX5/PLANEL_Pot_Trim!CX5,0)</f>
        <v>0.40197709284610061</v>
      </c>
      <c r="CY31" s="77">
        <f>IF(PLANEL_Pot_Trim!CY5&lt;&gt;0,CY5/PLANEL_Pot_Trim!CY5,0)</f>
        <v>0.44630173343589252</v>
      </c>
      <c r="CZ31" s="77">
        <f>IF(PLANEL_Pot_Trim!CZ5&lt;&gt;0,CZ5/PLANEL_Pot_Trim!CZ5,0)</f>
        <v>0.42490188248908672</v>
      </c>
      <c r="DA31" s="77">
        <f>IF(PLANEL_Pot_Trim!DA5&lt;&gt;0,DA5/PLANEL_Pot_Trim!DA5,0)</f>
        <v>0.37126924299845637</v>
      </c>
      <c r="DB31" s="77">
        <f>IF(PLANEL_Pot_Trim!DB5&lt;&gt;0,DB5/PLANEL_Pot_Trim!DB5,0)</f>
        <v>0.40197709284610061</v>
      </c>
      <c r="DC31" s="47">
        <f>IF(PLANEL_Pot_Trim!DC5&lt;&gt;0,DC5/PLANEL_Pot_Trim!DC5,0)</f>
        <v>0.44630173343589252</v>
      </c>
      <c r="DD31" s="47">
        <f>IF(PLANEL_Pot_Trim!DD5&lt;&gt;0,DD5/PLANEL_Pot_Trim!DD5,0)</f>
        <v>0.42490188248908672</v>
      </c>
      <c r="DE31" s="47">
        <f>IF(PLANEL_Pot_Trim!DE5&lt;&gt;0,DE5/PLANEL_Pot_Trim!DE5,0)</f>
        <v>0.37126924299845637</v>
      </c>
      <c r="DF31" s="47">
        <f>IF(PLANEL_Pot_Trim!DF5&lt;&gt;0,DF5/PLANEL_Pot_Trim!DF5,0)</f>
        <v>0.40197709284610061</v>
      </c>
      <c r="DG31" s="47">
        <f>IF(PLANEL_Pot_Trim!DG5&lt;&gt;0,DG5/PLANEL_Pot_Trim!DG5,0)</f>
        <v>0.44630173343589252</v>
      </c>
      <c r="DH31" s="47">
        <f>IF(PLANEL_Pot_Trim!DH5&lt;&gt;0,DH5/PLANEL_Pot_Trim!DH5,0)</f>
        <v>0.42490188248908672</v>
      </c>
      <c r="DI31" s="47">
        <f>IF(PLANEL_Pot_Trim!DI5&lt;&gt;0,DI5/PLANEL_Pot_Trim!DI5,0)</f>
        <v>0.37126924299845637</v>
      </c>
      <c r="DJ31" s="47">
        <f>IF(PLANEL_Pot_Trim!DJ5&lt;&gt;0,DJ5/PLANEL_Pot_Trim!DJ5,0)</f>
        <v>0.40197709284610061</v>
      </c>
      <c r="DK31" s="47">
        <f>IF(PLANEL_Pot_Trim!DK5&lt;&gt;0,DK5/PLANEL_Pot_Trim!DK5,0)</f>
        <v>0.44630173343589252</v>
      </c>
      <c r="DL31" s="47">
        <f>IF(PLANEL_Pot_Trim!DL5&lt;&gt;0,DL5/PLANEL_Pot_Trim!DL5,0)</f>
        <v>0.42490188248908672</v>
      </c>
      <c r="DM31" s="47">
        <f>IF(PLANEL_Pot_Trim!DM5&lt;&gt;0,DM5/PLANEL_Pot_Trim!DM5,0)</f>
        <v>0.37126924299845637</v>
      </c>
      <c r="DN31" s="47">
        <f>IF(PLANEL_Pot_Trim!DN5&lt;&gt;0,DN5/PLANEL_Pot_Trim!DN5,0)</f>
        <v>0.40197709284610061</v>
      </c>
      <c r="DO31" s="47">
        <f>IF(PLANEL_Pot_Trim!DO5&lt;&gt;0,DO5/PLANEL_Pot_Trim!DO5,0)</f>
        <v>0.44630173343589252</v>
      </c>
      <c r="DP31" s="47">
        <f>IF(PLANEL_Pot_Trim!DP5&lt;&gt;0,DP5/PLANEL_Pot_Trim!DP5,0)</f>
        <v>0.42490188248908672</v>
      </c>
      <c r="DQ31" s="47">
        <f>IF(PLANEL_Pot_Trim!DQ5&lt;&gt;0,DQ5/PLANEL_Pot_Trim!DQ5,0)</f>
        <v>0.37126924299845637</v>
      </c>
      <c r="DR31" s="47">
        <f>IF(PLANEL_Pot_Trim!DR5&lt;&gt;0,DR5/PLANEL_Pot_Trim!DR5,0)</f>
        <v>0.40197709284610061</v>
      </c>
      <c r="DS31" s="47">
        <f>IF(PLANEL_Pot_Trim!DS5&lt;&gt;0,DS5/PLANEL_Pot_Trim!DS5,0)</f>
        <v>0.44630173343589252</v>
      </c>
      <c r="DT31" s="47">
        <f>IF(PLANEL_Pot_Trim!DT5&lt;&gt;0,DT5/PLANEL_Pot_Trim!DT5,0)</f>
        <v>0.42490188248908672</v>
      </c>
      <c r="DU31" s="47">
        <f>IF(PLANEL_Pot_Trim!DU5&lt;&gt;0,DU5/PLANEL_Pot_Trim!DU5,0)</f>
        <v>0.30377262127445737</v>
      </c>
      <c r="DV31" s="47">
        <f>IF(PLANEL_Pot_Trim!DV5&lt;&gt;0,DV5/PLANEL_Pot_Trim!DV5,0)</f>
        <v>0.40197709284610061</v>
      </c>
      <c r="DW31" s="47">
        <f>IF(PLANEL_Pot_Trim!DW5&lt;&gt;0,DW5/PLANEL_Pot_Trim!DW5,0)</f>
        <v>0.44630173343589252</v>
      </c>
      <c r="DX31" s="47">
        <f>IF(PLANEL_Pot_Trim!DX5&lt;&gt;0,DX5/PLANEL_Pot_Trim!DX5,0)</f>
        <v>0.42490188248908672</v>
      </c>
      <c r="DY31" s="47">
        <f>IF(PLANEL_Pot_Trim!DY5&lt;&gt;0,DY5/PLANEL_Pot_Trim!DY5,0)</f>
        <v>0.25521581778767299</v>
      </c>
      <c r="DZ31" s="47">
        <f>IF(PLANEL_Pot_Trim!DZ5&lt;&gt;0,DZ5/PLANEL_Pot_Trim!DZ5,0)</f>
        <v>0.40197709284610061</v>
      </c>
      <c r="EA31" s="47">
        <f>IF(PLANEL_Pot_Trim!EA5&lt;&gt;0,EA5/PLANEL_Pot_Trim!EA5,0)</f>
        <v>0.44630173343589252</v>
      </c>
      <c r="EB31" s="47">
        <f>IF(PLANEL_Pot_Trim!EB5&lt;&gt;0,EB5/PLANEL_Pot_Trim!EB5,0)</f>
        <v>0.42490188248908672</v>
      </c>
      <c r="EC31" s="47">
        <f>IF(PLANEL_Pot_Trim!EC5&lt;&gt;0,EC5/PLANEL_Pot_Trim!EC5,0)</f>
        <v>0.18171045489678458</v>
      </c>
      <c r="ED31" s="47">
        <f>IF(PLANEL_Pot_Trim!ED5&lt;&gt;0,ED5/PLANEL_Pot_Trim!ED5,0)</f>
        <v>0.40197709284610061</v>
      </c>
      <c r="EE31" s="47">
        <f>IF(PLANEL_Pot_Trim!EE5&lt;&gt;0,EE5/PLANEL_Pot_Trim!EE5,0)</f>
        <v>0.44630173343589252</v>
      </c>
      <c r="EF31" s="47">
        <f>IF(PLANEL_Pot_Trim!EF5&lt;&gt;0,EF5/PLANEL_Pot_Trim!EF5,0)</f>
        <v>0.42490188248908672</v>
      </c>
      <c r="EG31" s="47">
        <f>IF(PLANEL_Pot_Trim!EG5&lt;&gt;0,EG5/PLANEL_Pot_Trim!EG5,0)</f>
        <v>0.29546434602482269</v>
      </c>
      <c r="EH31" s="47">
        <f>IF(PLANEL_Pot_Trim!EH5&lt;&gt;0,EH5/PLANEL_Pot_Trim!EH5,0)</f>
        <v>0.40197709284610061</v>
      </c>
      <c r="EI31" s="47">
        <f>IF(PLANEL_Pot_Trim!EI5&lt;&gt;0,EI5/PLANEL_Pot_Trim!EI5,0)</f>
        <v>0.44630173343589252</v>
      </c>
      <c r="EJ31" s="47">
        <f>IF(PLANEL_Pot_Trim!EJ5&lt;&gt;0,EJ5/PLANEL_Pot_Trim!EJ5,0)</f>
        <v>0.42490188248908672</v>
      </c>
      <c r="EK31" s="47">
        <f>IF(PLANEL_Pot_Trim!EK5&lt;&gt;0,EK5/PLANEL_Pot_Trim!EK5,0)</f>
        <v>0.114102911965713</v>
      </c>
      <c r="EL31" s="47">
        <f>IF(PLANEL_Pot_Trim!EL5&lt;&gt;0,EL5/PLANEL_Pot_Trim!EL5,0)</f>
        <v>0.40197709284610061</v>
      </c>
      <c r="EM31" s="47">
        <f>IF(PLANEL_Pot_Trim!EM5&lt;&gt;0,EM5/PLANEL_Pot_Trim!EM5,0)</f>
        <v>0.44630173343589252</v>
      </c>
      <c r="EN31" s="47">
        <f>IF(PLANEL_Pot_Trim!EN5&lt;&gt;0,EN5/PLANEL_Pot_Trim!EN5,0)</f>
        <v>0.42490188248908672</v>
      </c>
      <c r="EO31" s="47">
        <f>IF(PLANEL_Pot_Trim!EO5&lt;&gt;0,EO5/PLANEL_Pot_Trim!EO5,0)</f>
        <v>0.11553821557123058</v>
      </c>
      <c r="EP31" s="47">
        <f>IF(PLANEL_Pot_Trim!EP5&lt;&gt;0,EP5/PLANEL_Pot_Trim!EP5,0)</f>
        <v>0.40197709284610061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0.20749098993079643</v>
      </c>
      <c r="F33" s="48">
        <f>IF(PLANEL_Pot_Trim!F7&lt;&gt;0,F7/PLANEL_Pot_Trim!F7,0)</f>
        <v>0.20749098993079643</v>
      </c>
      <c r="G33" s="48">
        <f>IF(PLANEL_Pot_Trim!G7&lt;&gt;0,G7/PLANEL_Pot_Trim!G7,0)</f>
        <v>0.188851439223433</v>
      </c>
      <c r="H33" s="48">
        <f>IF(PLANEL_Pot_Trim!H7&lt;&gt;0,H7/PLANEL_Pot_Trim!H7,0)</f>
        <v>0.188851439223433</v>
      </c>
      <c r="I33" s="48">
        <f>IF(PLANEL_Pot_Trim!I7&lt;&gt;0,I7/PLANEL_Pot_Trim!I7,0)</f>
        <v>9.6687515665732943E-2</v>
      </c>
      <c r="J33" s="48">
        <f>IF(PLANEL_Pot_Trim!J7&lt;&gt;0,J7/PLANEL_Pot_Trim!J7,0)</f>
        <v>0.188851439223433</v>
      </c>
      <c r="K33" s="48">
        <f>IF(PLANEL_Pot_Trim!K7&lt;&gt;0,K7/PLANEL_Pot_Trim!K7,0)</f>
        <v>0.188851439223433</v>
      </c>
      <c r="L33" s="48">
        <f>IF(PLANEL_Pot_Trim!L7&lt;&gt;0,L7/PLANEL_Pot_Trim!L7,0)</f>
        <v>0.188851439223433</v>
      </c>
      <c r="M33" s="48">
        <f>IF(PLANEL_Pot_Trim!M7&lt;&gt;0,M7/PLANEL_Pot_Trim!M7,0)</f>
        <v>0.11912026158130799</v>
      </c>
      <c r="N33" s="48">
        <f>IF(PLANEL_Pot_Trim!N7&lt;&gt;0,N7/PLANEL_Pot_Trim!N7,0)</f>
        <v>0.188851439223433</v>
      </c>
      <c r="O33" s="48">
        <f>IF(PLANEL_Pot_Trim!O7&lt;&gt;0,O7/PLANEL_Pot_Trim!O7,0)</f>
        <v>0.16592215174931491</v>
      </c>
      <c r="P33" s="48">
        <f>IF(PLANEL_Pot_Trim!P7&lt;&gt;0,P7/PLANEL_Pot_Trim!P7,0)</f>
        <v>4.6949687185392608E-2</v>
      </c>
      <c r="Q33" s="48">
        <f>IF(PLANEL_Pot_Trim!Q7&lt;&gt;0,Q7/PLANEL_Pot_Trim!Q7,0)</f>
        <v>5.8510785302737451E-3</v>
      </c>
      <c r="R33" s="48">
        <f>IF(PLANEL_Pot_Trim!R7&lt;&gt;0,R7/PLANEL_Pot_Trim!R7,0)</f>
        <v>0.13483596927810176</v>
      </c>
      <c r="S33" s="48">
        <f>IF(PLANEL_Pot_Trim!S7&lt;&gt;0,S7/PLANEL_Pot_Trim!S7,0)</f>
        <v>0.1468920556738269</v>
      </c>
      <c r="T33" s="48">
        <f>IF(PLANEL_Pot_Trim!T7&lt;&gt;0,T7/PLANEL_Pot_Trim!T7,0)</f>
        <v>4.1564890469388001E-2</v>
      </c>
      <c r="U33" s="48">
        <f>IF(PLANEL_Pot_Trim!U7&lt;&gt;0,U7/PLANEL_Pot_Trim!U7,0)</f>
        <v>4.1564890469388001E-2</v>
      </c>
      <c r="V33" s="48">
        <f>IF(PLANEL_Pot_Trim!V7&lt;&gt;0,V7/PLANEL_Pot_Trim!V7,0)</f>
        <v>0.1468920556738269</v>
      </c>
      <c r="W33" s="48">
        <f>IF(PLANEL_Pot_Trim!W7&lt;&gt;0,W7/PLANEL_Pot_Trim!W7,0)</f>
        <v>0.13646235214667823</v>
      </c>
      <c r="X33" s="48">
        <f>IF(PLANEL_Pot_Trim!X7&lt;&gt;0,X7/PLANEL_Pot_Trim!X7,0)</f>
        <v>3.8613679236448831E-2</v>
      </c>
      <c r="Y33" s="48">
        <f>IF(PLANEL_Pot_Trim!Y7&lt;&gt;0,Y7/PLANEL_Pot_Trim!Y7,0)</f>
        <v>3.8613679236448831E-2</v>
      </c>
      <c r="Z33" s="48">
        <f>IF(PLANEL_Pot_Trim!Z7&lt;&gt;0,Z7/PLANEL_Pot_Trim!Z7,0)</f>
        <v>0.13646235214667823</v>
      </c>
      <c r="AA33" s="48">
        <f>IF(PLANEL_Pot_Trim!AA7&lt;&gt;0,AA7/PLANEL_Pot_Trim!AA7,0)</f>
        <v>0.128894916867277</v>
      </c>
      <c r="AB33" s="48">
        <f>IF(PLANEL_Pot_Trim!AB7&lt;&gt;0,AB7/PLANEL_Pot_Trim!AB7,0)</f>
        <v>3.6472381553060637E-2</v>
      </c>
      <c r="AC33" s="48">
        <f>IF(PLANEL_Pot_Trim!AC7&lt;&gt;0,AC7/PLANEL_Pot_Trim!AC7,0)</f>
        <v>3.6472381553060637E-2</v>
      </c>
      <c r="AD33" s="48">
        <f>IF(PLANEL_Pot_Trim!AD7&lt;&gt;0,AD7/PLANEL_Pot_Trim!AD7,0)</f>
        <v>0.128894916867277</v>
      </c>
      <c r="AE33" s="48">
        <f>IF(PLANEL_Pot_Trim!AE7&lt;&gt;0,AE7/PLANEL_Pot_Trim!AE7,0)</f>
        <v>0.11619523515141096</v>
      </c>
      <c r="AF33" s="48">
        <f>IF(PLANEL_Pot_Trim!AF7&lt;&gt;0,AF7/PLANEL_Pot_Trim!AF7,0)</f>
        <v>3.287885243336356E-2</v>
      </c>
      <c r="AG33" s="48">
        <f>IF(PLANEL_Pot_Trim!AG7&lt;&gt;0,AG7/PLANEL_Pot_Trim!AG7,0)</f>
        <v>3.287885243336356E-2</v>
      </c>
      <c r="AH33" s="48">
        <f>IF(PLANEL_Pot_Trim!AH7&lt;&gt;0,AH7/PLANEL_Pot_Trim!AH7,0)</f>
        <v>0.11619523515141096</v>
      </c>
      <c r="AI33" s="48">
        <f>IF(PLANEL_Pot_Trim!AI7&lt;&gt;0,AI7/PLANEL_Pot_Trim!AI7,0)</f>
        <v>0.10607141296742777</v>
      </c>
      <c r="AJ33" s="48">
        <f>IF(PLANEL_Pot_Trim!AJ7&lt;&gt;0,AJ7/PLANEL_Pot_Trim!AJ7,0)</f>
        <v>3.2879016211748324E-2</v>
      </c>
      <c r="AK33" s="48">
        <f>IF(PLANEL_Pot_Trim!AK7&lt;&gt;0,AK7/PLANEL_Pot_Trim!AK7,0)</f>
        <v>3.2879016211748324E-2</v>
      </c>
      <c r="AL33" s="48">
        <f>IF(PLANEL_Pot_Trim!AL7&lt;&gt;0,AL7/PLANEL_Pot_Trim!AL7,0)</f>
        <v>0.10607141296742777</v>
      </c>
      <c r="AM33" s="48">
        <f>IF(PLANEL_Pot_Trim!AM7&lt;&gt;0,AM7/PLANEL_Pot_Trim!AM7,0)</f>
        <v>8.2898360436682375E-2</v>
      </c>
      <c r="AN33" s="48">
        <f>IF(PLANEL_Pot_Trim!AN7&lt;&gt;0,AN7/PLANEL_Pot_Trim!AN7,0)</f>
        <v>3.0512694637576516E-2</v>
      </c>
      <c r="AO33" s="48">
        <f>IF(PLANEL_Pot_Trim!AO7&lt;&gt;0,AO7/PLANEL_Pot_Trim!AO7,0)</f>
        <v>3.0512694637576516E-2</v>
      </c>
      <c r="AP33" s="48">
        <f>IF(PLANEL_Pot_Trim!AP7&lt;&gt;0,AP7/PLANEL_Pot_Trim!AP7,0)</f>
        <v>4.3082240870138122E-2</v>
      </c>
      <c r="AQ33" s="48">
        <f>IF(PLANEL_Pot_Trim!AQ7&lt;&gt;0,AQ7/PLANEL_Pot_Trim!AQ7,0)</f>
        <v>5.3667019697312107E-2</v>
      </c>
      <c r="AR33" s="48">
        <f>IF(PLANEL_Pot_Trim!AR7&lt;&gt;0,AR7/PLANEL_Pot_Trim!AR7,0)</f>
        <v>1.7401257884965413E-2</v>
      </c>
      <c r="AS33" s="48">
        <f>IF(PLANEL_Pot_Trim!AS7&lt;&gt;0,AS7/PLANEL_Pot_Trim!AS7,0)</f>
        <v>1.7401257884965413E-2</v>
      </c>
      <c r="AT33" s="48">
        <f>IF(PLANEL_Pot_Trim!AT7&lt;&gt;0,AT7/PLANEL_Pot_Trim!AT7,0)</f>
        <v>1.7401257884965413E-2</v>
      </c>
      <c r="AU33" s="48">
        <f>IF(PLANEL_Pot_Trim!AU7&lt;&gt;0,AU7/PLANEL_Pot_Trim!AU7,0)</f>
        <v>1.7401038080775717E-2</v>
      </c>
      <c r="AV33" s="48">
        <f>IF(PLANEL_Pot_Trim!AV7&lt;&gt;0,AV7/PLANEL_Pot_Trim!AV7,0)</f>
        <v>1.7401038080775717E-2</v>
      </c>
      <c r="AW33" s="48">
        <f>IF(PLANEL_Pot_Trim!AW7&lt;&gt;0,AW7/PLANEL_Pot_Trim!AW7,0)</f>
        <v>1.7401038080775717E-2</v>
      </c>
      <c r="AX33" s="48">
        <f>IF(PLANEL_Pot_Trim!AX7&lt;&gt;0,AX7/PLANEL_Pot_Trim!AX7,0)</f>
        <v>1.7401038080775717E-2</v>
      </c>
      <c r="AY33" s="48">
        <f>IF(PLANEL_Pot_Trim!AY7&lt;&gt;0,AY7/PLANEL_Pot_Trim!AY7,0)</f>
        <v>1.7401038080775717E-2</v>
      </c>
      <c r="AZ33" s="48">
        <f>IF(PLANEL_Pot_Trim!AZ7&lt;&gt;0,AZ7/PLANEL_Pot_Trim!AZ7,0)</f>
        <v>1.7401038080775717E-2</v>
      </c>
      <c r="BA33" s="48">
        <f>IF(PLANEL_Pot_Trim!BA7&lt;&gt;0,BA7/PLANEL_Pot_Trim!BA7,0)</f>
        <v>1.7401038080775717E-2</v>
      </c>
      <c r="BB33" s="48">
        <f>IF(PLANEL_Pot_Trim!BB7&lt;&gt;0,BB7/PLANEL_Pot_Trim!BB7,0)</f>
        <v>1.7401038080775717E-2</v>
      </c>
      <c r="BC33" s="48">
        <f>IF(PLANEL_Pot_Trim!BC7&lt;&gt;0,BC7/PLANEL_Pot_Trim!BC7,0)</f>
        <v>1.7401184616285186E-2</v>
      </c>
      <c r="BD33" s="48">
        <f>IF(PLANEL_Pot_Trim!BD7&lt;&gt;0,BD7/PLANEL_Pot_Trim!BD7,0)</f>
        <v>1.7401184616285186E-2</v>
      </c>
      <c r="BE33" s="48">
        <f>IF(PLANEL_Pot_Trim!BE7&lt;&gt;0,BE7/PLANEL_Pot_Trim!BE7,0)</f>
        <v>1.7401184616285186E-2</v>
      </c>
      <c r="BF33" s="48">
        <f>IF(PLANEL_Pot_Trim!BF7&lt;&gt;0,BF7/PLANEL_Pot_Trim!BF7,0)</f>
        <v>1.7401184616285186E-2</v>
      </c>
      <c r="BG33" s="48">
        <f>IF(PLANEL_Pot_Trim!BG7&lt;&gt;0,BG7/PLANEL_Pot_Trim!BG7,0)</f>
        <v>1.7401184616285186E-2</v>
      </c>
      <c r="BH33" s="48">
        <f>IF(PLANEL_Pot_Trim!BH7&lt;&gt;0,BH7/PLANEL_Pot_Trim!BH7,0)</f>
        <v>1.7401184616285186E-2</v>
      </c>
      <c r="BI33" s="48">
        <f>IF(PLANEL_Pot_Trim!BI7&lt;&gt;0,BI7/PLANEL_Pot_Trim!BI7,0)</f>
        <v>1.7401184616285186E-2</v>
      </c>
      <c r="BJ33" s="48">
        <f>IF(PLANEL_Pot_Trim!BJ7&lt;&gt;0,BJ7/PLANEL_Pot_Trim!BJ7,0)</f>
        <v>1.7401184616285186E-2</v>
      </c>
      <c r="BK33" s="48">
        <f>IF(PLANEL_Pot_Trim!BK7&lt;&gt;0,BK7/PLANEL_Pot_Trim!BK7,0)</f>
        <v>1.7401184616285186E-2</v>
      </c>
      <c r="BL33" s="48">
        <f>IF(PLANEL_Pot_Trim!BL7&lt;&gt;0,BL7/PLANEL_Pot_Trim!BL7,0)</f>
        <v>1.7401184616285186E-2</v>
      </c>
      <c r="BM33" s="48">
        <f>IF(PLANEL_Pot_Trim!BM7&lt;&gt;0,BM7/PLANEL_Pot_Trim!BM7,0)</f>
        <v>1.7401184616285186E-2</v>
      </c>
      <c r="BN33" s="48">
        <f>IF(PLANEL_Pot_Trim!BN7&lt;&gt;0,BN7/PLANEL_Pot_Trim!BN7,0)</f>
        <v>1.7401184616285186E-2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0.60161247772454818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0.60161247772454818</v>
      </c>
      <c r="I36" s="49">
        <f>IF(PLANEL_Pot_Trim!I9&lt;&gt;0,I10/PLANEL_Pot_Trim!I9,0)</f>
        <v>0.60004516246615291</v>
      </c>
      <c r="J36" s="49">
        <f>IF(PLANEL_Pot_Trim!J9&lt;&gt;0,J10/PLANEL_Pot_Trim!J9,0)</f>
        <v>0.60161247772454818</v>
      </c>
      <c r="K36" s="49">
        <f>IF(PLANEL_Pot_Trim!K9&lt;&gt;0,K10/PLANEL_Pot_Trim!K9,0)</f>
        <v>0.60161247772454818</v>
      </c>
      <c r="L36" s="49">
        <f>IF(PLANEL_Pot_Trim!L9&lt;&gt;0,L10/PLANEL_Pot_Trim!L9,0)</f>
        <v>0.60161247772454818</v>
      </c>
      <c r="M36" s="49">
        <f>IF(PLANEL_Pot_Trim!M9&lt;&gt;0,M10/PLANEL_Pot_Trim!M9,0)</f>
        <v>0.60004516246615291</v>
      </c>
      <c r="N36" s="49">
        <f>IF(PLANEL_Pot_Trim!N9&lt;&gt;0,N10/PLANEL_Pot_Trim!N9,0)</f>
        <v>0.60161247772454818</v>
      </c>
      <c r="O36" s="49">
        <f>IF(PLANEL_Pot_Trim!O9&lt;&gt;0,O10/PLANEL_Pot_Trim!O9,0)</f>
        <v>0.60161247772454818</v>
      </c>
      <c r="P36" s="49">
        <f>IF(PLANEL_Pot_Trim!P9&lt;&gt;0,P10/PLANEL_Pot_Trim!P9,0)</f>
        <v>0.56415070170566317</v>
      </c>
      <c r="Q36" s="49">
        <f>IF(PLANEL_Pot_Trim!Q9&lt;&gt;0,Q10/PLANEL_Pot_Trim!Q9,0)</f>
        <v>0.47315020215695808</v>
      </c>
      <c r="R36" s="49">
        <f>IF(PLANEL_Pot_Trim!R9&lt;&gt;0,R10/PLANEL_Pot_Trim!R9,0)</f>
        <v>0.60161247772454818</v>
      </c>
      <c r="S36" s="49">
        <f>IF(PLANEL_Pot_Trim!S9&lt;&gt;0,S10/PLANEL_Pot_Trim!S9,0)</f>
        <v>0.65927071544605387</v>
      </c>
      <c r="T36" s="49">
        <f>IF(PLANEL_Pot_Trim!T9&lt;&gt;0,T10/PLANEL_Pot_Trim!T9,0)</f>
        <v>0.62796696029704691</v>
      </c>
      <c r="U36" s="49">
        <f>IF(PLANEL_Pot_Trim!U9&lt;&gt;0,U10/PLANEL_Pot_Trim!U9,0)</f>
        <v>0.62796696029704691</v>
      </c>
      <c r="V36" s="49">
        <f>IF(PLANEL_Pot_Trim!V9&lt;&gt;0,V10/PLANEL_Pot_Trim!V9,0)</f>
        <v>0.65927071544605387</v>
      </c>
      <c r="W36" s="49">
        <f>IF(PLANEL_Pot_Trim!W9&lt;&gt;0,W10/PLANEL_Pot_Trim!W9,0)</f>
        <v>0.65927071544605387</v>
      </c>
      <c r="X36" s="49">
        <f>IF(PLANEL_Pot_Trim!X9&lt;&gt;0,X10/PLANEL_Pot_Trim!X9,0)</f>
        <v>0.62796696029704691</v>
      </c>
      <c r="Y36" s="49">
        <f>IF(PLANEL_Pot_Trim!Y9&lt;&gt;0,Y10/PLANEL_Pot_Trim!Y9,0)</f>
        <v>0.62796696029704691</v>
      </c>
      <c r="Z36" s="49">
        <f>IF(PLANEL_Pot_Trim!Z9&lt;&gt;0,Z10/PLANEL_Pot_Trim!Z9,0)</f>
        <v>0.65927071544605387</v>
      </c>
      <c r="AA36" s="49">
        <f>IF(PLANEL_Pot_Trim!AA9&lt;&gt;0,AA10/PLANEL_Pot_Trim!AA9,0)</f>
        <v>0.65927071544605387</v>
      </c>
      <c r="AB36" s="49">
        <f>IF(PLANEL_Pot_Trim!AB9&lt;&gt;0,AB10/PLANEL_Pot_Trim!AB9,0)</f>
        <v>0.62796696029704691</v>
      </c>
      <c r="AC36" s="49">
        <f>IF(PLANEL_Pot_Trim!AC9&lt;&gt;0,AC10/PLANEL_Pot_Trim!AC9,0)</f>
        <v>0.62796696029704691</v>
      </c>
      <c r="AD36" s="49">
        <f>IF(PLANEL_Pot_Trim!AD9&lt;&gt;0,AD10/PLANEL_Pot_Trim!AD9,0)</f>
        <v>0.65927071544605387</v>
      </c>
      <c r="AE36" s="49">
        <f>IF(PLANEL_Pot_Trim!AE9&lt;&gt;0,AE10/PLANEL_Pot_Trim!AE9,0)</f>
        <v>0.65927071544605387</v>
      </c>
      <c r="AF36" s="49">
        <f>IF(PLANEL_Pot_Trim!AF9&lt;&gt;0,AF10/PLANEL_Pot_Trim!AF9,0)</f>
        <v>0.62796696029704691</v>
      </c>
      <c r="AG36" s="49">
        <f>IF(PLANEL_Pot_Trim!AG9&lt;&gt;0,AG10/PLANEL_Pot_Trim!AG9,0)</f>
        <v>0.62796696029704691</v>
      </c>
      <c r="AH36" s="49">
        <f>IF(PLANEL_Pot_Trim!AH9&lt;&gt;0,AH10/PLANEL_Pot_Trim!AH9,0)</f>
        <v>0.65927071544605387</v>
      </c>
      <c r="AI36" s="49">
        <f>IF(PLANEL_Pot_Trim!AI9&lt;&gt;0,AI10/PLANEL_Pot_Trim!AI9,0)</f>
        <v>0.65927071544605387</v>
      </c>
      <c r="AJ36" s="49">
        <f>IF(PLANEL_Pot_Trim!AJ9&lt;&gt;0,AJ10/PLANEL_Pot_Trim!AJ9,0)</f>
        <v>0.62796696029704691</v>
      </c>
      <c r="AK36" s="49">
        <f>IF(PLANEL_Pot_Trim!AK9&lt;&gt;0,AK10/PLANEL_Pot_Trim!AK9,0)</f>
        <v>0.62796696029704691</v>
      </c>
      <c r="AL36" s="49">
        <f>IF(PLANEL_Pot_Trim!AL9&lt;&gt;0,AL10/PLANEL_Pot_Trim!AL9,0)</f>
        <v>0.65927071544605387</v>
      </c>
      <c r="AM36" s="49">
        <f>IF(PLANEL_Pot_Trim!AM9&lt;&gt;0,AM10/PLANEL_Pot_Trim!AM9,0)</f>
        <v>0.65927071544605387</v>
      </c>
      <c r="AN36" s="49">
        <f>IF(PLANEL_Pot_Trim!AN9&lt;&gt;0,AN10/PLANEL_Pot_Trim!AN9,0)</f>
        <v>0.62796696029704691</v>
      </c>
      <c r="AO36" s="49">
        <f>IF(PLANEL_Pot_Trim!AO9&lt;&gt;0,AO10/PLANEL_Pot_Trim!AO9,0)</f>
        <v>0.62796696029704691</v>
      </c>
      <c r="AP36" s="49">
        <f>IF(PLANEL_Pot_Trim!AP9&lt;&gt;0,AP10/PLANEL_Pot_Trim!AP9,0)</f>
        <v>0.65927071544605387</v>
      </c>
      <c r="AQ36" s="49">
        <f>IF(PLANEL_Pot_Trim!AQ9&lt;&gt;0,AQ10/PLANEL_Pot_Trim!AQ9,0)</f>
        <v>0.65927071544605387</v>
      </c>
      <c r="AR36" s="49">
        <f>IF(PLANEL_Pot_Trim!AR9&lt;&gt;0,AR10/PLANEL_Pot_Trim!AR9,0)</f>
        <v>0.62796696029704691</v>
      </c>
      <c r="AS36" s="49">
        <f>IF(PLANEL_Pot_Trim!AS9&lt;&gt;0,AS10/PLANEL_Pot_Trim!AS9,0)</f>
        <v>0.62796696029704691</v>
      </c>
      <c r="AT36" s="49">
        <f>IF(PLANEL_Pot_Trim!AT9&lt;&gt;0,AT10/PLANEL_Pot_Trim!AT9,0)</f>
        <v>0.62796696029704691</v>
      </c>
      <c r="AU36" s="49">
        <f>IF(PLANEL_Pot_Trim!AU9&lt;&gt;0,AU10/PLANEL_Pot_Trim!AU9,0)</f>
        <v>0.65927071544605387</v>
      </c>
      <c r="AV36" s="49">
        <f>IF(PLANEL_Pot_Trim!AV9&lt;&gt;0,AV10/PLANEL_Pot_Trim!AV9,0)</f>
        <v>0.62796696029704691</v>
      </c>
      <c r="AW36" s="49">
        <f>IF(PLANEL_Pot_Trim!AW9&lt;&gt;0,AW10/PLANEL_Pot_Trim!AW9,0)</f>
        <v>0.62796696029704691</v>
      </c>
      <c r="AX36" s="49">
        <f>IF(PLANEL_Pot_Trim!AX9&lt;&gt;0,AX10/PLANEL_Pot_Trim!AX9,0)</f>
        <v>0.62796696029704691</v>
      </c>
      <c r="AY36" s="49">
        <f>IF(PLANEL_Pot_Trim!AY9&lt;&gt;0,AY10/PLANEL_Pot_Trim!AY9,0)</f>
        <v>0.65927071544605387</v>
      </c>
      <c r="AZ36" s="49">
        <f>IF(PLANEL_Pot_Trim!AZ9&lt;&gt;0,AZ10/PLANEL_Pot_Trim!AZ9,0)</f>
        <v>0.62796696029704691</v>
      </c>
      <c r="BA36" s="49">
        <f>IF(PLANEL_Pot_Trim!BA9&lt;&gt;0,BA10/PLANEL_Pot_Trim!BA9,0)</f>
        <v>0.62796696029704691</v>
      </c>
      <c r="BB36" s="49">
        <f>IF(PLANEL_Pot_Trim!BB9&lt;&gt;0,BB10/PLANEL_Pot_Trim!BB9,0)</f>
        <v>0.62796696029704691</v>
      </c>
      <c r="BC36" s="49">
        <f>IF(PLANEL_Pot_Trim!BC9&lt;&gt;0,BC10/PLANEL_Pot_Trim!BC9,0)</f>
        <v>0.65927071544605387</v>
      </c>
      <c r="BD36" s="49">
        <f>IF(PLANEL_Pot_Trim!BD9&lt;&gt;0,BD10/PLANEL_Pot_Trim!BD9,0)</f>
        <v>0.62796696029704691</v>
      </c>
      <c r="BE36" s="49">
        <f>IF(PLANEL_Pot_Trim!BE9&lt;&gt;0,BE10/PLANEL_Pot_Trim!BE9,0)</f>
        <v>0.62796696029704691</v>
      </c>
      <c r="BF36" s="49">
        <f>IF(PLANEL_Pot_Trim!BF9&lt;&gt;0,BF10/PLANEL_Pot_Trim!BF9,0)</f>
        <v>0.62796696029704691</v>
      </c>
      <c r="BG36" s="49">
        <f>IF(PLANEL_Pot_Trim!BG9&lt;&gt;0,BG10/PLANEL_Pot_Trim!BG9,0)</f>
        <v>0.48325656575682385</v>
      </c>
      <c r="BH36" s="49">
        <f>IF(PLANEL_Pot_Trim!BH9&lt;&gt;0,BH10/PLANEL_Pot_Trim!BH9,0)</f>
        <v>0.48325656575682385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0.48325656575682385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0.95237128000000004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0.95237128000000004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0.95237128000000004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0.5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0.8588459339975093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0.8588459339975093</v>
      </c>
      <c r="I37" s="49">
        <f>IF(PLANEL_Pot_Trim!I10&lt;&gt;0,I11/PLANEL_Pot_Trim!I10,0)</f>
        <v>0.8588459339975093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0.8588459339975093</v>
      </c>
      <c r="M37" s="49">
        <f>IF(PLANEL_Pot_Trim!M10&lt;&gt;0,M11/PLANEL_Pot_Trim!M10,0)</f>
        <v>0.8588459339975093</v>
      </c>
      <c r="N37" s="49">
        <f>IF(PLANEL_Pot_Trim!N10&lt;&gt;0,N11/PLANEL_Pot_Trim!N10,0)</f>
        <v>0.8588459339975093</v>
      </c>
      <c r="O37" s="49">
        <f>IF(PLANEL_Pot_Trim!O10&lt;&gt;0,O11/PLANEL_Pot_Trim!O10,0)</f>
        <v>0.8588459339975093</v>
      </c>
      <c r="P37" s="49">
        <f>IF(PLANEL_Pot_Trim!P10&lt;&gt;0,P11/PLANEL_Pot_Trim!P10,0)</f>
        <v>0.8588459339975093</v>
      </c>
      <c r="Q37" s="49">
        <f>IF(PLANEL_Pot_Trim!Q10&lt;&gt;0,Q11/PLANEL_Pot_Trim!Q10,0)</f>
        <v>0.623013206724782</v>
      </c>
      <c r="R37" s="49">
        <f>IF(PLANEL_Pot_Trim!R10&lt;&gt;0,R11/PLANEL_Pot_Trim!R10,0)</f>
        <v>0.8588459339975093</v>
      </c>
      <c r="S37" s="49">
        <f>IF(PLANEL_Pot_Trim!S10&lt;&gt;0,S11/PLANEL_Pot_Trim!S10,0)</f>
        <v>0.8588459339975093</v>
      </c>
      <c r="T37" s="49">
        <f>IF(PLANEL_Pot_Trim!T10&lt;&gt;0,T11/PLANEL_Pot_Trim!T10,0)</f>
        <v>0.8588459339975093</v>
      </c>
      <c r="U37" s="49">
        <f>IF(PLANEL_Pot_Trim!U10&lt;&gt;0,U11/PLANEL_Pot_Trim!U10,0)</f>
        <v>0.8588459339975093</v>
      </c>
      <c r="V37" s="49">
        <f>IF(PLANEL_Pot_Trim!V10&lt;&gt;0,V11/PLANEL_Pot_Trim!V10,0)</f>
        <v>0.8588459339975093</v>
      </c>
      <c r="W37" s="49">
        <f>IF(PLANEL_Pot_Trim!W10&lt;&gt;0,W11/PLANEL_Pot_Trim!W10,0)</f>
        <v>0.8588459339975093</v>
      </c>
      <c r="X37" s="49">
        <f>IF(PLANEL_Pot_Trim!X10&lt;&gt;0,X11/PLANEL_Pot_Trim!X10,0)</f>
        <v>0.8588459339975093</v>
      </c>
      <c r="Y37" s="49">
        <f>IF(PLANEL_Pot_Trim!Y10&lt;&gt;0,Y11/PLANEL_Pot_Trim!Y10,0)</f>
        <v>0.8588459339975093</v>
      </c>
      <c r="Z37" s="49">
        <f>IF(PLANEL_Pot_Trim!Z10&lt;&gt;0,Z11/PLANEL_Pot_Trim!Z10,0)</f>
        <v>0.8588459339975093</v>
      </c>
      <c r="AA37" s="49">
        <f>IF(PLANEL_Pot_Trim!AA10&lt;&gt;0,AA11/PLANEL_Pot_Trim!AA10,0)</f>
        <v>0.8588459339975093</v>
      </c>
      <c r="AB37" s="49">
        <f>IF(PLANEL_Pot_Trim!AB10&lt;&gt;0,AB11/PLANEL_Pot_Trim!AB10,0)</f>
        <v>0.8588459339975093</v>
      </c>
      <c r="AC37" s="49">
        <f>IF(PLANEL_Pot_Trim!AC10&lt;&gt;0,AC11/PLANEL_Pot_Trim!AC10,0)</f>
        <v>0.31569765172270647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0.8588459339975093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0.8588459339975093</v>
      </c>
      <c r="AK37" s="49">
        <f>IF(PLANEL_Pot_Trim!AK10&lt;&gt;0,AK11/PLANEL_Pot_Trim!AK10,0)</f>
        <v>0.8588459339975093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0.8588459339975093</v>
      </c>
      <c r="AO37" s="49">
        <f>IF(PLANEL_Pot_Trim!AO10&lt;&gt;0,AO11/PLANEL_Pot_Trim!AO10,0)</f>
        <v>0.21636543475854431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0.8588459339975093</v>
      </c>
      <c r="AS37" s="49">
        <f>IF(PLANEL_Pot_Trim!AS10&lt;&gt;0,AS11/PLANEL_Pot_Trim!AS10,0)</f>
        <v>0.21636543475854431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0.8588459339975093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0.8588459339975093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0.8588459339975093</v>
      </c>
      <c r="BE37" s="49">
        <f>IF(PLANEL_Pot_Trim!BE10&lt;&gt;0,BE11/PLANEL_Pot_Trim!BE10,0)</f>
        <v>0.6575177469904524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0.8588459339975093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0.8588459339975093</v>
      </c>
      <c r="BM37" s="49">
        <f>IF(PLANEL_Pot_Trim!BM10&lt;&gt;0,BM11/PLANEL_Pot_Trim!BM10,0)</f>
        <v>0.5114244605645496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0.88941916231155782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0.88941916231155782</v>
      </c>
      <c r="I38" s="47">
        <f>IF(PLANEL_Pot_Trim!I11&lt;&gt;0,I12/PLANEL_Pot_Trim!I11,0)</f>
        <v>0.88941916231155782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0.88941916231155782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0.88941916231155782</v>
      </c>
      <c r="Q38" s="47">
        <f>IF(PLANEL_Pot_Trim!Q11&lt;&gt;0,Q12/PLANEL_Pot_Trim!Q11,0)</f>
        <v>0.88941916231155782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0.88941916231155782</v>
      </c>
      <c r="X38" s="47">
        <f>IF(PLANEL_Pot_Trim!X11&lt;&gt;0,X12/PLANEL_Pot_Trim!X11,0)</f>
        <v>0.88941916231155782</v>
      </c>
      <c r="Y38" s="47">
        <f>IF(PLANEL_Pot_Trim!Y11&lt;&gt;0,Y12/PLANEL_Pot_Trim!Y11,0)</f>
        <v>0.88941916231155782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0.88941916231155782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0.88941916231155782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0.88941916231155782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0.88941916231155782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0.88941916231155782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0.89916470486008837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0.89916470486008837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0.89916470486008837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0.89916470486008837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0.89916470486008837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0.89916470486008837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0.8461031045655375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0.8461031045655375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0.8461031045655375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0.8461031045655375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0.8461031045655375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0.8461031045655375</v>
      </c>
      <c r="EP38" s="47">
        <f>IF(PLANEL_Pot_Trim!EP11&lt;&gt;0,EP12/PLANEL_Pot_Trim!EP11,0)</f>
        <v>0.89916470486008837</v>
      </c>
    </row>
    <row r="39" spans="2:146" x14ac:dyDescent="0.25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0.52184511856167293</v>
      </c>
      <c r="F39" s="47">
        <f>IF(PLANEL_Pot_Trim!F12&lt;&gt;0,F13/PLANEL_Pot_Trim!F12,0)</f>
        <v>0.61548847270342222</v>
      </c>
      <c r="G39" s="47">
        <f>IF(PLANEL_Pot_Trim!G12&lt;&gt;0,G13/PLANEL_Pot_Trim!G12,0)</f>
        <v>0.61548847270342222</v>
      </c>
      <c r="H39" s="47">
        <f>IF(PLANEL_Pot_Trim!H12&lt;&gt;0,H13/PLANEL_Pot_Trim!H12,0)</f>
        <v>0.47461915129827537</v>
      </c>
      <c r="I39" s="47">
        <f>IF(PLANEL_Pot_Trim!I12&lt;&gt;0,I13/PLANEL_Pot_Trim!I12,0)</f>
        <v>0</v>
      </c>
      <c r="J39" s="47">
        <f>IF(PLANEL_Pot_Trim!J12&lt;&gt;0,J13/PLANEL_Pot_Trim!J12,0)</f>
        <v>0.67438201894363203</v>
      </c>
      <c r="K39" s="47">
        <f>IF(PLANEL_Pot_Trim!K12&lt;&gt;0,K13/PLANEL_Pot_Trim!K12,0)</f>
        <v>0.61548847270342222</v>
      </c>
      <c r="L39" s="47">
        <f>IF(PLANEL_Pot_Trim!L12&lt;&gt;0,L13/PLANEL_Pot_Trim!L12,0)</f>
        <v>0.63290768688992627</v>
      </c>
      <c r="M39" s="47">
        <f>IF(PLANEL_Pot_Trim!M12&lt;&gt;0,M13/PLANEL_Pot_Trim!M12,0)</f>
        <v>3.6274227477911959E-2</v>
      </c>
      <c r="N39" s="47">
        <f>IF(PLANEL_Pot_Trim!N12&lt;&gt;0,N13/PLANEL_Pot_Trim!N12,0)</f>
        <v>0.67438201894363203</v>
      </c>
      <c r="O39" s="47">
        <f>IF(PLANEL_Pot_Trim!O12&lt;&gt;0,O13/PLANEL_Pot_Trim!O12,0)</f>
        <v>0.67438201894363203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0.26339367223851229</v>
      </c>
      <c r="S39" s="47">
        <f>IF(PLANEL_Pot_Trim!S12&lt;&gt;0,S13/PLANEL_Pot_Trim!S12,0)</f>
        <v>0.67438201894363203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0.35999351184459277</v>
      </c>
      <c r="W39" s="47">
        <f>IF(PLANEL_Pot_Trim!W12&lt;&gt;0,W13/PLANEL_Pot_Trim!W12,0)</f>
        <v>0.67438201894363203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0.67438201894363203</v>
      </c>
      <c r="AA39" s="47">
        <f>IF(PLANEL_Pot_Trim!AA12&lt;&gt;0,AA13/PLANEL_Pot_Trim!AA12,0)</f>
        <v>0.67438201894363203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0.64024359626142979</v>
      </c>
      <c r="AE39" s="47">
        <f>IF(PLANEL_Pot_Trim!AE12&lt;&gt;0,AE13/PLANEL_Pot_Trim!AE12,0)</f>
        <v>0.67438201894363203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0.54214999560168209</v>
      </c>
      <c r="AI39" s="47">
        <f>IF(PLANEL_Pot_Trim!AI12&lt;&gt;0,AI13/PLANEL_Pot_Trim!AI12,0)</f>
        <v>0.67664820492016753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0.62454280075347424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0.18395310144457475</v>
      </c>
      <c r="AQ39" s="47">
        <f>IF(PLANEL_Pot_Trim!AQ12&lt;&gt;0,AQ13/PLANEL_Pot_Trim!AQ12,0)</f>
        <v>0.46222467731771355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</v>
      </c>
      <c r="AU39" s="47">
        <f>IF(PLANEL_Pot_Trim!AU12&lt;&gt;0,AU13/PLANEL_Pot_Trim!AU12,0)</f>
        <v>0.44054742862179919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0.85825597011952193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0.96508506723198062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0.90795972995429164</v>
      </c>
      <c r="AV42" s="50">
        <f>IF(PLANEL_Pot_Trim!AV15&lt;&gt;0,AV16/PLANEL_Pot_Trim!AV15,0)</f>
        <v>0.90795972995429164</v>
      </c>
      <c r="AW42" s="50">
        <f>IF(PLANEL_Pot_Trim!AW15&lt;&gt;0,AW16/PLANEL_Pot_Trim!AW15,0)</f>
        <v>0.90795972995429164</v>
      </c>
      <c r="AX42" s="50">
        <f>IF(PLANEL_Pot_Trim!AX15&lt;&gt;0,AX16/PLANEL_Pot_Trim!AX15,0)</f>
        <v>0.90795972995429164</v>
      </c>
      <c r="AY42" s="50">
        <f>IF(PLANEL_Pot_Trim!AY15&lt;&gt;0,AY16/PLANEL_Pot_Trim!AY15,0)</f>
        <v>0.90352043339563781</v>
      </c>
      <c r="AZ42" s="50">
        <f>IF(PLANEL_Pot_Trim!AZ15&lt;&gt;0,AZ16/PLANEL_Pot_Trim!AZ15,0)</f>
        <v>0.90352043339563781</v>
      </c>
      <c r="BA42" s="50">
        <f>IF(PLANEL_Pot_Trim!BA15&lt;&gt;0,BA16/PLANEL_Pot_Trim!BA15,0)</f>
        <v>0.90352043339563781</v>
      </c>
      <c r="BB42" s="50">
        <f>IF(PLANEL_Pot_Trim!BB15&lt;&gt;0,BB16/PLANEL_Pot_Trim!BB15,0)</f>
        <v>0.90352043339563781</v>
      </c>
      <c r="BC42" s="50">
        <f>IF(PLANEL_Pot_Trim!BC15&lt;&gt;0,BC16/PLANEL_Pot_Trim!BC15,0)</f>
        <v>0.90269749852745329</v>
      </c>
      <c r="BD42" s="50">
        <f>IF(PLANEL_Pot_Trim!BD15&lt;&gt;0,BD16/PLANEL_Pot_Trim!BD15,0)</f>
        <v>0.90269749852745329</v>
      </c>
      <c r="BE42" s="50">
        <f>IF(PLANEL_Pot_Trim!BE15&lt;&gt;0,BE16/PLANEL_Pot_Trim!BE15,0)</f>
        <v>0.90269749852745329</v>
      </c>
      <c r="BF42" s="50">
        <f>IF(PLANEL_Pot_Trim!BF15&lt;&gt;0,BF16/PLANEL_Pot_Trim!BF15,0)</f>
        <v>0.90269749852745329</v>
      </c>
      <c r="BG42" s="50">
        <f>IF(PLANEL_Pot_Trim!BG15&lt;&gt;0,BG16/PLANEL_Pot_Trim!BG15,0)</f>
        <v>0.90244130246148402</v>
      </c>
      <c r="BH42" s="50">
        <f>IF(PLANEL_Pot_Trim!BH15&lt;&gt;0,BH16/PLANEL_Pot_Trim!BH15,0)</f>
        <v>0.90244130246148402</v>
      </c>
      <c r="BI42" s="50">
        <f>IF(PLANEL_Pot_Trim!BI15&lt;&gt;0,BI16/PLANEL_Pot_Trim!BI15,0)</f>
        <v>0.90244130246148402</v>
      </c>
      <c r="BJ42" s="50">
        <f>IF(PLANEL_Pot_Trim!BJ15&lt;&gt;0,BJ16/PLANEL_Pot_Trim!BJ15,0)</f>
        <v>0.90244130246148402</v>
      </c>
      <c r="BK42" s="50">
        <f>IF(PLANEL_Pot_Trim!BK15&lt;&gt;0,BK16/PLANEL_Pot_Trim!BK15,0)</f>
        <v>0.90244130246148402</v>
      </c>
      <c r="BL42" s="50">
        <f>IF(PLANEL_Pot_Trim!BL15&lt;&gt;0,BL16/PLANEL_Pot_Trim!BL15,0)</f>
        <v>0.90244130246148402</v>
      </c>
      <c r="BM42" s="50">
        <f>IF(PLANEL_Pot_Trim!BM15&lt;&gt;0,BM16/PLANEL_Pot_Trim!BM15,0)</f>
        <v>0.90244130246148402</v>
      </c>
      <c r="BN42" s="50">
        <f>IF(PLANEL_Pot_Trim!BN15&lt;&gt;0,BN16/PLANEL_Pot_Trim!BN15,0)</f>
        <v>0.90244130246148402</v>
      </c>
      <c r="BO42" s="50">
        <f>IF(PLANEL_Pot_Trim!BO15&lt;&gt;0,BO16/PLANEL_Pot_Trim!BO15,0)</f>
        <v>0.90070444077570999</v>
      </c>
      <c r="BP42" s="50">
        <f>IF(PLANEL_Pot_Trim!BP15&lt;&gt;0,BP16/PLANEL_Pot_Trim!BP15,0)</f>
        <v>0.90070444077570999</v>
      </c>
      <c r="BQ42" s="50">
        <f>IF(PLANEL_Pot_Trim!BQ15&lt;&gt;0,BQ16/PLANEL_Pot_Trim!BQ15,0)</f>
        <v>0.8900765097600466</v>
      </c>
      <c r="BR42" s="50">
        <f>IF(PLANEL_Pot_Trim!BR15&lt;&gt;0,BR16/PLANEL_Pot_Trim!BR15,0)</f>
        <v>0.90070444077570999</v>
      </c>
      <c r="BS42" s="50">
        <f>IF(PLANEL_Pot_Trim!BS15&lt;&gt;0,BS16/PLANEL_Pot_Trim!BS15,0)</f>
        <v>0.90070444077570999</v>
      </c>
      <c r="BT42" s="50">
        <f>IF(PLANEL_Pot_Trim!BT15&lt;&gt;0,BT16/PLANEL_Pot_Trim!BT15,0)</f>
        <v>0.90070444077570999</v>
      </c>
      <c r="BU42" s="50">
        <f>IF(PLANEL_Pot_Trim!BU15&lt;&gt;0,BU16/PLANEL_Pot_Trim!BU15,0)</f>
        <v>0.89006858884098317</v>
      </c>
      <c r="BV42" s="50">
        <f>IF(PLANEL_Pot_Trim!BV15&lt;&gt;0,BV16/PLANEL_Pot_Trim!BV15,0)</f>
        <v>0.90070444077570999</v>
      </c>
      <c r="BW42" s="50">
        <f>IF(PLANEL_Pot_Trim!BW15&lt;&gt;0,BW16/PLANEL_Pot_Trim!BW15,0)</f>
        <v>0.90070444077570999</v>
      </c>
      <c r="BX42" s="50">
        <f>IF(PLANEL_Pot_Trim!BX15&lt;&gt;0,BX16/PLANEL_Pot_Trim!BX15,0)</f>
        <v>0.90070444077570999</v>
      </c>
      <c r="BY42" s="50">
        <f>IF(PLANEL_Pot_Trim!BY15&lt;&gt;0,BY16/PLANEL_Pot_Trim!BY15,0)</f>
        <v>0.88991897915188567</v>
      </c>
      <c r="BZ42" s="50">
        <f>IF(PLANEL_Pot_Trim!BZ15&lt;&gt;0,BZ16/PLANEL_Pot_Trim!BZ15,0)</f>
        <v>0.90070444077570999</v>
      </c>
      <c r="CA42" s="50">
        <f>IF(PLANEL_Pot_Trim!CA15&lt;&gt;0,CA16/PLANEL_Pot_Trim!CA15,0)</f>
        <v>0.90070444077570999</v>
      </c>
      <c r="CB42" s="50">
        <f>IF(PLANEL_Pot_Trim!CB15&lt;&gt;0,CB16/PLANEL_Pot_Trim!CB15,0)</f>
        <v>0.90070444077570999</v>
      </c>
      <c r="CC42" s="50">
        <f>IF(PLANEL_Pot_Trim!CC15&lt;&gt;0,CC16/PLANEL_Pot_Trim!CC15,0)</f>
        <v>0.87011485346286099</v>
      </c>
      <c r="CD42" s="50">
        <f>IF(PLANEL_Pot_Trim!CD15&lt;&gt;0,CD16/PLANEL_Pot_Trim!CD15,0)</f>
        <v>0.90070444077570999</v>
      </c>
      <c r="CE42" s="50">
        <f>IF(PLANEL_Pot_Trim!CE15&lt;&gt;0,CE16/PLANEL_Pot_Trim!CE15,0)</f>
        <v>0.90070444077570999</v>
      </c>
      <c r="CF42" s="50">
        <f>IF(PLANEL_Pot_Trim!CF15&lt;&gt;0,CF16/PLANEL_Pot_Trim!CF15,0)</f>
        <v>0.90070444077570999</v>
      </c>
      <c r="CG42" s="50">
        <f>IF(PLANEL_Pot_Trim!CG15&lt;&gt;0,CG16/PLANEL_Pot_Trim!CG15,0)</f>
        <v>0.8699661088977424</v>
      </c>
      <c r="CH42" s="50">
        <f>IF(PLANEL_Pot_Trim!CH15&lt;&gt;0,CH16/PLANEL_Pot_Trim!CH15,0)</f>
        <v>0.90070444077570999</v>
      </c>
      <c r="CI42" s="50">
        <f>IF(PLANEL_Pot_Trim!CI15&lt;&gt;0,CI16/PLANEL_Pot_Trim!CI15,0)</f>
        <v>0.90073733009885493</v>
      </c>
      <c r="CJ42" s="50">
        <f>IF(PLANEL_Pot_Trim!CJ15&lt;&gt;0,CJ16/PLANEL_Pot_Trim!CJ15,0)</f>
        <v>0.90073733009885493</v>
      </c>
      <c r="CK42" s="50">
        <f>IF(PLANEL_Pot_Trim!CK15&lt;&gt;0,CK16/PLANEL_Pot_Trim!CK15,0)</f>
        <v>0.82115481621729869</v>
      </c>
      <c r="CL42" s="50">
        <f>IF(PLANEL_Pot_Trim!CL15&lt;&gt;0,CL16/PLANEL_Pot_Trim!CL15,0)</f>
        <v>0.90073733009885493</v>
      </c>
      <c r="CM42" s="50">
        <f>IF(PLANEL_Pot_Trim!CM15&lt;&gt;0,CM16/PLANEL_Pot_Trim!CM15,0)</f>
        <v>0.90073733009885493</v>
      </c>
      <c r="CN42" s="50">
        <f>IF(PLANEL_Pot_Trim!CN15&lt;&gt;0,CN16/PLANEL_Pot_Trim!CN15,0)</f>
        <v>0.90073733009885493</v>
      </c>
      <c r="CO42" s="50">
        <f>IF(PLANEL_Pot_Trim!CO15&lt;&gt;0,CO16/PLANEL_Pot_Trim!CO15,0)</f>
        <v>0.78797760445302134</v>
      </c>
      <c r="CP42" s="50">
        <f>IF(PLANEL_Pot_Trim!CP15&lt;&gt;0,CP16/PLANEL_Pot_Trim!CP15,0)</f>
        <v>0.90073733009885493</v>
      </c>
      <c r="CQ42" s="50">
        <f>IF(PLANEL_Pot_Trim!CQ15&lt;&gt;0,CQ16/PLANEL_Pot_Trim!CQ15,0)</f>
        <v>0.90073733009885493</v>
      </c>
      <c r="CR42" s="50">
        <f>IF(PLANEL_Pot_Trim!CR15&lt;&gt;0,CR16/PLANEL_Pot_Trim!CR15,0)</f>
        <v>0.90073733009885493</v>
      </c>
      <c r="CS42" s="50">
        <f>IF(PLANEL_Pot_Trim!CS15&lt;&gt;0,CS16/PLANEL_Pot_Trim!CS15,0)</f>
        <v>0.61986251060459874</v>
      </c>
      <c r="CT42" s="50">
        <f>IF(PLANEL_Pot_Trim!CT15&lt;&gt;0,CT16/PLANEL_Pot_Trim!CT15,0)</f>
        <v>0.90073733009885493</v>
      </c>
      <c r="CU42" s="50">
        <f>IF(PLANEL_Pot_Trim!CU15&lt;&gt;0,CU16/PLANEL_Pot_Trim!CU15,0)</f>
        <v>0.90073733009885493</v>
      </c>
      <c r="CV42" s="50">
        <f>IF(PLANEL_Pot_Trim!CV15&lt;&gt;0,CV16/PLANEL_Pot_Trim!CV15,0)</f>
        <v>0.90073733009885493</v>
      </c>
      <c r="CW42" s="50">
        <f>IF(PLANEL_Pot_Trim!CW15&lt;&gt;0,CW16/PLANEL_Pot_Trim!CW15,0)</f>
        <v>0.51850664421343917</v>
      </c>
      <c r="CX42" s="50">
        <f>IF(PLANEL_Pot_Trim!CX15&lt;&gt;0,CX16/PLANEL_Pot_Trim!CX15,0)</f>
        <v>0.90073733009885493</v>
      </c>
      <c r="CY42" s="80">
        <f>IF(PLANEL_Pot_Trim!CY15&lt;&gt;0,CY16/PLANEL_Pot_Trim!CY15,0)</f>
        <v>0.90073733009885493</v>
      </c>
      <c r="CZ42" s="80">
        <f>IF(PLANEL_Pot_Trim!CZ15&lt;&gt;0,CZ16/PLANEL_Pot_Trim!CZ15,0)</f>
        <v>0.90073733009885493</v>
      </c>
      <c r="DA42" s="80">
        <f>IF(PLANEL_Pot_Trim!DA15&lt;&gt;0,DA16/PLANEL_Pot_Trim!DA15,0)</f>
        <v>0.38179714413151528</v>
      </c>
      <c r="DB42" s="80">
        <f>IF(PLANEL_Pot_Trim!DB15&lt;&gt;0,DB16/PLANEL_Pot_Trim!DB15,0)</f>
        <v>0.90073733009885493</v>
      </c>
      <c r="DC42" s="50">
        <f>IF(PLANEL_Pot_Trim!DC15&lt;&gt;0,DC16/PLANEL_Pot_Trim!DC15,0)</f>
        <v>0.90073733009885493</v>
      </c>
      <c r="DD42" s="50">
        <f>IF(PLANEL_Pot_Trim!DD15&lt;&gt;0,DD16/PLANEL_Pot_Trim!DD15,0)</f>
        <v>0.88111253317919502</v>
      </c>
      <c r="DE42" s="50">
        <f>IF(PLANEL_Pot_Trim!DE15&lt;&gt;0,DE16/PLANEL_Pot_Trim!DE15,0)</f>
        <v>0.29243655473429336</v>
      </c>
      <c r="DF42" s="50">
        <f>IF(PLANEL_Pot_Trim!DF15&lt;&gt;0,DF16/PLANEL_Pot_Trim!DF15,0)</f>
        <v>0.90073733009885493</v>
      </c>
      <c r="DG42" s="50">
        <f>IF(PLANEL_Pot_Trim!DG15&lt;&gt;0,DG16/PLANEL_Pot_Trim!DG15,0)</f>
        <v>0.90073733009885493</v>
      </c>
      <c r="DH42" s="50">
        <f>IF(PLANEL_Pot_Trim!DH15&lt;&gt;0,DH16/PLANEL_Pot_Trim!DH15,0)</f>
        <v>0.81730608276138283</v>
      </c>
      <c r="DI42" s="50">
        <f>IF(PLANEL_Pot_Trim!DI15&lt;&gt;0,DI16/PLANEL_Pot_Trim!DI15,0)</f>
        <v>0.28016742622294238</v>
      </c>
      <c r="DJ42" s="50">
        <f>IF(PLANEL_Pot_Trim!DJ15&lt;&gt;0,DJ16/PLANEL_Pot_Trim!DJ15,0)</f>
        <v>0.90073733009885493</v>
      </c>
      <c r="DK42" s="50">
        <f>IF(PLANEL_Pot_Trim!DK15&lt;&gt;0,DK16/PLANEL_Pot_Trim!DK15,0)</f>
        <v>0.90073733009885493</v>
      </c>
      <c r="DL42" s="50">
        <f>IF(PLANEL_Pot_Trim!DL15&lt;&gt;0,DL16/PLANEL_Pot_Trim!DL15,0)</f>
        <v>0.75293540670683978</v>
      </c>
      <c r="DM42" s="50">
        <f>IF(PLANEL_Pot_Trim!DM15&lt;&gt;0,DM16/PLANEL_Pot_Trim!DM15,0)</f>
        <v>0.28016742622294238</v>
      </c>
      <c r="DN42" s="50">
        <f>IF(PLANEL_Pot_Trim!DN15&lt;&gt;0,DN16/PLANEL_Pot_Trim!DN15,0)</f>
        <v>0.90073733009885493</v>
      </c>
      <c r="DO42" s="50">
        <f>IF(PLANEL_Pot_Trim!DO15&lt;&gt;0,DO16/PLANEL_Pot_Trim!DO15,0)</f>
        <v>0.90073733009885493</v>
      </c>
      <c r="DP42" s="50">
        <f>IF(PLANEL_Pot_Trim!DP15&lt;&gt;0,DP16/PLANEL_Pot_Trim!DP15,0)</f>
        <v>0.70123801216115356</v>
      </c>
      <c r="DQ42" s="50">
        <f>IF(PLANEL_Pot_Trim!DQ15&lt;&gt;0,DQ16/PLANEL_Pot_Trim!DQ15,0)</f>
        <v>0.28016742622294238</v>
      </c>
      <c r="DR42" s="50">
        <f>IF(PLANEL_Pot_Trim!DR15&lt;&gt;0,DR16/PLANEL_Pot_Trim!DR15,0)</f>
        <v>0.90073733009885493</v>
      </c>
      <c r="DS42" s="50">
        <f>IF(PLANEL_Pot_Trim!DS15&lt;&gt;0,DS16/PLANEL_Pot_Trim!DS15,0)</f>
        <v>0.90073733009885493</v>
      </c>
      <c r="DT42" s="50">
        <f>IF(PLANEL_Pot_Trim!DT15&lt;&gt;0,DT16/PLANEL_Pot_Trim!DT15,0)</f>
        <v>0.62976118088805555</v>
      </c>
      <c r="DU42" s="50">
        <f>IF(PLANEL_Pot_Trim!DU15&lt;&gt;0,DU16/PLANEL_Pot_Trim!DU15,0)</f>
        <v>0.28016742622294238</v>
      </c>
      <c r="DV42" s="50">
        <f>IF(PLANEL_Pot_Trim!DV15&lt;&gt;0,DV16/PLANEL_Pot_Trim!DV15,0)</f>
        <v>0.90073733009885493</v>
      </c>
      <c r="DW42" s="50">
        <f>IF(PLANEL_Pot_Trim!DW15&lt;&gt;0,DW16/PLANEL_Pot_Trim!DW15,0)</f>
        <v>0.90069500000000002</v>
      </c>
      <c r="DX42" s="50">
        <f>IF(PLANEL_Pot_Trim!DX15&lt;&gt;0,DX16/PLANEL_Pot_Trim!DX15,0)</f>
        <v>0.53816006037735853</v>
      </c>
      <c r="DY42" s="50">
        <f>IF(PLANEL_Pot_Trim!DY15&lt;&gt;0,DY16/PLANEL_Pot_Trim!DY15,0)</f>
        <v>0.27020849999999996</v>
      </c>
      <c r="DZ42" s="50">
        <f>IF(PLANEL_Pot_Trim!DZ15&lt;&gt;0,DZ16/PLANEL_Pot_Trim!DZ15,0)</f>
        <v>0.90069500000000002</v>
      </c>
      <c r="EA42" s="50">
        <f>IF(PLANEL_Pot_Trim!EA15&lt;&gt;0,EA16/PLANEL_Pot_Trim!EA15,0)</f>
        <v>0.90069500000000002</v>
      </c>
      <c r="EB42" s="50">
        <f>IF(PLANEL_Pot_Trim!EB15&lt;&gt;0,EB16/PLANEL_Pot_Trim!EB15,0)</f>
        <v>0.41274040811320756</v>
      </c>
      <c r="EC42" s="50">
        <f>IF(PLANEL_Pot_Trim!EC15&lt;&gt;0,EC16/PLANEL_Pot_Trim!EC15,0)</f>
        <v>0.27020849999999996</v>
      </c>
      <c r="ED42" s="50">
        <f>IF(PLANEL_Pot_Trim!ED15&lt;&gt;0,ED16/PLANEL_Pot_Trim!ED15,0)</f>
        <v>0.90069500000000002</v>
      </c>
      <c r="EE42" s="50">
        <f>IF(PLANEL_Pot_Trim!EE15&lt;&gt;0,EE16/PLANEL_Pot_Trim!EE15,0)</f>
        <v>0.90069500000000002</v>
      </c>
      <c r="EF42" s="50">
        <f>IF(PLANEL_Pot_Trim!EF15&lt;&gt;0,EF16/PLANEL_Pot_Trim!EF15,0)</f>
        <v>0.31184440094339622</v>
      </c>
      <c r="EG42" s="50">
        <f>IF(PLANEL_Pot_Trim!EG15&lt;&gt;0,EG16/PLANEL_Pot_Trim!EG15,0)</f>
        <v>0.27020849999999996</v>
      </c>
      <c r="EH42" s="50">
        <f>IF(PLANEL_Pot_Trim!EH15&lt;&gt;0,EH16/PLANEL_Pot_Trim!EH15,0)</f>
        <v>0.90069500000000002</v>
      </c>
      <c r="EI42" s="50">
        <f>IF(PLANEL_Pot_Trim!EI15&lt;&gt;0,EI16/PLANEL_Pot_Trim!EI15,0)</f>
        <v>0.90069500000000002</v>
      </c>
      <c r="EJ42" s="50">
        <f>IF(PLANEL_Pot_Trim!EJ15&lt;&gt;0,EJ16/PLANEL_Pot_Trim!EJ15,0)</f>
        <v>0.31184440094339622</v>
      </c>
      <c r="EK42" s="50">
        <f>IF(PLANEL_Pot_Trim!EK15&lt;&gt;0,EK16/PLANEL_Pot_Trim!EK15,0)</f>
        <v>0.27020849999999996</v>
      </c>
      <c r="EL42" s="50">
        <f>IF(PLANEL_Pot_Trim!EL15&lt;&gt;0,EL16/PLANEL_Pot_Trim!EL15,0)</f>
        <v>0.90069500000000002</v>
      </c>
      <c r="EM42" s="50">
        <f>IF(PLANEL_Pot_Trim!EM15&lt;&gt;0,EM16/PLANEL_Pot_Trim!EM15,0)</f>
        <v>0.90069500000000002</v>
      </c>
      <c r="EN42" s="50">
        <f>IF(PLANEL_Pot_Trim!EN15&lt;&gt;0,EN16/PLANEL_Pot_Trim!EN15,0)</f>
        <v>0.31184440094339622</v>
      </c>
      <c r="EO42" s="50">
        <f>IF(PLANEL_Pot_Trim!EO15&lt;&gt;0,EO16/PLANEL_Pot_Trim!EO15,0)</f>
        <v>0.27020849999999996</v>
      </c>
      <c r="EP42" s="50">
        <f>IF(PLANEL_Pot_Trim!EP15&lt;&gt;0,EP16/PLANEL_Pot_Trim!EP15,0)</f>
        <v>0.79764762216981133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0.35488862009188449</v>
      </c>
      <c r="X44" s="51">
        <f>IF(PLANEL_Pot_Trim!X17&lt;&gt;0,X18/PLANEL_Pot_Trim!X17,0)</f>
        <v>0.4211536882197825</v>
      </c>
      <c r="Y44" s="51">
        <f>IF(PLANEL_Pot_Trim!Y17&lt;&gt;0,Y18/PLANEL_Pot_Trim!Y17,0)</f>
        <v>0.55476073939814896</v>
      </c>
      <c r="Z44" s="51">
        <f>IF(PLANEL_Pot_Trim!Z17&lt;&gt;0,Z18/PLANEL_Pot_Trim!Z17,0)</f>
        <v>0.46154004543173466</v>
      </c>
      <c r="AA44" s="51">
        <f>IF(PLANEL_Pot_Trim!AA17&lt;&gt;0,AA18/PLANEL_Pot_Trim!AA17,0)</f>
        <v>0.35504452760436089</v>
      </c>
      <c r="AB44" s="51">
        <f>IF(PLANEL_Pot_Trim!AB17&lt;&gt;0,AB18/PLANEL_Pot_Trim!AB17,0)</f>
        <v>0.42338821593337622</v>
      </c>
      <c r="AC44" s="51">
        <f>IF(PLANEL_Pot_Trim!AC17&lt;&gt;0,AC18/PLANEL_Pot_Trim!AC17,0)</f>
        <v>0.55799419539703266</v>
      </c>
      <c r="AD44" s="51">
        <f>IF(PLANEL_Pot_Trim!AD17&lt;&gt;0,AD18/PLANEL_Pot_Trim!AD17,0)</f>
        <v>0.46289331836801034</v>
      </c>
      <c r="AE44" s="51">
        <f>IF(PLANEL_Pot_Trim!AE17&lt;&gt;0,AE18/PLANEL_Pot_Trim!AE17,0)</f>
        <v>0.35517209380025527</v>
      </c>
      <c r="AF44" s="51">
        <f>IF(PLANEL_Pot_Trim!AF17&lt;&gt;0,AF18/PLANEL_Pot_Trim!AF17,0)</f>
        <v>0.42399931768056698</v>
      </c>
      <c r="AG44" s="51">
        <f>IF(PLANEL_Pot_Trim!AG17&lt;&gt;0,AG18/PLANEL_Pot_Trim!AG17,0)</f>
        <v>0.55864759866753932</v>
      </c>
      <c r="AH44" s="51">
        <f>IF(PLANEL_Pot_Trim!AH17&lt;&gt;0,AH18/PLANEL_Pot_Trim!AH17,0)</f>
        <v>0.46308987042067501</v>
      </c>
      <c r="AI44" s="51">
        <f>IF(PLANEL_Pot_Trim!AI17&lt;&gt;0,AI18/PLANEL_Pot_Trim!AI17,0)</f>
        <v>0.35533628628676073</v>
      </c>
      <c r="AJ44" s="51">
        <f>IF(PLANEL_Pot_Trim!AJ17&lt;&gt;0,AJ18/PLANEL_Pot_Trim!AJ17,0)</f>
        <v>0.4267045131586053</v>
      </c>
      <c r="AK44" s="51">
        <f>IF(PLANEL_Pot_Trim!AK17&lt;&gt;0,AK18/PLANEL_Pot_Trim!AK17,0)</f>
        <v>0.56262888456366844</v>
      </c>
      <c r="AL44" s="51">
        <f>IF(PLANEL_Pot_Trim!AL17&lt;&gt;0,AL18/PLANEL_Pot_Trim!AL17,0)</f>
        <v>0.46477836335360151</v>
      </c>
      <c r="AM44" s="51">
        <f>IF(PLANEL_Pot_Trim!AM17&lt;&gt;0,AM18/PLANEL_Pot_Trim!AM17,0)</f>
        <v>0.35541487455498366</v>
      </c>
      <c r="AN44" s="51">
        <f>IF(PLANEL_Pot_Trim!AN17&lt;&gt;0,AN18/PLANEL_Pot_Trim!AN17,0)</f>
        <v>0.42799931316761203</v>
      </c>
      <c r="AO44" s="51">
        <f>IF(PLANEL_Pot_Trim!AO17&lt;&gt;0,AO18/PLANEL_Pot_Trim!AO17,0)</f>
        <v>0.56453446550125408</v>
      </c>
      <c r="AP44" s="51">
        <f>IF(PLANEL_Pot_Trim!AP17&lt;&gt;0,AP18/PLANEL_Pot_Trim!AP17,0)</f>
        <v>0.46558653433578412</v>
      </c>
      <c r="AQ44" s="51">
        <f>IF(PLANEL_Pot_Trim!AQ17&lt;&gt;0,AQ18/PLANEL_Pot_Trim!AQ17,0)</f>
        <v>0.35550797372081266</v>
      </c>
      <c r="AR44" s="51">
        <f>IF(PLANEL_Pot_Trim!AR17&lt;&gt;0,AR18/PLANEL_Pot_Trim!AR17,0)</f>
        <v>0.42771189911249702</v>
      </c>
      <c r="AS44" s="51">
        <f>IF(PLANEL_Pot_Trim!AS17&lt;&gt;0,AS18/PLANEL_Pot_Trim!AS17,0)</f>
        <v>0.56381096543537967</v>
      </c>
      <c r="AT44" s="51">
        <f>IF(PLANEL_Pot_Trim!AT17&lt;&gt;0,AT18/PLANEL_Pot_Trim!AT17,0)</f>
        <v>0.46518118972838779</v>
      </c>
      <c r="AU44" s="51">
        <f>IF(PLANEL_Pot_Trim!AU17&lt;&gt;0,AU18/PLANEL_Pot_Trim!AU17,0)</f>
        <v>0.35550797372081266</v>
      </c>
      <c r="AV44" s="51">
        <f>IF(PLANEL_Pot_Trim!AV17&lt;&gt;0,AV18/PLANEL_Pot_Trim!AV17,0)</f>
        <v>0.42771189911249702</v>
      </c>
      <c r="AW44" s="51">
        <f>IF(PLANEL_Pot_Trim!AW17&lt;&gt;0,AW18/PLANEL_Pot_Trim!AW17,0)</f>
        <v>0.56381096543537967</v>
      </c>
      <c r="AX44" s="51">
        <f>IF(PLANEL_Pot_Trim!AX17&lt;&gt;0,AX18/PLANEL_Pot_Trim!AX17,0)</f>
        <v>0.46518118972838779</v>
      </c>
      <c r="AY44" s="51">
        <f>IF(PLANEL_Pot_Trim!AY17&lt;&gt;0,AY18/PLANEL_Pot_Trim!AY17,0)</f>
        <v>0.35549618150654938</v>
      </c>
      <c r="AZ44" s="51">
        <f>IF(PLANEL_Pot_Trim!AZ17&lt;&gt;0,AZ18/PLANEL_Pot_Trim!AZ17,0)</f>
        <v>0.42793927021595057</v>
      </c>
      <c r="BA44" s="51">
        <f>IF(PLANEL_Pot_Trim!BA17&lt;&gt;0,BA18/PLANEL_Pot_Trim!BA17,0)</f>
        <v>0.5642157225423472</v>
      </c>
      <c r="BB44" s="51">
        <f>IF(PLANEL_Pot_Trim!BB17&lt;&gt;0,BB18/PLANEL_Pot_Trim!BB17,0)</f>
        <v>0.46537334598081176</v>
      </c>
      <c r="BC44" s="51">
        <f>IF(PLANEL_Pot_Trim!BC17&lt;&gt;0,BC18/PLANEL_Pot_Trim!BC17,0)</f>
        <v>0.35549639678433664</v>
      </c>
      <c r="BD44" s="51">
        <f>IF(PLANEL_Pot_Trim!BD17&lt;&gt;0,BD18/PLANEL_Pot_Trim!BD17,0)</f>
        <v>0.42794167138084399</v>
      </c>
      <c r="BE44" s="51">
        <f>IF(PLANEL_Pot_Trim!BE17&lt;&gt;0,BE18/PLANEL_Pot_Trim!BE17,0)</f>
        <v>0.56421906744754491</v>
      </c>
      <c r="BF44" s="51">
        <f>IF(PLANEL_Pot_Trim!BF17&lt;&gt;0,BF18/PLANEL_Pot_Trim!BF17,0)</f>
        <v>0.46537470211765752</v>
      </c>
      <c r="BG44" s="51">
        <f>IF(PLANEL_Pot_Trim!BG17&lt;&gt;0,BG18/PLANEL_Pot_Trim!BG17,0)</f>
        <v>0.35549904730357956</v>
      </c>
      <c r="BH44" s="51">
        <f>IF(PLANEL_Pot_Trim!BH17&lt;&gt;0,BH18/PLANEL_Pot_Trim!BH17,0)</f>
        <v>0.42793729816901621</v>
      </c>
      <c r="BI44" s="51">
        <f>IF(PLANEL_Pot_Trim!BI17&lt;&gt;0,BI18/PLANEL_Pot_Trim!BI17,0)</f>
        <v>0.56420465248308449</v>
      </c>
      <c r="BJ44" s="51">
        <f>IF(PLANEL_Pot_Trim!BJ17&lt;&gt;0,BJ18/PLANEL_Pot_Trim!BJ17,0)</f>
        <v>0.46536620519352373</v>
      </c>
      <c r="BK44" s="51">
        <f>IF(PLANEL_Pot_Trim!BK17&lt;&gt;0,BK18/PLANEL_Pot_Trim!BK17,0)</f>
        <v>0.3555322515371569</v>
      </c>
      <c r="BL44" s="51">
        <f>IF(PLANEL_Pot_Trim!BL17&lt;&gt;0,BL18/PLANEL_Pot_Trim!BL17,0)</f>
        <v>0.42853443270926489</v>
      </c>
      <c r="BM44" s="51">
        <f>IF(PLANEL_Pot_Trim!BM17&lt;&gt;0,BM18/PLANEL_Pot_Trim!BM17,0)</f>
        <v>0.56509154927472216</v>
      </c>
      <c r="BN44" s="51">
        <f>IF(PLANEL_Pot_Trim!BN17&lt;&gt;0,BN18/PLANEL_Pot_Trim!BN17,0)</f>
        <v>0.46574578988705323</v>
      </c>
      <c r="BO44" s="51">
        <f>IF(PLANEL_Pot_Trim!BO17&lt;&gt;0,BO18/PLANEL_Pot_Trim!BO17,0)</f>
        <v>0.35555910160103077</v>
      </c>
      <c r="BP44" s="51">
        <f>IF(PLANEL_Pot_Trim!BP17&lt;&gt;0,BP18/PLANEL_Pot_Trim!BP17,0)</f>
        <v>0.429108607155465</v>
      </c>
      <c r="BQ44" s="51">
        <f>IF(PLANEL_Pot_Trim!BQ17&lt;&gt;0,BQ18/PLANEL_Pot_Trim!BQ17,0)</f>
        <v>0.56595827327778603</v>
      </c>
      <c r="BR44" s="51">
        <f>IF(PLANEL_Pot_Trim!BR17&lt;&gt;0,BR18/PLANEL_Pot_Trim!BR17,0)</f>
        <v>0.46612069020903601</v>
      </c>
      <c r="BS44" s="51">
        <f>IF(PLANEL_Pot_Trim!BS17&lt;&gt;0,BS18/PLANEL_Pot_Trim!BS17,0)</f>
        <v>0.35561144877351897</v>
      </c>
      <c r="BT44" s="51">
        <f>IF(PLANEL_Pot_Trim!BT17&lt;&gt;0,BT18/PLANEL_Pot_Trim!BT17,0)</f>
        <v>0.42859403933528945</v>
      </c>
      <c r="BU44" s="51">
        <f>IF(PLANEL_Pot_Trim!BU17&lt;&gt;0,BU18/PLANEL_Pot_Trim!BU17,0)</f>
        <v>0.56497445195987317</v>
      </c>
      <c r="BV44" s="51">
        <f>IF(PLANEL_Pot_Trim!BV17&lt;&gt;0,BV18/PLANEL_Pot_Trim!BV17,0)</f>
        <v>0.46562614859924295</v>
      </c>
      <c r="BW44" s="51">
        <f>IF(PLANEL_Pot_Trim!BW17&lt;&gt;0,BW18/PLANEL_Pot_Trim!BW17,0)</f>
        <v>0.35572874136121785</v>
      </c>
      <c r="BX44" s="51">
        <f>IF(PLANEL_Pot_Trim!BX17&lt;&gt;0,BX18/PLANEL_Pot_Trim!BX17,0)</f>
        <v>0.42724097512638187</v>
      </c>
      <c r="BY44" s="51">
        <f>IF(PLANEL_Pot_Trim!BY17&lt;&gt;0,BY18/PLANEL_Pot_Trim!BY17,0)</f>
        <v>0.56244081802960277</v>
      </c>
      <c r="BZ44" s="51">
        <f>IF(PLANEL_Pot_Trim!BZ17&lt;&gt;0,BZ18/PLANEL_Pot_Trim!BZ17,0)</f>
        <v>0.46437474432630726</v>
      </c>
      <c r="CA44" s="51">
        <f>IF(PLANEL_Pot_Trim!CA17&lt;&gt;0,CA18/PLANEL_Pot_Trim!CA17,0)</f>
        <v>0.35578468339287705</v>
      </c>
      <c r="CB44" s="51">
        <f>IF(PLANEL_Pot_Trim!CB17&lt;&gt;0,CB18/PLANEL_Pot_Trim!CB17,0)</f>
        <v>0.42693474725441444</v>
      </c>
      <c r="CC44" s="51">
        <f>IF(PLANEL_Pot_Trim!CC17&lt;&gt;0,CC18/PLANEL_Pot_Trim!CC17,0)</f>
        <v>0.56178762852922437</v>
      </c>
      <c r="CD44" s="51">
        <f>IF(PLANEL_Pot_Trim!CD17&lt;&gt;0,CD18/PLANEL_Pot_Trim!CD17,0)</f>
        <v>0.46403092416681196</v>
      </c>
      <c r="CE44" s="51">
        <f>IF(PLANEL_Pot_Trim!CE17&lt;&gt;0,CE18/PLANEL_Pot_Trim!CE17,0)</f>
        <v>0.35584527347553768</v>
      </c>
      <c r="CF44" s="51">
        <f>IF(PLANEL_Pot_Trim!CF17&lt;&gt;0,CF18/PLANEL_Pot_Trim!CF17,0)</f>
        <v>0.42619797468044779</v>
      </c>
      <c r="CG44" s="51">
        <f>IF(PLANEL_Pot_Trim!CG17&lt;&gt;0,CG18/PLANEL_Pot_Trim!CG17,0)</f>
        <v>0.56041786752056477</v>
      </c>
      <c r="CH44" s="51">
        <f>IF(PLANEL_Pot_Trim!CH17&lt;&gt;0,CH18/PLANEL_Pot_Trim!CH17,0)</f>
        <v>0.4633527020417868</v>
      </c>
      <c r="CI44" s="51">
        <f>IF(PLANEL_Pot_Trim!CI17&lt;&gt;0,CI18/PLANEL_Pot_Trim!CI17,0)</f>
        <v>0.35593381971143684</v>
      </c>
      <c r="CJ44" s="51">
        <f>IF(PLANEL_Pot_Trim!CJ17&lt;&gt;0,CJ18/PLANEL_Pot_Trim!CJ17,0)</f>
        <v>0.42460310534780105</v>
      </c>
      <c r="CK44" s="51">
        <f>IF(PLANEL_Pot_Trim!CK17&lt;&gt;0,CK18/PLANEL_Pot_Trim!CK17,0)</f>
        <v>0.55756660348892617</v>
      </c>
      <c r="CL44" s="51">
        <f>IF(PLANEL_Pot_Trim!CL17&lt;&gt;0,CL18/PLANEL_Pot_Trim!CL17,0)</f>
        <v>0.46197916513847614</v>
      </c>
      <c r="CM44" s="51">
        <f>IF(PLANEL_Pot_Trim!CM17&lt;&gt;0,CM18/PLANEL_Pot_Trim!CM17,0)</f>
        <v>0.35604178985438972</v>
      </c>
      <c r="CN44" s="51">
        <f>IF(PLANEL_Pot_Trim!CN17&lt;&gt;0,CN18/PLANEL_Pot_Trim!CN17,0)</f>
        <v>0.42351678802384596</v>
      </c>
      <c r="CO44" s="51">
        <f>IF(PLANEL_Pot_Trim!CO17&lt;&gt;0,CO18/PLANEL_Pot_Trim!CO17,0)</f>
        <v>0.55549462033569086</v>
      </c>
      <c r="CP44" s="51">
        <f>IF(PLANEL_Pot_Trim!CP17&lt;&gt;0,CP18/PLANEL_Pot_Trim!CP17,0)</f>
        <v>0.46094744202820143</v>
      </c>
      <c r="CQ44" s="51">
        <f>IF(PLANEL_Pot_Trim!CQ17&lt;&gt;0,CQ18/PLANEL_Pot_Trim!CQ17,0)</f>
        <v>0.35607959290633356</v>
      </c>
      <c r="CR44" s="51">
        <f>IF(PLANEL_Pot_Trim!CR17&lt;&gt;0,CR18/PLANEL_Pot_Trim!CR17,0)</f>
        <v>0.42287161394112127</v>
      </c>
      <c r="CS44" s="51">
        <f>IF(PLANEL_Pot_Trim!CS17&lt;&gt;0,CS18/PLANEL_Pot_Trim!CS17,0)</f>
        <v>0.55433575344768971</v>
      </c>
      <c r="CT44" s="51">
        <f>IF(PLANEL_Pot_Trim!CT17&lt;&gt;0,CT18/PLANEL_Pot_Trim!CT17,0)</f>
        <v>0.46038793749458745</v>
      </c>
      <c r="CU44" s="51">
        <f>IF(PLANEL_Pot_Trim!CU17&lt;&gt;0,CU18/PLANEL_Pot_Trim!CU17,0)</f>
        <v>0.35637682188864628</v>
      </c>
      <c r="CV44" s="51">
        <f>IF(PLANEL_Pot_Trim!CV17&lt;&gt;0,CV18/PLANEL_Pot_Trim!CV17,0)</f>
        <v>0.4176071458855854</v>
      </c>
      <c r="CW44" s="51">
        <f>IF(PLANEL_Pot_Trim!CW17&lt;&gt;0,CW18/PLANEL_Pot_Trim!CW17,0)</f>
        <v>0.54491046721321867</v>
      </c>
      <c r="CX44" s="51">
        <f>IF(PLANEL_Pot_Trim!CX17&lt;&gt;0,CX18/PLANEL_Pot_Trim!CX17,0)</f>
        <v>0.45584453948517578</v>
      </c>
      <c r="CY44" s="81">
        <f>IF(PLANEL_Pot_Trim!CY17&lt;&gt;0,CY18/PLANEL_Pot_Trim!CY17,0)</f>
        <v>0.3563574513744508</v>
      </c>
      <c r="CZ44" s="81">
        <f>IF(PLANEL_Pot_Trim!CZ17&lt;&gt;0,CZ18/PLANEL_Pot_Trim!CZ17,0)</f>
        <v>0.41849906652983149</v>
      </c>
      <c r="DA44" s="81">
        <f>IF(PLANEL_Pot_Trim!DA17&lt;&gt;0,DA18/PLANEL_Pot_Trim!DA17,0)</f>
        <v>0.54642270688852523</v>
      </c>
      <c r="DB44" s="81">
        <f>IF(PLANEL_Pot_Trim!DB17&lt;&gt;0,DB18/PLANEL_Pot_Trim!DB17,0)</f>
        <v>0.45655237470707738</v>
      </c>
      <c r="DC44" s="51">
        <f>IF(PLANEL_Pot_Trim!DC17&lt;&gt;0,DC18/PLANEL_Pot_Trim!DC17,0)</f>
        <v>0.35632919717493189</v>
      </c>
      <c r="DD44" s="51">
        <f>IF(PLANEL_Pot_Trim!DD17&lt;&gt;0,DD18/PLANEL_Pot_Trim!DD17,0)</f>
        <v>0.41921526731029474</v>
      </c>
      <c r="DE44" s="51">
        <f>IF(PLANEL_Pot_Trim!DE17&lt;&gt;0,DE18/PLANEL_Pot_Trim!DE17,0)</f>
        <v>0.54767171786541125</v>
      </c>
      <c r="DF44" s="51">
        <f>IF(PLANEL_Pot_Trim!DF17&lt;&gt;0,DF18/PLANEL_Pot_Trim!DF17,0)</f>
        <v>0.45714605612262604</v>
      </c>
      <c r="DG44" s="51">
        <f>IF(PLANEL_Pot_Trim!DG17&lt;&gt;0,DG18/PLANEL_Pot_Trim!DG17,0)</f>
        <v>0.35630249219091553</v>
      </c>
      <c r="DH44" s="51">
        <f>IF(PLANEL_Pot_Trim!DH17&lt;&gt;0,DH18/PLANEL_Pot_Trim!DH17,0)</f>
        <v>0.41985618670749847</v>
      </c>
      <c r="DI44" s="51">
        <f>IF(PLANEL_Pot_Trim!DI17&lt;&gt;0,DI18/PLANEL_Pot_Trim!DI17,0)</f>
        <v>0.54879332683779947</v>
      </c>
      <c r="DJ44" s="51">
        <f>IF(PLANEL_Pot_Trim!DJ17&lt;&gt;0,DJ18/PLANEL_Pot_Trim!DJ17,0)</f>
        <v>0.45768015561235109</v>
      </c>
      <c r="DK44" s="51">
        <f>IF(PLANEL_Pot_Trim!DK17&lt;&gt;0,DK18/PLANEL_Pot_Trim!DK17,0)</f>
        <v>0.35627792272083059</v>
      </c>
      <c r="DL44" s="51">
        <f>IF(PLANEL_Pot_Trim!DL17&lt;&gt;0,DL18/PLANEL_Pot_Trim!DL17,0)</f>
        <v>0.42044585445959104</v>
      </c>
      <c r="DM44" s="51">
        <f>IF(PLANEL_Pot_Trim!DM17&lt;&gt;0,DM18/PLANEL_Pot_Trim!DM17,0)</f>
        <v>0.5498252453795065</v>
      </c>
      <c r="DN44" s="51">
        <f>IF(PLANEL_Pot_Trim!DN17&lt;&gt;0,DN18/PLANEL_Pot_Trim!DN17,0)</f>
        <v>0.45817154537684757</v>
      </c>
      <c r="DO44" s="51">
        <f>IF(PLANEL_Pot_Trim!DO17&lt;&gt;0,DO18/PLANEL_Pot_Trim!DO17,0)</f>
        <v>0.35629665112286635</v>
      </c>
      <c r="DP44" s="51">
        <f>IF(PLANEL_Pot_Trim!DP17&lt;&gt;0,DP18/PLANEL_Pot_Trim!DP17,0)</f>
        <v>0.41999637222732167</v>
      </c>
      <c r="DQ44" s="51">
        <f>IF(PLANEL_Pot_Trim!DQ17&lt;&gt;0,DQ18/PLANEL_Pot_Trim!DQ17,0)</f>
        <v>0.54903865141272001</v>
      </c>
      <c r="DR44" s="51">
        <f>IF(PLANEL_Pot_Trim!DR17&lt;&gt;0,DR18/PLANEL_Pot_Trim!DR17,0)</f>
        <v>0.4577969768686217</v>
      </c>
      <c r="DS44" s="51">
        <f>IF(PLANEL_Pot_Trim!DS17&lt;&gt;0,DS18/PLANEL_Pot_Trim!DS17,0)</f>
        <v>0.35632626004503254</v>
      </c>
      <c r="DT44" s="51">
        <f>IF(PLANEL_Pot_Trim!DT17&lt;&gt;0,DT18/PLANEL_Pot_Trim!DT17,0)</f>
        <v>0.41928575915071087</v>
      </c>
      <c r="DU44" s="51">
        <f>IF(PLANEL_Pot_Trim!DU17&lt;&gt;0,DU18/PLANEL_Pot_Trim!DU17,0)</f>
        <v>0.54779507858982879</v>
      </c>
      <c r="DV44" s="51">
        <f>IF(PLANEL_Pot_Trim!DV17&lt;&gt;0,DV18/PLANEL_Pot_Trim!DV17,0)</f>
        <v>0.45720479930827679</v>
      </c>
      <c r="DW44" s="51">
        <f>IF(PLANEL_Pot_Trim!DW17&lt;&gt;0,DW18/PLANEL_Pot_Trim!DW17,0)</f>
        <v>0.35631957771532174</v>
      </c>
      <c r="DX44" s="51">
        <f>IF(PLANEL_Pot_Trim!DX17&lt;&gt;0,DX18/PLANEL_Pot_Trim!DX17,0)</f>
        <v>0.41944613387395341</v>
      </c>
      <c r="DY44" s="51">
        <f>IF(PLANEL_Pot_Trim!DY17&lt;&gt;0,DY18/PLANEL_Pot_Trim!DY17,0)</f>
        <v>0.54807573429860568</v>
      </c>
      <c r="DZ44" s="51">
        <f>IF(PLANEL_Pot_Trim!DZ17&lt;&gt;0,DZ18/PLANEL_Pot_Trim!DZ17,0)</f>
        <v>0.4573384449252712</v>
      </c>
      <c r="EA44" s="51">
        <f>IF(PLANEL_Pot_Trim!EA17&lt;&gt;0,EA18/PLANEL_Pot_Trim!EA17,0)</f>
        <v>0.35629749445726649</v>
      </c>
      <c r="EB44" s="51">
        <f>IF(PLANEL_Pot_Trim!EB17&lt;&gt;0,EB18/PLANEL_Pot_Trim!EB17,0)</f>
        <v>0.41997613322612598</v>
      </c>
      <c r="EC44" s="51">
        <f>IF(PLANEL_Pot_Trim!EC17&lt;&gt;0,EC18/PLANEL_Pot_Trim!EC17,0)</f>
        <v>0.54900323320675004</v>
      </c>
      <c r="ED44" s="51">
        <f>IF(PLANEL_Pot_Trim!ED17&lt;&gt;0,ED18/PLANEL_Pot_Trim!ED17,0)</f>
        <v>0.45778011102919791</v>
      </c>
      <c r="EE44" s="51">
        <f>IF(PLANEL_Pot_Trim!EE17&lt;&gt;0,EE18/PLANEL_Pot_Trim!EE17,0)</f>
        <v>0.35627520868581364</v>
      </c>
      <c r="EF44" s="51">
        <f>IF(PLANEL_Pot_Trim!EF17&lt;&gt;0,EF18/PLANEL_Pot_Trim!EF17,0)</f>
        <v>0.42051099060247454</v>
      </c>
      <c r="EG44" s="51">
        <f>IF(PLANEL_Pot_Trim!EG17&lt;&gt;0,EG18/PLANEL_Pot_Trim!EG17,0)</f>
        <v>0.54993923364227359</v>
      </c>
      <c r="EH44" s="51">
        <f>IF(PLANEL_Pot_Trim!EH17&lt;&gt;0,EH18/PLANEL_Pot_Trim!EH17,0)</f>
        <v>0.45822582555774521</v>
      </c>
      <c r="EI44" s="51">
        <f>IF(PLANEL_Pot_Trim!EI17&lt;&gt;0,EI18/PLANEL_Pot_Trim!EI17,0)</f>
        <v>0.35625533470636855</v>
      </c>
      <c r="EJ44" s="51">
        <f>IF(PLANEL_Pot_Trim!EJ17&lt;&gt;0,EJ18/PLANEL_Pot_Trim!EJ17,0)</f>
        <v>0.42098796633709745</v>
      </c>
      <c r="EK44" s="51">
        <f>IF(PLANEL_Pot_Trim!EK17&lt;&gt;0,EK18/PLANEL_Pot_Trim!EK17,0)</f>
        <v>0.55077394111770517</v>
      </c>
      <c r="EL44" s="51">
        <f>IF(PLANEL_Pot_Trim!EL17&lt;&gt;0,EL18/PLANEL_Pot_Trim!EL17,0)</f>
        <v>0.45862330530047885</v>
      </c>
      <c r="EM44" s="51">
        <f>IF(PLANEL_Pot_Trim!EM17&lt;&gt;0,EM18/PLANEL_Pot_Trim!EM17,0)</f>
        <v>0.35623732307885808</v>
      </c>
      <c r="EN44" s="51">
        <f>IF(PLANEL_Pot_Trim!EN17&lt;&gt;0,EN18/PLANEL_Pot_Trim!EN17,0)</f>
        <v>0.42142024607591777</v>
      </c>
      <c r="EO44" s="51">
        <f>IF(PLANEL_Pot_Trim!EO17&lt;&gt;0,EO18/PLANEL_Pot_Trim!EO17,0)</f>
        <v>0.55153043064873808</v>
      </c>
      <c r="EP44" s="51">
        <f>IF(PLANEL_Pot_Trim!EP17&lt;&gt;0,EP18/PLANEL_Pot_Trim!EP17,0)</f>
        <v>0.45898353841128503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0.27972097174298988</v>
      </c>
      <c r="AR47" s="52">
        <f>IF(PLANEL_Pot_Trim!AR20&lt;&gt;0,AR21/PLANEL_Pot_Trim!AR20,0)</f>
        <v>0.21657855034266971</v>
      </c>
      <c r="AS47" s="52">
        <f>IF(PLANEL_Pot_Trim!AS20&lt;&gt;0,AS21/PLANEL_Pot_Trim!AS20,0)</f>
        <v>0.23408256505398112</v>
      </c>
      <c r="AT47" s="52">
        <f>IF(PLANEL_Pot_Trim!AT20&lt;&gt;0,AT21/PLANEL_Pot_Trim!AT20,0)</f>
        <v>0.27852925898241498</v>
      </c>
      <c r="AU47" s="52">
        <f>IF(PLANEL_Pot_Trim!AU20&lt;&gt;0,AU21/PLANEL_Pot_Trim!AU20,0)</f>
        <v>0.27972097174298988</v>
      </c>
      <c r="AV47" s="52">
        <f>IF(PLANEL_Pot_Trim!AV20&lt;&gt;0,AV21/PLANEL_Pot_Trim!AV20,0)</f>
        <v>0.21657855034266971</v>
      </c>
      <c r="AW47" s="52">
        <f>IF(PLANEL_Pot_Trim!AW20&lt;&gt;0,AW21/PLANEL_Pot_Trim!AW20,0)</f>
        <v>0.23408256505398112</v>
      </c>
      <c r="AX47" s="52">
        <f>IF(PLANEL_Pot_Trim!AX20&lt;&gt;0,AX21/PLANEL_Pot_Trim!AX20,0)</f>
        <v>0.27852925898241498</v>
      </c>
      <c r="AY47" s="52">
        <f>IF(PLANEL_Pot_Trim!AY20&lt;&gt;0,AY21/PLANEL_Pot_Trim!AY20,0)</f>
        <v>0.27972097174298988</v>
      </c>
      <c r="AZ47" s="52">
        <f>IF(PLANEL_Pot_Trim!AZ20&lt;&gt;0,AZ21/PLANEL_Pot_Trim!AZ20,0)</f>
        <v>0.21657855034266971</v>
      </c>
      <c r="BA47" s="52">
        <f>IF(PLANEL_Pot_Trim!BA20&lt;&gt;0,BA21/PLANEL_Pot_Trim!BA20,0)</f>
        <v>0.23408256505398112</v>
      </c>
      <c r="BB47" s="52">
        <f>IF(PLANEL_Pot_Trim!BB20&lt;&gt;0,BB21/PLANEL_Pot_Trim!BB20,0)</f>
        <v>0.27852925898241498</v>
      </c>
      <c r="BC47" s="52">
        <f>IF(PLANEL_Pot_Trim!BC20&lt;&gt;0,BC21/PLANEL_Pot_Trim!BC20,0)</f>
        <v>0.27972097174298988</v>
      </c>
      <c r="BD47" s="52">
        <f>IF(PLANEL_Pot_Trim!BD20&lt;&gt;0,BD21/PLANEL_Pot_Trim!BD20,0)</f>
        <v>0.21657855034266971</v>
      </c>
      <c r="BE47" s="52">
        <f>IF(PLANEL_Pot_Trim!BE20&lt;&gt;0,BE21/PLANEL_Pot_Trim!BE20,0)</f>
        <v>0.23408256505398112</v>
      </c>
      <c r="BF47" s="52">
        <f>IF(PLANEL_Pot_Trim!BF20&lt;&gt;0,BF21/PLANEL_Pot_Trim!BF20,0)</f>
        <v>0.27852925898241498</v>
      </c>
      <c r="BG47" s="52">
        <f>IF(PLANEL_Pot_Trim!BG20&lt;&gt;0,BG21/PLANEL_Pot_Trim!BG20,0)</f>
        <v>0.2797210687439412</v>
      </c>
      <c r="BH47" s="52">
        <f>IF(PLANEL_Pot_Trim!BH20&lt;&gt;0,BH21/PLANEL_Pot_Trim!BH20,0)</f>
        <v>0.21658374259317989</v>
      </c>
      <c r="BI47" s="52">
        <f>IF(PLANEL_Pot_Trim!BI20&lt;&gt;0,BI21/PLANEL_Pot_Trim!BI20,0)</f>
        <v>0.23409307183833411</v>
      </c>
      <c r="BJ47" s="52">
        <f>IF(PLANEL_Pot_Trim!BJ20&lt;&gt;0,BJ21/PLANEL_Pot_Trim!BJ20,0)</f>
        <v>0.2785293213877294</v>
      </c>
      <c r="BK47" s="52">
        <f>IF(PLANEL_Pot_Trim!BK20&lt;&gt;0,BK21/PLANEL_Pot_Trim!BK20,0)</f>
        <v>0.28276631271079211</v>
      </c>
      <c r="BL47" s="52">
        <f>IF(PLANEL_Pot_Trim!BL20&lt;&gt;0,BL21/PLANEL_Pot_Trim!BL20,0)</f>
        <v>0.25949693438836446</v>
      </c>
      <c r="BM47" s="52">
        <f>IF(PLANEL_Pot_Trim!BM20&lt;&gt;0,BM21/PLANEL_Pot_Trim!BM20,0)</f>
        <v>0.26133083648583388</v>
      </c>
      <c r="BN47" s="52">
        <f>IF(PLANEL_Pot_Trim!BN20&lt;&gt;0,BN21/PLANEL_Pot_Trim!BN20,0)</f>
        <v>0.28110815582332133</v>
      </c>
      <c r="BO47" s="52">
        <f>IF(PLANEL_Pot_Trim!BO20&lt;&gt;0,BO21/PLANEL_Pot_Trim!BO20,0)</f>
        <v>0.28343343251340047</v>
      </c>
      <c r="BP47" s="52">
        <f>IF(PLANEL_Pot_Trim!BP20&lt;&gt;0,BP21/PLANEL_Pot_Trim!BP20,0)</f>
        <v>0.26889790089639504</v>
      </c>
      <c r="BQ47" s="52">
        <f>IF(PLANEL_Pot_Trim!BQ20&lt;&gt;0,BQ21/PLANEL_Pot_Trim!BQ20,0)</f>
        <v>0.26729779683095201</v>
      </c>
      <c r="BR47" s="52">
        <f>IF(PLANEL_Pot_Trim!BR20&lt;&gt;0,BR21/PLANEL_Pot_Trim!BR20,0)</f>
        <v>0.28167309956490061</v>
      </c>
      <c r="BS47" s="52">
        <f>IF(PLANEL_Pot_Trim!BS20&lt;&gt;0,BS21/PLANEL_Pot_Trim!BS20,0)</f>
        <v>0.28371898011799185</v>
      </c>
      <c r="BT47" s="52">
        <f>IF(PLANEL_Pot_Trim!BT20&lt;&gt;0,BT21/PLANEL_Pot_Trim!BT20,0)</f>
        <v>0.27292163566684124</v>
      </c>
      <c r="BU47" s="52">
        <f>IF(PLANEL_Pot_Trim!BU20&lt;&gt;0,BU21/PLANEL_Pot_Trim!BU20,0)</f>
        <v>0.26985141948774544</v>
      </c>
      <c r="BV47" s="52">
        <f>IF(PLANEL_Pot_Trim!BV20&lt;&gt;0,BV21/PLANEL_Pot_Trim!BV20,0)</f>
        <v>0.28191491354062276</v>
      </c>
      <c r="BW47" s="52">
        <f>IF(PLANEL_Pot_Trim!BW20&lt;&gt;0,BW21/PLANEL_Pot_Trim!BW20,0)</f>
        <v>0.28387368783720629</v>
      </c>
      <c r="BX47" s="52">
        <f>IF(PLANEL_Pot_Trim!BX20&lt;&gt;0,BX21/PLANEL_Pot_Trim!BX20,0)</f>
        <v>0.27510179569069243</v>
      </c>
      <c r="BY47" s="52">
        <f>IF(PLANEL_Pot_Trim!BY20&lt;&gt;0,BY21/PLANEL_Pot_Trim!BY20,0)</f>
        <v>0.27123527713188816</v>
      </c>
      <c r="BZ47" s="52">
        <f>IF(PLANEL_Pot_Trim!BZ20&lt;&gt;0,BZ21/PLANEL_Pot_Trim!BZ20,0)</f>
        <v>0.2820459260266801</v>
      </c>
      <c r="CA47" s="52">
        <f>IF(PLANEL_Pot_Trim!CA20&lt;&gt;0,CA21/PLANEL_Pot_Trim!CA20,0)</f>
        <v>0.28397311640027484</v>
      </c>
      <c r="CB47" s="52">
        <f>IF(PLANEL_Pot_Trim!CB20&lt;&gt;0,CB21/PLANEL_Pot_Trim!CB20,0)</f>
        <v>0.27650295331221464</v>
      </c>
      <c r="CC47" s="52">
        <f>IF(PLANEL_Pot_Trim!CC20&lt;&gt;0,CC21/PLANEL_Pot_Trim!CC20,0)</f>
        <v>0.27212466265331703</v>
      </c>
      <c r="CD47" s="52">
        <f>IF(PLANEL_Pot_Trim!CD20&lt;&gt;0,CD21/PLANEL_Pot_Trim!CD20,0)</f>
        <v>0.28213012596858444</v>
      </c>
      <c r="CE47" s="52">
        <f>IF(PLANEL_Pot_Trim!CE20&lt;&gt;0,CE21/PLANEL_Pot_Trim!CE20,0)</f>
        <v>0.28404391009557189</v>
      </c>
      <c r="CF47" s="52">
        <f>IF(PLANEL_Pot_Trim!CF20&lt;&gt;0,CF21/PLANEL_Pot_Trim!CF20,0)</f>
        <v>0.27750176512253294</v>
      </c>
      <c r="CG47" s="52">
        <f>IF(PLANEL_Pot_Trim!CG20&lt;&gt;0,CG21/PLANEL_Pot_Trim!CG20,0)</f>
        <v>0.27276088003192184</v>
      </c>
      <c r="CH47" s="52">
        <f>IF(PLANEL_Pot_Trim!CH20&lt;&gt;0,CH21/PLANEL_Pot_Trim!CH20,0)</f>
        <v>0.28219007072996771</v>
      </c>
      <c r="CI47" s="52">
        <f>IF(PLANEL_Pot_Trim!CI20&lt;&gt;0,CI21/PLANEL_Pot_Trim!CI20,0)</f>
        <v>0.28409762872325495</v>
      </c>
      <c r="CJ47" s="52">
        <f>IF(PLANEL_Pot_Trim!CJ20&lt;&gt;0,CJ21/PLANEL_Pot_Trim!CJ20,0)</f>
        <v>0.27825785905344352</v>
      </c>
      <c r="CK47" s="52">
        <f>IF(PLANEL_Pot_Trim!CK20&lt;&gt;0,CK21/PLANEL_Pot_Trim!CK20,0)</f>
        <v>0.27323908449795137</v>
      </c>
      <c r="CL47" s="52">
        <f>IF(PLANEL_Pot_Trim!CL20&lt;&gt;0,CL21/PLANEL_Pot_Trim!CL20,0)</f>
        <v>0.28223556647752762</v>
      </c>
      <c r="CM47" s="52">
        <f>IF(PLANEL_Pot_Trim!CM20&lt;&gt;0,CM21/PLANEL_Pot_Trim!CM20,0)</f>
        <v>0.28413571218384331</v>
      </c>
      <c r="CN47" s="52">
        <f>IF(PLANEL_Pot_Trim!CN20&lt;&gt;0,CN21/PLANEL_Pot_Trim!CN20,0)</f>
        <v>0.27879450027837455</v>
      </c>
      <c r="CO47" s="52">
        <f>IF(PLANEL_Pot_Trim!CO20&lt;&gt;0,CO21/PLANEL_Pot_Trim!CO20,0)</f>
        <v>0.27357965514088972</v>
      </c>
      <c r="CP47" s="52">
        <f>IF(PLANEL_Pot_Trim!CP20&lt;&gt;0,CP21/PLANEL_Pot_Trim!CP20,0)</f>
        <v>0.28226781716245813</v>
      </c>
      <c r="CQ47" s="52">
        <f>IF(PLANEL_Pot_Trim!CQ20&lt;&gt;0,CQ21/PLANEL_Pot_Trim!CQ20,0)</f>
        <v>0.28424659159110771</v>
      </c>
      <c r="CR47" s="52">
        <f>IF(PLANEL_Pot_Trim!CR20&lt;&gt;0,CR21/PLANEL_Pot_Trim!CR20,0)</f>
        <v>0.28033810492064448</v>
      </c>
      <c r="CS47" s="52">
        <f>IF(PLANEL_Pot_Trim!CS20&lt;&gt;0,CS21/PLANEL_Pot_Trim!CS20,0)</f>
        <v>0.27452378734314403</v>
      </c>
      <c r="CT47" s="52">
        <f>IF(PLANEL_Pot_Trim!CT20&lt;&gt;0,CT21/PLANEL_Pot_Trim!CT20,0)</f>
        <v>0.28236181189606069</v>
      </c>
      <c r="CU47" s="52">
        <f>IF(PLANEL_Pot_Trim!CU20&lt;&gt;0,CU21/PLANEL_Pot_Trim!CU20,0)</f>
        <v>0.28436506526301081</v>
      </c>
      <c r="CV47" s="52">
        <f>IF(PLANEL_Pot_Trim!CV20&lt;&gt;0,CV21/PLANEL_Pot_Trim!CV20,0)</f>
        <v>0.28201875295285134</v>
      </c>
      <c r="CW47" s="52">
        <f>IF(PLANEL_Pot_Trim!CW20&lt;&gt;0,CW21/PLANEL_Pot_Trim!CW20,0)</f>
        <v>0.27561151222898694</v>
      </c>
      <c r="CX47" s="52">
        <f>IF(PLANEL_Pot_Trim!CX20&lt;&gt;0,CX21/PLANEL_Pot_Trim!CX20,0)</f>
        <v>0.28246208262426431</v>
      </c>
      <c r="CY47" s="82">
        <f>IF(PLANEL_Pot_Trim!CY20&lt;&gt;0,CY21/PLANEL_Pot_Trim!CY20,0)</f>
        <v>0.28439796012155028</v>
      </c>
      <c r="CZ47" s="82">
        <f>IF(PLANEL_Pot_Trim!CZ20&lt;&gt;0,CZ21/PLANEL_Pot_Trim!CZ20,0)</f>
        <v>0.2824899000477592</v>
      </c>
      <c r="DA47" s="82">
        <f>IF(PLANEL_Pot_Trim!DA20&lt;&gt;0,DA21/PLANEL_Pot_Trim!DA20,0)</f>
        <v>0.27592488009298893</v>
      </c>
      <c r="DB47" s="82">
        <f>IF(PLANEL_Pot_Trim!DB20&lt;&gt;0,DB21/PLANEL_Pot_Trim!DB20,0)</f>
        <v>0.2824899000477592</v>
      </c>
      <c r="DC47" s="52">
        <f>IF(PLANEL_Pot_Trim!DC20&lt;&gt;0,DC21/PLANEL_Pot_Trim!DC20,0)</f>
        <v>0.28439796010044738</v>
      </c>
      <c r="DD47" s="52">
        <f>IF(PLANEL_Pot_Trim!DD20&lt;&gt;0,DD21/PLANEL_Pot_Trim!DD20,0)</f>
        <v>0.28248990005933855</v>
      </c>
      <c r="DE47" s="52">
        <f>IF(PLANEL_Pot_Trim!DE20&lt;&gt;0,DE21/PLANEL_Pot_Trim!DE20,0)</f>
        <v>0.27592488010173272</v>
      </c>
      <c r="DF47" s="52">
        <f>IF(PLANEL_Pot_Trim!DF20&lt;&gt;0,DF21/PLANEL_Pot_Trim!DF20,0)</f>
        <v>0.28248990005933855</v>
      </c>
      <c r="DG47" s="52">
        <f>IF(PLANEL_Pot_Trim!DG20&lt;&gt;0,DG21/PLANEL_Pot_Trim!DG20,0)</f>
        <v>0.28439796012262719</v>
      </c>
      <c r="DH47" s="52">
        <f>IF(PLANEL_Pot_Trim!DH20&lt;&gt;0,DH21/PLANEL_Pot_Trim!DH20,0)</f>
        <v>0.28248990006879199</v>
      </c>
      <c r="DI47" s="52">
        <f>IF(PLANEL_Pot_Trim!DI20&lt;&gt;0,DI21/PLANEL_Pot_Trim!DI20,0)</f>
        <v>0.2759248801063291</v>
      </c>
      <c r="DJ47" s="52">
        <f>IF(PLANEL_Pot_Trim!DJ20&lt;&gt;0,DJ21/PLANEL_Pot_Trim!DJ20,0)</f>
        <v>0.28248990006879199</v>
      </c>
      <c r="DK47" s="52">
        <f>IF(PLANEL_Pot_Trim!DK20&lt;&gt;0,DK21/PLANEL_Pot_Trim!DK20,0)</f>
        <v>0.28439796010766794</v>
      </c>
      <c r="DL47" s="13">
        <f>IF(PLANEL_Pot_Trim!DL20&lt;&gt;0,DL21/PLANEL_Pot_Trim!DL20,0)</f>
        <v>0.28248990006317753</v>
      </c>
      <c r="DM47" s="52">
        <f>IF(PLANEL_Pot_Trim!DM20&lt;&gt;0,DM21/PLANEL_Pot_Trim!DM20,0)</f>
        <v>0.27592488010851696</v>
      </c>
      <c r="DN47" s="52">
        <f>IF(PLANEL_Pot_Trim!DN20&lt;&gt;0,DN21/PLANEL_Pot_Trim!DN20,0)</f>
        <v>0.28248990006317753</v>
      </c>
      <c r="DO47" s="52">
        <f>IF(PLANEL_Pot_Trim!DO20&lt;&gt;0,DO21/PLANEL_Pot_Trim!DO20,0)</f>
        <v>0.28439796009320006</v>
      </c>
      <c r="DP47" s="52">
        <f>IF(PLANEL_Pot_Trim!DP20&lt;&gt;0,DP21/PLANEL_Pot_Trim!DP20,0)</f>
        <v>0.2824899000619398</v>
      </c>
      <c r="DQ47" s="52">
        <f>IF(PLANEL_Pot_Trim!DQ20&lt;&gt;0,DQ21/PLANEL_Pot_Trim!DQ20,0)</f>
        <v>0.27592488007837573</v>
      </c>
      <c r="DR47" s="52">
        <f>IF(PLANEL_Pot_Trim!DR20&lt;&gt;0,DR21/PLANEL_Pot_Trim!DR20,0)</f>
        <v>0.2824899000619398</v>
      </c>
      <c r="DS47" s="52">
        <f>IF(PLANEL_Pot_Trim!DS20&lt;&gt;0,DS21/PLANEL_Pot_Trim!DS20,0)</f>
        <v>0.28439796005715645</v>
      </c>
      <c r="DT47" s="52">
        <f>IF(PLANEL_Pot_Trim!DT20&lt;&gt;0,DT21/PLANEL_Pot_Trim!DT20,0)</f>
        <v>0.28248990002522162</v>
      </c>
      <c r="DU47" s="52">
        <f>IF(PLANEL_Pot_Trim!DU20&lt;&gt;0,DU21/PLANEL_Pot_Trim!DU20,0)</f>
        <v>0.2759248800419577</v>
      </c>
      <c r="DV47" s="52">
        <f>IF(PLANEL_Pot_Trim!DV20&lt;&gt;0,DV21/PLANEL_Pot_Trim!DV20,0)</f>
        <v>0.28248990002522162</v>
      </c>
      <c r="DW47" s="52">
        <f>IF(PLANEL_Pot_Trim!DW20&lt;&gt;0,DW21/PLANEL_Pot_Trim!DW20,0)</f>
        <v>0.28439796006658496</v>
      </c>
      <c r="DX47" s="52">
        <f>IF(PLANEL_Pot_Trim!DX20&lt;&gt;0,DX21/PLANEL_Pot_Trim!DX20,0)</f>
        <v>0.28248990003937563</v>
      </c>
      <c r="DY47" s="52">
        <f>IF(PLANEL_Pot_Trim!DY20&lt;&gt;0,DY21/PLANEL_Pot_Trim!DY20,0)</f>
        <v>0.27592488005879512</v>
      </c>
      <c r="DZ47" s="52">
        <f>IF(PLANEL_Pot_Trim!DZ20&lt;&gt;0,DZ21/PLANEL_Pot_Trim!DZ20,0)</f>
        <v>0.28248990003937563</v>
      </c>
      <c r="EA47" s="52">
        <f>IF(PLANEL_Pot_Trim!EA20&lt;&gt;0,EA21/PLANEL_Pot_Trim!EA20,0)</f>
        <v>0.284397960062856</v>
      </c>
      <c r="EB47" s="52">
        <f>IF(PLANEL_Pot_Trim!EB20&lt;&gt;0,EB21/PLANEL_Pot_Trim!EB20,0)</f>
        <v>0.28248990003517305</v>
      </c>
      <c r="EC47" s="52">
        <f>IF(PLANEL_Pot_Trim!EC20&lt;&gt;0,EC21/PLANEL_Pot_Trim!EC20,0)</f>
        <v>0.27592488005954474</v>
      </c>
      <c r="ED47" s="52">
        <f>IF(PLANEL_Pot_Trim!ED20&lt;&gt;0,ED21/PLANEL_Pot_Trim!ED20,0)</f>
        <v>0.28248990003517305</v>
      </c>
      <c r="EE47" s="52">
        <f>IF(PLANEL_Pot_Trim!EE20&lt;&gt;0,EE21/PLANEL_Pot_Trim!EE20,0)</f>
        <v>0.28439796008219675</v>
      </c>
      <c r="EF47" s="52">
        <f>IF(PLANEL_Pot_Trim!EF20&lt;&gt;0,EF21/PLANEL_Pot_Trim!EF20,0)</f>
        <v>0.28248990004634561</v>
      </c>
      <c r="EG47" s="52">
        <f>IF(PLANEL_Pot_Trim!EG20&lt;&gt;0,EG21/PLANEL_Pot_Trim!EG20,0)</f>
        <v>0.27592488007169025</v>
      </c>
      <c r="EH47" s="52">
        <f>IF(PLANEL_Pot_Trim!EH20&lt;&gt;0,EH21/PLANEL_Pot_Trim!EH20,0)</f>
        <v>0.28248990004634561</v>
      </c>
      <c r="EI47" s="52">
        <f>IF(PLANEL_Pot_Trim!EI20&lt;&gt;0,EI21/PLANEL_Pot_Trim!EI20,0)</f>
        <v>0.28439796004612306</v>
      </c>
      <c r="EJ47" s="52">
        <f>IF(PLANEL_Pot_Trim!EJ20&lt;&gt;0,EJ21/PLANEL_Pot_Trim!EJ20,0)</f>
        <v>0.2824898999937166</v>
      </c>
      <c r="EK47" s="52">
        <f>IF(PLANEL_Pot_Trim!EK20&lt;&gt;0,EK21/PLANEL_Pot_Trim!EK20,0)</f>
        <v>0.27592488003570176</v>
      </c>
      <c r="EL47" s="52">
        <f>IF(PLANEL_Pot_Trim!EL20&lt;&gt;0,EL21/PLANEL_Pot_Trim!EL20,0)</f>
        <v>0.2824898999937166</v>
      </c>
      <c r="EM47" s="52">
        <f>IF(PLANEL_Pot_Trim!EM20&lt;&gt;0,EM21/PLANEL_Pot_Trim!EM20,0)</f>
        <v>0.28439796009958906</v>
      </c>
      <c r="EN47" s="52">
        <f>IF(PLANEL_Pot_Trim!EN20&lt;&gt;0,EN21/PLANEL_Pot_Trim!EN20,0)</f>
        <v>0.28248990007852126</v>
      </c>
      <c r="EO47" s="52">
        <f>IF(PLANEL_Pot_Trim!EO20&lt;&gt;0,EO21/PLANEL_Pot_Trim!EO20,0)</f>
        <v>0.27592487999793064</v>
      </c>
      <c r="EP47" s="52">
        <f>IF(PLANEL_Pot_Trim!EP20&lt;&gt;0,EP21/PLANEL_Pot_Trim!EP20,0)</f>
        <v>0.28248990007852126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227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36</v>
      </c>
      <c r="D6" s="65">
        <v>336.18220659999997</v>
      </c>
      <c r="E6" s="65">
        <v>3079.883742</v>
      </c>
      <c r="F6" s="65">
        <v>4304.6382050000002</v>
      </c>
      <c r="G6" s="65">
        <v>2857.5487560000001</v>
      </c>
      <c r="H6" s="65">
        <v>350.38699980000001</v>
      </c>
      <c r="I6" s="65">
        <v>3133.6107569999999</v>
      </c>
      <c r="J6" s="65">
        <v>4538.484692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3758.2439880000002</v>
      </c>
      <c r="V6" s="65">
        <v>5291.6627769999996</v>
      </c>
      <c r="W6" s="65">
        <v>3363.5236110000001</v>
      </c>
      <c r="X6" s="65">
        <v>399.44466010000002</v>
      </c>
      <c r="Y6" s="65">
        <v>3894.5854359999998</v>
      </c>
      <c r="Z6" s="65">
        <v>5318.7200849999999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2753.5683530000001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4848.2120189999996</v>
      </c>
      <c r="AM6" s="65">
        <v>3415.82395</v>
      </c>
      <c r="AN6" s="65">
        <v>401.86164120000001</v>
      </c>
      <c r="AO6" s="65">
        <v>2909.331921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1428.3462500000001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37</v>
      </c>
      <c r="D7" s="65">
        <v>28.74916</v>
      </c>
      <c r="E7" s="65">
        <v>260.22710999999998</v>
      </c>
      <c r="F7" s="65">
        <v>405.92016000000001</v>
      </c>
      <c r="G7" s="65">
        <v>152.96940000000001</v>
      </c>
      <c r="H7" s="65">
        <v>28.995863589999999</v>
      </c>
      <c r="I7" s="65">
        <v>256.74831</v>
      </c>
      <c r="J7" s="65">
        <v>424.05876000000001</v>
      </c>
      <c r="K7" s="65">
        <v>263.76996000000003</v>
      </c>
      <c r="L7" s="65">
        <v>34.151760000000003</v>
      </c>
      <c r="M7" s="65">
        <v>225.06899999999999</v>
      </c>
      <c r="N7" s="65">
        <v>408.83076</v>
      </c>
      <c r="O7" s="65">
        <v>290.28996000000001</v>
      </c>
      <c r="P7" s="65">
        <v>35.893999999999998</v>
      </c>
      <c r="Q7" s="65">
        <v>328.13290000000001</v>
      </c>
      <c r="R7" s="65">
        <v>269.43624</v>
      </c>
      <c r="S7" s="65">
        <v>305.09899999999999</v>
      </c>
      <c r="T7" s="65">
        <v>49.313119999999998</v>
      </c>
      <c r="U7" s="65">
        <v>356.22795000000002</v>
      </c>
      <c r="V7" s="65">
        <v>257.89351850000003</v>
      </c>
      <c r="W7" s="65">
        <v>405.56151999999997</v>
      </c>
      <c r="X7" s="65">
        <v>49.79072</v>
      </c>
      <c r="Y7" s="65">
        <v>485.45952</v>
      </c>
      <c r="Z7" s="65">
        <v>594.20227850000003</v>
      </c>
      <c r="AA7" s="65">
        <v>423.22111999999998</v>
      </c>
      <c r="AB7" s="65">
        <v>40.913616410000003</v>
      </c>
      <c r="AC7" s="65">
        <v>101.49126</v>
      </c>
      <c r="AD7" s="65">
        <v>265.30060150000003</v>
      </c>
      <c r="AE7" s="65">
        <v>423.22111999999998</v>
      </c>
      <c r="AF7" s="65">
        <v>25.308456410000002</v>
      </c>
      <c r="AG7" s="65">
        <v>148.87298000000001</v>
      </c>
      <c r="AH7" s="65">
        <v>254.51009999999999</v>
      </c>
      <c r="AI7" s="65">
        <v>423.22111999999998</v>
      </c>
      <c r="AJ7" s="65">
        <v>49.79072</v>
      </c>
      <c r="AK7" s="65">
        <v>485.45952</v>
      </c>
      <c r="AL7" s="65">
        <v>672.17471999999998</v>
      </c>
      <c r="AM7" s="65">
        <v>421.92061999999999</v>
      </c>
      <c r="AN7" s="65">
        <v>42.412583589999997</v>
      </c>
      <c r="AO7" s="65">
        <v>485.45952</v>
      </c>
      <c r="AP7" s="65">
        <v>163.59223850000001</v>
      </c>
      <c r="AQ7" s="65">
        <v>423.22111999999998</v>
      </c>
      <c r="AR7" s="65">
        <v>46.388800000000003</v>
      </c>
      <c r="AS7" s="65">
        <v>485.45952</v>
      </c>
      <c r="AT7" s="65">
        <v>427.65570000000002</v>
      </c>
      <c r="AU7" s="65">
        <v>423.22111999999998</v>
      </c>
      <c r="AV7" s="65">
        <v>49.79072</v>
      </c>
      <c r="AW7" s="65">
        <v>319.14987000000002</v>
      </c>
      <c r="AX7" s="65">
        <v>645.08908150000002</v>
      </c>
      <c r="AY7" s="65">
        <v>395.7364005</v>
      </c>
      <c r="AZ7" s="65">
        <v>18.313960000000002</v>
      </c>
      <c r="BA7" s="65">
        <v>148.85380000000001</v>
      </c>
      <c r="BB7" s="65">
        <v>256.23832149999998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121.84681999999999</v>
      </c>
      <c r="BH7" s="65">
        <v>22.48216</v>
      </c>
      <c r="BI7" s="65">
        <v>243.01602</v>
      </c>
      <c r="BJ7" s="65">
        <v>269.54401849999999</v>
      </c>
      <c r="BK7" s="65">
        <v>214.76916</v>
      </c>
      <c r="BL7" s="65">
        <v>25.266960000000001</v>
      </c>
      <c r="BM7" s="65">
        <v>246.35285999999999</v>
      </c>
      <c r="BN7" s="65">
        <v>189.18553850000001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220.24626000000001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38</v>
      </c>
      <c r="D8" s="65">
        <v>39.31030938</v>
      </c>
      <c r="E8" s="65">
        <v>261.64780910000002</v>
      </c>
      <c r="F8" s="65">
        <v>559.13637670000003</v>
      </c>
      <c r="G8" s="65">
        <v>223.38194970000001</v>
      </c>
      <c r="H8" s="65">
        <v>28.563356649999999</v>
      </c>
      <c r="I8" s="65">
        <v>107.2826891</v>
      </c>
      <c r="J8" s="65">
        <v>514.88131480000004</v>
      </c>
      <c r="K8" s="65">
        <v>184.9136982</v>
      </c>
      <c r="L8" s="65">
        <v>9.2140000000000004</v>
      </c>
      <c r="M8" s="65">
        <v>149.1087</v>
      </c>
      <c r="N8" s="65">
        <v>564.34099479999998</v>
      </c>
      <c r="O8" s="65">
        <v>237.00581159999999</v>
      </c>
      <c r="P8" s="65">
        <v>25.529039999999998</v>
      </c>
      <c r="Q8" s="65">
        <v>122.65344</v>
      </c>
      <c r="R8" s="65">
        <v>604.84099479999998</v>
      </c>
      <c r="S8" s="65">
        <v>170.75819999999999</v>
      </c>
      <c r="T8" s="65">
        <v>11.03127273</v>
      </c>
      <c r="U8" s="65">
        <v>321.82952740000002</v>
      </c>
      <c r="V8" s="65">
        <v>483.44359480000003</v>
      </c>
      <c r="W8" s="65">
        <v>276.62261160000003</v>
      </c>
      <c r="X8" s="65">
        <v>36.09063665</v>
      </c>
      <c r="Y8" s="65">
        <v>241.11750000000001</v>
      </c>
      <c r="Z8" s="65">
        <v>637.17619479999996</v>
      </c>
      <c r="AA8" s="65">
        <v>217.07300000000001</v>
      </c>
      <c r="AB8" s="65">
        <v>5.016</v>
      </c>
      <c r="AC8" s="65">
        <v>87.223500000000001</v>
      </c>
      <c r="AD8" s="65">
        <v>369.41071479999999</v>
      </c>
      <c r="AE8" s="65">
        <v>401.1850116</v>
      </c>
      <c r="AF8" s="65">
        <v>47.198236649999998</v>
      </c>
      <c r="AG8" s="65">
        <v>444.94160740000001</v>
      </c>
      <c r="AH8" s="65">
        <v>483.16279479999997</v>
      </c>
      <c r="AI8" s="65">
        <v>237.77013160000001</v>
      </c>
      <c r="AJ8" s="65">
        <v>36.810636649999999</v>
      </c>
      <c r="AK8" s="65">
        <v>124.72278</v>
      </c>
      <c r="AL8" s="65">
        <v>423.54679479999999</v>
      </c>
      <c r="AM8" s="65">
        <v>269.84641160000001</v>
      </c>
      <c r="AN8" s="65">
        <v>47.198236649999998</v>
      </c>
      <c r="AO8" s="65">
        <v>460.1828074</v>
      </c>
      <c r="AP8" s="65">
        <v>510.9187948</v>
      </c>
      <c r="AQ8" s="65">
        <v>144.29117819999999</v>
      </c>
      <c r="AR8" s="65">
        <v>47.198236649999998</v>
      </c>
      <c r="AS8" s="65">
        <v>368.81360740000002</v>
      </c>
      <c r="AT8" s="65">
        <v>500.01079479999999</v>
      </c>
      <c r="AU8" s="65">
        <v>314.82161159999998</v>
      </c>
      <c r="AV8" s="65">
        <v>37.037836650000003</v>
      </c>
      <c r="AW8" s="65">
        <v>53.224080000000001</v>
      </c>
      <c r="AX8" s="65">
        <v>378.72679479999999</v>
      </c>
      <c r="AY8" s="65">
        <v>401.1850116</v>
      </c>
      <c r="AZ8" s="65">
        <v>16.034563930000001</v>
      </c>
      <c r="BA8" s="65">
        <v>30.03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33.479999999999997</v>
      </c>
      <c r="BG8" s="65">
        <v>136.2937934</v>
      </c>
      <c r="BH8" s="65">
        <v>16.034563930000001</v>
      </c>
      <c r="BI8" s="65">
        <v>156.3369983</v>
      </c>
      <c r="BJ8" s="65">
        <v>89.46396</v>
      </c>
      <c r="BK8" s="65">
        <v>136.2937934</v>
      </c>
      <c r="BL8" s="65">
        <v>16.034563930000001</v>
      </c>
      <c r="BM8" s="65">
        <v>154.74891830000001</v>
      </c>
      <c r="BN8" s="65">
        <v>216.466613</v>
      </c>
      <c r="BO8" s="65">
        <v>136.2937934</v>
      </c>
      <c r="BP8" s="65">
        <v>16.034563930000001</v>
      </c>
      <c r="BQ8" s="65">
        <v>146.9489183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40</v>
      </c>
    </row>
    <row r="11" spans="1:159" x14ac:dyDescent="0.2">
      <c r="B11" s="65" t="s">
        <v>14</v>
      </c>
      <c r="C11" s="65" t="s">
        <v>41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42</v>
      </c>
    </row>
    <row r="13" spans="1:159" x14ac:dyDescent="0.2">
      <c r="B13" s="65" t="s">
        <v>14</v>
      </c>
      <c r="C13" s="65" t="s">
        <v>43</v>
      </c>
    </row>
    <row r="14" spans="1:159" x14ac:dyDescent="0.2">
      <c r="B14" s="65" t="s">
        <v>14</v>
      </c>
      <c r="C14" s="65" t="s">
        <v>44</v>
      </c>
    </row>
    <row r="15" spans="1:159" x14ac:dyDescent="0.2">
      <c r="B15" s="65" t="s">
        <v>14</v>
      </c>
      <c r="C15" s="65" t="s">
        <v>45</v>
      </c>
    </row>
    <row r="16" spans="1:159" x14ac:dyDescent="0.2">
      <c r="B16" s="65" t="s">
        <v>14</v>
      </c>
      <c r="C16" s="65" t="s">
        <v>46</v>
      </c>
    </row>
    <row r="17" spans="2:159" x14ac:dyDescent="0.2">
      <c r="B17" s="65" t="s">
        <v>14</v>
      </c>
      <c r="C17" s="65" t="s">
        <v>15</v>
      </c>
      <c r="D17" s="65">
        <v>408.04567600000001</v>
      </c>
      <c r="E17" s="65">
        <v>3638.8476609999998</v>
      </c>
      <c r="F17" s="65">
        <v>5321.0487409999996</v>
      </c>
      <c r="G17" s="65">
        <v>3266.2341059999999</v>
      </c>
      <c r="H17" s="65">
        <v>414.95022</v>
      </c>
      <c r="I17" s="65">
        <v>3565.9307560000002</v>
      </c>
      <c r="J17" s="65">
        <v>5571.9787669999996</v>
      </c>
      <c r="K17" s="65">
        <v>3486.5071560000001</v>
      </c>
      <c r="L17" s="65">
        <v>424.25222009999999</v>
      </c>
      <c r="M17" s="65">
        <v>4087.820686</v>
      </c>
      <c r="N17" s="65">
        <v>6115.1389660000004</v>
      </c>
      <c r="O17" s="65">
        <v>3764.8306819999998</v>
      </c>
      <c r="P17" s="65">
        <v>446.4695001</v>
      </c>
      <c r="Q17" s="65">
        <v>4204.9893259999999</v>
      </c>
      <c r="R17" s="65">
        <v>6072.4044459999996</v>
      </c>
      <c r="S17" s="65">
        <v>3748.7521109999998</v>
      </c>
      <c r="T17" s="65">
        <v>463.05705280000001</v>
      </c>
      <c r="U17" s="65">
        <v>4504.5904650000002</v>
      </c>
      <c r="V17" s="65">
        <v>6127.5538909999996</v>
      </c>
      <c r="W17" s="65">
        <v>4105.2417420000002</v>
      </c>
      <c r="X17" s="65">
        <v>493.29001670000002</v>
      </c>
      <c r="Y17" s="65">
        <v>4698.8114560000004</v>
      </c>
      <c r="Z17" s="65">
        <v>6657.6125579999998</v>
      </c>
      <c r="AA17" s="65">
        <v>4103.2677309999999</v>
      </c>
      <c r="AB17" s="65">
        <v>455.75525759999999</v>
      </c>
      <c r="AC17" s="65">
        <v>4184.5147619999998</v>
      </c>
      <c r="AD17" s="65">
        <v>6167.357473</v>
      </c>
      <c r="AE17" s="65">
        <v>3645.6684850000001</v>
      </c>
      <c r="AF17" s="65">
        <v>482.33233430000001</v>
      </c>
      <c r="AG17" s="65">
        <v>4589.6145889999998</v>
      </c>
      <c r="AH17" s="65">
        <v>6270.3190510000004</v>
      </c>
      <c r="AI17" s="65">
        <v>4144.5092020000002</v>
      </c>
      <c r="AJ17" s="65">
        <v>496.4269979</v>
      </c>
      <c r="AK17" s="65">
        <v>4605.9823020000003</v>
      </c>
      <c r="AL17" s="65">
        <v>6051.4475339999999</v>
      </c>
      <c r="AM17" s="65">
        <v>4175.2849820000001</v>
      </c>
      <c r="AN17" s="65">
        <v>499.43646139999998</v>
      </c>
      <c r="AO17" s="65">
        <v>3932.6232479999999</v>
      </c>
      <c r="AP17" s="65">
        <v>6207.1571899999999</v>
      </c>
      <c r="AQ17" s="65">
        <v>4051.030248</v>
      </c>
      <c r="AR17" s="65">
        <v>503.41267790000001</v>
      </c>
      <c r="AS17" s="65">
        <v>4850.0731290000003</v>
      </c>
      <c r="AT17" s="65">
        <v>6460.3126510000002</v>
      </c>
      <c r="AU17" s="65">
        <v>4221.5606820000003</v>
      </c>
      <c r="AV17" s="65">
        <v>496.65419789999999</v>
      </c>
      <c r="AW17" s="65">
        <v>4368.1739520000001</v>
      </c>
      <c r="AX17" s="65">
        <v>6556.4620329999998</v>
      </c>
      <c r="AY17" s="65">
        <v>4280.4393620000001</v>
      </c>
      <c r="AZ17" s="65">
        <v>186.8367753</v>
      </c>
      <c r="BA17" s="65">
        <v>1665.6442500000001</v>
      </c>
      <c r="BB17" s="65">
        <v>2531.296327</v>
      </c>
      <c r="BC17" s="65">
        <v>1647.21309</v>
      </c>
      <c r="BD17" s="65">
        <v>193.7897753</v>
      </c>
      <c r="BE17" s="65">
        <v>1873.5071089999999</v>
      </c>
      <c r="BF17" s="65">
        <v>2433.1753530000001</v>
      </c>
      <c r="BG17" s="65">
        <v>1554.2907499999999</v>
      </c>
      <c r="BH17" s="65">
        <v>191.00497530000001</v>
      </c>
      <c r="BI17" s="65">
        <v>1886.1134689999999</v>
      </c>
      <c r="BJ17" s="65">
        <v>2417.5993709999998</v>
      </c>
      <c r="BK17" s="65">
        <v>1647.21309</v>
      </c>
      <c r="BL17" s="65">
        <v>193.7897753</v>
      </c>
      <c r="BM17" s="65">
        <v>1887.8622290000001</v>
      </c>
      <c r="BN17" s="65">
        <v>2464.2435439999999</v>
      </c>
      <c r="BO17" s="65">
        <v>1647.21309</v>
      </c>
      <c r="BP17" s="65">
        <v>193.7897753</v>
      </c>
      <c r="BQ17" s="65">
        <v>1880.0622289999999</v>
      </c>
      <c r="BR17" s="65">
        <v>2616.1619660000001</v>
      </c>
      <c r="BS17" s="65">
        <v>1647.21309</v>
      </c>
      <c r="BT17" s="65">
        <v>193.7897753</v>
      </c>
      <c r="BU17" s="65">
        <v>1863.343709</v>
      </c>
      <c r="BV17" s="65">
        <v>2616.1619660000001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36</v>
      </c>
    </row>
    <row r="19" spans="2:159" x14ac:dyDescent="0.2">
      <c r="B19" s="65" t="s">
        <v>16</v>
      </c>
      <c r="C19" s="65" t="s">
        <v>37</v>
      </c>
    </row>
    <row r="20" spans="2:159" x14ac:dyDescent="0.2">
      <c r="B20" s="65" t="s">
        <v>16</v>
      </c>
      <c r="C20" s="65" t="s">
        <v>38</v>
      </c>
    </row>
    <row r="21" spans="2:159" x14ac:dyDescent="0.2">
      <c r="B21" s="65" t="s">
        <v>16</v>
      </c>
      <c r="C21" s="65" t="s">
        <v>39</v>
      </c>
    </row>
    <row r="22" spans="2:159" x14ac:dyDescent="0.2">
      <c r="B22" s="65" t="s">
        <v>16</v>
      </c>
      <c r="C22" s="65" t="s">
        <v>40</v>
      </c>
    </row>
    <row r="23" spans="2:159" x14ac:dyDescent="0.2">
      <c r="B23" s="65" t="s">
        <v>16</v>
      </c>
      <c r="C23" s="65" t="s">
        <v>41</v>
      </c>
    </row>
    <row r="24" spans="2:159" x14ac:dyDescent="0.2">
      <c r="B24" s="65" t="s">
        <v>16</v>
      </c>
      <c r="C24" s="65" t="s">
        <v>42</v>
      </c>
    </row>
    <row r="25" spans="2:159" x14ac:dyDescent="0.2">
      <c r="B25" s="65" t="s">
        <v>16</v>
      </c>
      <c r="C25" s="65" t="s">
        <v>43</v>
      </c>
    </row>
    <row r="26" spans="2:159" x14ac:dyDescent="0.2">
      <c r="B26" s="65" t="s">
        <v>16</v>
      </c>
      <c r="C26" s="65" t="s">
        <v>44</v>
      </c>
    </row>
    <row r="27" spans="2:159" x14ac:dyDescent="0.2">
      <c r="B27" s="65" t="s">
        <v>16</v>
      </c>
      <c r="C27" s="65" t="s">
        <v>45</v>
      </c>
    </row>
    <row r="28" spans="2:159" x14ac:dyDescent="0.2">
      <c r="B28" s="65" t="s">
        <v>16</v>
      </c>
      <c r="C28" s="65" t="s">
        <v>46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36</v>
      </c>
    </row>
    <row r="31" spans="2:159" x14ac:dyDescent="0.2">
      <c r="B31" s="65" t="s">
        <v>17</v>
      </c>
      <c r="C31" s="65" t="s">
        <v>37</v>
      </c>
    </row>
    <row r="32" spans="2:159" x14ac:dyDescent="0.2">
      <c r="B32" s="65" t="s">
        <v>17</v>
      </c>
      <c r="C32" s="65" t="s">
        <v>38</v>
      </c>
      <c r="D32" s="65">
        <v>813.97500000000002</v>
      </c>
      <c r="E32" s="65">
        <v>540.22500000000002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540.22500000000002</v>
      </c>
      <c r="K32" s="65">
        <v>540.22500000000002</v>
      </c>
      <c r="L32" s="65">
        <v>540.22500000000002</v>
      </c>
      <c r="M32" s="65">
        <v>540.22500000000002</v>
      </c>
      <c r="N32" s="65">
        <v>813.97500000000002</v>
      </c>
      <c r="O32" s="65">
        <v>813.97500000000002</v>
      </c>
      <c r="Q32" s="65">
        <v>813.97500000000002</v>
      </c>
      <c r="R32" s="65">
        <v>813.97500000000002</v>
      </c>
      <c r="S32" s="65">
        <v>813.97500000000002</v>
      </c>
      <c r="U32" s="65">
        <v>758.57377680000002</v>
      </c>
      <c r="V32" s="65">
        <v>813.97500000000002</v>
      </c>
      <c r="W32" s="65">
        <v>813.97500000000002</v>
      </c>
      <c r="X32" s="65">
        <v>813.97500000000002</v>
      </c>
      <c r="Y32" s="65">
        <v>540.22500000000002</v>
      </c>
      <c r="Z32" s="65">
        <v>813.97500000000002</v>
      </c>
      <c r="AA32" s="65">
        <v>813.97500000000002</v>
      </c>
      <c r="AB32" s="65">
        <v>510.12823609999998</v>
      </c>
      <c r="AC32" s="65">
        <v>540.22500000000002</v>
      </c>
      <c r="AD32" s="65">
        <v>594.52696809999998</v>
      </c>
      <c r="AE32" s="65">
        <v>813.97500000000002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L32" s="65">
        <v>813.97500000000002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540.22500000000002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288.7663139</v>
      </c>
      <c r="AX32" s="65">
        <v>813.97500000000002</v>
      </c>
      <c r="AY32" s="65">
        <v>813.97500000000002</v>
      </c>
      <c r="AZ32" s="65">
        <v>813.97500000000002</v>
      </c>
      <c r="BA32" s="65">
        <v>39.171489520000002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736.24477339999999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540.22500000000002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39</v>
      </c>
      <c r="D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191.90212919999999</v>
      </c>
      <c r="J33" s="65">
        <v>270.07499999999999</v>
      </c>
      <c r="K33" s="65">
        <v>270.07499999999999</v>
      </c>
      <c r="L33" s="65">
        <v>270.07499999999999</v>
      </c>
      <c r="M33" s="65">
        <v>259.53642330000002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H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40</v>
      </c>
    </row>
    <row r="35" spans="2:159" x14ac:dyDescent="0.2">
      <c r="B35" s="65" t="s">
        <v>17</v>
      </c>
      <c r="C35" s="65" t="s">
        <v>41</v>
      </c>
    </row>
    <row r="36" spans="2:159" x14ac:dyDescent="0.2">
      <c r="B36" s="65" t="s">
        <v>17</v>
      </c>
      <c r="C36" s="65" t="s">
        <v>42</v>
      </c>
    </row>
    <row r="37" spans="2:159" x14ac:dyDescent="0.2">
      <c r="B37" s="65" t="s">
        <v>17</v>
      </c>
      <c r="C37" s="65" t="s">
        <v>43</v>
      </c>
    </row>
    <row r="38" spans="2:159" x14ac:dyDescent="0.2">
      <c r="B38" s="65" t="s">
        <v>17</v>
      </c>
      <c r="C38" s="65" t="s">
        <v>44</v>
      </c>
    </row>
    <row r="39" spans="2:159" x14ac:dyDescent="0.2">
      <c r="B39" s="65" t="s">
        <v>17</v>
      </c>
      <c r="C39" s="65" t="s">
        <v>45</v>
      </c>
    </row>
    <row r="40" spans="2:159" x14ac:dyDescent="0.2">
      <c r="B40" s="65" t="s">
        <v>17</v>
      </c>
      <c r="C40" s="65" t="s">
        <v>46</v>
      </c>
    </row>
    <row r="41" spans="2:159" x14ac:dyDescent="0.2">
      <c r="B41" s="65" t="s">
        <v>17</v>
      </c>
      <c r="C41" s="65" t="s">
        <v>15</v>
      </c>
      <c r="D41" s="65">
        <v>1084.05</v>
      </c>
      <c r="E41" s="65">
        <v>540.22500000000002</v>
      </c>
      <c r="F41" s="65">
        <v>1084.05</v>
      </c>
      <c r="G41" s="65">
        <v>1084.05</v>
      </c>
      <c r="H41" s="65">
        <v>1084.05</v>
      </c>
      <c r="I41" s="65">
        <v>1005.877129</v>
      </c>
      <c r="J41" s="65">
        <v>810.3</v>
      </c>
      <c r="K41" s="65">
        <v>810.3</v>
      </c>
      <c r="L41" s="65">
        <v>810.3</v>
      </c>
      <c r="M41" s="65">
        <v>799.76142330000005</v>
      </c>
      <c r="N41" s="65">
        <v>1084.05</v>
      </c>
      <c r="O41" s="65">
        <v>1084.05</v>
      </c>
      <c r="P41" s="65">
        <v>270.07499999999999</v>
      </c>
      <c r="Q41" s="65">
        <v>813.97500000000002</v>
      </c>
      <c r="R41" s="65">
        <v>1084.05</v>
      </c>
      <c r="S41" s="65">
        <v>1084.05</v>
      </c>
      <c r="T41" s="65">
        <v>270.07499999999999</v>
      </c>
      <c r="U41" s="65">
        <v>758.57377680000002</v>
      </c>
      <c r="V41" s="65">
        <v>1084.05</v>
      </c>
      <c r="W41" s="65">
        <v>1084.05</v>
      </c>
      <c r="X41" s="65">
        <v>1084.05</v>
      </c>
      <c r="Y41" s="65">
        <v>540.22500000000002</v>
      </c>
      <c r="Z41" s="65">
        <v>813.97500000000002</v>
      </c>
      <c r="AA41" s="65">
        <v>1084.05</v>
      </c>
      <c r="AB41" s="65">
        <v>780.20323610000003</v>
      </c>
      <c r="AC41" s="65">
        <v>540.22500000000002</v>
      </c>
      <c r="AD41" s="65">
        <v>864.60196810000002</v>
      </c>
      <c r="AE41" s="65">
        <v>813.97500000000002</v>
      </c>
      <c r="AF41" s="65">
        <v>813.97500000000002</v>
      </c>
      <c r="AG41" s="65">
        <v>813.97500000000002</v>
      </c>
      <c r="AH41" s="65">
        <v>1084.05</v>
      </c>
      <c r="AI41" s="65">
        <v>813.97500000000002</v>
      </c>
      <c r="AJ41" s="65">
        <v>1084.05</v>
      </c>
      <c r="AK41" s="65">
        <v>270.07499999999999</v>
      </c>
      <c r="AL41" s="65">
        <v>1084.05</v>
      </c>
      <c r="AM41" s="65">
        <v>1084.05</v>
      </c>
      <c r="AN41" s="65">
        <v>813.97500000000002</v>
      </c>
      <c r="AO41" s="65">
        <v>813.97500000000002</v>
      </c>
      <c r="AP41" s="65">
        <v>1084.05</v>
      </c>
      <c r="AQ41" s="65">
        <v>810.3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558.84131390000005</v>
      </c>
      <c r="AX41" s="65">
        <v>1084.05</v>
      </c>
      <c r="AY41" s="65">
        <v>1084.05</v>
      </c>
      <c r="AZ41" s="65">
        <v>1084.05</v>
      </c>
      <c r="BA41" s="65">
        <v>309.2464895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1006.3197730000001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810.3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36</v>
      </c>
    </row>
    <row r="43" spans="2:159" x14ac:dyDescent="0.2">
      <c r="B43" s="65" t="s">
        <v>18</v>
      </c>
      <c r="C43" s="65" t="s">
        <v>37</v>
      </c>
    </row>
    <row r="44" spans="2:159" x14ac:dyDescent="0.2">
      <c r="B44" s="65" t="s">
        <v>18</v>
      </c>
      <c r="C44" s="65" t="s">
        <v>38</v>
      </c>
    </row>
    <row r="45" spans="2:159" x14ac:dyDescent="0.2">
      <c r="B45" s="65" t="s">
        <v>18</v>
      </c>
      <c r="C45" s="65" t="s">
        <v>39</v>
      </c>
    </row>
    <row r="46" spans="2:159" x14ac:dyDescent="0.2">
      <c r="B46" s="65" t="s">
        <v>18</v>
      </c>
      <c r="C46" s="65" t="s">
        <v>40</v>
      </c>
    </row>
    <row r="47" spans="2:159" x14ac:dyDescent="0.2">
      <c r="B47" s="65" t="s">
        <v>18</v>
      </c>
      <c r="C47" s="65" t="s">
        <v>41</v>
      </c>
    </row>
    <row r="48" spans="2:159" x14ac:dyDescent="0.2">
      <c r="B48" s="65" t="s">
        <v>18</v>
      </c>
      <c r="C48" s="65" t="s">
        <v>42</v>
      </c>
    </row>
    <row r="49" spans="2:159" x14ac:dyDescent="0.2">
      <c r="B49" s="65" t="s">
        <v>18</v>
      </c>
      <c r="C49" s="65" t="s">
        <v>43</v>
      </c>
    </row>
    <row r="50" spans="2:159" x14ac:dyDescent="0.2">
      <c r="B50" s="65" t="s">
        <v>18</v>
      </c>
      <c r="C50" s="65" t="s">
        <v>44</v>
      </c>
    </row>
    <row r="51" spans="2:159" x14ac:dyDescent="0.2">
      <c r="B51" s="65" t="s">
        <v>18</v>
      </c>
      <c r="C51" s="65" t="s">
        <v>45</v>
      </c>
    </row>
    <row r="52" spans="2:159" x14ac:dyDescent="0.2">
      <c r="B52" s="65" t="s">
        <v>18</v>
      </c>
      <c r="C52" s="65" t="s">
        <v>46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761</v>
      </c>
      <c r="C54" s="65" t="s">
        <v>36</v>
      </c>
    </row>
    <row r="55" spans="2:159" x14ac:dyDescent="0.2">
      <c r="B55" s="65" t="s">
        <v>761</v>
      </c>
      <c r="C55" s="65" t="s">
        <v>37</v>
      </c>
      <c r="D55" s="65">
        <v>1296.27</v>
      </c>
      <c r="E55" s="65">
        <v>1296.27</v>
      </c>
      <c r="F55" s="65">
        <v>880.7458226</v>
      </c>
      <c r="G55" s="65">
        <v>784.02</v>
      </c>
      <c r="H55" s="65">
        <v>1281.27</v>
      </c>
      <c r="I55" s="65">
        <v>1296.27</v>
      </c>
      <c r="J55" s="65">
        <v>653.25</v>
      </c>
      <c r="K55" s="65">
        <v>1264.577747</v>
      </c>
      <c r="L55" s="65">
        <v>1296.27</v>
      </c>
      <c r="M55" s="65">
        <v>1048.4766540000001</v>
      </c>
      <c r="N55" s="65">
        <v>1296.27</v>
      </c>
      <c r="O55" s="65">
        <v>1296.27</v>
      </c>
      <c r="P55" s="65">
        <v>1296.27</v>
      </c>
      <c r="Q55" s="65">
        <v>966.80537670000001</v>
      </c>
      <c r="R55" s="65">
        <v>1281.27</v>
      </c>
      <c r="S55" s="65">
        <v>1296.27</v>
      </c>
      <c r="T55" s="65">
        <v>1296.27</v>
      </c>
      <c r="U55" s="65">
        <v>1067.1044629999999</v>
      </c>
      <c r="V55" s="65">
        <v>933.8248969</v>
      </c>
      <c r="W55" s="65">
        <v>1296.27</v>
      </c>
      <c r="X55" s="65">
        <v>1296.27</v>
      </c>
      <c r="Y55" s="65">
        <v>1296.27</v>
      </c>
      <c r="Z55" s="65">
        <v>1005.27</v>
      </c>
      <c r="AA55" s="65">
        <v>1296.27</v>
      </c>
      <c r="AB55" s="65">
        <v>983.28069340000002</v>
      </c>
      <c r="AC55" s="65">
        <v>575.52</v>
      </c>
      <c r="AD55" s="65">
        <v>800.52</v>
      </c>
      <c r="AE55" s="65">
        <v>1296.27</v>
      </c>
      <c r="AF55" s="65">
        <v>723.75</v>
      </c>
      <c r="AG55" s="65">
        <v>711.75</v>
      </c>
      <c r="AH55" s="65">
        <v>315</v>
      </c>
      <c r="AI55" s="65">
        <v>1551.27</v>
      </c>
      <c r="AJ55" s="65">
        <v>1551.27</v>
      </c>
      <c r="AK55" s="65">
        <v>1297.9505220000001</v>
      </c>
      <c r="AL55" s="65">
        <v>1551.27</v>
      </c>
      <c r="AM55" s="65">
        <v>1551.27</v>
      </c>
      <c r="AN55" s="65">
        <v>1476.27</v>
      </c>
      <c r="AO55" s="65">
        <v>1551.27</v>
      </c>
      <c r="AP55" s="65">
        <v>631.34105569999997</v>
      </c>
      <c r="AQ55" s="65">
        <v>1551.27</v>
      </c>
      <c r="AR55" s="65">
        <v>1328.6072549999999</v>
      </c>
      <c r="AS55" s="65">
        <v>1551.27</v>
      </c>
      <c r="AT55" s="65">
        <v>1180.02</v>
      </c>
      <c r="AU55" s="65">
        <v>1551.27</v>
      </c>
      <c r="AV55" s="65">
        <v>1551.27</v>
      </c>
      <c r="AW55" s="65">
        <v>1084.77</v>
      </c>
      <c r="AX55" s="65">
        <v>1551.27</v>
      </c>
      <c r="AY55" s="65">
        <v>1452.27</v>
      </c>
      <c r="AZ55" s="65">
        <v>1148.25</v>
      </c>
      <c r="BA55" s="65">
        <v>989.78688420000003</v>
      </c>
      <c r="BB55" s="65">
        <v>883.92204609999999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1172.25</v>
      </c>
      <c r="BH55" s="65">
        <v>1281.27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898.02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240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761</v>
      </c>
      <c r="C56" s="65" t="s">
        <v>38</v>
      </c>
    </row>
    <row r="57" spans="2:159" x14ac:dyDescent="0.2">
      <c r="B57" s="65" t="s">
        <v>761</v>
      </c>
      <c r="C57" s="65" t="s">
        <v>39</v>
      </c>
    </row>
    <row r="58" spans="2:159" x14ac:dyDescent="0.2">
      <c r="B58" s="65" t="s">
        <v>761</v>
      </c>
      <c r="C58" s="65" t="s">
        <v>40</v>
      </c>
    </row>
    <row r="59" spans="2:159" x14ac:dyDescent="0.2">
      <c r="B59" s="65" t="s">
        <v>761</v>
      </c>
      <c r="C59" s="65" t="s">
        <v>41</v>
      </c>
    </row>
    <row r="60" spans="2:159" x14ac:dyDescent="0.2">
      <c r="B60" s="65" t="s">
        <v>761</v>
      </c>
      <c r="C60" s="65" t="s">
        <v>42</v>
      </c>
    </row>
    <row r="61" spans="2:159" x14ac:dyDescent="0.2">
      <c r="B61" s="65" t="s">
        <v>761</v>
      </c>
      <c r="C61" s="65" t="s">
        <v>43</v>
      </c>
    </row>
    <row r="62" spans="2:159" x14ac:dyDescent="0.2">
      <c r="B62" s="65" t="s">
        <v>761</v>
      </c>
      <c r="C62" s="65" t="s">
        <v>44</v>
      </c>
    </row>
    <row r="63" spans="2:159" x14ac:dyDescent="0.2">
      <c r="B63" s="65" t="s">
        <v>761</v>
      </c>
      <c r="C63" s="65" t="s">
        <v>45</v>
      </c>
    </row>
    <row r="64" spans="2:159" x14ac:dyDescent="0.2">
      <c r="B64" s="65" t="s">
        <v>761</v>
      </c>
      <c r="C64" s="65" t="s">
        <v>46</v>
      </c>
    </row>
    <row r="65" spans="2:159" x14ac:dyDescent="0.2">
      <c r="B65" s="65" t="s">
        <v>761</v>
      </c>
      <c r="C65" s="65" t="s">
        <v>15</v>
      </c>
      <c r="D65" s="65">
        <v>1296.27</v>
      </c>
      <c r="E65" s="65">
        <v>1296.27</v>
      </c>
      <c r="F65" s="65">
        <v>880.7458226</v>
      </c>
      <c r="G65" s="65">
        <v>784.02</v>
      </c>
      <c r="H65" s="65">
        <v>1281.27</v>
      </c>
      <c r="I65" s="65">
        <v>1296.27</v>
      </c>
      <c r="J65" s="65">
        <v>653.25</v>
      </c>
      <c r="K65" s="65">
        <v>1264.577747</v>
      </c>
      <c r="L65" s="65">
        <v>1296.27</v>
      </c>
      <c r="M65" s="65">
        <v>1048.4766540000001</v>
      </c>
      <c r="N65" s="65">
        <v>1296.27</v>
      </c>
      <c r="O65" s="65">
        <v>1296.27</v>
      </c>
      <c r="P65" s="65">
        <v>1296.27</v>
      </c>
      <c r="Q65" s="65">
        <v>966.80537670000001</v>
      </c>
      <c r="R65" s="65">
        <v>1281.27</v>
      </c>
      <c r="S65" s="65">
        <v>1296.27</v>
      </c>
      <c r="T65" s="65">
        <v>1296.27</v>
      </c>
      <c r="U65" s="65">
        <v>1067.1044629999999</v>
      </c>
      <c r="V65" s="65">
        <v>933.8248969</v>
      </c>
      <c r="W65" s="65">
        <v>1296.27</v>
      </c>
      <c r="X65" s="65">
        <v>1296.27</v>
      </c>
      <c r="Y65" s="65">
        <v>1296.27</v>
      </c>
      <c r="Z65" s="65">
        <v>1005.27</v>
      </c>
      <c r="AA65" s="65">
        <v>1296.27</v>
      </c>
      <c r="AB65" s="65">
        <v>983.28069340000002</v>
      </c>
      <c r="AC65" s="65">
        <v>575.52</v>
      </c>
      <c r="AD65" s="65">
        <v>800.52</v>
      </c>
      <c r="AE65" s="65">
        <v>1296.27</v>
      </c>
      <c r="AF65" s="65">
        <v>723.75</v>
      </c>
      <c r="AG65" s="65">
        <v>711.75</v>
      </c>
      <c r="AH65" s="65">
        <v>315</v>
      </c>
      <c r="AI65" s="65">
        <v>1551.27</v>
      </c>
      <c r="AJ65" s="65">
        <v>1551.27</v>
      </c>
      <c r="AK65" s="65">
        <v>1297.9505220000001</v>
      </c>
      <c r="AL65" s="65">
        <v>1551.27</v>
      </c>
      <c r="AM65" s="65">
        <v>1551.27</v>
      </c>
      <c r="AN65" s="65">
        <v>1476.27</v>
      </c>
      <c r="AO65" s="65">
        <v>1551.27</v>
      </c>
      <c r="AP65" s="65">
        <v>631.34105569999997</v>
      </c>
      <c r="AQ65" s="65">
        <v>1551.27</v>
      </c>
      <c r="AR65" s="65">
        <v>1328.6072549999999</v>
      </c>
      <c r="AS65" s="65">
        <v>1551.27</v>
      </c>
      <c r="AT65" s="65">
        <v>1180.02</v>
      </c>
      <c r="AU65" s="65">
        <v>1551.27</v>
      </c>
      <c r="AV65" s="65">
        <v>1551.27</v>
      </c>
      <c r="AW65" s="65">
        <v>1084.77</v>
      </c>
      <c r="AX65" s="65">
        <v>1551.27</v>
      </c>
      <c r="AY65" s="65">
        <v>1452.27</v>
      </c>
      <c r="AZ65" s="65">
        <v>1148.25</v>
      </c>
      <c r="BA65" s="65">
        <v>989.78688420000003</v>
      </c>
      <c r="BB65" s="65">
        <v>883.92204609999999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1172.25</v>
      </c>
      <c r="BH65" s="65">
        <v>1281.27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898.02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240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36</v>
      </c>
    </row>
    <row r="67" spans="2:159" x14ac:dyDescent="0.2">
      <c r="B67" s="65" t="s">
        <v>19</v>
      </c>
      <c r="C67" s="65" t="s">
        <v>37</v>
      </c>
    </row>
    <row r="68" spans="2:159" x14ac:dyDescent="0.2">
      <c r="B68" s="65" t="s">
        <v>19</v>
      </c>
      <c r="C68" s="65" t="s">
        <v>38</v>
      </c>
    </row>
    <row r="69" spans="2:159" x14ac:dyDescent="0.2">
      <c r="B69" s="65" t="s">
        <v>19</v>
      </c>
      <c r="C69" s="65" t="s">
        <v>39</v>
      </c>
    </row>
    <row r="70" spans="2:159" x14ac:dyDescent="0.2">
      <c r="B70" s="65" t="s">
        <v>19</v>
      </c>
      <c r="C70" s="65" t="s">
        <v>40</v>
      </c>
    </row>
    <row r="71" spans="2:159" x14ac:dyDescent="0.2">
      <c r="B71" s="65" t="s">
        <v>19</v>
      </c>
      <c r="C71" s="65" t="s">
        <v>41</v>
      </c>
    </row>
    <row r="72" spans="2:159" x14ac:dyDescent="0.2">
      <c r="B72" s="65" t="s">
        <v>19</v>
      </c>
      <c r="C72" s="65" t="s">
        <v>42</v>
      </c>
    </row>
    <row r="73" spans="2:159" x14ac:dyDescent="0.2">
      <c r="B73" s="65" t="s">
        <v>19</v>
      </c>
      <c r="C73" s="65" t="s">
        <v>43</v>
      </c>
    </row>
    <row r="74" spans="2:159" x14ac:dyDescent="0.2">
      <c r="B74" s="65" t="s">
        <v>19</v>
      </c>
      <c r="C74" s="65" t="s">
        <v>44</v>
      </c>
    </row>
    <row r="75" spans="2:159" x14ac:dyDescent="0.2">
      <c r="B75" s="65" t="s">
        <v>19</v>
      </c>
      <c r="C75" s="65" t="s">
        <v>45</v>
      </c>
    </row>
    <row r="76" spans="2:159" x14ac:dyDescent="0.2">
      <c r="B76" s="65" t="s">
        <v>19</v>
      </c>
      <c r="C76" s="65" t="s">
        <v>46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771</v>
      </c>
      <c r="C78" s="65" t="s">
        <v>36</v>
      </c>
    </row>
    <row r="79" spans="2:159" x14ac:dyDescent="0.2">
      <c r="B79" s="65" t="s">
        <v>771</v>
      </c>
      <c r="C79" s="65" t="s">
        <v>37</v>
      </c>
    </row>
    <row r="80" spans="2:159" x14ac:dyDescent="0.2">
      <c r="B80" s="65" t="s">
        <v>771</v>
      </c>
      <c r="C80" s="65" t="s">
        <v>38</v>
      </c>
    </row>
    <row r="81" spans="2:159" x14ac:dyDescent="0.2">
      <c r="B81" s="65" t="s">
        <v>771</v>
      </c>
      <c r="C81" s="65" t="s">
        <v>39</v>
      </c>
    </row>
    <row r="82" spans="2:159" x14ac:dyDescent="0.2">
      <c r="B82" s="65" t="s">
        <v>771</v>
      </c>
      <c r="C82" s="65" t="s">
        <v>40</v>
      </c>
    </row>
    <row r="83" spans="2:159" x14ac:dyDescent="0.2">
      <c r="B83" s="65" t="s">
        <v>771</v>
      </c>
      <c r="C83" s="65" t="s">
        <v>41</v>
      </c>
    </row>
    <row r="84" spans="2:159" x14ac:dyDescent="0.2">
      <c r="B84" s="65" t="s">
        <v>771</v>
      </c>
      <c r="C84" s="65" t="s">
        <v>42</v>
      </c>
    </row>
    <row r="85" spans="2:159" x14ac:dyDescent="0.2">
      <c r="B85" s="65" t="s">
        <v>771</v>
      </c>
      <c r="C85" s="65" t="s">
        <v>43</v>
      </c>
    </row>
    <row r="86" spans="2:159" x14ac:dyDescent="0.2">
      <c r="B86" s="65" t="s">
        <v>771</v>
      </c>
      <c r="C86" s="65" t="s">
        <v>44</v>
      </c>
    </row>
    <row r="87" spans="2:159" x14ac:dyDescent="0.2">
      <c r="B87" s="65" t="s">
        <v>771</v>
      </c>
      <c r="C87" s="65" t="s">
        <v>45</v>
      </c>
    </row>
    <row r="88" spans="2:159" x14ac:dyDescent="0.2">
      <c r="B88" s="65" t="s">
        <v>771</v>
      </c>
      <c r="C88" s="65" t="s">
        <v>46</v>
      </c>
    </row>
    <row r="89" spans="2:159" x14ac:dyDescent="0.2">
      <c r="B89" s="65" t="s">
        <v>771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673</v>
      </c>
      <c r="C90" s="65" t="s">
        <v>36</v>
      </c>
    </row>
    <row r="91" spans="2:159" x14ac:dyDescent="0.2">
      <c r="B91" s="65" t="s">
        <v>673</v>
      </c>
      <c r="C91" s="65" t="s">
        <v>37</v>
      </c>
    </row>
    <row r="92" spans="2:159" x14ac:dyDescent="0.2">
      <c r="B92" s="65" t="s">
        <v>673</v>
      </c>
      <c r="C92" s="65" t="s">
        <v>38</v>
      </c>
    </row>
    <row r="93" spans="2:159" x14ac:dyDescent="0.2">
      <c r="B93" s="65" t="s">
        <v>673</v>
      </c>
      <c r="C93" s="65" t="s">
        <v>39</v>
      </c>
    </row>
    <row r="94" spans="2:159" x14ac:dyDescent="0.2">
      <c r="B94" s="65" t="s">
        <v>673</v>
      </c>
      <c r="C94" s="65" t="s">
        <v>40</v>
      </c>
    </row>
    <row r="95" spans="2:159" x14ac:dyDescent="0.2">
      <c r="B95" s="65" t="s">
        <v>673</v>
      </c>
      <c r="C95" s="65" t="s">
        <v>41</v>
      </c>
    </row>
    <row r="96" spans="2:159" x14ac:dyDescent="0.2">
      <c r="B96" s="65" t="s">
        <v>673</v>
      </c>
      <c r="C96" s="65" t="s">
        <v>42</v>
      </c>
    </row>
    <row r="97" spans="2:159" x14ac:dyDescent="0.2">
      <c r="B97" s="65" t="s">
        <v>673</v>
      </c>
      <c r="C97" s="65" t="s">
        <v>43</v>
      </c>
    </row>
    <row r="98" spans="2:159" x14ac:dyDescent="0.2">
      <c r="B98" s="65" t="s">
        <v>673</v>
      </c>
      <c r="C98" s="65" t="s">
        <v>44</v>
      </c>
    </row>
    <row r="99" spans="2:159" x14ac:dyDescent="0.2">
      <c r="B99" s="65" t="s">
        <v>673</v>
      </c>
      <c r="C99" s="65" t="s">
        <v>45</v>
      </c>
    </row>
    <row r="100" spans="2:159" x14ac:dyDescent="0.2">
      <c r="B100" s="65" t="s">
        <v>673</v>
      </c>
      <c r="C100" s="65" t="s">
        <v>46</v>
      </c>
    </row>
    <row r="101" spans="2:159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0</v>
      </c>
      <c r="BM101" s="65">
        <v>0</v>
      </c>
      <c r="BN101" s="65">
        <v>0</v>
      </c>
      <c r="BO101" s="65">
        <v>0</v>
      </c>
      <c r="BP101" s="65">
        <v>0</v>
      </c>
      <c r="BQ101" s="65">
        <v>0</v>
      </c>
      <c r="BR101" s="65">
        <v>0</v>
      </c>
      <c r="BS101" s="65">
        <v>0</v>
      </c>
      <c r="BT101" s="65">
        <v>0</v>
      </c>
      <c r="BU101" s="65">
        <v>0</v>
      </c>
      <c r="BV101" s="65">
        <v>0</v>
      </c>
      <c r="BW101" s="65">
        <v>0</v>
      </c>
      <c r="BX101" s="65">
        <v>0</v>
      </c>
      <c r="BY101" s="65">
        <v>0</v>
      </c>
      <c r="BZ101" s="65">
        <v>0</v>
      </c>
      <c r="CA101" s="65">
        <v>0</v>
      </c>
      <c r="CB101" s="65">
        <v>0</v>
      </c>
      <c r="CC101" s="65">
        <v>0</v>
      </c>
      <c r="CD101" s="65">
        <v>0</v>
      </c>
      <c r="CE101" s="65">
        <v>0</v>
      </c>
      <c r="CF101" s="65">
        <v>0</v>
      </c>
      <c r="CG101" s="65">
        <v>0</v>
      </c>
      <c r="CH101" s="65">
        <v>0</v>
      </c>
      <c r="CI101" s="65">
        <v>0</v>
      </c>
      <c r="CJ101" s="65">
        <v>0</v>
      </c>
      <c r="CK101" s="65">
        <v>0</v>
      </c>
      <c r="CL101" s="65">
        <v>0</v>
      </c>
      <c r="CM101" s="65">
        <v>0</v>
      </c>
      <c r="CN101" s="65">
        <v>0</v>
      </c>
      <c r="CO101" s="65">
        <v>0</v>
      </c>
      <c r="CP101" s="65">
        <v>0</v>
      </c>
      <c r="CQ101" s="65">
        <v>0</v>
      </c>
      <c r="CR101" s="65">
        <v>0</v>
      </c>
      <c r="CS101" s="65">
        <v>0</v>
      </c>
      <c r="CT101" s="65">
        <v>0</v>
      </c>
      <c r="CU101" s="65">
        <v>0</v>
      </c>
      <c r="CV101" s="65">
        <v>0</v>
      </c>
      <c r="CW101" s="65">
        <v>0</v>
      </c>
      <c r="CX101" s="65">
        <v>0</v>
      </c>
      <c r="CY101" s="65">
        <v>0</v>
      </c>
      <c r="CZ101" s="65">
        <v>0</v>
      </c>
      <c r="DA101" s="65">
        <v>0</v>
      </c>
      <c r="DB101" s="65">
        <v>0</v>
      </c>
      <c r="DC101" s="65">
        <v>0</v>
      </c>
      <c r="DD101" s="65">
        <v>0</v>
      </c>
      <c r="DE101" s="65">
        <v>0</v>
      </c>
      <c r="DF101" s="65">
        <v>0</v>
      </c>
      <c r="DG101" s="65">
        <v>0</v>
      </c>
      <c r="DH101" s="65">
        <v>0</v>
      </c>
      <c r="DI101" s="65">
        <v>0</v>
      </c>
      <c r="DJ101" s="65">
        <v>0</v>
      </c>
      <c r="DK101" s="65">
        <v>0</v>
      </c>
      <c r="DL101" s="65">
        <v>0</v>
      </c>
      <c r="DM101" s="65">
        <v>0</v>
      </c>
      <c r="DN101" s="65">
        <v>0</v>
      </c>
      <c r="DO101" s="65">
        <v>0</v>
      </c>
      <c r="DP101" s="65">
        <v>0</v>
      </c>
      <c r="DQ101" s="65">
        <v>0</v>
      </c>
      <c r="DR101" s="65">
        <v>0</v>
      </c>
      <c r="DS101" s="65">
        <v>0</v>
      </c>
      <c r="DT101" s="65">
        <v>0</v>
      </c>
      <c r="DU101" s="65">
        <v>0</v>
      </c>
      <c r="DV101" s="65">
        <v>0</v>
      </c>
      <c r="DW101" s="65">
        <v>0</v>
      </c>
      <c r="DX101" s="65">
        <v>0</v>
      </c>
      <c r="DY101" s="65">
        <v>0</v>
      </c>
      <c r="DZ101" s="65">
        <v>0</v>
      </c>
      <c r="EA101" s="65">
        <v>0</v>
      </c>
      <c r="EB101" s="65">
        <v>0</v>
      </c>
      <c r="EC101" s="65">
        <v>0</v>
      </c>
      <c r="ED101" s="65">
        <v>0</v>
      </c>
      <c r="EE101" s="65">
        <v>0</v>
      </c>
      <c r="EF101" s="65">
        <v>0</v>
      </c>
      <c r="EG101" s="65">
        <v>0</v>
      </c>
      <c r="EH101" s="65">
        <v>0</v>
      </c>
      <c r="EI101" s="65">
        <v>0</v>
      </c>
      <c r="EJ101" s="65">
        <v>0</v>
      </c>
      <c r="EK101" s="65">
        <v>0</v>
      </c>
      <c r="EL101" s="65">
        <v>0</v>
      </c>
      <c r="EM101" s="65">
        <v>0</v>
      </c>
      <c r="EN101" s="65">
        <v>0</v>
      </c>
      <c r="EO101" s="65">
        <v>0</v>
      </c>
      <c r="EP101" s="65">
        <v>0</v>
      </c>
      <c r="EQ101" s="65">
        <v>0</v>
      </c>
      <c r="ER101" s="65">
        <v>0</v>
      </c>
      <c r="ES101" s="65">
        <v>0</v>
      </c>
      <c r="ET101" s="65">
        <v>0</v>
      </c>
      <c r="EU101" s="65">
        <v>0</v>
      </c>
      <c r="EV101" s="65">
        <v>0</v>
      </c>
      <c r="EW101" s="65">
        <v>0</v>
      </c>
      <c r="EX101" s="65">
        <v>0</v>
      </c>
      <c r="EY101" s="65">
        <v>0</v>
      </c>
      <c r="EZ101" s="65">
        <v>0</v>
      </c>
      <c r="FA101" s="65">
        <v>0</v>
      </c>
      <c r="FB101" s="65">
        <v>0</v>
      </c>
      <c r="FC101" s="65">
        <v>0</v>
      </c>
    </row>
    <row r="102" spans="2:159" x14ac:dyDescent="0.2">
      <c r="B102" s="65" t="s">
        <v>762</v>
      </c>
      <c r="C102" s="65" t="s">
        <v>36</v>
      </c>
      <c r="D102" s="65">
        <v>3412.4135700000002</v>
      </c>
      <c r="E102" s="65">
        <v>3216.8554410000002</v>
      </c>
      <c r="F102" s="65">
        <v>3175.2760389999999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3216.8554410000002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826.56619550000005</v>
      </c>
      <c r="AC102" s="65">
        <v>3412.4135700000002</v>
      </c>
      <c r="AD102" s="65">
        <v>3412.4135700000002</v>
      </c>
      <c r="AE102" s="65">
        <v>2870.3650910000001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1937.5619429999999</v>
      </c>
      <c r="AL102" s="65">
        <v>1257.3895070000001</v>
      </c>
      <c r="AM102" s="65">
        <v>3412.4135700000002</v>
      </c>
      <c r="AN102" s="65">
        <v>3412.4135700000002</v>
      </c>
      <c r="AO102" s="65">
        <v>2343.1919149999999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2079.7678660000001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762</v>
      </c>
      <c r="C103" s="65" t="s">
        <v>37</v>
      </c>
      <c r="D103" s="65">
        <v>235.5414298</v>
      </c>
      <c r="E103" s="65">
        <v>235.5414298</v>
      </c>
      <c r="F103" s="65">
        <v>235.5414298</v>
      </c>
      <c r="H103" s="65">
        <v>235.5414298</v>
      </c>
      <c r="I103" s="65">
        <v>181.6126386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51.157088039999998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1590.7411360000001</v>
      </c>
      <c r="AC103" s="65">
        <v>1590.7411360000001</v>
      </c>
      <c r="AD103" s="65">
        <v>1590.7411360000001</v>
      </c>
      <c r="AE103" s="65">
        <v>235.5414298</v>
      </c>
      <c r="AF103" s="65">
        <v>3316.4003509999998</v>
      </c>
      <c r="AG103" s="65">
        <v>3316.4003509999998</v>
      </c>
      <c r="AH103" s="65">
        <v>3316.4003509999998</v>
      </c>
      <c r="AI103" s="65">
        <v>235.5414298</v>
      </c>
      <c r="AJ103" s="65">
        <v>1202.170077</v>
      </c>
      <c r="AL103" s="65">
        <v>3551.9417800000001</v>
      </c>
      <c r="AM103" s="65">
        <v>3551.9417800000001</v>
      </c>
      <c r="AN103" s="65">
        <v>4267.2608369999998</v>
      </c>
      <c r="AO103" s="65">
        <v>1358.3827000000001</v>
      </c>
      <c r="AP103" s="65">
        <v>4267.2608369999998</v>
      </c>
      <c r="AQ103" s="65">
        <v>4502.802267</v>
      </c>
      <c r="AR103" s="65">
        <v>6061.6232669999999</v>
      </c>
      <c r="AS103" s="65">
        <v>6061.6232669999999</v>
      </c>
      <c r="AT103" s="65">
        <v>6061.6232669999999</v>
      </c>
      <c r="AU103" s="65">
        <v>6061.6232669999999</v>
      </c>
      <c r="AV103" s="65">
        <v>3402.8342590000002</v>
      </c>
      <c r="AW103" s="65">
        <v>6061.6232669999999</v>
      </c>
      <c r="AX103" s="65">
        <v>6061.6232669999999</v>
      </c>
      <c r="AY103" s="65">
        <v>6061.6232669999999</v>
      </c>
      <c r="AZ103" s="65">
        <v>7086.7792710000003</v>
      </c>
      <c r="BA103" s="65">
        <v>7086.7792710000003</v>
      </c>
      <c r="BB103" s="65">
        <v>7086.7792710000003</v>
      </c>
      <c r="BC103" s="65">
        <v>7086.7792710000003</v>
      </c>
      <c r="BD103" s="65">
        <v>7275.1975750000001</v>
      </c>
      <c r="BE103" s="65">
        <v>7275.1975750000001</v>
      </c>
      <c r="BF103" s="65">
        <v>7275.1975750000001</v>
      </c>
      <c r="BG103" s="65">
        <v>7275.1975750000001</v>
      </c>
      <c r="BH103" s="65">
        <v>7275.1975750000001</v>
      </c>
      <c r="BI103" s="65">
        <v>7275.1975750000001</v>
      </c>
      <c r="BJ103" s="65">
        <v>7275.1975750000001</v>
      </c>
      <c r="BK103" s="65">
        <v>7275.1975750000001</v>
      </c>
      <c r="BL103" s="65">
        <v>7275.1975750000001</v>
      </c>
      <c r="BM103" s="65">
        <v>7275.1975750000001</v>
      </c>
      <c r="BN103" s="65">
        <v>7275.1975750000001</v>
      </c>
      <c r="BO103" s="65">
        <v>7275.1975750000001</v>
      </c>
      <c r="BP103" s="65">
        <v>7275.1975750000001</v>
      </c>
      <c r="BQ103" s="65">
        <v>7275.1975750000001</v>
      </c>
      <c r="BR103" s="65">
        <v>6423.9974810000003</v>
      </c>
      <c r="BS103" s="65">
        <v>7275.1975750000001</v>
      </c>
      <c r="BT103" s="65">
        <v>7275.1975750000001</v>
      </c>
      <c r="BU103" s="65">
        <v>7275.1975750000001</v>
      </c>
      <c r="BV103" s="65">
        <v>7275.1975750000001</v>
      </c>
      <c r="BW103" s="65">
        <v>7275.1975750000001</v>
      </c>
      <c r="BX103" s="65">
        <v>7275.1975750000001</v>
      </c>
      <c r="BY103" s="65">
        <v>7275.1975750000001</v>
      </c>
      <c r="BZ103" s="65">
        <v>7275.1975750000001</v>
      </c>
      <c r="CA103" s="65">
        <v>7275.1975750000001</v>
      </c>
      <c r="CB103" s="65">
        <v>7275.1975750000001</v>
      </c>
      <c r="CC103" s="65">
        <v>7275.1975750000001</v>
      </c>
      <c r="CD103" s="65">
        <v>7275.1975750000001</v>
      </c>
      <c r="CE103" s="65">
        <v>7275.1975750000001</v>
      </c>
      <c r="CF103" s="65">
        <v>7275.1975750000001</v>
      </c>
      <c r="CG103" s="65">
        <v>7275.1975750000001</v>
      </c>
      <c r="CH103" s="65">
        <v>7275.1975750000001</v>
      </c>
      <c r="CI103" s="65">
        <v>7275.1975750000001</v>
      </c>
      <c r="CJ103" s="65">
        <v>7275.1975750000001</v>
      </c>
      <c r="CK103" s="65">
        <v>7275.1975750000001</v>
      </c>
      <c r="CL103" s="65">
        <v>7275.1975750000001</v>
      </c>
      <c r="CM103" s="65">
        <v>7275.1975750000001</v>
      </c>
      <c r="CN103" s="65">
        <v>7275.1975750000001</v>
      </c>
      <c r="CO103" s="65">
        <v>7275.1975750000001</v>
      </c>
      <c r="CP103" s="65">
        <v>7275.1975750000001</v>
      </c>
      <c r="CQ103" s="65">
        <v>7275.1975750000001</v>
      </c>
      <c r="CR103" s="65">
        <v>7275.1975750000001</v>
      </c>
      <c r="CS103" s="65">
        <v>7275.1975750000001</v>
      </c>
      <c r="CT103" s="65">
        <v>7275.1975750000001</v>
      </c>
      <c r="CU103" s="65">
        <v>7275.1975750000001</v>
      </c>
      <c r="CV103" s="65">
        <v>7275.1975750000001</v>
      </c>
      <c r="CW103" s="65">
        <v>7275.1975750000001</v>
      </c>
      <c r="CX103" s="65">
        <v>7275.1975750000001</v>
      </c>
      <c r="CY103" s="65">
        <v>7275.1975750000001</v>
      </c>
      <c r="CZ103" s="65">
        <v>7275.1975750000001</v>
      </c>
      <c r="DA103" s="65">
        <v>7275.1975750000001</v>
      </c>
      <c r="DB103" s="65">
        <v>7275.1975750000001</v>
      </c>
      <c r="DC103" s="65">
        <v>7275.1975750000001</v>
      </c>
      <c r="DD103" s="65">
        <v>7275.1975750000001</v>
      </c>
      <c r="DE103" s="65">
        <v>7275.1975750000001</v>
      </c>
      <c r="DF103" s="65">
        <v>7275.1975750000001</v>
      </c>
      <c r="DG103" s="65">
        <v>7275.1975750000001</v>
      </c>
      <c r="DH103" s="65">
        <v>7275.1975750000001</v>
      </c>
      <c r="DI103" s="65">
        <v>7275.1975750000001</v>
      </c>
      <c r="DJ103" s="65">
        <v>7275.1975750000001</v>
      </c>
      <c r="DK103" s="65">
        <v>7275.1975750000001</v>
      </c>
      <c r="DL103" s="65">
        <v>7275.1975750000001</v>
      </c>
      <c r="DM103" s="65">
        <v>7275.1975750000001</v>
      </c>
      <c r="DN103" s="65">
        <v>7275.1975750000001</v>
      </c>
      <c r="DO103" s="65">
        <v>7275.1975750000001</v>
      </c>
      <c r="DP103" s="65">
        <v>7275.1975750000001</v>
      </c>
      <c r="DQ103" s="65">
        <v>7275.1975750000001</v>
      </c>
      <c r="DR103" s="65">
        <v>7275.1975750000001</v>
      </c>
      <c r="DS103" s="65">
        <v>7275.1975750000001</v>
      </c>
      <c r="DT103" s="65">
        <v>7275.1975750000001</v>
      </c>
      <c r="DU103" s="65">
        <v>7275.1975750000001</v>
      </c>
      <c r="DV103" s="65">
        <v>7275.1975750000001</v>
      </c>
      <c r="DW103" s="65">
        <v>7275.1975750000001</v>
      </c>
      <c r="DX103" s="65">
        <v>7275.1975750000001</v>
      </c>
      <c r="DY103" s="65">
        <v>7275.1975750000001</v>
      </c>
      <c r="DZ103" s="65">
        <v>7275.1975750000001</v>
      </c>
      <c r="EA103" s="65">
        <v>7275.1975750000001</v>
      </c>
      <c r="EB103" s="65">
        <v>7275.1975750000001</v>
      </c>
      <c r="EC103" s="65">
        <v>7275.1975750000001</v>
      </c>
      <c r="ED103" s="65">
        <v>7275.1975750000001</v>
      </c>
      <c r="EE103" s="65">
        <v>7275.1975750000001</v>
      </c>
      <c r="EF103" s="65">
        <v>7275.1975750000001</v>
      </c>
      <c r="EG103" s="65">
        <v>7275.1975750000001</v>
      </c>
      <c r="EH103" s="65">
        <v>7275.1975750000001</v>
      </c>
      <c r="EI103" s="65">
        <v>7275.1975750000001</v>
      </c>
      <c r="EJ103" s="65">
        <v>7275.1975750000001</v>
      </c>
      <c r="EK103" s="65">
        <v>7275.1975750000001</v>
      </c>
      <c r="EL103" s="65">
        <v>7275.1975750000001</v>
      </c>
      <c r="EM103" s="65">
        <v>7275.1975750000001</v>
      </c>
      <c r="EN103" s="65">
        <v>7275.1975750000001</v>
      </c>
      <c r="EO103" s="65">
        <v>7275.1975750000001</v>
      </c>
      <c r="EP103" s="65">
        <v>7275.1975750000001</v>
      </c>
      <c r="EQ103" s="65">
        <v>7275.1975750000001</v>
      </c>
      <c r="ER103" s="65">
        <v>7275.1975750000001</v>
      </c>
      <c r="ES103" s="65">
        <v>7275.1975750000001</v>
      </c>
      <c r="ET103" s="65">
        <v>7275.1975750000001</v>
      </c>
      <c r="EU103" s="65">
        <v>5288.2365650000002</v>
      </c>
      <c r="EV103" s="65">
        <v>7275.1975750000001</v>
      </c>
      <c r="EW103" s="65">
        <v>7275.1975750000001</v>
      </c>
      <c r="EX103" s="65">
        <v>7275.1975750000001</v>
      </c>
      <c r="EY103" s="65">
        <v>7275.1975750000001</v>
      </c>
      <c r="EZ103" s="65">
        <v>7275.1975750000001</v>
      </c>
      <c r="FA103" s="65">
        <v>7275.1975750000001</v>
      </c>
      <c r="FB103" s="65">
        <v>7275.1975750000001</v>
      </c>
      <c r="FC103" s="65">
        <v>7275.1975750000001</v>
      </c>
    </row>
    <row r="104" spans="2:159" x14ac:dyDescent="0.2">
      <c r="B104" s="65" t="s">
        <v>762</v>
      </c>
      <c r="C104" s="65" t="s">
        <v>38</v>
      </c>
      <c r="D104" s="65">
        <v>964.90503669999998</v>
      </c>
      <c r="E104" s="65">
        <v>309.44421149999999</v>
      </c>
      <c r="F104" s="65">
        <v>824.7139128</v>
      </c>
      <c r="G104" s="65">
        <v>964.90503669999998</v>
      </c>
      <c r="H104" s="65">
        <v>635.56392240000002</v>
      </c>
      <c r="I104" s="65">
        <v>440.19528680000002</v>
      </c>
      <c r="J104" s="65">
        <v>811.69888549999996</v>
      </c>
      <c r="K104" s="65">
        <v>479.32586220000002</v>
      </c>
      <c r="L104" s="65">
        <v>788.77007370000001</v>
      </c>
      <c r="M104" s="65">
        <v>964.90503669999998</v>
      </c>
      <c r="N104" s="65">
        <v>479.32586220000002</v>
      </c>
      <c r="O104" s="65">
        <v>1293.5829209999999</v>
      </c>
      <c r="P104" s="65">
        <v>964.90503669999998</v>
      </c>
      <c r="Q104" s="65">
        <v>964.90503669999998</v>
      </c>
      <c r="R104" s="65">
        <v>658.01899839999999</v>
      </c>
      <c r="S104" s="65">
        <v>479.32586220000002</v>
      </c>
      <c r="T104" s="65">
        <v>479.32586220000002</v>
      </c>
      <c r="U104" s="65">
        <v>655.46082520000004</v>
      </c>
      <c r="V104" s="65">
        <v>655.46082520000004</v>
      </c>
      <c r="W104" s="65">
        <v>984.13870940000004</v>
      </c>
      <c r="X104" s="65">
        <v>964.90503669999998</v>
      </c>
      <c r="Y104" s="65">
        <v>348.57478689999999</v>
      </c>
      <c r="Z104" s="65">
        <v>1469.7178839999999</v>
      </c>
      <c r="AA104" s="65">
        <v>681.60168969999995</v>
      </c>
      <c r="AB104" s="65">
        <v>309.44421149999999</v>
      </c>
      <c r="AC104" s="65">
        <v>840.78626229999998</v>
      </c>
      <c r="AD104" s="65">
        <v>1496.2470880000001</v>
      </c>
      <c r="AE104" s="65">
        <v>1137.647166</v>
      </c>
      <c r="AF104" s="65">
        <v>1469.7178839999999</v>
      </c>
      <c r="AG104" s="65">
        <v>681.99002889999997</v>
      </c>
      <c r="AH104" s="65">
        <v>1496.2470880000001</v>
      </c>
      <c r="AI104" s="65">
        <v>309.44421149999999</v>
      </c>
      <c r="AJ104" s="65">
        <v>655.46082520000004</v>
      </c>
      <c r="AK104" s="65">
        <v>1147.6723010000001</v>
      </c>
      <c r="AL104" s="65">
        <v>1649.547986</v>
      </c>
      <c r="AN104" s="65">
        <v>2640.9822260000001</v>
      </c>
      <c r="AO104" s="65">
        <v>2640.9822260000001</v>
      </c>
      <c r="AP104" s="65">
        <v>879.91683780000005</v>
      </c>
      <c r="AQ104" s="65">
        <v>1496.2470880000001</v>
      </c>
      <c r="AR104" s="65">
        <v>2116.2724760000001</v>
      </c>
      <c r="AS104" s="65">
        <v>157.28027900000001</v>
      </c>
      <c r="AT104" s="65">
        <v>2116.2724760000001</v>
      </c>
      <c r="AU104" s="65">
        <v>1144.7351389999999</v>
      </c>
      <c r="AV104" s="65">
        <v>466.7244905</v>
      </c>
      <c r="AW104" s="65">
        <v>440.19528680000002</v>
      </c>
      <c r="AX104" s="65">
        <v>440.19528680000002</v>
      </c>
      <c r="AY104" s="65">
        <v>2116.2724760000001</v>
      </c>
      <c r="AZ104" s="65">
        <v>531.34205080000004</v>
      </c>
      <c r="BA104" s="65">
        <v>504.81284720000002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26.529203679999998</v>
      </c>
      <c r="BN104" s="65">
        <v>1171.2643419999999</v>
      </c>
      <c r="BO104" s="65">
        <v>1171.2643419999999</v>
      </c>
      <c r="BP104" s="65">
        <v>1171.2643419999999</v>
      </c>
      <c r="BQ104" s="65">
        <v>26.529203679999998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1144.7351389999999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762</v>
      </c>
      <c r="C105" s="65" t="s">
        <v>39</v>
      </c>
      <c r="D105" s="65">
        <v>861.91487810000001</v>
      </c>
      <c r="E105" s="65">
        <v>647.80457520000004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838.39535780000006</v>
      </c>
      <c r="R105" s="65">
        <v>861.91487810000001</v>
      </c>
      <c r="S105" s="65">
        <v>861.91487810000001</v>
      </c>
      <c r="T105" s="65">
        <v>1353.463123</v>
      </c>
      <c r="U105" s="65">
        <v>1028.068111</v>
      </c>
      <c r="V105" s="65">
        <v>1353.463123</v>
      </c>
      <c r="W105" s="65">
        <v>1353.463123</v>
      </c>
      <c r="X105" s="65">
        <v>1353.463123</v>
      </c>
      <c r="Y105" s="65">
        <v>1070.2934760000001</v>
      </c>
      <c r="AA105" s="65">
        <v>1353.463123</v>
      </c>
      <c r="AB105" s="65">
        <v>168.83943199999999</v>
      </c>
      <c r="AC105" s="65">
        <v>491.54824530000002</v>
      </c>
      <c r="AD105" s="65">
        <v>1353.463123</v>
      </c>
      <c r="AE105" s="65">
        <v>1184.623691</v>
      </c>
      <c r="AF105" s="65">
        <v>861.91487810000001</v>
      </c>
      <c r="AH105" s="65">
        <v>1353.463123</v>
      </c>
      <c r="AI105" s="65">
        <v>660.38767729999995</v>
      </c>
      <c r="AJ105" s="65">
        <v>1358.674217</v>
      </c>
      <c r="AK105" s="65">
        <v>1358.674217</v>
      </c>
      <c r="AL105" s="65">
        <v>1358.674217</v>
      </c>
      <c r="AM105" s="65">
        <v>326.32914970000002</v>
      </c>
      <c r="AN105" s="65">
        <v>174.05052559999999</v>
      </c>
      <c r="AO105" s="65">
        <v>698.28653970000005</v>
      </c>
      <c r="AP105" s="65">
        <v>1358.674217</v>
      </c>
      <c r="AQ105" s="65">
        <v>1074.7485059999999</v>
      </c>
      <c r="AR105" s="65">
        <v>1358.674217</v>
      </c>
      <c r="AS105" s="65">
        <v>5.21109358</v>
      </c>
      <c r="AT105" s="65">
        <v>1358.674217</v>
      </c>
      <c r="AU105" s="65">
        <v>1284.0476759999999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660.38767729999995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531.90717170000005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496.75933889999999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762</v>
      </c>
      <c r="C106" s="65" t="s">
        <v>40</v>
      </c>
    </row>
    <row r="107" spans="2:159" x14ac:dyDescent="0.2">
      <c r="B107" s="65" t="s">
        <v>762</v>
      </c>
      <c r="C107" s="65" t="s">
        <v>41</v>
      </c>
    </row>
    <row r="108" spans="2:159" x14ac:dyDescent="0.2">
      <c r="B108" s="65" t="s">
        <v>762</v>
      </c>
      <c r="C108" s="65" t="s">
        <v>42</v>
      </c>
      <c r="F108" s="65">
        <v>366.3872523</v>
      </c>
      <c r="G108" s="65">
        <v>191.1213223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306.67877170000003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433.81417599999997</v>
      </c>
      <c r="AG108" s="65">
        <v>926.15344990000006</v>
      </c>
      <c r="AH108" s="65">
        <v>453.19286269999998</v>
      </c>
      <c r="AI108" s="65">
        <v>926.15344990000006</v>
      </c>
      <c r="AJ108" s="65">
        <v>926.15344990000006</v>
      </c>
      <c r="AK108" s="65">
        <v>543.18334689999995</v>
      </c>
      <c r="AL108" s="65">
        <v>542.08312030000002</v>
      </c>
      <c r="AM108" s="65">
        <v>546.06703889999994</v>
      </c>
      <c r="AN108" s="65">
        <v>926.15344990000006</v>
      </c>
      <c r="AO108" s="65">
        <v>632.78464980000001</v>
      </c>
      <c r="AP108" s="65">
        <v>926.15344990000006</v>
      </c>
      <c r="AQ108" s="65">
        <v>635.7062588</v>
      </c>
      <c r="AR108" s="65">
        <v>1005.291038</v>
      </c>
      <c r="AS108" s="65">
        <v>1005.291038</v>
      </c>
      <c r="AT108" s="65">
        <v>1005.291038</v>
      </c>
      <c r="AU108" s="65">
        <v>729.24208439999995</v>
      </c>
      <c r="AV108" s="65">
        <v>1005.291038</v>
      </c>
      <c r="AW108" s="65">
        <v>822.46523869999999</v>
      </c>
      <c r="AX108" s="65">
        <v>1005.291038</v>
      </c>
      <c r="AY108" s="65">
        <v>939.91646490000005</v>
      </c>
      <c r="AZ108" s="65">
        <v>901.21428790000004</v>
      </c>
      <c r="BA108" s="65">
        <v>1110.632787</v>
      </c>
      <c r="BB108" s="65">
        <v>927.29539360000001</v>
      </c>
      <c r="BC108" s="65">
        <v>959.98480849999999</v>
      </c>
      <c r="BD108" s="65">
        <v>2002.279794</v>
      </c>
      <c r="BE108" s="65">
        <v>2928.4332439999998</v>
      </c>
      <c r="BF108" s="65">
        <v>2865.9001210000001</v>
      </c>
      <c r="BG108" s="65">
        <v>2090.3946489999998</v>
      </c>
      <c r="BH108" s="65">
        <v>2102.388809</v>
      </c>
      <c r="BI108" s="65">
        <v>2928.4332439999998</v>
      </c>
      <c r="BJ108" s="65">
        <v>2627.319911</v>
      </c>
      <c r="BK108" s="65">
        <v>2133.7444679999999</v>
      </c>
      <c r="BL108" s="65">
        <v>2928.4332439999998</v>
      </c>
      <c r="BM108" s="65">
        <v>2928.4332439999998</v>
      </c>
      <c r="BN108" s="65">
        <v>2090.3946489999998</v>
      </c>
      <c r="BO108" s="65">
        <v>2928.4332439999998</v>
      </c>
      <c r="BP108" s="65">
        <v>2689.8710249999999</v>
      </c>
      <c r="BQ108" s="65">
        <v>1679.1488999999999</v>
      </c>
      <c r="BR108" s="65">
        <v>2928.4332439999998</v>
      </c>
      <c r="BS108" s="65">
        <v>2928.4332439999998</v>
      </c>
      <c r="BT108" s="65">
        <v>2928.4332439999998</v>
      </c>
      <c r="BU108" s="65">
        <v>2928.4332439999998</v>
      </c>
      <c r="BV108" s="65">
        <v>2153.6857500000001</v>
      </c>
      <c r="BW108" s="65">
        <v>2793.0404640000002</v>
      </c>
      <c r="BX108" s="65">
        <v>2928.4332439999998</v>
      </c>
      <c r="BY108" s="65">
        <v>2912.0972449999999</v>
      </c>
      <c r="BZ108" s="65">
        <v>2928.4332439999998</v>
      </c>
      <c r="CA108" s="65">
        <v>2928.4332439999998</v>
      </c>
      <c r="CB108" s="65">
        <v>2562.0459919999998</v>
      </c>
      <c r="CC108" s="65">
        <v>2002.279794</v>
      </c>
      <c r="CD108" s="65">
        <v>2562.0459919999998</v>
      </c>
      <c r="CE108" s="65">
        <v>2562.0459919999998</v>
      </c>
      <c r="CF108" s="65">
        <v>2562.0459919999998</v>
      </c>
      <c r="CG108" s="65">
        <v>2562.0459919999998</v>
      </c>
      <c r="CH108" s="65">
        <v>1854.548898</v>
      </c>
      <c r="CI108" s="65">
        <v>2562.0459919999998</v>
      </c>
      <c r="CJ108" s="65">
        <v>2562.0459919999998</v>
      </c>
      <c r="CK108" s="65">
        <v>2562.0459919999998</v>
      </c>
      <c r="CL108" s="65">
        <v>2562.0459919999998</v>
      </c>
      <c r="CM108" s="65">
        <v>2123.0101690000001</v>
      </c>
      <c r="CN108" s="65">
        <v>2562.0459919999998</v>
      </c>
      <c r="CO108" s="65">
        <v>1820.09004</v>
      </c>
      <c r="CP108" s="65">
        <v>2562.0459919999998</v>
      </c>
      <c r="CQ108" s="65">
        <v>2562.0459919999998</v>
      </c>
      <c r="CR108" s="65">
        <v>2562.0459919999998</v>
      </c>
      <c r="CS108" s="65">
        <v>2562.0459919999998</v>
      </c>
      <c r="CT108" s="65">
        <v>2533.704099</v>
      </c>
      <c r="CU108" s="65">
        <v>2259.5425989999999</v>
      </c>
      <c r="CV108" s="65">
        <v>2562.0459919999998</v>
      </c>
      <c r="CW108" s="65">
        <v>2487.0820189999999</v>
      </c>
      <c r="CX108" s="65">
        <v>2562.0459919999998</v>
      </c>
      <c r="CY108" s="65">
        <v>2562.0459919999998</v>
      </c>
      <c r="CZ108" s="65">
        <v>2002.279794</v>
      </c>
      <c r="DA108" s="65">
        <v>2002.279794</v>
      </c>
      <c r="DB108" s="65">
        <v>2002.279794</v>
      </c>
      <c r="DC108" s="65">
        <v>2002.279794</v>
      </c>
      <c r="DD108" s="65">
        <v>2002.279794</v>
      </c>
      <c r="DE108" s="65">
        <v>2002.279794</v>
      </c>
      <c r="DF108" s="65">
        <v>2002.279794</v>
      </c>
      <c r="DG108" s="65">
        <v>2002.279794</v>
      </c>
      <c r="DH108" s="65">
        <v>2002.279794</v>
      </c>
      <c r="DI108" s="65">
        <v>2002.279794</v>
      </c>
      <c r="DJ108" s="65">
        <v>2002.279794</v>
      </c>
      <c r="DK108" s="65">
        <v>2002.279794</v>
      </c>
      <c r="DL108" s="65">
        <v>2002.279794</v>
      </c>
      <c r="DM108" s="65">
        <v>2002.279794</v>
      </c>
      <c r="DN108" s="65">
        <v>1620.282514</v>
      </c>
      <c r="DO108" s="65">
        <v>2002.279794</v>
      </c>
      <c r="DP108" s="65">
        <v>2002.279794</v>
      </c>
      <c r="DQ108" s="65">
        <v>2002.279794</v>
      </c>
      <c r="DR108" s="65">
        <v>2002.279794</v>
      </c>
      <c r="DS108" s="65">
        <v>2002.279794</v>
      </c>
      <c r="DT108" s="65">
        <v>2002.279794</v>
      </c>
      <c r="DU108" s="65">
        <v>2002.279794</v>
      </c>
      <c r="DV108" s="65">
        <v>2002.279794</v>
      </c>
      <c r="DW108" s="65">
        <v>2002.279794</v>
      </c>
      <c r="DX108" s="65">
        <v>2002.279794</v>
      </c>
      <c r="DY108" s="65">
        <v>2002.279794</v>
      </c>
      <c r="DZ108" s="65">
        <v>2002.279794</v>
      </c>
      <c r="EA108" s="65">
        <v>2002.279794</v>
      </c>
      <c r="EB108" s="65">
        <v>2002.279794</v>
      </c>
      <c r="EC108" s="65">
        <v>2002.279794</v>
      </c>
      <c r="ED108" s="65">
        <v>2002.279794</v>
      </c>
      <c r="EE108" s="65">
        <v>2002.279794</v>
      </c>
      <c r="EF108" s="65">
        <v>2002.279794</v>
      </c>
      <c r="EG108" s="65">
        <v>2002.279794</v>
      </c>
      <c r="EH108" s="65">
        <v>2002.279794</v>
      </c>
      <c r="EI108" s="65">
        <v>2002.279794</v>
      </c>
      <c r="EJ108" s="65">
        <v>2002.279794</v>
      </c>
      <c r="EK108" s="65">
        <v>2002.279794</v>
      </c>
      <c r="EL108" s="65">
        <v>2002.279794</v>
      </c>
      <c r="EM108" s="65">
        <v>2002.279794</v>
      </c>
      <c r="EN108" s="65">
        <v>2002.279794</v>
      </c>
      <c r="EO108" s="65">
        <v>2002.279794</v>
      </c>
      <c r="EP108" s="65">
        <v>2002.279794</v>
      </c>
      <c r="EQ108" s="65">
        <v>2002.279794</v>
      </c>
      <c r="ER108" s="65">
        <v>2002.279794</v>
      </c>
      <c r="ES108" s="65">
        <v>2002.279794</v>
      </c>
      <c r="ET108" s="65">
        <v>2002.279794</v>
      </c>
      <c r="EU108" s="65">
        <v>2002.279794</v>
      </c>
      <c r="EV108" s="65">
        <v>2002.279794</v>
      </c>
      <c r="EW108" s="65">
        <v>2002.279794</v>
      </c>
      <c r="EX108" s="65">
        <v>2002.279794</v>
      </c>
      <c r="EY108" s="65">
        <v>2002.279794</v>
      </c>
      <c r="EZ108" s="65">
        <v>2002.279794</v>
      </c>
      <c r="FA108" s="65">
        <v>2002.279794</v>
      </c>
      <c r="FB108" s="65">
        <v>2002.279794</v>
      </c>
      <c r="FC108" s="65">
        <v>2002.279794</v>
      </c>
    </row>
    <row r="109" spans="2:159" x14ac:dyDescent="0.2">
      <c r="B109" s="65" t="s">
        <v>762</v>
      </c>
      <c r="C109" s="65" t="s">
        <v>43</v>
      </c>
    </row>
    <row r="110" spans="2:159" x14ac:dyDescent="0.2">
      <c r="B110" s="65" t="s">
        <v>762</v>
      </c>
      <c r="C110" s="65" t="s">
        <v>44</v>
      </c>
    </row>
    <row r="111" spans="2:159" x14ac:dyDescent="0.2">
      <c r="B111" s="65" t="s">
        <v>762</v>
      </c>
      <c r="C111" s="65" t="s">
        <v>45</v>
      </c>
    </row>
    <row r="112" spans="2:159" x14ac:dyDescent="0.2">
      <c r="B112" s="65" t="s">
        <v>762</v>
      </c>
      <c r="C112" s="65" t="s">
        <v>46</v>
      </c>
    </row>
    <row r="113" spans="2:159" x14ac:dyDescent="0.2">
      <c r="B113" s="65" t="s">
        <v>762</v>
      </c>
      <c r="C113" s="65" t="s">
        <v>15</v>
      </c>
      <c r="D113" s="65">
        <v>5474.774915</v>
      </c>
      <c r="E113" s="65">
        <v>4409.645657</v>
      </c>
      <c r="F113" s="65">
        <v>5463.8335120000002</v>
      </c>
      <c r="G113" s="65">
        <v>5430.354808</v>
      </c>
      <c r="H113" s="65">
        <v>5511.8210529999997</v>
      </c>
      <c r="I113" s="65">
        <v>5262.5236260000001</v>
      </c>
      <c r="J113" s="65">
        <v>5687.9560160000001</v>
      </c>
      <c r="K113" s="65">
        <v>5355.582993</v>
      </c>
      <c r="L113" s="65">
        <v>5665.027204</v>
      </c>
      <c r="M113" s="65">
        <v>5841.1621670000004</v>
      </c>
      <c r="N113" s="65">
        <v>5355.582993</v>
      </c>
      <c r="O113" s="65">
        <v>6169.8400519999996</v>
      </c>
      <c r="P113" s="65">
        <v>5781.4536870000002</v>
      </c>
      <c r="Q113" s="65">
        <v>5817.6426469999997</v>
      </c>
      <c r="R113" s="65">
        <v>5349.8917869999996</v>
      </c>
      <c r="S113" s="65">
        <v>5355.582993</v>
      </c>
      <c r="T113" s="65">
        <v>6406.8974360000002</v>
      </c>
      <c r="U113" s="65">
        <v>6062.0792570000003</v>
      </c>
      <c r="V113" s="65">
        <v>6583.0323989999997</v>
      </c>
      <c r="W113" s="65">
        <v>6911.7102830000003</v>
      </c>
      <c r="X113" s="65">
        <v>6892.4766099999997</v>
      </c>
      <c r="Y113" s="65">
        <v>5992.976713</v>
      </c>
      <c r="Z113" s="65">
        <v>5808.2849040000001</v>
      </c>
      <c r="AA113" s="65">
        <v>6609.1732629999997</v>
      </c>
      <c r="AB113" s="65">
        <v>3821.7444249999999</v>
      </c>
      <c r="AC113" s="65">
        <v>7261.642664</v>
      </c>
      <c r="AD113" s="65">
        <v>8779.0183679999991</v>
      </c>
      <c r="AE113" s="65">
        <v>6354.3308280000001</v>
      </c>
      <c r="AF113" s="65">
        <v>9494.260859</v>
      </c>
      <c r="AG113" s="65">
        <v>8336.9573999999993</v>
      </c>
      <c r="AH113" s="65">
        <v>10031.716990000001</v>
      </c>
      <c r="AI113" s="65">
        <v>5543.9403389999998</v>
      </c>
      <c r="AJ113" s="65">
        <v>7554.8721390000001</v>
      </c>
      <c r="AK113" s="65">
        <v>4987.0918080000001</v>
      </c>
      <c r="AL113" s="65">
        <v>8359.6366109999999</v>
      </c>
      <c r="AM113" s="65">
        <v>7836.7515400000002</v>
      </c>
      <c r="AN113" s="65">
        <v>11420.86061</v>
      </c>
      <c r="AO113" s="65">
        <v>7673.6280299999999</v>
      </c>
      <c r="AP113" s="65">
        <v>10844.41891</v>
      </c>
      <c r="AQ113" s="65">
        <v>11121.91769</v>
      </c>
      <c r="AR113" s="65">
        <v>13954.27457</v>
      </c>
      <c r="AS113" s="65">
        <v>10641.81925</v>
      </c>
      <c r="AT113" s="65">
        <v>13954.27457</v>
      </c>
      <c r="AU113" s="65">
        <v>12632.061739999999</v>
      </c>
      <c r="AV113" s="65">
        <v>9563.4128020000007</v>
      </c>
      <c r="AW113" s="65">
        <v>12012.846809999999</v>
      </c>
      <c r="AX113" s="65">
        <v>12195.67261</v>
      </c>
      <c r="AY113" s="65">
        <v>13806.37522</v>
      </c>
      <c r="AZ113" s="65">
        <v>13220.40525</v>
      </c>
      <c r="BA113" s="65">
        <v>13403.294540000001</v>
      </c>
      <c r="BB113" s="65">
        <v>14391.22149</v>
      </c>
      <c r="BC113" s="65">
        <v>13505.40502</v>
      </c>
      <c r="BD113" s="65">
        <v>13042.539849999999</v>
      </c>
      <c r="BE113" s="65">
        <v>12265.897419999999</v>
      </c>
      <c r="BF113" s="65">
        <v>13906.160180000001</v>
      </c>
      <c r="BG113" s="65">
        <v>13130.654710000001</v>
      </c>
      <c r="BH113" s="65">
        <v>12949.364670000001</v>
      </c>
      <c r="BI113" s="65">
        <v>12733.000899999999</v>
      </c>
      <c r="BJ113" s="65">
        <v>13474.295770000001</v>
      </c>
      <c r="BK113" s="65">
        <v>12980.72033</v>
      </c>
      <c r="BL113" s="65">
        <v>13775.409110000001</v>
      </c>
      <c r="BM113" s="65">
        <v>11932.955910000001</v>
      </c>
      <c r="BN113" s="65">
        <v>12937.370510000001</v>
      </c>
      <c r="BO113" s="65">
        <v>13775.409110000001</v>
      </c>
      <c r="BP113" s="65">
        <v>13368.007460000001</v>
      </c>
      <c r="BQ113" s="65">
        <v>10210.500910000001</v>
      </c>
      <c r="BR113" s="65">
        <v>12755.36958</v>
      </c>
      <c r="BS113" s="65">
        <v>13606.569670000001</v>
      </c>
      <c r="BT113" s="65">
        <v>13606.569670000001</v>
      </c>
      <c r="BU113" s="65">
        <v>13606.569670000001</v>
      </c>
      <c r="BV113" s="65">
        <v>12831.822179999999</v>
      </c>
      <c r="BW113" s="65">
        <v>13471.176890000001</v>
      </c>
      <c r="BX113" s="65">
        <v>13606.569670000001</v>
      </c>
      <c r="BY113" s="65">
        <v>13590.23367</v>
      </c>
      <c r="BZ113" s="65">
        <v>13606.569670000001</v>
      </c>
      <c r="CA113" s="65">
        <v>13606.569670000001</v>
      </c>
      <c r="CB113" s="65">
        <v>12351.548849999999</v>
      </c>
      <c r="CC113" s="65">
        <v>11791.782649999999</v>
      </c>
      <c r="CD113" s="65">
        <v>12351.548849999999</v>
      </c>
      <c r="CE113" s="65">
        <v>12351.548849999999</v>
      </c>
      <c r="CF113" s="65">
        <v>12351.548849999999</v>
      </c>
      <c r="CG113" s="65">
        <v>12351.548849999999</v>
      </c>
      <c r="CH113" s="65">
        <v>11644.051750000001</v>
      </c>
      <c r="CI113" s="65">
        <v>12351.548849999999</v>
      </c>
      <c r="CJ113" s="65">
        <v>12351.548849999999</v>
      </c>
      <c r="CK113" s="65">
        <v>12007.427180000001</v>
      </c>
      <c r="CL113" s="65">
        <v>12351.548849999999</v>
      </c>
      <c r="CM113" s="65">
        <v>11912.51302</v>
      </c>
      <c r="CN113" s="65">
        <v>11357.84067</v>
      </c>
      <c r="CO113" s="65">
        <v>10615.88472</v>
      </c>
      <c r="CP113" s="65">
        <v>11357.84067</v>
      </c>
      <c r="CQ113" s="65">
        <v>11357.84067</v>
      </c>
      <c r="CR113" s="65">
        <v>11357.84067</v>
      </c>
      <c r="CS113" s="65">
        <v>11357.84067</v>
      </c>
      <c r="CT113" s="65">
        <v>11329.49878</v>
      </c>
      <c r="CU113" s="65">
        <v>11055.33728</v>
      </c>
      <c r="CV113" s="65">
        <v>11357.84067</v>
      </c>
      <c r="CW113" s="65">
        <v>11282.876700000001</v>
      </c>
      <c r="CX113" s="65">
        <v>11357.84067</v>
      </c>
      <c r="CY113" s="65">
        <v>11357.84067</v>
      </c>
      <c r="CZ113" s="65">
        <v>10798.074479999999</v>
      </c>
      <c r="DA113" s="65">
        <v>10798.074479999999</v>
      </c>
      <c r="DB113" s="65">
        <v>10771.545270000001</v>
      </c>
      <c r="DC113" s="65">
        <v>10798.074479999999</v>
      </c>
      <c r="DD113" s="65">
        <v>10798.074479999999</v>
      </c>
      <c r="DE113" s="65">
        <v>10798.074479999999</v>
      </c>
      <c r="DF113" s="65">
        <v>10798.074479999999</v>
      </c>
      <c r="DG113" s="65">
        <v>10798.074479999999</v>
      </c>
      <c r="DH113" s="65">
        <v>10771.545270000001</v>
      </c>
      <c r="DI113" s="65">
        <v>10771.545270000001</v>
      </c>
      <c r="DJ113" s="65">
        <v>10771.545270000001</v>
      </c>
      <c r="DK113" s="65">
        <v>10771.545270000001</v>
      </c>
      <c r="DL113" s="65">
        <v>10771.545270000001</v>
      </c>
      <c r="DM113" s="65">
        <v>10771.545270000001</v>
      </c>
      <c r="DN113" s="65">
        <v>10389.547989999999</v>
      </c>
      <c r="DO113" s="65">
        <v>10771.545270000001</v>
      </c>
      <c r="DP113" s="65">
        <v>9621.5990399999991</v>
      </c>
      <c r="DQ113" s="65">
        <v>9621.5990399999991</v>
      </c>
      <c r="DR113" s="65">
        <v>9621.5990399999991</v>
      </c>
      <c r="DS113" s="65">
        <v>9621.5990399999991</v>
      </c>
      <c r="DT113" s="65">
        <v>9621.5990399999991</v>
      </c>
      <c r="DU113" s="65">
        <v>9621.5990399999991</v>
      </c>
      <c r="DV113" s="65">
        <v>9621.5990399999991</v>
      </c>
      <c r="DW113" s="65">
        <v>9621.5990399999991</v>
      </c>
      <c r="DX113" s="65">
        <v>9621.5990399999991</v>
      </c>
      <c r="DY113" s="65">
        <v>9621.5990399999991</v>
      </c>
      <c r="DZ113" s="65">
        <v>9621.5990399999991</v>
      </c>
      <c r="EA113" s="65">
        <v>9621.5990399999991</v>
      </c>
      <c r="EB113" s="65">
        <v>9621.5990399999991</v>
      </c>
      <c r="EC113" s="65">
        <v>9621.5990399999991</v>
      </c>
      <c r="ED113" s="65">
        <v>9621.5990399999991</v>
      </c>
      <c r="EE113" s="65">
        <v>9621.5990399999991</v>
      </c>
      <c r="EF113" s="65">
        <v>9277.4773690000002</v>
      </c>
      <c r="EG113" s="65">
        <v>9277.4773690000002</v>
      </c>
      <c r="EH113" s="65">
        <v>9277.4773690000002</v>
      </c>
      <c r="EI113" s="65">
        <v>9277.4773690000002</v>
      </c>
      <c r="EJ113" s="65">
        <v>9277.4773690000002</v>
      </c>
      <c r="EK113" s="65">
        <v>9277.4773690000002</v>
      </c>
      <c r="EL113" s="65">
        <v>9277.4773690000002</v>
      </c>
      <c r="EM113" s="65">
        <v>9277.4773690000002</v>
      </c>
      <c r="EN113" s="65">
        <v>9277.4773690000002</v>
      </c>
      <c r="EO113" s="65">
        <v>9277.4773690000002</v>
      </c>
      <c r="EP113" s="65">
        <v>9277.4773690000002</v>
      </c>
      <c r="EQ113" s="65">
        <v>9277.4773690000002</v>
      </c>
      <c r="ER113" s="65">
        <v>9277.4773690000002</v>
      </c>
      <c r="ES113" s="65">
        <v>9277.4773690000002</v>
      </c>
      <c r="ET113" s="65">
        <v>9277.4773690000002</v>
      </c>
      <c r="EU113" s="65">
        <v>7290.5163590000002</v>
      </c>
      <c r="EV113" s="65">
        <v>9277.4773690000002</v>
      </c>
      <c r="EW113" s="65">
        <v>9277.4773690000002</v>
      </c>
      <c r="EX113" s="65">
        <v>9277.4773690000002</v>
      </c>
      <c r="EY113" s="65">
        <v>9277.4773690000002</v>
      </c>
      <c r="EZ113" s="65">
        <v>9277.4773690000002</v>
      </c>
      <c r="FA113" s="65">
        <v>9277.4773690000002</v>
      </c>
      <c r="FB113" s="65">
        <v>9277.4773690000002</v>
      </c>
      <c r="FC113" s="65">
        <v>9277.4773690000002</v>
      </c>
    </row>
    <row r="114" spans="2:159" x14ac:dyDescent="0.2">
      <c r="B114" s="65" t="s">
        <v>763</v>
      </c>
      <c r="C114" s="65" t="s">
        <v>36</v>
      </c>
    </row>
    <row r="115" spans="2:159" x14ac:dyDescent="0.2">
      <c r="B115" s="65" t="s">
        <v>763</v>
      </c>
      <c r="C115" s="65" t="s">
        <v>37</v>
      </c>
    </row>
    <row r="116" spans="2:159" x14ac:dyDescent="0.2">
      <c r="B116" s="65" t="s">
        <v>763</v>
      </c>
      <c r="C116" s="65" t="s">
        <v>38</v>
      </c>
    </row>
    <row r="117" spans="2:159" x14ac:dyDescent="0.2">
      <c r="B117" s="65" t="s">
        <v>763</v>
      </c>
      <c r="C117" s="65" t="s">
        <v>39</v>
      </c>
    </row>
    <row r="118" spans="2:159" x14ac:dyDescent="0.2">
      <c r="B118" s="65" t="s">
        <v>763</v>
      </c>
      <c r="C118" s="65" t="s">
        <v>40</v>
      </c>
    </row>
    <row r="119" spans="2:159" x14ac:dyDescent="0.2">
      <c r="B119" s="65" t="s">
        <v>763</v>
      </c>
      <c r="C119" s="65" t="s">
        <v>41</v>
      </c>
    </row>
    <row r="120" spans="2:159" x14ac:dyDescent="0.2">
      <c r="B120" s="65" t="s">
        <v>763</v>
      </c>
      <c r="C120" s="65" t="s">
        <v>42</v>
      </c>
    </row>
    <row r="121" spans="2:159" x14ac:dyDescent="0.2">
      <c r="B121" s="65" t="s">
        <v>763</v>
      </c>
      <c r="C121" s="65" t="s">
        <v>43</v>
      </c>
    </row>
    <row r="122" spans="2:159" x14ac:dyDescent="0.2">
      <c r="B122" s="65" t="s">
        <v>763</v>
      </c>
      <c r="C122" s="65" t="s">
        <v>44</v>
      </c>
    </row>
    <row r="123" spans="2:159" x14ac:dyDescent="0.2">
      <c r="B123" s="65" t="s">
        <v>763</v>
      </c>
      <c r="C123" s="65" t="s">
        <v>45</v>
      </c>
    </row>
    <row r="124" spans="2:159" x14ac:dyDescent="0.2">
      <c r="B124" s="65" t="s">
        <v>763</v>
      </c>
      <c r="C124" s="65" t="s">
        <v>46</v>
      </c>
    </row>
    <row r="125" spans="2:159" x14ac:dyDescent="0.2">
      <c r="B125" s="65" t="s">
        <v>763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764</v>
      </c>
      <c r="C126" s="65" t="s">
        <v>36</v>
      </c>
      <c r="CB126" s="65">
        <v>437.76362019999999</v>
      </c>
      <c r="CC126" s="65">
        <v>437.76362019999999</v>
      </c>
      <c r="CD126" s="65">
        <v>437.76362019999999</v>
      </c>
      <c r="CE126" s="65">
        <v>437.76362019999999</v>
      </c>
      <c r="CF126" s="65">
        <v>437.76362019999999</v>
      </c>
      <c r="CG126" s="65">
        <v>437.76362019999999</v>
      </c>
      <c r="CH126" s="65">
        <v>437.76362019999999</v>
      </c>
      <c r="CI126" s="65">
        <v>437.76362019999999</v>
      </c>
      <c r="CJ126" s="65">
        <v>437.76362019999999</v>
      </c>
      <c r="CK126" s="65">
        <v>437.76362019999999</v>
      </c>
      <c r="CL126" s="65">
        <v>437.76362019999999</v>
      </c>
      <c r="CM126" s="65">
        <v>437.76362019999999</v>
      </c>
      <c r="CN126" s="65">
        <v>437.76362019999999</v>
      </c>
      <c r="CO126" s="65">
        <v>437.76362019999999</v>
      </c>
      <c r="CP126" s="65">
        <v>437.76362019999999</v>
      </c>
      <c r="CQ126" s="65">
        <v>437.76362019999999</v>
      </c>
      <c r="CR126" s="65">
        <v>437.76362019999999</v>
      </c>
      <c r="CS126" s="65">
        <v>437.76362019999999</v>
      </c>
      <c r="CT126" s="65">
        <v>437.76362019999999</v>
      </c>
      <c r="CU126" s="65">
        <v>437.76362019999999</v>
      </c>
      <c r="CV126" s="65">
        <v>572.59400029999995</v>
      </c>
      <c r="CW126" s="65">
        <v>572.59400029999995</v>
      </c>
      <c r="CX126" s="65">
        <v>572.59400029999995</v>
      </c>
      <c r="CY126" s="65">
        <v>572.59400029999995</v>
      </c>
      <c r="CZ126" s="65">
        <v>1074.6411639999999</v>
      </c>
      <c r="DA126" s="65">
        <v>1074.6411639999999</v>
      </c>
      <c r="DB126" s="65">
        <v>1074.6411639999999</v>
      </c>
      <c r="DC126" s="65">
        <v>1074.6411639999999</v>
      </c>
      <c r="DD126" s="65">
        <v>1814.66839</v>
      </c>
      <c r="DE126" s="65">
        <v>1814.66839</v>
      </c>
      <c r="DF126" s="65">
        <v>1814.66839</v>
      </c>
      <c r="DG126" s="65">
        <v>1814.66839</v>
      </c>
      <c r="DH126" s="65">
        <v>1814.66839</v>
      </c>
      <c r="DI126" s="65">
        <v>1814.66839</v>
      </c>
      <c r="DJ126" s="65">
        <v>1814.66839</v>
      </c>
      <c r="DK126" s="65">
        <v>1814.66839</v>
      </c>
      <c r="DL126" s="65">
        <v>1814.66839</v>
      </c>
      <c r="DM126" s="65">
        <v>1814.66839</v>
      </c>
      <c r="DN126" s="65">
        <v>1814.66839</v>
      </c>
      <c r="DO126" s="65">
        <v>1814.66839</v>
      </c>
      <c r="DP126" s="65">
        <v>1814.66839</v>
      </c>
      <c r="DQ126" s="65">
        <v>1814.66839</v>
      </c>
      <c r="DR126" s="65">
        <v>1814.66839</v>
      </c>
      <c r="DS126" s="65">
        <v>1619.2885960000001</v>
      </c>
      <c r="DT126" s="65">
        <v>1814.66839</v>
      </c>
      <c r="DU126" s="65">
        <v>1814.66839</v>
      </c>
      <c r="DV126" s="65">
        <v>1814.66839</v>
      </c>
      <c r="DW126" s="65">
        <v>1814.66839</v>
      </c>
      <c r="DX126" s="65">
        <v>1814.66839</v>
      </c>
      <c r="DY126" s="65">
        <v>1814.66839</v>
      </c>
      <c r="DZ126" s="65">
        <v>1814.66839</v>
      </c>
      <c r="EA126" s="65">
        <v>1814.66839</v>
      </c>
      <c r="EB126" s="65">
        <v>1814.66839</v>
      </c>
      <c r="EC126" s="65">
        <v>1814.66839</v>
      </c>
      <c r="ED126" s="65">
        <v>1814.66839</v>
      </c>
      <c r="EE126" s="65">
        <v>1814.66839</v>
      </c>
      <c r="EF126" s="65">
        <v>1814.66839</v>
      </c>
      <c r="EG126" s="65">
        <v>1814.66839</v>
      </c>
      <c r="EH126" s="65">
        <v>1814.66839</v>
      </c>
      <c r="EI126" s="65">
        <v>1814.66839</v>
      </c>
      <c r="EJ126" s="65">
        <v>1814.66839</v>
      </c>
      <c r="EK126" s="65">
        <v>1814.66839</v>
      </c>
      <c r="EL126" s="65">
        <v>1814.66839</v>
      </c>
      <c r="EM126" s="65">
        <v>1814.66839</v>
      </c>
      <c r="EN126" s="65">
        <v>1814.66839</v>
      </c>
      <c r="EO126" s="65">
        <v>1814.66839</v>
      </c>
      <c r="EP126" s="65">
        <v>1814.66839</v>
      </c>
      <c r="EQ126" s="65">
        <v>1814.66839</v>
      </c>
      <c r="ER126" s="65">
        <v>1814.66839</v>
      </c>
      <c r="ES126" s="65">
        <v>1814.66839</v>
      </c>
      <c r="ET126" s="65">
        <v>1814.66839</v>
      </c>
      <c r="EU126" s="65">
        <v>1814.66839</v>
      </c>
      <c r="EV126" s="65">
        <v>1814.66839</v>
      </c>
      <c r="EW126" s="65">
        <v>1814.66839</v>
      </c>
      <c r="EX126" s="65">
        <v>1814.66839</v>
      </c>
      <c r="EY126" s="65">
        <v>1814.66839</v>
      </c>
      <c r="EZ126" s="65">
        <v>1814.66839</v>
      </c>
      <c r="FA126" s="65">
        <v>1814.66839</v>
      </c>
      <c r="FB126" s="65">
        <v>1814.66839</v>
      </c>
      <c r="FC126" s="65">
        <v>1814.66839</v>
      </c>
    </row>
    <row r="127" spans="2:159" x14ac:dyDescent="0.2">
      <c r="B127" s="65" t="s">
        <v>764</v>
      </c>
      <c r="C127" s="65" t="s">
        <v>37</v>
      </c>
    </row>
    <row r="128" spans="2:159" x14ac:dyDescent="0.2">
      <c r="B128" s="65" t="s">
        <v>764</v>
      </c>
      <c r="C128" s="65" t="s">
        <v>38</v>
      </c>
    </row>
    <row r="129" spans="2:159" x14ac:dyDescent="0.2">
      <c r="B129" s="65" t="s">
        <v>764</v>
      </c>
      <c r="C129" s="65" t="s">
        <v>39</v>
      </c>
    </row>
    <row r="130" spans="2:159" x14ac:dyDescent="0.2">
      <c r="B130" s="65" t="s">
        <v>764</v>
      </c>
      <c r="C130" s="65" t="s">
        <v>40</v>
      </c>
    </row>
    <row r="131" spans="2:159" x14ac:dyDescent="0.2">
      <c r="B131" s="65" t="s">
        <v>764</v>
      </c>
      <c r="C131" s="65" t="s">
        <v>41</v>
      </c>
    </row>
    <row r="132" spans="2:159" x14ac:dyDescent="0.2">
      <c r="B132" s="65" t="s">
        <v>764</v>
      </c>
      <c r="C132" s="65" t="s">
        <v>42</v>
      </c>
    </row>
    <row r="133" spans="2:159" x14ac:dyDescent="0.2">
      <c r="B133" s="65" t="s">
        <v>764</v>
      </c>
      <c r="C133" s="65" t="s">
        <v>43</v>
      </c>
    </row>
    <row r="134" spans="2:159" x14ac:dyDescent="0.2">
      <c r="B134" s="65" t="s">
        <v>764</v>
      </c>
      <c r="C134" s="65" t="s">
        <v>44</v>
      </c>
    </row>
    <row r="135" spans="2:159" x14ac:dyDescent="0.2">
      <c r="B135" s="65" t="s">
        <v>764</v>
      </c>
      <c r="C135" s="65" t="s">
        <v>45</v>
      </c>
    </row>
    <row r="136" spans="2:159" x14ac:dyDescent="0.2">
      <c r="B136" s="65" t="s">
        <v>764</v>
      </c>
      <c r="C136" s="65" t="s">
        <v>46</v>
      </c>
    </row>
    <row r="137" spans="2:159" x14ac:dyDescent="0.2">
      <c r="B137" s="65" t="s">
        <v>764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437.76362019999999</v>
      </c>
      <c r="CC137" s="65">
        <v>437.76362019999999</v>
      </c>
      <c r="CD137" s="65">
        <v>437.76362019999999</v>
      </c>
      <c r="CE137" s="65">
        <v>437.76362019999999</v>
      </c>
      <c r="CF137" s="65">
        <v>437.76362019999999</v>
      </c>
      <c r="CG137" s="65">
        <v>437.76362019999999</v>
      </c>
      <c r="CH137" s="65">
        <v>437.76362019999999</v>
      </c>
      <c r="CI137" s="65">
        <v>437.76362019999999</v>
      </c>
      <c r="CJ137" s="65">
        <v>437.76362019999999</v>
      </c>
      <c r="CK137" s="65">
        <v>437.76362019999999</v>
      </c>
      <c r="CL137" s="65">
        <v>437.76362019999999</v>
      </c>
      <c r="CM137" s="65">
        <v>437.76362019999999</v>
      </c>
      <c r="CN137" s="65">
        <v>437.76362019999999</v>
      </c>
      <c r="CO137" s="65">
        <v>437.76362019999999</v>
      </c>
      <c r="CP137" s="65">
        <v>437.76362019999999</v>
      </c>
      <c r="CQ137" s="65">
        <v>437.76362019999999</v>
      </c>
      <c r="CR137" s="65">
        <v>437.76362019999999</v>
      </c>
      <c r="CS137" s="65">
        <v>437.76362019999999</v>
      </c>
      <c r="CT137" s="65">
        <v>437.76362019999999</v>
      </c>
      <c r="CU137" s="65">
        <v>437.76362019999999</v>
      </c>
      <c r="CV137" s="65">
        <v>572.59400029999995</v>
      </c>
      <c r="CW137" s="65">
        <v>572.59400029999995</v>
      </c>
      <c r="CX137" s="65">
        <v>572.59400029999995</v>
      </c>
      <c r="CY137" s="65">
        <v>572.59400029999995</v>
      </c>
      <c r="CZ137" s="65">
        <v>1074.6411639999999</v>
      </c>
      <c r="DA137" s="65">
        <v>1074.6411639999999</v>
      </c>
      <c r="DB137" s="65">
        <v>1074.6411639999999</v>
      </c>
      <c r="DC137" s="65">
        <v>1074.6411639999999</v>
      </c>
      <c r="DD137" s="65">
        <v>1814.66839</v>
      </c>
      <c r="DE137" s="65">
        <v>1814.66839</v>
      </c>
      <c r="DF137" s="65">
        <v>1814.66839</v>
      </c>
      <c r="DG137" s="65">
        <v>1814.66839</v>
      </c>
      <c r="DH137" s="65">
        <v>1814.66839</v>
      </c>
      <c r="DI137" s="65">
        <v>1814.66839</v>
      </c>
      <c r="DJ137" s="65">
        <v>1814.66839</v>
      </c>
      <c r="DK137" s="65">
        <v>1814.66839</v>
      </c>
      <c r="DL137" s="65">
        <v>1814.66839</v>
      </c>
      <c r="DM137" s="65">
        <v>1814.66839</v>
      </c>
      <c r="DN137" s="65">
        <v>1814.66839</v>
      </c>
      <c r="DO137" s="65">
        <v>1814.66839</v>
      </c>
      <c r="DP137" s="65">
        <v>1814.66839</v>
      </c>
      <c r="DQ137" s="65">
        <v>1814.66839</v>
      </c>
      <c r="DR137" s="65">
        <v>1814.66839</v>
      </c>
      <c r="DS137" s="65">
        <v>1619.2885960000001</v>
      </c>
      <c r="DT137" s="65">
        <v>1814.66839</v>
      </c>
      <c r="DU137" s="65">
        <v>1814.66839</v>
      </c>
      <c r="DV137" s="65">
        <v>1814.66839</v>
      </c>
      <c r="DW137" s="65">
        <v>1814.66839</v>
      </c>
      <c r="DX137" s="65">
        <v>1814.66839</v>
      </c>
      <c r="DY137" s="65">
        <v>1814.66839</v>
      </c>
      <c r="DZ137" s="65">
        <v>1814.66839</v>
      </c>
      <c r="EA137" s="65">
        <v>1814.66839</v>
      </c>
      <c r="EB137" s="65">
        <v>1814.66839</v>
      </c>
      <c r="EC137" s="65">
        <v>1814.66839</v>
      </c>
      <c r="ED137" s="65">
        <v>1814.66839</v>
      </c>
      <c r="EE137" s="65">
        <v>1814.66839</v>
      </c>
      <c r="EF137" s="65">
        <v>1814.66839</v>
      </c>
      <c r="EG137" s="65">
        <v>1814.66839</v>
      </c>
      <c r="EH137" s="65">
        <v>1814.66839</v>
      </c>
      <c r="EI137" s="65">
        <v>1814.66839</v>
      </c>
      <c r="EJ137" s="65">
        <v>1814.66839</v>
      </c>
      <c r="EK137" s="65">
        <v>1814.66839</v>
      </c>
      <c r="EL137" s="65">
        <v>1814.66839</v>
      </c>
      <c r="EM137" s="65">
        <v>1814.66839</v>
      </c>
      <c r="EN137" s="65">
        <v>1814.66839</v>
      </c>
      <c r="EO137" s="65">
        <v>1814.66839</v>
      </c>
      <c r="EP137" s="65">
        <v>1814.66839</v>
      </c>
      <c r="EQ137" s="65">
        <v>1814.66839</v>
      </c>
      <c r="ER137" s="65">
        <v>1814.66839</v>
      </c>
      <c r="ES137" s="65">
        <v>1814.66839</v>
      </c>
      <c r="ET137" s="65">
        <v>1814.66839</v>
      </c>
      <c r="EU137" s="65">
        <v>1814.66839</v>
      </c>
      <c r="EV137" s="65">
        <v>1814.66839</v>
      </c>
      <c r="EW137" s="65">
        <v>1814.66839</v>
      </c>
      <c r="EX137" s="65">
        <v>1814.66839</v>
      </c>
      <c r="EY137" s="65">
        <v>1814.66839</v>
      </c>
      <c r="EZ137" s="65">
        <v>1814.66839</v>
      </c>
      <c r="FA137" s="65">
        <v>1814.66839</v>
      </c>
      <c r="FB137" s="65">
        <v>1814.66839</v>
      </c>
      <c r="FC137" s="65">
        <v>1814.66839</v>
      </c>
    </row>
    <row r="138" spans="2:159" x14ac:dyDescent="0.2">
      <c r="B138" s="65" t="s">
        <v>765</v>
      </c>
      <c r="C138" s="65" t="s">
        <v>36</v>
      </c>
      <c r="D138" s="65">
        <v>3028.498094</v>
      </c>
      <c r="E138" s="65">
        <v>2839.0037819999998</v>
      </c>
      <c r="F138" s="65">
        <v>2839.0037819999998</v>
      </c>
      <c r="G138" s="65">
        <v>3028.498094</v>
      </c>
      <c r="H138" s="65">
        <v>3028.498094</v>
      </c>
      <c r="I138" s="65">
        <v>2848.063337</v>
      </c>
      <c r="J138" s="65">
        <v>2554.7623140000001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2950.3010439999998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2554.7623140000001</v>
      </c>
      <c r="AA138" s="65">
        <v>3028.498094</v>
      </c>
      <c r="AB138" s="65">
        <v>1378.5711200000001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2122.9047770000002</v>
      </c>
      <c r="AL138" s="65">
        <v>1245.5461130000001</v>
      </c>
      <c r="AM138" s="65">
        <v>3028.498094</v>
      </c>
      <c r="AN138" s="65">
        <v>3028.498094</v>
      </c>
      <c r="AO138" s="65">
        <v>2313.1570670000001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1854.8650729999999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765</v>
      </c>
      <c r="C139" s="65" t="s">
        <v>37</v>
      </c>
      <c r="D139" s="65">
        <v>1065.9055049999999</v>
      </c>
      <c r="E139" s="65">
        <v>1065.9055049999999</v>
      </c>
      <c r="F139" s="65">
        <v>1065.9055049999999</v>
      </c>
      <c r="G139" s="65">
        <v>606.38179839999998</v>
      </c>
      <c r="H139" s="65">
        <v>1065.9055049999999</v>
      </c>
      <c r="I139" s="65">
        <v>1065.9055049999999</v>
      </c>
      <c r="J139" s="65">
        <v>606.38179839999998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E139" s="65">
        <v>1065.9055049999999</v>
      </c>
      <c r="AI139" s="65">
        <v>1065.9055049999999</v>
      </c>
      <c r="AJ139" s="65">
        <v>1065.9055049999999</v>
      </c>
      <c r="AL139" s="65">
        <v>1065.9055049999999</v>
      </c>
      <c r="AM139" s="65">
        <v>606.38179839999998</v>
      </c>
      <c r="AO139" s="65">
        <v>1065.9055049999999</v>
      </c>
      <c r="AQ139" s="65">
        <v>349.17736180000003</v>
      </c>
      <c r="AR139" s="65">
        <v>459.52370660000003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X139" s="65">
        <v>459.52370660000003</v>
      </c>
      <c r="AY139" s="65">
        <v>459.52370660000003</v>
      </c>
      <c r="AZ139" s="65">
        <v>459.52370660000003</v>
      </c>
      <c r="BA139" s="65">
        <v>459.52370660000003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459.52370660000003</v>
      </c>
      <c r="BH139" s="65">
        <v>459.52370660000003</v>
      </c>
      <c r="BI139" s="65">
        <v>1065.9055049999999</v>
      </c>
      <c r="BJ139" s="65">
        <v>459.52370660000003</v>
      </c>
      <c r="BK139" s="65">
        <v>1065.9055049999999</v>
      </c>
      <c r="BL139" s="65">
        <v>1065.9055049999999</v>
      </c>
      <c r="BM139" s="65">
        <v>1065.9055049999999</v>
      </c>
      <c r="BN139" s="65">
        <v>459.52370660000003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765</v>
      </c>
      <c r="C140" s="65" t="s">
        <v>38</v>
      </c>
      <c r="F140" s="65">
        <v>211.28615790000001</v>
      </c>
      <c r="G140" s="65">
        <v>211.28615790000001</v>
      </c>
      <c r="I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112.235522</v>
      </c>
      <c r="AG140" s="65">
        <v>211.28615790000001</v>
      </c>
      <c r="AH140" s="65">
        <v>211.28615790000001</v>
      </c>
      <c r="AK140" s="65">
        <v>211.28615790000001</v>
      </c>
      <c r="AL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S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765</v>
      </c>
      <c r="C141" s="65" t="s">
        <v>39</v>
      </c>
    </row>
    <row r="142" spans="2:159" x14ac:dyDescent="0.2">
      <c r="B142" s="65" t="s">
        <v>765</v>
      </c>
      <c r="C142" s="65" t="s">
        <v>40</v>
      </c>
    </row>
    <row r="143" spans="2:159" x14ac:dyDescent="0.2">
      <c r="B143" s="65" t="s">
        <v>765</v>
      </c>
      <c r="C143" s="65" t="s">
        <v>41</v>
      </c>
    </row>
    <row r="144" spans="2:159" x14ac:dyDescent="0.2">
      <c r="B144" s="65" t="s">
        <v>765</v>
      </c>
      <c r="C144" s="65" t="s">
        <v>42</v>
      </c>
    </row>
    <row r="145" spans="2:159" x14ac:dyDescent="0.2">
      <c r="B145" s="65" t="s">
        <v>765</v>
      </c>
      <c r="C145" s="65" t="s">
        <v>43</v>
      </c>
    </row>
    <row r="146" spans="2:159" x14ac:dyDescent="0.2">
      <c r="B146" s="65" t="s">
        <v>765</v>
      </c>
      <c r="C146" s="65" t="s">
        <v>44</v>
      </c>
    </row>
    <row r="147" spans="2:159" x14ac:dyDescent="0.2">
      <c r="B147" s="65" t="s">
        <v>765</v>
      </c>
      <c r="C147" s="65" t="s">
        <v>45</v>
      </c>
    </row>
    <row r="148" spans="2:159" x14ac:dyDescent="0.2">
      <c r="B148" s="65" t="s">
        <v>765</v>
      </c>
      <c r="C148" s="65" t="s">
        <v>46</v>
      </c>
    </row>
    <row r="149" spans="2:159" x14ac:dyDescent="0.2">
      <c r="B149" s="65" t="s">
        <v>765</v>
      </c>
      <c r="C149" s="65" t="s">
        <v>15</v>
      </c>
      <c r="D149" s="65">
        <v>4094.4035990000002</v>
      </c>
      <c r="E149" s="65">
        <v>3904.9092869999999</v>
      </c>
      <c r="F149" s="65">
        <v>4116.1954450000003</v>
      </c>
      <c r="G149" s="65">
        <v>3846.1660510000002</v>
      </c>
      <c r="H149" s="65">
        <v>4094.4035990000002</v>
      </c>
      <c r="I149" s="65">
        <v>4125.2550000000001</v>
      </c>
      <c r="J149" s="65">
        <v>3161.1441129999998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4094.4035990000002</v>
      </c>
      <c r="T149" s="65">
        <v>4305.6897570000001</v>
      </c>
      <c r="U149" s="65">
        <v>4227.4927070000003</v>
      </c>
      <c r="V149" s="65">
        <v>4305.6897570000001</v>
      </c>
      <c r="W149" s="65">
        <v>4305.6897570000001</v>
      </c>
      <c r="X149" s="65">
        <v>4305.6897570000001</v>
      </c>
      <c r="Y149" s="65">
        <v>4094.4035990000002</v>
      </c>
      <c r="Z149" s="65">
        <v>3831.9539770000001</v>
      </c>
      <c r="AA149" s="65">
        <v>4305.6897570000001</v>
      </c>
      <c r="AB149" s="65">
        <v>1378.5711200000001</v>
      </c>
      <c r="AC149" s="65">
        <v>3239.7842519999999</v>
      </c>
      <c r="AD149" s="65">
        <v>3239.7842519999999</v>
      </c>
      <c r="AE149" s="65">
        <v>4305.6897570000001</v>
      </c>
      <c r="AF149" s="65">
        <v>3140.733616</v>
      </c>
      <c r="AG149" s="65">
        <v>3239.7842519999999</v>
      </c>
      <c r="AH149" s="65">
        <v>3239.7842519999999</v>
      </c>
      <c r="AI149" s="65">
        <v>4094.4035990000002</v>
      </c>
      <c r="AJ149" s="65">
        <v>4094.4035990000002</v>
      </c>
      <c r="AK149" s="65">
        <v>2334.1909350000001</v>
      </c>
      <c r="AL149" s="65">
        <v>2522.7377759999999</v>
      </c>
      <c r="AM149" s="65">
        <v>3634.8798929999998</v>
      </c>
      <c r="AN149" s="65">
        <v>3239.7842519999999</v>
      </c>
      <c r="AO149" s="65">
        <v>3590.3487289999998</v>
      </c>
      <c r="AP149" s="65">
        <v>3239.7842519999999</v>
      </c>
      <c r="AQ149" s="65">
        <v>3588.9616139999998</v>
      </c>
      <c r="AR149" s="65">
        <v>3699.3079590000002</v>
      </c>
      <c r="AS149" s="65">
        <v>4305.6897570000001</v>
      </c>
      <c r="AT149" s="65">
        <v>3488.0218009999999</v>
      </c>
      <c r="AU149" s="65">
        <v>4305.6897570000001</v>
      </c>
      <c r="AV149" s="65">
        <v>4091.561185</v>
      </c>
      <c r="AW149" s="65">
        <v>4091.561185</v>
      </c>
      <c r="AX149" s="65">
        <v>3485.1793859999998</v>
      </c>
      <c r="AY149" s="65">
        <v>3485.1793859999998</v>
      </c>
      <c r="AZ149" s="65">
        <v>2908.2639530000001</v>
      </c>
      <c r="BA149" s="65">
        <v>2908.2639530000001</v>
      </c>
      <c r="BB149" s="65">
        <v>3725.9319099999998</v>
      </c>
      <c r="BC149" s="65">
        <v>3725.9319099999998</v>
      </c>
      <c r="BD149" s="65">
        <v>3110.2648899999999</v>
      </c>
      <c r="BE149" s="65">
        <v>2920.7705780000001</v>
      </c>
      <c r="BF149" s="65">
        <v>3110.2648899999999</v>
      </c>
      <c r="BG149" s="65">
        <v>2503.883092</v>
      </c>
      <c r="BH149" s="65">
        <v>1623.9662539999999</v>
      </c>
      <c r="BI149" s="65">
        <v>2230.3480519999998</v>
      </c>
      <c r="BJ149" s="65">
        <v>1623.9662539999999</v>
      </c>
      <c r="BK149" s="65">
        <v>2230.3480519999998</v>
      </c>
      <c r="BL149" s="65">
        <v>2230.3480519999998</v>
      </c>
      <c r="BM149" s="65">
        <v>1065.9055049999999</v>
      </c>
      <c r="BN149" s="65">
        <v>1623.9662539999999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1164.4425470000001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21</v>
      </c>
      <c r="C151" s="65" t="s">
        <v>37</v>
      </c>
    </row>
    <row r="152" spans="2:159" x14ac:dyDescent="0.2">
      <c r="B152" s="65" t="s">
        <v>21</v>
      </c>
      <c r="C152" s="65" t="s">
        <v>38</v>
      </c>
    </row>
    <row r="153" spans="2:159" x14ac:dyDescent="0.2">
      <c r="B153" s="65" t="s">
        <v>21</v>
      </c>
      <c r="C153" s="65" t="s">
        <v>39</v>
      </c>
    </row>
    <row r="154" spans="2:159" x14ac:dyDescent="0.2">
      <c r="B154" s="65" t="s">
        <v>21</v>
      </c>
      <c r="C154" s="65" t="s">
        <v>40</v>
      </c>
    </row>
    <row r="155" spans="2:159" x14ac:dyDescent="0.2">
      <c r="B155" s="65" t="s">
        <v>21</v>
      </c>
      <c r="C155" s="65" t="s">
        <v>41</v>
      </c>
    </row>
    <row r="156" spans="2:159" x14ac:dyDescent="0.2">
      <c r="B156" s="65" t="s">
        <v>21</v>
      </c>
      <c r="C156" s="65" t="s">
        <v>42</v>
      </c>
    </row>
    <row r="157" spans="2:159" x14ac:dyDescent="0.2">
      <c r="B157" s="65" t="s">
        <v>21</v>
      </c>
      <c r="C157" s="65" t="s">
        <v>43</v>
      </c>
    </row>
    <row r="158" spans="2:159" x14ac:dyDescent="0.2">
      <c r="B158" s="65" t="s">
        <v>21</v>
      </c>
      <c r="C158" s="65" t="s">
        <v>44</v>
      </c>
    </row>
    <row r="159" spans="2:159" x14ac:dyDescent="0.2">
      <c r="B159" s="65" t="s">
        <v>21</v>
      </c>
      <c r="C159" s="65" t="s">
        <v>45</v>
      </c>
    </row>
    <row r="160" spans="2:159" x14ac:dyDescent="0.2">
      <c r="B160" s="65" t="s">
        <v>21</v>
      </c>
      <c r="C160" s="65" t="s">
        <v>46</v>
      </c>
    </row>
    <row r="161" spans="2:159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22</v>
      </c>
      <c r="C162" s="65" t="s">
        <v>36</v>
      </c>
      <c r="D162" s="65">
        <v>736.75388510000005</v>
      </c>
      <c r="E162" s="65">
        <v>612.63511070000004</v>
      </c>
      <c r="F162" s="65">
        <v>199.5375105</v>
      </c>
      <c r="G162" s="65">
        <v>736.75388510000005</v>
      </c>
      <c r="H162" s="65">
        <v>736.75388510000005</v>
      </c>
      <c r="I162" s="65">
        <v>571.32535069999994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413.09760019999999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702.64490890000002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22</v>
      </c>
      <c r="C163" s="65" t="s">
        <v>37</v>
      </c>
      <c r="D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22</v>
      </c>
      <c r="C164" s="65" t="s">
        <v>38</v>
      </c>
      <c r="D164" s="65">
        <v>1744.2003950000001</v>
      </c>
      <c r="E164" s="65">
        <v>1272.7019319999999</v>
      </c>
      <c r="F164" s="65">
        <v>1960.1872960000001</v>
      </c>
      <c r="G164" s="65">
        <v>1913.0979589999999</v>
      </c>
      <c r="H164" s="65">
        <v>1772.4452699999999</v>
      </c>
      <c r="I164" s="65">
        <v>895.70299809999995</v>
      </c>
      <c r="J164" s="65">
        <v>1819.203528</v>
      </c>
      <c r="K164" s="65">
        <v>1260.76379</v>
      </c>
      <c r="L164" s="65">
        <v>1502.4158749999999</v>
      </c>
      <c r="M164" s="65">
        <v>804.46148689999995</v>
      </c>
      <c r="N164" s="65">
        <v>1690.157901</v>
      </c>
      <c r="O164" s="65">
        <v>1167.248347</v>
      </c>
      <c r="P164" s="65">
        <v>1502.4158749999999</v>
      </c>
      <c r="Q164" s="65">
        <v>1130.5811980000001</v>
      </c>
      <c r="R164" s="65">
        <v>1772.1141909999999</v>
      </c>
      <c r="S164" s="65">
        <v>1292.504087</v>
      </c>
      <c r="T164" s="65">
        <v>1643.399643</v>
      </c>
      <c r="U164" s="65">
        <v>931.23318159999997</v>
      </c>
      <c r="V164" s="65">
        <v>1628.9512380000001</v>
      </c>
      <c r="W164" s="65">
        <v>1125.5595989999999</v>
      </c>
      <c r="X164" s="65">
        <v>1962.697559</v>
      </c>
      <c r="Y164" s="65">
        <v>1121.485471</v>
      </c>
      <c r="Z164" s="65">
        <v>1960.1872960000001</v>
      </c>
      <c r="AA164" s="65">
        <v>1722.8456699999999</v>
      </c>
      <c r="AB164" s="65">
        <v>1682.245977</v>
      </c>
      <c r="AC164" s="65">
        <v>1341.7726090000001</v>
      </c>
      <c r="AD164" s="65">
        <v>1499.905612</v>
      </c>
      <c r="AE164" s="65">
        <v>1960.1872960000001</v>
      </c>
      <c r="AF164" s="65">
        <v>1962.697559</v>
      </c>
      <c r="AG164" s="65">
        <v>1769.935007</v>
      </c>
      <c r="AH164" s="65">
        <v>1819.203528</v>
      </c>
      <c r="AI164" s="65">
        <v>1722.8456699999999</v>
      </c>
      <c r="AJ164" s="65">
        <v>1962.697559</v>
      </c>
      <c r="AK164" s="65">
        <v>965.56826679999995</v>
      </c>
      <c r="AL164" s="65">
        <v>1960.1872960000001</v>
      </c>
      <c r="AM164" s="65">
        <v>1818.066562</v>
      </c>
      <c r="AN164" s="65">
        <v>1962.697559</v>
      </c>
      <c r="AO164" s="65">
        <v>1960.1872960000001</v>
      </c>
      <c r="AP164" s="65">
        <v>1960.1872960000001</v>
      </c>
      <c r="AQ164" s="65">
        <v>1339.5934239999999</v>
      </c>
      <c r="AR164" s="65">
        <v>1962.697559</v>
      </c>
      <c r="AS164" s="65">
        <v>1465.8913829999999</v>
      </c>
      <c r="AT164" s="65">
        <v>1769.935007</v>
      </c>
      <c r="AU164" s="65">
        <v>1627.814273</v>
      </c>
      <c r="AV164" s="65">
        <v>1962.697559</v>
      </c>
      <c r="AW164" s="65">
        <v>1408.89021</v>
      </c>
      <c r="AX164" s="65">
        <v>1671.966447</v>
      </c>
      <c r="AY164" s="65">
        <v>1960.1872960000001</v>
      </c>
      <c r="AZ164" s="65">
        <v>1552.0633849999999</v>
      </c>
      <c r="BA164" s="65">
        <v>1039.9081699999999</v>
      </c>
      <c r="BB164" s="65">
        <v>1359.3008319999999</v>
      </c>
      <c r="BC164" s="65">
        <v>1549.553122</v>
      </c>
      <c r="BD164" s="65">
        <v>579.76807010000005</v>
      </c>
      <c r="BE164" s="65">
        <v>577.25780680000003</v>
      </c>
      <c r="BF164" s="65">
        <v>387.00551760000002</v>
      </c>
      <c r="BG164" s="65">
        <v>577.25780680000003</v>
      </c>
      <c r="BH164" s="65">
        <v>551.52319509999995</v>
      </c>
      <c r="BI164" s="65">
        <v>551.52319509999995</v>
      </c>
      <c r="BJ164" s="65">
        <v>361.27090579999998</v>
      </c>
      <c r="BK164" s="65">
        <v>361.27090579999998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22</v>
      </c>
      <c r="C165" s="65" t="s">
        <v>39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H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22</v>
      </c>
      <c r="C166" s="65" t="s">
        <v>40</v>
      </c>
    </row>
    <row r="167" spans="2:159" x14ac:dyDescent="0.2">
      <c r="B167" s="65" t="s">
        <v>22</v>
      </c>
      <c r="C167" s="65" t="s">
        <v>41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127.5343305</v>
      </c>
      <c r="U167" s="65">
        <v>268.84988290000001</v>
      </c>
      <c r="X167" s="65">
        <v>322.14033039999998</v>
      </c>
      <c r="Z167" s="65">
        <v>279.66747850000002</v>
      </c>
      <c r="AA167" s="65">
        <v>322.14033039999998</v>
      </c>
      <c r="AB167" s="65">
        <v>322.14033039999998</v>
      </c>
      <c r="AC167" s="65">
        <v>322.14033039999998</v>
      </c>
      <c r="AG167" s="65">
        <v>322.14033039999998</v>
      </c>
      <c r="AH167" s="65">
        <v>322.14033039999998</v>
      </c>
      <c r="AK167" s="65">
        <v>42.379279160000003</v>
      </c>
      <c r="AL167" s="65">
        <v>322.14033039999998</v>
      </c>
      <c r="AO167" s="65">
        <v>322.14033039999998</v>
      </c>
      <c r="AP167" s="65">
        <v>12.25710301</v>
      </c>
      <c r="AS167" s="65">
        <v>322.14033039999998</v>
      </c>
      <c r="AT167" s="65">
        <v>56.919085920000001</v>
      </c>
      <c r="AV167" s="65">
        <v>322.14033039999998</v>
      </c>
      <c r="AX167" s="65">
        <v>101.6155502</v>
      </c>
      <c r="AZ167" s="65">
        <v>322.14033039999998</v>
      </c>
      <c r="BA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193.35821519999999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22</v>
      </c>
      <c r="C168" s="65" t="s">
        <v>42</v>
      </c>
      <c r="F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E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22</v>
      </c>
      <c r="C169" s="65" t="s">
        <v>43</v>
      </c>
    </row>
    <row r="170" spans="2:159" x14ac:dyDescent="0.2">
      <c r="B170" s="65" t="s">
        <v>22</v>
      </c>
      <c r="C170" s="65" t="s">
        <v>44</v>
      </c>
    </row>
    <row r="171" spans="2:159" x14ac:dyDescent="0.2">
      <c r="B171" s="65" t="s">
        <v>22</v>
      </c>
      <c r="C171" s="65" t="s">
        <v>45</v>
      </c>
    </row>
    <row r="172" spans="2:159" x14ac:dyDescent="0.2">
      <c r="B172" s="65" t="s">
        <v>22</v>
      </c>
      <c r="C172" s="65" t="s">
        <v>46</v>
      </c>
    </row>
    <row r="173" spans="2:159" x14ac:dyDescent="0.2">
      <c r="B173" s="65" t="s">
        <v>22</v>
      </c>
      <c r="C173" s="65" t="s">
        <v>15</v>
      </c>
      <c r="D173" s="65">
        <v>2818.0646609999999</v>
      </c>
      <c r="E173" s="65">
        <v>2202.3380910000001</v>
      </c>
      <c r="F173" s="65">
        <v>2735.5885680000001</v>
      </c>
      <c r="G173" s="65">
        <v>2996.0422979999998</v>
      </c>
      <c r="H173" s="65">
        <v>2988.4302699999998</v>
      </c>
      <c r="I173" s="65">
        <v>1975.368078</v>
      </c>
      <c r="J173" s="65">
        <v>3181.1221869999999</v>
      </c>
      <c r="K173" s="65">
        <v>2512.318698</v>
      </c>
      <c r="L173" s="65">
        <v>2718.4008749999998</v>
      </c>
      <c r="M173" s="65">
        <v>2053.1311460000002</v>
      </c>
      <c r="N173" s="65">
        <v>3055.6638240000002</v>
      </c>
      <c r="O173" s="65">
        <v>2422.3808130000002</v>
      </c>
      <c r="P173" s="65">
        <v>2718.4008749999998</v>
      </c>
      <c r="Q173" s="65">
        <v>2467.6003350000001</v>
      </c>
      <c r="R173" s="65">
        <v>3203.5074330000002</v>
      </c>
      <c r="S173" s="65">
        <v>2636.0234180000002</v>
      </c>
      <c r="T173" s="65">
        <v>2859.3846429999999</v>
      </c>
      <c r="U173" s="65">
        <v>2258.882533</v>
      </c>
      <c r="V173" s="65">
        <v>2844.9362390000001</v>
      </c>
      <c r="W173" s="65">
        <v>2341.5445989999998</v>
      </c>
      <c r="X173" s="65">
        <v>3500.8228899999999</v>
      </c>
      <c r="Y173" s="65">
        <v>2180.2849390000001</v>
      </c>
      <c r="Z173" s="65">
        <v>3141.468711</v>
      </c>
      <c r="AA173" s="65">
        <v>3260.9710009999999</v>
      </c>
      <c r="AB173" s="65">
        <v>3197.6319899999999</v>
      </c>
      <c r="AC173" s="65">
        <v>2542.787558</v>
      </c>
      <c r="AD173" s="65">
        <v>2693.1512950000001</v>
      </c>
      <c r="AE173" s="65">
        <v>2538.1449469999998</v>
      </c>
      <c r="AF173" s="65">
        <v>2864.3114959999998</v>
      </c>
      <c r="AG173" s="65">
        <v>2993.689273</v>
      </c>
      <c r="AH173" s="65">
        <v>3334.5895409999998</v>
      </c>
      <c r="AI173" s="65">
        <v>2624.4596069999998</v>
      </c>
      <c r="AJ173" s="65">
        <v>3178.6825589999999</v>
      </c>
      <c r="AK173" s="65">
        <v>2223.932546</v>
      </c>
      <c r="AL173" s="65">
        <v>3498.3126259999999</v>
      </c>
      <c r="AM173" s="65">
        <v>3034.0515620000001</v>
      </c>
      <c r="AN173" s="65">
        <v>2864.3114959999998</v>
      </c>
      <c r="AO173" s="65">
        <v>3149.8325869999999</v>
      </c>
      <c r="AP173" s="65">
        <v>3188.4293990000001</v>
      </c>
      <c r="AQ173" s="65">
        <v>2555.5784239999998</v>
      </c>
      <c r="AR173" s="65">
        <v>3178.6825589999999</v>
      </c>
      <c r="AS173" s="65">
        <v>2689.6456499999999</v>
      </c>
      <c r="AT173" s="65">
        <v>3042.839093</v>
      </c>
      <c r="AU173" s="65">
        <v>2843.7992730000001</v>
      </c>
      <c r="AV173" s="65">
        <v>3500.8228899999999</v>
      </c>
      <c r="AW173" s="65">
        <v>2624.8752100000002</v>
      </c>
      <c r="AX173" s="65">
        <v>2989.5669979999998</v>
      </c>
      <c r="AY173" s="65">
        <v>3176.1722960000002</v>
      </c>
      <c r="AZ173" s="65">
        <v>3090.1887149999998</v>
      </c>
      <c r="BA173" s="65">
        <v>2578.0335</v>
      </c>
      <c r="BB173" s="65">
        <v>2552.546515</v>
      </c>
      <c r="BC173" s="65">
        <v>3087.6784520000001</v>
      </c>
      <c r="BD173" s="65">
        <v>1495.9730689999999</v>
      </c>
      <c r="BE173" s="65">
        <v>1635.583539</v>
      </c>
      <c r="BF173" s="65">
        <v>1174.4284009999999</v>
      </c>
      <c r="BG173" s="65">
        <v>1635.583539</v>
      </c>
      <c r="BH173" s="65">
        <v>1587.10961</v>
      </c>
      <c r="BI173" s="65">
        <v>1609.8489279999999</v>
      </c>
      <c r="BJ173" s="65">
        <v>1419.596638</v>
      </c>
      <c r="BK173" s="65">
        <v>1419.596638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23</v>
      </c>
      <c r="C174" s="65" t="s">
        <v>36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258.65973589999999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264.34601839999999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288.03280740000002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23</v>
      </c>
      <c r="C175" s="65" t="s">
        <v>37</v>
      </c>
    </row>
    <row r="176" spans="2:159" x14ac:dyDescent="0.2">
      <c r="B176" s="65" t="s">
        <v>23</v>
      </c>
      <c r="C176" s="65" t="s">
        <v>38</v>
      </c>
      <c r="D176" s="65">
        <v>791.05858820000003</v>
      </c>
      <c r="E176" s="65">
        <v>675.37231069999996</v>
      </c>
      <c r="F176" s="65">
        <v>803.47046560000001</v>
      </c>
      <c r="G176" s="65">
        <v>643.63201349999997</v>
      </c>
      <c r="H176" s="65">
        <v>778.64671080000005</v>
      </c>
      <c r="I176" s="65">
        <v>404.7598504</v>
      </c>
      <c r="J176" s="65">
        <v>766.23483329999999</v>
      </c>
      <c r="K176" s="65">
        <v>125.0662459</v>
      </c>
      <c r="L176" s="65">
        <v>404.74779130000002</v>
      </c>
      <c r="M176" s="65">
        <v>190.9155193</v>
      </c>
      <c r="N176" s="65">
        <v>778.64671080000005</v>
      </c>
      <c r="O176" s="65">
        <v>678.59371399999998</v>
      </c>
      <c r="P176" s="65">
        <v>675.46705789999999</v>
      </c>
      <c r="Q176" s="65">
        <v>452.13342840000001</v>
      </c>
      <c r="R176" s="65">
        <v>630.74640020000004</v>
      </c>
      <c r="S176" s="65">
        <v>234.12022250000001</v>
      </c>
      <c r="T176" s="65">
        <v>661.44447879999996</v>
      </c>
      <c r="U176" s="65">
        <v>259.0387245</v>
      </c>
      <c r="V176" s="65">
        <v>778.64671080000005</v>
      </c>
      <c r="W176" s="65">
        <v>752.21225419999996</v>
      </c>
      <c r="X176" s="65">
        <v>753.82295590000001</v>
      </c>
      <c r="Y176" s="65">
        <v>335.7839209</v>
      </c>
      <c r="Z176" s="65">
        <v>803.47046560000001</v>
      </c>
      <c r="AA176" s="65">
        <v>398.14213230000001</v>
      </c>
      <c r="AB176" s="65">
        <v>714.1238975</v>
      </c>
      <c r="AC176" s="65">
        <v>125.0662459</v>
      </c>
      <c r="AD176" s="65">
        <v>371.5181814</v>
      </c>
      <c r="AE176" s="65">
        <v>803.47046560000001</v>
      </c>
      <c r="AF176" s="65">
        <v>803.47046560000001</v>
      </c>
      <c r="AG176" s="65">
        <v>424.57658880000002</v>
      </c>
      <c r="AH176" s="65">
        <v>791.05858820000003</v>
      </c>
      <c r="AI176" s="65">
        <v>777.0360091</v>
      </c>
      <c r="AJ176" s="65">
        <v>791.05858820000003</v>
      </c>
      <c r="AK176" s="65">
        <v>125.0662459</v>
      </c>
      <c r="AL176" s="65">
        <v>373.31837739999997</v>
      </c>
      <c r="AM176" s="65">
        <v>740.74784839999995</v>
      </c>
      <c r="AN176" s="65">
        <v>803.47046560000001</v>
      </c>
      <c r="AO176" s="65">
        <v>803.47046560000001</v>
      </c>
      <c r="AP176" s="65">
        <v>791.05858820000003</v>
      </c>
      <c r="AQ176" s="65">
        <v>587.82593859999997</v>
      </c>
      <c r="AR176" s="65">
        <v>803.47046560000001</v>
      </c>
      <c r="AS176" s="65">
        <v>665.4238593</v>
      </c>
      <c r="AT176" s="65">
        <v>778.64671080000005</v>
      </c>
      <c r="AU176" s="65">
        <v>803.47046560000001</v>
      </c>
      <c r="AV176" s="65">
        <v>666.45149530000003</v>
      </c>
      <c r="AW176" s="65">
        <v>62.912111580000001</v>
      </c>
      <c r="AX176" s="65">
        <v>248.7112845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K176" s="65">
        <v>328.58313700000002</v>
      </c>
    </row>
    <row r="177" spans="2:159" x14ac:dyDescent="0.2">
      <c r="B177" s="65" t="s">
        <v>23</v>
      </c>
      <c r="C177" s="65" t="s">
        <v>39</v>
      </c>
    </row>
    <row r="178" spans="2:159" x14ac:dyDescent="0.2">
      <c r="B178" s="65" t="s">
        <v>23</v>
      </c>
      <c r="C178" s="65" t="s">
        <v>40</v>
      </c>
    </row>
    <row r="179" spans="2:159" x14ac:dyDescent="0.2">
      <c r="B179" s="65" t="s">
        <v>23</v>
      </c>
      <c r="C179" s="65" t="s">
        <v>41</v>
      </c>
    </row>
    <row r="180" spans="2:159" x14ac:dyDescent="0.2">
      <c r="B180" s="65" t="s">
        <v>23</v>
      </c>
      <c r="C180" s="65" t="s">
        <v>42</v>
      </c>
      <c r="F180" s="65">
        <v>178.12465330000001</v>
      </c>
      <c r="G180" s="65">
        <v>56.848293599999998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E180" s="65">
        <v>178.12465330000001</v>
      </c>
      <c r="BF180" s="65">
        <v>102.32692849999999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23</v>
      </c>
      <c r="C181" s="65" t="s">
        <v>43</v>
      </c>
    </row>
    <row r="182" spans="2:159" x14ac:dyDescent="0.2">
      <c r="B182" s="65" t="s">
        <v>23</v>
      </c>
      <c r="C182" s="65" t="s">
        <v>44</v>
      </c>
    </row>
    <row r="183" spans="2:159" x14ac:dyDescent="0.2">
      <c r="B183" s="65" t="s">
        <v>23</v>
      </c>
      <c r="C183" s="65" t="s">
        <v>45</v>
      </c>
    </row>
    <row r="184" spans="2:159" x14ac:dyDescent="0.2">
      <c r="B184" s="65" t="s">
        <v>23</v>
      </c>
      <c r="C184" s="65" t="s">
        <v>46</v>
      </c>
    </row>
    <row r="185" spans="2:159" x14ac:dyDescent="0.2">
      <c r="B185" s="65" t="s">
        <v>23</v>
      </c>
      <c r="C185" s="65" t="s">
        <v>15</v>
      </c>
      <c r="D185" s="65">
        <v>1181.418324</v>
      </c>
      <c r="E185" s="65">
        <v>1065.732047</v>
      </c>
      <c r="F185" s="65">
        <v>1371.954855</v>
      </c>
      <c r="G185" s="65">
        <v>1090.8400429999999</v>
      </c>
      <c r="H185" s="65">
        <v>1347.1311000000001</v>
      </c>
      <c r="I185" s="65">
        <v>841.54423959999997</v>
      </c>
      <c r="J185" s="65">
        <v>1334.7192219999999</v>
      </c>
      <c r="K185" s="65">
        <v>693.55063510000002</v>
      </c>
      <c r="L185" s="65">
        <v>973.23218050000003</v>
      </c>
      <c r="M185" s="65">
        <v>759.39990850000004</v>
      </c>
      <c r="N185" s="65">
        <v>1347.1311000000001</v>
      </c>
      <c r="O185" s="65">
        <v>1247.0781030000001</v>
      </c>
      <c r="P185" s="65">
        <v>1243.9514469999999</v>
      </c>
      <c r="Q185" s="65">
        <v>1020.6178180000001</v>
      </c>
      <c r="R185" s="65">
        <v>1199.230789</v>
      </c>
      <c r="S185" s="65">
        <v>802.6046116</v>
      </c>
      <c r="T185" s="65">
        <v>1229.928868</v>
      </c>
      <c r="U185" s="65">
        <v>827.52311369999995</v>
      </c>
      <c r="V185" s="65">
        <v>1347.1311000000001</v>
      </c>
      <c r="W185" s="65">
        <v>1320.696643</v>
      </c>
      <c r="X185" s="65">
        <v>1322.3073449999999</v>
      </c>
      <c r="Y185" s="65">
        <v>904.26831000000004</v>
      </c>
      <c r="Z185" s="65">
        <v>1371.954855</v>
      </c>
      <c r="AA185" s="65">
        <v>966.6265214</v>
      </c>
      <c r="AB185" s="65">
        <v>1282.608287</v>
      </c>
      <c r="AC185" s="65">
        <v>693.55063510000002</v>
      </c>
      <c r="AD185" s="65">
        <v>940.00257060000001</v>
      </c>
      <c r="AE185" s="65">
        <v>1245.941137</v>
      </c>
      <c r="AF185" s="65">
        <v>1371.954855</v>
      </c>
      <c r="AG185" s="65">
        <v>993.06097790000001</v>
      </c>
      <c r="AH185" s="65">
        <v>1359.5429770000001</v>
      </c>
      <c r="AI185" s="65">
        <v>1345.5203979999999</v>
      </c>
      <c r="AJ185" s="65">
        <v>1359.5429770000001</v>
      </c>
      <c r="AK185" s="65">
        <v>693.55063510000002</v>
      </c>
      <c r="AL185" s="65">
        <v>941.80276649999996</v>
      </c>
      <c r="AM185" s="65">
        <v>1309.2322380000001</v>
      </c>
      <c r="AN185" s="65">
        <v>1371.954855</v>
      </c>
      <c r="AO185" s="65">
        <v>1269.6279259999999</v>
      </c>
      <c r="AP185" s="65">
        <v>1359.5429770000001</v>
      </c>
      <c r="AQ185" s="65">
        <v>1156.310328</v>
      </c>
      <c r="AR185" s="65">
        <v>1371.954855</v>
      </c>
      <c r="AS185" s="65">
        <v>1233.908248</v>
      </c>
      <c r="AT185" s="65">
        <v>1347.1311000000001</v>
      </c>
      <c r="AU185" s="65">
        <v>1371.954855</v>
      </c>
      <c r="AV185" s="65">
        <v>1192.8681469999999</v>
      </c>
      <c r="AW185" s="65">
        <v>589.32876350000004</v>
      </c>
      <c r="AX185" s="65">
        <v>775.12793639999995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493.44464160000001</v>
      </c>
      <c r="BE185" s="65">
        <v>671.56929490000005</v>
      </c>
      <c r="BF185" s="65">
        <v>595.77157009999996</v>
      </c>
      <c r="BG185" s="65">
        <v>671.56929490000005</v>
      </c>
      <c r="BH185" s="65">
        <v>539.8692949</v>
      </c>
      <c r="BI185" s="65">
        <v>539.8692949</v>
      </c>
      <c r="BJ185" s="65">
        <v>211.28615790000001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691</v>
      </c>
      <c r="C186" s="65" t="s">
        <v>36</v>
      </c>
    </row>
    <row r="187" spans="2:159" x14ac:dyDescent="0.2">
      <c r="B187" s="65" t="s">
        <v>691</v>
      </c>
      <c r="C187" s="65" t="s">
        <v>37</v>
      </c>
    </row>
    <row r="188" spans="2:159" x14ac:dyDescent="0.2">
      <c r="B188" s="65" t="s">
        <v>691</v>
      </c>
      <c r="C188" s="65" t="s">
        <v>38</v>
      </c>
    </row>
    <row r="189" spans="2:159" x14ac:dyDescent="0.2">
      <c r="B189" s="65" t="s">
        <v>691</v>
      </c>
      <c r="C189" s="65" t="s">
        <v>39</v>
      </c>
    </row>
    <row r="190" spans="2:159" x14ac:dyDescent="0.2">
      <c r="B190" s="65" t="s">
        <v>691</v>
      </c>
      <c r="C190" s="65" t="s">
        <v>40</v>
      </c>
    </row>
    <row r="191" spans="2:159" x14ac:dyDescent="0.2">
      <c r="B191" s="65" t="s">
        <v>691</v>
      </c>
      <c r="C191" s="65" t="s">
        <v>41</v>
      </c>
    </row>
    <row r="192" spans="2:159" x14ac:dyDescent="0.2">
      <c r="B192" s="65" t="s">
        <v>691</v>
      </c>
      <c r="C192" s="65" t="s">
        <v>42</v>
      </c>
    </row>
    <row r="193" spans="2:159" x14ac:dyDescent="0.2">
      <c r="B193" s="65" t="s">
        <v>691</v>
      </c>
      <c r="C193" s="65" t="s">
        <v>43</v>
      </c>
    </row>
    <row r="194" spans="2:159" x14ac:dyDescent="0.2">
      <c r="B194" s="65" t="s">
        <v>691</v>
      </c>
      <c r="C194" s="65" t="s">
        <v>44</v>
      </c>
    </row>
    <row r="195" spans="2:159" x14ac:dyDescent="0.2">
      <c r="B195" s="65" t="s">
        <v>691</v>
      </c>
      <c r="C195" s="65" t="s">
        <v>45</v>
      </c>
    </row>
    <row r="196" spans="2:159" x14ac:dyDescent="0.2">
      <c r="B196" s="65" t="s">
        <v>691</v>
      </c>
      <c r="C196" s="65" t="s">
        <v>46</v>
      </c>
    </row>
    <row r="197" spans="2:159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692</v>
      </c>
      <c r="C198" s="65" t="s">
        <v>36</v>
      </c>
    </row>
    <row r="199" spans="2:159" x14ac:dyDescent="0.2">
      <c r="B199" s="65" t="s">
        <v>692</v>
      </c>
      <c r="C199" s="65" t="s">
        <v>37</v>
      </c>
    </row>
    <row r="200" spans="2:159" x14ac:dyDescent="0.2">
      <c r="B200" s="65" t="s">
        <v>692</v>
      </c>
      <c r="C200" s="65" t="s">
        <v>38</v>
      </c>
    </row>
    <row r="201" spans="2:159" x14ac:dyDescent="0.2">
      <c r="B201" s="65" t="s">
        <v>692</v>
      </c>
      <c r="C201" s="65" t="s">
        <v>39</v>
      </c>
    </row>
    <row r="202" spans="2:159" x14ac:dyDescent="0.2">
      <c r="B202" s="65" t="s">
        <v>692</v>
      </c>
      <c r="C202" s="65" t="s">
        <v>40</v>
      </c>
    </row>
    <row r="203" spans="2:159" x14ac:dyDescent="0.2">
      <c r="B203" s="65" t="s">
        <v>692</v>
      </c>
      <c r="C203" s="65" t="s">
        <v>41</v>
      </c>
    </row>
    <row r="204" spans="2:159" x14ac:dyDescent="0.2">
      <c r="B204" s="65" t="s">
        <v>692</v>
      </c>
      <c r="C204" s="65" t="s">
        <v>42</v>
      </c>
    </row>
    <row r="205" spans="2:159" x14ac:dyDescent="0.2">
      <c r="B205" s="65" t="s">
        <v>692</v>
      </c>
      <c r="C205" s="65" t="s">
        <v>43</v>
      </c>
    </row>
    <row r="206" spans="2:159" x14ac:dyDescent="0.2">
      <c r="B206" s="65" t="s">
        <v>692</v>
      </c>
      <c r="C206" s="65" t="s">
        <v>44</v>
      </c>
    </row>
    <row r="207" spans="2:159" x14ac:dyDescent="0.2">
      <c r="B207" s="65" t="s">
        <v>692</v>
      </c>
      <c r="C207" s="65" t="s">
        <v>45</v>
      </c>
    </row>
    <row r="208" spans="2:159" x14ac:dyDescent="0.2">
      <c r="B208" s="65" t="s">
        <v>692</v>
      </c>
      <c r="C208" s="65" t="s">
        <v>46</v>
      </c>
    </row>
    <row r="209" spans="2:159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693</v>
      </c>
      <c r="C210" s="65" t="s">
        <v>36</v>
      </c>
    </row>
    <row r="211" spans="2:159" x14ac:dyDescent="0.2">
      <c r="B211" s="65" t="s">
        <v>693</v>
      </c>
      <c r="C211" s="65" t="s">
        <v>37</v>
      </c>
    </row>
    <row r="212" spans="2:159" x14ac:dyDescent="0.2">
      <c r="B212" s="65" t="s">
        <v>693</v>
      </c>
      <c r="C212" s="65" t="s">
        <v>38</v>
      </c>
    </row>
    <row r="213" spans="2:159" x14ac:dyDescent="0.2">
      <c r="B213" s="65" t="s">
        <v>693</v>
      </c>
      <c r="C213" s="65" t="s">
        <v>39</v>
      </c>
    </row>
    <row r="214" spans="2:159" x14ac:dyDescent="0.2">
      <c r="B214" s="65" t="s">
        <v>693</v>
      </c>
      <c r="C214" s="65" t="s">
        <v>40</v>
      </c>
    </row>
    <row r="215" spans="2:159" x14ac:dyDescent="0.2">
      <c r="B215" s="65" t="s">
        <v>693</v>
      </c>
      <c r="C215" s="65" t="s">
        <v>41</v>
      </c>
    </row>
    <row r="216" spans="2:159" x14ac:dyDescent="0.2">
      <c r="B216" s="65" t="s">
        <v>693</v>
      </c>
      <c r="C216" s="65" t="s">
        <v>42</v>
      </c>
    </row>
    <row r="217" spans="2:159" x14ac:dyDescent="0.2">
      <c r="B217" s="65" t="s">
        <v>693</v>
      </c>
      <c r="C217" s="65" t="s">
        <v>43</v>
      </c>
    </row>
    <row r="218" spans="2:159" x14ac:dyDescent="0.2">
      <c r="B218" s="65" t="s">
        <v>693</v>
      </c>
      <c r="C218" s="65" t="s">
        <v>44</v>
      </c>
    </row>
    <row r="219" spans="2:159" x14ac:dyDescent="0.2">
      <c r="B219" s="65" t="s">
        <v>693</v>
      </c>
      <c r="C219" s="65" t="s">
        <v>45</v>
      </c>
    </row>
    <row r="220" spans="2:159" x14ac:dyDescent="0.2">
      <c r="B220" s="65" t="s">
        <v>693</v>
      </c>
      <c r="C220" s="65" t="s">
        <v>46</v>
      </c>
    </row>
    <row r="221" spans="2:159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24</v>
      </c>
      <c r="C222" s="65" t="s">
        <v>36</v>
      </c>
    </row>
    <row r="223" spans="2:159" x14ac:dyDescent="0.2">
      <c r="B223" s="65" t="s">
        <v>24</v>
      </c>
      <c r="C223" s="65" t="s">
        <v>37</v>
      </c>
    </row>
    <row r="224" spans="2:159" x14ac:dyDescent="0.2">
      <c r="B224" s="65" t="s">
        <v>24</v>
      </c>
      <c r="C224" s="65" t="s">
        <v>38</v>
      </c>
    </row>
    <row r="225" spans="2:159" x14ac:dyDescent="0.2">
      <c r="B225" s="65" t="s">
        <v>24</v>
      </c>
      <c r="C225" s="65" t="s">
        <v>39</v>
      </c>
    </row>
    <row r="226" spans="2:159" x14ac:dyDescent="0.2">
      <c r="B226" s="65" t="s">
        <v>24</v>
      </c>
      <c r="C226" s="65" t="s">
        <v>40</v>
      </c>
    </row>
    <row r="227" spans="2:159" x14ac:dyDescent="0.2">
      <c r="B227" s="65" t="s">
        <v>24</v>
      </c>
      <c r="C227" s="65" t="s">
        <v>41</v>
      </c>
    </row>
    <row r="228" spans="2:159" x14ac:dyDescent="0.2">
      <c r="B228" s="65" t="s">
        <v>24</v>
      </c>
      <c r="C228" s="65" t="s">
        <v>42</v>
      </c>
    </row>
    <row r="229" spans="2:159" x14ac:dyDescent="0.2">
      <c r="B229" s="65" t="s">
        <v>24</v>
      </c>
      <c r="C229" s="65" t="s">
        <v>43</v>
      </c>
    </row>
    <row r="230" spans="2:159" x14ac:dyDescent="0.2">
      <c r="B230" s="65" t="s">
        <v>24</v>
      </c>
      <c r="C230" s="65" t="s">
        <v>44</v>
      </c>
    </row>
    <row r="231" spans="2:159" x14ac:dyDescent="0.2">
      <c r="B231" s="65" t="s">
        <v>24</v>
      </c>
      <c r="C231" s="65" t="s">
        <v>45</v>
      </c>
    </row>
    <row r="232" spans="2:159" x14ac:dyDescent="0.2">
      <c r="B232" s="65" t="s">
        <v>24</v>
      </c>
      <c r="C232" s="65" t="s">
        <v>46</v>
      </c>
    </row>
    <row r="233" spans="2:159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36</v>
      </c>
      <c r="D234" s="65">
        <v>30103.822319999999</v>
      </c>
      <c r="E234" s="65">
        <v>30774.941009999999</v>
      </c>
      <c r="F234" s="65">
        <v>29520.091799999998</v>
      </c>
      <c r="G234" s="65">
        <v>30068.736280000001</v>
      </c>
      <c r="H234" s="65">
        <v>30103.822319999999</v>
      </c>
      <c r="I234" s="65">
        <v>30395.211569999999</v>
      </c>
      <c r="J234" s="65">
        <v>29701.776310000001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31334.11304</v>
      </c>
      <c r="V234" s="65">
        <v>29979.561409999998</v>
      </c>
      <c r="W234" s="65">
        <v>30068.736280000001</v>
      </c>
      <c r="X234" s="65">
        <v>30103.822319999999</v>
      </c>
      <c r="Y234" s="65">
        <v>31612.52204</v>
      </c>
      <c r="Z234" s="65">
        <v>30294.477749999998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24829.485629999999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26397.78673</v>
      </c>
      <c r="AM234" s="65">
        <v>30647.21128</v>
      </c>
      <c r="AN234" s="65">
        <v>30682.972320000001</v>
      </c>
      <c r="AO234" s="65">
        <v>22908.076209999999</v>
      </c>
      <c r="AP234" s="65">
        <v>31112.104800000001</v>
      </c>
      <c r="AQ234" s="65">
        <v>30647.21128</v>
      </c>
      <c r="AR234" s="65">
        <v>30731.87832</v>
      </c>
      <c r="AS234" s="65">
        <v>32272.054039999999</v>
      </c>
      <c r="AT234" s="65">
        <v>31112.104800000001</v>
      </c>
      <c r="AU234" s="65">
        <v>30696.060280000002</v>
      </c>
      <c r="AV234" s="65">
        <v>30731.87832</v>
      </c>
      <c r="AW234" s="65">
        <v>32220.697039999999</v>
      </c>
      <c r="AX234" s="65">
        <v>31112.104800000001</v>
      </c>
      <c r="AY234" s="65">
        <v>30696.060280000002</v>
      </c>
      <c r="AZ234" s="65">
        <v>30682.972320000001</v>
      </c>
      <c r="BA234" s="65">
        <v>32272.054039999999</v>
      </c>
      <c r="BB234" s="65">
        <v>31112.104800000001</v>
      </c>
      <c r="BC234" s="65">
        <v>30647.21128</v>
      </c>
      <c r="BD234" s="65">
        <v>30930.5573</v>
      </c>
      <c r="BE234" s="65">
        <v>26310.865669999999</v>
      </c>
      <c r="BF234" s="65">
        <v>31226.944800000001</v>
      </c>
      <c r="BG234" s="65">
        <v>30894.507699999998</v>
      </c>
      <c r="BH234" s="65">
        <v>31328.188320000001</v>
      </c>
      <c r="BI234" s="65">
        <v>32898.249040000002</v>
      </c>
      <c r="BJ234" s="65">
        <v>31716.754799999999</v>
      </c>
      <c r="BK234" s="65">
        <v>31291.675279999999</v>
      </c>
      <c r="BL234" s="65">
        <v>31456.888319999998</v>
      </c>
      <c r="BM234" s="65">
        <v>30863.206480000001</v>
      </c>
      <c r="BN234" s="65">
        <v>31896.844799999999</v>
      </c>
      <c r="BO234" s="65">
        <v>31420.225279999999</v>
      </c>
      <c r="BP234" s="65">
        <v>31942.344720000001</v>
      </c>
      <c r="BQ234" s="65">
        <v>32356.748039999999</v>
      </c>
      <c r="BR234" s="65">
        <v>32389.090800000002</v>
      </c>
      <c r="BS234" s="65">
        <v>31905.115880000001</v>
      </c>
      <c r="BT234" s="65">
        <v>33062.292119999998</v>
      </c>
      <c r="BU234" s="65">
        <v>34584.110139999997</v>
      </c>
      <c r="BV234" s="65">
        <v>33524.701800000003</v>
      </c>
      <c r="BW234" s="65">
        <v>33023.757980000002</v>
      </c>
      <c r="BX234" s="65">
        <v>33062.292119999998</v>
      </c>
      <c r="BY234" s="65">
        <v>34651.685140000001</v>
      </c>
      <c r="BZ234" s="65">
        <v>33252.391799999998</v>
      </c>
      <c r="CA234" s="65">
        <v>33023.757980000002</v>
      </c>
      <c r="CB234" s="65">
        <v>33062.292119999998</v>
      </c>
      <c r="CC234" s="65">
        <v>34678.264640000001</v>
      </c>
      <c r="CD234" s="65">
        <v>32125.915799999999</v>
      </c>
      <c r="CE234" s="65">
        <v>33023.757980000002</v>
      </c>
      <c r="CF234" s="65">
        <v>33062.292119999998</v>
      </c>
      <c r="CG234" s="65">
        <v>34087.659140000003</v>
      </c>
      <c r="CH234" s="65">
        <v>33524.701800000003</v>
      </c>
      <c r="CI234" s="65">
        <v>33023.757980000002</v>
      </c>
      <c r="CJ234" s="65">
        <v>33062.292119999998</v>
      </c>
      <c r="CK234" s="65">
        <v>34719.260139999999</v>
      </c>
      <c r="CL234" s="65">
        <v>33524.701800000003</v>
      </c>
      <c r="CM234" s="65">
        <v>33023.757980000002</v>
      </c>
      <c r="CN234" s="65">
        <v>33062.292119999998</v>
      </c>
      <c r="CO234" s="65">
        <v>34719.260139999999</v>
      </c>
      <c r="CP234" s="65">
        <v>32932.231800000001</v>
      </c>
      <c r="CQ234" s="65">
        <v>33023.757980000002</v>
      </c>
      <c r="CR234" s="65">
        <v>33062.292119999998</v>
      </c>
      <c r="CS234" s="65">
        <v>34719.260139999999</v>
      </c>
      <c r="CT234" s="65">
        <v>33524.701800000003</v>
      </c>
      <c r="CU234" s="65">
        <v>33023.757980000002</v>
      </c>
      <c r="CV234" s="65">
        <v>33062.292119999998</v>
      </c>
      <c r="CW234" s="65">
        <v>34719.260139999999</v>
      </c>
      <c r="CX234" s="65">
        <v>33471.631800000003</v>
      </c>
      <c r="CY234" s="65">
        <v>33023.757980000002</v>
      </c>
      <c r="CZ234" s="65">
        <v>33062.292119999998</v>
      </c>
      <c r="DA234" s="65">
        <v>34719.260139999999</v>
      </c>
      <c r="DB234" s="65">
        <v>33239.341800000002</v>
      </c>
      <c r="DC234" s="65">
        <v>33023.757980000002</v>
      </c>
      <c r="DD234" s="65">
        <v>33062.292119999998</v>
      </c>
      <c r="DE234" s="65">
        <v>34719.260139999999</v>
      </c>
      <c r="DF234" s="65">
        <v>33214.546799999996</v>
      </c>
      <c r="DG234" s="65">
        <v>33023.757980000002</v>
      </c>
      <c r="DH234" s="65">
        <v>33062.292119999998</v>
      </c>
      <c r="DI234" s="65">
        <v>34719.260139999999</v>
      </c>
      <c r="DJ234" s="65">
        <v>31689.80963</v>
      </c>
      <c r="DK234" s="65">
        <v>33023.757980000002</v>
      </c>
      <c r="DL234" s="65">
        <v>33062.292119999998</v>
      </c>
      <c r="DM234" s="65">
        <v>34719.260139999999</v>
      </c>
      <c r="DN234" s="65">
        <v>32921.791799999999</v>
      </c>
      <c r="DO234" s="65">
        <v>33023.757980000002</v>
      </c>
      <c r="DP234" s="65">
        <v>33062.292119999998</v>
      </c>
      <c r="DQ234" s="65">
        <v>34719.260139999999</v>
      </c>
      <c r="DR234" s="65">
        <v>33524.701800000003</v>
      </c>
      <c r="DS234" s="65">
        <v>33023.757980000002</v>
      </c>
      <c r="DT234" s="65">
        <v>33062.292119999998</v>
      </c>
      <c r="DU234" s="65">
        <v>34719.260139999999</v>
      </c>
      <c r="DV234" s="65">
        <v>32587.711800000001</v>
      </c>
      <c r="DW234" s="65">
        <v>33023.757980000002</v>
      </c>
      <c r="DX234" s="65">
        <v>33062.292119999998</v>
      </c>
      <c r="DY234" s="65">
        <v>34719.260139999999</v>
      </c>
      <c r="DZ234" s="65">
        <v>32174.29437</v>
      </c>
      <c r="EA234" s="65">
        <v>33023.757980000002</v>
      </c>
      <c r="EB234" s="65">
        <v>33062.292119999998</v>
      </c>
      <c r="EC234" s="65">
        <v>34719.260139999999</v>
      </c>
      <c r="ED234" s="65">
        <v>33169.741800000003</v>
      </c>
      <c r="EE234" s="65">
        <v>33023.757980000002</v>
      </c>
      <c r="EF234" s="65">
        <v>33062.292119999998</v>
      </c>
      <c r="EG234" s="65">
        <v>34719.260139999999</v>
      </c>
      <c r="EH234" s="65">
        <v>33488.335800000001</v>
      </c>
      <c r="EI234" s="65">
        <v>33023.757980000002</v>
      </c>
      <c r="EJ234" s="65">
        <v>33062.292119999998</v>
      </c>
      <c r="EK234" s="65">
        <v>34719.260139999999</v>
      </c>
      <c r="EL234" s="65">
        <v>33524.701800000003</v>
      </c>
      <c r="EM234" s="65">
        <v>31985.073980000001</v>
      </c>
      <c r="EN234" s="65">
        <v>33062.292119999998</v>
      </c>
      <c r="EO234" s="65">
        <v>34719.260139999999</v>
      </c>
      <c r="EP234" s="65">
        <v>33471.631800000003</v>
      </c>
      <c r="EQ234" s="65">
        <v>32595.850859999999</v>
      </c>
      <c r="ER234" s="65">
        <v>33062.292119999998</v>
      </c>
      <c r="ES234" s="65">
        <v>34719.260139999999</v>
      </c>
      <c r="ET234" s="65">
        <v>32732.305799999998</v>
      </c>
      <c r="EU234" s="65">
        <v>32842.930979999997</v>
      </c>
      <c r="EV234" s="65">
        <v>32429.08812</v>
      </c>
      <c r="EW234" s="65">
        <v>34719.260139999999</v>
      </c>
      <c r="EX234" s="65">
        <v>33471.631800000003</v>
      </c>
      <c r="EY234" s="65">
        <v>31662.15638</v>
      </c>
      <c r="EZ234" s="65">
        <v>32868.384120000002</v>
      </c>
      <c r="FA234" s="65">
        <v>34719.260139999999</v>
      </c>
      <c r="FB234" s="65">
        <v>33524.701800000003</v>
      </c>
      <c r="FC234" s="65">
        <v>32779.598680000003</v>
      </c>
    </row>
    <row r="235" spans="2:159" x14ac:dyDescent="0.2">
      <c r="B235" s="65" t="s">
        <v>1</v>
      </c>
      <c r="C235" s="65" t="s">
        <v>37</v>
      </c>
      <c r="D235" s="65">
        <v>12809.94263</v>
      </c>
      <c r="E235" s="65">
        <v>11079.891180000001</v>
      </c>
      <c r="F235" s="65">
        <v>9627.2321040000006</v>
      </c>
      <c r="G235" s="65">
        <v>12482.292589999999</v>
      </c>
      <c r="H235" s="65">
        <v>11862.54458</v>
      </c>
      <c r="I235" s="65">
        <v>11463.36585</v>
      </c>
      <c r="J235" s="65">
        <v>10615.31069</v>
      </c>
      <c r="K235" s="65">
        <v>11564.89004</v>
      </c>
      <c r="L235" s="65">
        <v>13314.749659999999</v>
      </c>
      <c r="M235" s="65">
        <v>12215.10464</v>
      </c>
      <c r="N235" s="65">
        <v>11350.70637</v>
      </c>
      <c r="O235" s="65">
        <v>13510.5548</v>
      </c>
      <c r="P235" s="65">
        <v>13314.749659999999</v>
      </c>
      <c r="Q235" s="65">
        <v>11742.73976</v>
      </c>
      <c r="R235" s="65">
        <v>11061.881289999999</v>
      </c>
      <c r="S235" s="65">
        <v>12590.797049999999</v>
      </c>
      <c r="T235" s="65">
        <v>12231.73374</v>
      </c>
      <c r="U235" s="65">
        <v>10563.15828</v>
      </c>
      <c r="V235" s="65">
        <v>10386.486639999999</v>
      </c>
      <c r="W235" s="65">
        <v>13256.975570000001</v>
      </c>
      <c r="X235" s="65">
        <v>13314.749659999999</v>
      </c>
      <c r="Y235" s="65">
        <v>11236.235280000001</v>
      </c>
      <c r="Z235" s="65">
        <v>11215.735489999999</v>
      </c>
      <c r="AA235" s="65">
        <v>13510.5548</v>
      </c>
      <c r="AB235" s="65">
        <v>13155.629660000001</v>
      </c>
      <c r="AC235" s="65">
        <v>7025.9622079999999</v>
      </c>
      <c r="AD235" s="65">
        <v>6229.587955</v>
      </c>
      <c r="AE235" s="65">
        <v>13510.5548</v>
      </c>
      <c r="AF235" s="65">
        <v>12691.340630000001</v>
      </c>
      <c r="AG235" s="65">
        <v>10142.497670000001</v>
      </c>
      <c r="AH235" s="65">
        <v>4438.0894429999998</v>
      </c>
      <c r="AI235" s="65">
        <v>13880.2973</v>
      </c>
      <c r="AJ235" s="65">
        <v>13679.13357</v>
      </c>
      <c r="AK235" s="65">
        <v>13632.71117</v>
      </c>
      <c r="AL235" s="65">
        <v>13833.874900000001</v>
      </c>
      <c r="AM235" s="65">
        <v>12643.524069999999</v>
      </c>
      <c r="AN235" s="65">
        <v>13590.73357</v>
      </c>
      <c r="AO235" s="65">
        <v>13632.71117</v>
      </c>
      <c r="AP235" s="65">
        <v>8915.8047839999999</v>
      </c>
      <c r="AQ235" s="65">
        <v>13880.2973</v>
      </c>
      <c r="AR235" s="65">
        <v>11143.88522</v>
      </c>
      <c r="AS235" s="65">
        <v>13757.72507</v>
      </c>
      <c r="AT235" s="65">
        <v>8871.4963050000006</v>
      </c>
      <c r="AU235" s="65">
        <v>14007.5816</v>
      </c>
      <c r="AV235" s="65">
        <v>13804.57317</v>
      </c>
      <c r="AW235" s="65">
        <v>11670.392239999999</v>
      </c>
      <c r="AX235" s="65">
        <v>12523.856959999999</v>
      </c>
      <c r="AY235" s="65">
        <v>10139.26043</v>
      </c>
      <c r="AZ235" s="65">
        <v>11865.537399999999</v>
      </c>
      <c r="BA235" s="65">
        <v>11711.10217</v>
      </c>
      <c r="BB235" s="65">
        <v>9039.9795959999992</v>
      </c>
      <c r="BC235" s="65">
        <v>14007.5816</v>
      </c>
      <c r="BD235" s="65">
        <v>13817.649659999999</v>
      </c>
      <c r="BE235" s="65">
        <v>13791.20307</v>
      </c>
      <c r="BF235" s="65">
        <v>14477.1973</v>
      </c>
      <c r="BG235" s="65">
        <v>12148.071840000001</v>
      </c>
      <c r="BH235" s="65">
        <v>12819.148289999999</v>
      </c>
      <c r="BI235" s="65">
        <v>11518.623439999999</v>
      </c>
      <c r="BJ235" s="65">
        <v>12210.26518</v>
      </c>
      <c r="BK235" s="65">
        <v>14803.9521</v>
      </c>
      <c r="BL235" s="65">
        <v>14675.313169999999</v>
      </c>
      <c r="BM235" s="65">
        <v>13757.72507</v>
      </c>
      <c r="BN235" s="65">
        <v>9686.1238869999997</v>
      </c>
      <c r="BO235" s="65">
        <v>14891.1266</v>
      </c>
      <c r="BP235" s="65">
        <v>15432.99841</v>
      </c>
      <c r="BQ235" s="65">
        <v>14437.548720000001</v>
      </c>
      <c r="BR235" s="65">
        <v>13960.7335</v>
      </c>
      <c r="BS235" s="65">
        <v>15659.95427</v>
      </c>
      <c r="BT235" s="65">
        <v>15523.5177</v>
      </c>
      <c r="BU235" s="65">
        <v>12482.875260000001</v>
      </c>
      <c r="BV235" s="65">
        <v>13960.7335</v>
      </c>
      <c r="BW235" s="65">
        <v>15338.91797</v>
      </c>
      <c r="BX235" s="65">
        <v>15865.362810000001</v>
      </c>
      <c r="BY235" s="65">
        <v>15811.52108</v>
      </c>
      <c r="BZ235" s="65">
        <v>15517.808440000001</v>
      </c>
      <c r="CA235" s="65">
        <v>16098.67697</v>
      </c>
      <c r="CB235" s="65">
        <v>15865.362810000001</v>
      </c>
      <c r="CC235" s="65">
        <v>15811.52108</v>
      </c>
      <c r="CD235" s="65">
        <v>15966.967839999999</v>
      </c>
      <c r="CE235" s="65">
        <v>15709.37897</v>
      </c>
      <c r="CF235" s="65">
        <v>15865.362810000001</v>
      </c>
      <c r="CG235" s="65">
        <v>14528.03623</v>
      </c>
      <c r="CH235" s="65">
        <v>15474.42203</v>
      </c>
      <c r="CI235" s="65">
        <v>15633.04427</v>
      </c>
      <c r="CJ235" s="65">
        <v>15865.362810000001</v>
      </c>
      <c r="CK235" s="65">
        <v>15811.52108</v>
      </c>
      <c r="CL235" s="65">
        <v>15412.5448</v>
      </c>
      <c r="CM235" s="65">
        <v>15916.406569999999</v>
      </c>
      <c r="CN235" s="65">
        <v>15865.362810000001</v>
      </c>
      <c r="CO235" s="65">
        <v>14559.28218</v>
      </c>
      <c r="CP235" s="65">
        <v>15707.17144</v>
      </c>
      <c r="CQ235" s="65">
        <v>16098.67697</v>
      </c>
      <c r="CR235" s="65">
        <v>15865.362810000001</v>
      </c>
      <c r="CS235" s="65">
        <v>15641.57618</v>
      </c>
      <c r="CT235" s="65">
        <v>15336.1841</v>
      </c>
      <c r="CU235" s="65">
        <v>16098.67697</v>
      </c>
      <c r="CV235" s="65">
        <v>15865.362810000001</v>
      </c>
      <c r="CW235" s="65">
        <v>14959.664559999999</v>
      </c>
      <c r="CX235" s="65">
        <v>15919.67524</v>
      </c>
      <c r="CY235" s="65">
        <v>16098.67697</v>
      </c>
      <c r="CZ235" s="65">
        <v>15865.362810000001</v>
      </c>
      <c r="DA235" s="65">
        <v>15757.427680000001</v>
      </c>
      <c r="DB235" s="65">
        <v>14663.73934</v>
      </c>
      <c r="DC235" s="65">
        <v>16098.67697</v>
      </c>
      <c r="DD235" s="65">
        <v>15865.362810000001</v>
      </c>
      <c r="DE235" s="65">
        <v>15741.45804</v>
      </c>
      <c r="DF235" s="65">
        <v>14153.301100000001</v>
      </c>
      <c r="DG235" s="65">
        <v>16098.67697</v>
      </c>
      <c r="DH235" s="65">
        <v>15865.362810000001</v>
      </c>
      <c r="DI235" s="65">
        <v>14946.652190000001</v>
      </c>
      <c r="DJ235" s="65">
        <v>15840.019840000001</v>
      </c>
      <c r="DK235" s="65">
        <v>16049.79106</v>
      </c>
      <c r="DL235" s="65">
        <v>15865.362810000001</v>
      </c>
      <c r="DM235" s="65">
        <v>15126.775320000001</v>
      </c>
      <c r="DN235" s="65">
        <v>15744.093639999999</v>
      </c>
      <c r="DO235" s="65">
        <v>16098.67697</v>
      </c>
      <c r="DP235" s="65">
        <v>15865.362810000001</v>
      </c>
      <c r="DQ235" s="65">
        <v>15811.52108</v>
      </c>
      <c r="DR235" s="65">
        <v>15295.976140000001</v>
      </c>
      <c r="DS235" s="65">
        <v>16098.67697</v>
      </c>
      <c r="DT235" s="65">
        <v>15865.362810000001</v>
      </c>
      <c r="DU235" s="65">
        <v>15811.52108</v>
      </c>
      <c r="DV235" s="65">
        <v>15264.999040000001</v>
      </c>
      <c r="DW235" s="65">
        <v>16098.67697</v>
      </c>
      <c r="DX235" s="65">
        <v>15865.362810000001</v>
      </c>
      <c r="DY235" s="65">
        <v>15811.52108</v>
      </c>
      <c r="DZ235" s="65">
        <v>14668.434639999999</v>
      </c>
      <c r="EA235" s="65">
        <v>16098.67697</v>
      </c>
      <c r="EB235" s="65">
        <v>15411.746450000001</v>
      </c>
      <c r="EC235" s="65">
        <v>15811.52108</v>
      </c>
      <c r="ED235" s="65">
        <v>15051.297280000001</v>
      </c>
      <c r="EE235" s="65">
        <v>15436.15854</v>
      </c>
      <c r="EF235" s="65">
        <v>15368.76929</v>
      </c>
      <c r="EG235" s="65">
        <v>15811.52108</v>
      </c>
      <c r="EH235" s="65">
        <v>14968.35196</v>
      </c>
      <c r="EI235" s="65">
        <v>14545.359829999999</v>
      </c>
      <c r="EJ235" s="65">
        <v>14834.08841</v>
      </c>
      <c r="EK235" s="65">
        <v>15811.52108</v>
      </c>
      <c r="EL235" s="65">
        <v>16044.83524</v>
      </c>
      <c r="EM235" s="65">
        <v>15601.24562</v>
      </c>
      <c r="EN235" s="65">
        <v>15809.49401</v>
      </c>
      <c r="EO235" s="65">
        <v>15811.52108</v>
      </c>
      <c r="EP235" s="65">
        <v>15749.725839999999</v>
      </c>
      <c r="EQ235" s="65">
        <v>15836.75297</v>
      </c>
      <c r="ER235" s="65">
        <v>15865.362810000001</v>
      </c>
      <c r="ES235" s="65">
        <v>15811.52108</v>
      </c>
      <c r="ET235" s="65">
        <v>14670.811320000001</v>
      </c>
      <c r="EU235" s="65">
        <v>14007.5816</v>
      </c>
      <c r="EV235" s="65">
        <v>15865.362810000001</v>
      </c>
      <c r="EW235" s="65">
        <v>15811.52108</v>
      </c>
      <c r="EX235" s="65">
        <v>15096.25654</v>
      </c>
      <c r="EY235" s="65">
        <v>15556.960730000001</v>
      </c>
      <c r="EZ235" s="65">
        <v>15865.362810000001</v>
      </c>
      <c r="FA235" s="65">
        <v>15811.52108</v>
      </c>
      <c r="FB235" s="65">
        <v>16044.83524</v>
      </c>
      <c r="FC235" s="65">
        <v>15983.23307</v>
      </c>
    </row>
    <row r="236" spans="2:159" x14ac:dyDescent="0.2">
      <c r="B236" s="65" t="s">
        <v>1</v>
      </c>
      <c r="C236" s="65" t="s">
        <v>38</v>
      </c>
      <c r="D236" s="65">
        <v>6340.5121049999998</v>
      </c>
      <c r="E236" s="65">
        <v>7777.1530599999996</v>
      </c>
      <c r="F236" s="65">
        <v>5730.3536400000003</v>
      </c>
      <c r="G236" s="65">
        <v>6587.7956830000003</v>
      </c>
      <c r="H236" s="65">
        <v>6789.6736019999998</v>
      </c>
      <c r="I236" s="65">
        <v>8886.4349249999996</v>
      </c>
      <c r="J236" s="65">
        <v>6082.8151749999997</v>
      </c>
      <c r="K236" s="65">
        <v>8760.7763009999999</v>
      </c>
      <c r="L236" s="65">
        <v>7744.1770200000001</v>
      </c>
      <c r="M236" s="65">
        <v>8963.5560289999994</v>
      </c>
      <c r="N236" s="65">
        <v>6095.6499199999998</v>
      </c>
      <c r="O236" s="65">
        <v>6698.5948479999997</v>
      </c>
      <c r="P236" s="65">
        <v>7850.0997850000003</v>
      </c>
      <c r="Q236" s="65">
        <v>8269.7015640000009</v>
      </c>
      <c r="R236" s="65">
        <v>6315.9598319999996</v>
      </c>
      <c r="S236" s="65">
        <v>8836.1242930000008</v>
      </c>
      <c r="T236" s="65">
        <v>8457.9847250000003</v>
      </c>
      <c r="U236" s="65">
        <v>7680.0096000000003</v>
      </c>
      <c r="V236" s="65">
        <v>5672.5556399999996</v>
      </c>
      <c r="W236" s="65">
        <v>5937.5313779999997</v>
      </c>
      <c r="X236" s="65">
        <v>6499.1542929999996</v>
      </c>
      <c r="Y236" s="65">
        <v>8744.5831429999998</v>
      </c>
      <c r="Z236" s="65">
        <v>9331.6136399999996</v>
      </c>
      <c r="AA236" s="65">
        <v>9277.0427999999993</v>
      </c>
      <c r="AB236" s="65">
        <v>8345.5844799999995</v>
      </c>
      <c r="AC236" s="65">
        <v>8151.4667520000003</v>
      </c>
      <c r="AD236" s="65">
        <v>5535.7556400000003</v>
      </c>
      <c r="AE236" s="65">
        <v>9277.0427999999993</v>
      </c>
      <c r="AF236" s="65">
        <v>9386.1844799999999</v>
      </c>
      <c r="AG236" s="65">
        <v>9116.4141230000005</v>
      </c>
      <c r="AH236" s="65">
        <v>4887.0700260000003</v>
      </c>
      <c r="AI236" s="65">
        <v>8949.1000660000009</v>
      </c>
      <c r="AJ236" s="65">
        <v>7591.6719599999997</v>
      </c>
      <c r="AK236" s="65">
        <v>6579.2374659999996</v>
      </c>
      <c r="AL236" s="65">
        <v>5644.0491039999997</v>
      </c>
      <c r="AM236" s="65">
        <v>9277.0427999999993</v>
      </c>
      <c r="AN236" s="65">
        <v>9386.1844799999999</v>
      </c>
      <c r="AO236" s="65">
        <v>9429.8411520000009</v>
      </c>
      <c r="AP236" s="65">
        <v>8401.3491900000008</v>
      </c>
      <c r="AQ236" s="65">
        <v>9277.0427999999993</v>
      </c>
      <c r="AR236" s="65">
        <v>9386.1844799999999</v>
      </c>
      <c r="AS236" s="65">
        <v>9429.8411520000009</v>
      </c>
      <c r="AT236" s="65">
        <v>7713.2894409999999</v>
      </c>
      <c r="AU236" s="65">
        <v>6907.717259</v>
      </c>
      <c r="AV236" s="65">
        <v>9067.2012090000007</v>
      </c>
      <c r="AW236" s="65">
        <v>7752.289248</v>
      </c>
      <c r="AX236" s="65">
        <v>5140.7362350000003</v>
      </c>
      <c r="AY236" s="65">
        <v>9277.0427999999993</v>
      </c>
      <c r="AZ236" s="65">
        <v>7953.9727780000003</v>
      </c>
      <c r="BA236" s="65">
        <v>9357.5615039999993</v>
      </c>
      <c r="BB236" s="65">
        <v>8980.5091300000004</v>
      </c>
      <c r="BC236" s="65">
        <v>9277.0427999999993</v>
      </c>
      <c r="BD236" s="65">
        <v>9386.1844799999999</v>
      </c>
      <c r="BE236" s="65">
        <v>9429.8411520000009</v>
      </c>
      <c r="BF236" s="65">
        <v>1934.4956400000001</v>
      </c>
      <c r="BG236" s="65">
        <v>9277.0427999999993</v>
      </c>
      <c r="BH236" s="65">
        <v>9386.1844799999999</v>
      </c>
      <c r="BI236" s="65">
        <v>9429.8411520000009</v>
      </c>
      <c r="BJ236" s="65">
        <v>4733.2945339999997</v>
      </c>
      <c r="BK236" s="65">
        <v>6324.9289470000003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9386.1844799999999</v>
      </c>
      <c r="BQ236" s="65">
        <v>9429.8411520000009</v>
      </c>
      <c r="BR236" s="65">
        <v>9331.6136399999996</v>
      </c>
      <c r="BS236" s="65">
        <v>9277.0427999999993</v>
      </c>
      <c r="BT236" s="65">
        <v>9386.1844799999999</v>
      </c>
      <c r="BU236" s="65">
        <v>9429.8411520000009</v>
      </c>
      <c r="BV236" s="65">
        <v>9331.6136399999996</v>
      </c>
      <c r="BW236" s="65">
        <v>9277.0427999999993</v>
      </c>
      <c r="BX236" s="65">
        <v>9386.1844799999999</v>
      </c>
      <c r="BY236" s="65">
        <v>9429.8411520000009</v>
      </c>
      <c r="BZ236" s="65">
        <v>9331.6136399999996</v>
      </c>
      <c r="CA236" s="65">
        <v>9277.0427999999993</v>
      </c>
      <c r="CB236" s="65">
        <v>9386.1844799999999</v>
      </c>
      <c r="CC236" s="65">
        <v>9429.8411520000009</v>
      </c>
      <c r="CD236" s="65">
        <v>9331.6136399999996</v>
      </c>
      <c r="CE236" s="65">
        <v>9277.0427999999993</v>
      </c>
      <c r="CF236" s="65">
        <v>9386.1844799999999</v>
      </c>
      <c r="CG236" s="65">
        <v>9429.8411520000009</v>
      </c>
      <c r="CH236" s="65">
        <v>9331.6136399999996</v>
      </c>
      <c r="CI236" s="65">
        <v>9277.0427999999993</v>
      </c>
      <c r="CJ236" s="65">
        <v>9386.1844799999999</v>
      </c>
      <c r="CK236" s="65">
        <v>9429.8411520000009</v>
      </c>
      <c r="CL236" s="65">
        <v>9331.6136399999996</v>
      </c>
      <c r="CM236" s="65">
        <v>9277.0427999999993</v>
      </c>
      <c r="CN236" s="65">
        <v>9386.1844799999999</v>
      </c>
      <c r="CO236" s="65">
        <v>9429.8411520000009</v>
      </c>
      <c r="CP236" s="65">
        <v>9331.6136399999996</v>
      </c>
      <c r="CQ236" s="65">
        <v>9277.0427999999993</v>
      </c>
      <c r="CR236" s="65">
        <v>9386.1844799999999</v>
      </c>
      <c r="CS236" s="65">
        <v>9429.8411520000009</v>
      </c>
      <c r="CT236" s="65">
        <v>9331.6136399999996</v>
      </c>
      <c r="CU236" s="65">
        <v>9277.0427999999993</v>
      </c>
      <c r="CV236" s="65">
        <v>9386.1844799999999</v>
      </c>
      <c r="CW236" s="65">
        <v>9429.8411520000009</v>
      </c>
      <c r="CX236" s="65">
        <v>9331.6136399999996</v>
      </c>
      <c r="CY236" s="65">
        <v>9277.0427999999993</v>
      </c>
      <c r="CZ236" s="65">
        <v>9386.1844799999999</v>
      </c>
      <c r="DA236" s="65">
        <v>9429.8411520000009</v>
      </c>
      <c r="DB236" s="65">
        <v>8460.8958230000007</v>
      </c>
      <c r="DC236" s="65">
        <v>9277.0427999999993</v>
      </c>
      <c r="DD236" s="65">
        <v>9386.1844799999999</v>
      </c>
      <c r="DE236" s="65">
        <v>9429.8411520000009</v>
      </c>
      <c r="DF236" s="65">
        <v>9331.6136399999996</v>
      </c>
      <c r="DG236" s="65">
        <v>9277.0427999999993</v>
      </c>
      <c r="DH236" s="65">
        <v>9386.1844799999999</v>
      </c>
      <c r="DI236" s="65">
        <v>9429.8411520000009</v>
      </c>
      <c r="DJ236" s="65">
        <v>9331.6136399999996</v>
      </c>
      <c r="DK236" s="65">
        <v>9277.0427999999993</v>
      </c>
      <c r="DL236" s="65">
        <v>9386.1844799999999</v>
      </c>
      <c r="DM236" s="65">
        <v>9429.8411520000009</v>
      </c>
      <c r="DN236" s="65">
        <v>9331.6136399999996</v>
      </c>
      <c r="DO236" s="65">
        <v>9277.0427999999993</v>
      </c>
      <c r="DP236" s="65">
        <v>9386.1844799999999</v>
      </c>
      <c r="DQ236" s="65">
        <v>9429.8411520000009</v>
      </c>
      <c r="DR236" s="65">
        <v>9331.6136399999996</v>
      </c>
      <c r="DS236" s="65">
        <v>9277.0427999999993</v>
      </c>
      <c r="DT236" s="65">
        <v>9386.1844799999999</v>
      </c>
      <c r="DU236" s="65">
        <v>9429.8411520000009</v>
      </c>
      <c r="DV236" s="65">
        <v>9331.6136399999996</v>
      </c>
      <c r="DW236" s="65">
        <v>9277.0427999999993</v>
      </c>
      <c r="DX236" s="65">
        <v>9386.1844799999999</v>
      </c>
      <c r="DY236" s="65">
        <v>9429.8411520000009</v>
      </c>
      <c r="DZ236" s="65">
        <v>9331.6136399999996</v>
      </c>
      <c r="EA236" s="65">
        <v>9277.0427999999993</v>
      </c>
      <c r="EB236" s="65">
        <v>9386.1844799999999</v>
      </c>
      <c r="EC236" s="65">
        <v>9429.8411520000009</v>
      </c>
      <c r="ED236" s="65">
        <v>9331.6136399999996</v>
      </c>
      <c r="EE236" s="65">
        <v>9277.0427999999993</v>
      </c>
      <c r="EF236" s="65">
        <v>9386.1844799999999</v>
      </c>
      <c r="EG236" s="65">
        <v>9429.8411520000009</v>
      </c>
      <c r="EH236" s="65">
        <v>9331.6136399999996</v>
      </c>
      <c r="EI236" s="65">
        <v>9277.0427999999993</v>
      </c>
      <c r="EJ236" s="65">
        <v>9386.1844799999999</v>
      </c>
      <c r="EK236" s="65">
        <v>9429.8411520000009</v>
      </c>
      <c r="EL236" s="65">
        <v>9331.6136399999996</v>
      </c>
      <c r="EM236" s="65">
        <v>9277.0427999999993</v>
      </c>
      <c r="EN236" s="65">
        <v>6221.7140639999998</v>
      </c>
      <c r="EO236" s="65">
        <v>9429.8411520000009</v>
      </c>
      <c r="EP236" s="65">
        <v>9331.6136399999996</v>
      </c>
      <c r="EQ236" s="65">
        <v>9277.0427999999993</v>
      </c>
      <c r="ER236" s="65">
        <v>9386.1844799999999</v>
      </c>
      <c r="ES236" s="65">
        <v>9429.8411520000009</v>
      </c>
      <c r="ET236" s="65">
        <v>9331.6136399999996</v>
      </c>
      <c r="EU236" s="65">
        <v>9277.0427999999993</v>
      </c>
      <c r="EV236" s="65">
        <v>9386.1844799999999</v>
      </c>
      <c r="EW236" s="65">
        <v>9429.8411520000009</v>
      </c>
      <c r="EY236" s="65">
        <v>9277.0427999999993</v>
      </c>
      <c r="EZ236" s="65">
        <v>9386.1844799999999</v>
      </c>
      <c r="FA236" s="65">
        <v>9429.8411520000009</v>
      </c>
      <c r="FB236" s="65">
        <v>9331.6136399999996</v>
      </c>
      <c r="FC236" s="65">
        <v>9277.0427999999993</v>
      </c>
    </row>
    <row r="237" spans="2:159" x14ac:dyDescent="0.2">
      <c r="B237" s="65" t="s">
        <v>1</v>
      </c>
      <c r="C237" s="65" t="s">
        <v>39</v>
      </c>
      <c r="D237" s="65">
        <v>3136.1589269999999</v>
      </c>
      <c r="E237" s="65">
        <v>3781.6146939999999</v>
      </c>
      <c r="F237" s="65">
        <v>2122.4996620000002</v>
      </c>
      <c r="G237" s="65">
        <v>2639.1988470000001</v>
      </c>
      <c r="H237" s="65">
        <v>3470.1686549999999</v>
      </c>
      <c r="I237" s="65">
        <v>3781.6146939999999</v>
      </c>
      <c r="J237" s="65">
        <v>2361.3814280000001</v>
      </c>
      <c r="K237" s="65">
        <v>2639.1988470000001</v>
      </c>
      <c r="L237" s="65">
        <v>3470.1686549999999</v>
      </c>
      <c r="M237" s="65">
        <v>3781.6146939999999</v>
      </c>
      <c r="N237" s="65">
        <v>2361.3814280000001</v>
      </c>
      <c r="O237" s="65">
        <v>2639.1988470000001</v>
      </c>
      <c r="P237" s="65">
        <v>3470.1686549999999</v>
      </c>
      <c r="Q237" s="65">
        <v>3781.6146939999999</v>
      </c>
      <c r="R237" s="65">
        <v>2361.3814280000001</v>
      </c>
      <c r="S237" s="65">
        <v>2639.1988470000001</v>
      </c>
      <c r="T237" s="65">
        <v>3031.2769490000001</v>
      </c>
      <c r="U237" s="65">
        <v>3781.6146939999999</v>
      </c>
      <c r="V237" s="65">
        <v>2361.3814280000001</v>
      </c>
      <c r="W237" s="65">
        <v>2639.1988470000001</v>
      </c>
      <c r="X237" s="65">
        <v>3073.0359619999999</v>
      </c>
      <c r="Y237" s="65">
        <v>3781.6146939999999</v>
      </c>
      <c r="Z237" s="65">
        <v>1355.6238639999999</v>
      </c>
      <c r="AA237" s="65">
        <v>2639.1988470000001</v>
      </c>
      <c r="AB237" s="65">
        <v>4429.4464939999998</v>
      </c>
      <c r="AC237" s="65">
        <v>4756.4684040000002</v>
      </c>
      <c r="AD237" s="65">
        <v>3157.2687580000002</v>
      </c>
      <c r="AE237" s="65">
        <v>349.3976816</v>
      </c>
      <c r="AF237" s="65">
        <v>1172.783821</v>
      </c>
      <c r="AG237" s="65">
        <v>5266.1785479999999</v>
      </c>
      <c r="AH237" s="65">
        <v>4125.8425360000001</v>
      </c>
      <c r="AI237" s="65">
        <v>1336.5602100000001</v>
      </c>
      <c r="AJ237" s="65">
        <v>7252.3422170000003</v>
      </c>
      <c r="AK237" s="65">
        <v>9126.9052740000006</v>
      </c>
      <c r="AL237" s="65">
        <v>4935.0760520000003</v>
      </c>
      <c r="AM237" s="65">
        <v>5515.6896180000003</v>
      </c>
      <c r="AN237" s="65">
        <v>6723.3320670000003</v>
      </c>
      <c r="AO237" s="65">
        <v>7622.6949430000004</v>
      </c>
      <c r="AP237" s="65">
        <v>4935.0760520000003</v>
      </c>
      <c r="AQ237" s="65">
        <v>5515.6896180000003</v>
      </c>
      <c r="AR237" s="65">
        <v>7252.3422170000003</v>
      </c>
      <c r="AS237" s="65">
        <v>7143.9217529999996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6268.3620929999997</v>
      </c>
      <c r="BF237" s="65">
        <v>4935.0760520000003</v>
      </c>
      <c r="BG237" s="65">
        <v>5515.6896180000003</v>
      </c>
      <c r="BH237" s="65">
        <v>7252.3422170000003</v>
      </c>
      <c r="BI237" s="65">
        <v>5761.1730230000003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7618.3372909999998</v>
      </c>
      <c r="BU237" s="65">
        <v>9126.9052740000006</v>
      </c>
      <c r="BV237" s="65">
        <v>4935.0760520000003</v>
      </c>
      <c r="BW237" s="65">
        <v>5794.0431719999997</v>
      </c>
      <c r="BX237" s="65">
        <v>7618.3372909999998</v>
      </c>
      <c r="BY237" s="65">
        <v>9126.9052740000006</v>
      </c>
      <c r="BZ237" s="65">
        <v>4935.0760520000003</v>
      </c>
      <c r="CA237" s="65">
        <v>5794.0431719999997</v>
      </c>
      <c r="CB237" s="65">
        <v>7618.3372909999998</v>
      </c>
      <c r="CC237" s="65">
        <v>9126.9052740000006</v>
      </c>
      <c r="CD237" s="65">
        <v>4935.0760520000003</v>
      </c>
      <c r="CE237" s="65">
        <v>5794.0431719999997</v>
      </c>
      <c r="CF237" s="65">
        <v>7618.3372909999998</v>
      </c>
      <c r="CG237" s="65">
        <v>9126.9052740000006</v>
      </c>
      <c r="CH237" s="65">
        <v>4935.0760520000003</v>
      </c>
      <c r="CI237" s="65">
        <v>5794.0431719999997</v>
      </c>
      <c r="CJ237" s="65">
        <v>7618.3372909999998</v>
      </c>
      <c r="CK237" s="65">
        <v>6557.0808550000002</v>
      </c>
      <c r="CL237" s="65">
        <v>4935.0760520000003</v>
      </c>
      <c r="CM237" s="65">
        <v>5794.0431719999997</v>
      </c>
      <c r="CN237" s="65">
        <v>7618.3372909999998</v>
      </c>
      <c r="CO237" s="65">
        <v>9126.9052740000006</v>
      </c>
      <c r="CP237" s="65">
        <v>4935.0760520000003</v>
      </c>
      <c r="CQ237" s="65">
        <v>5794.0431719999997</v>
      </c>
      <c r="CR237" s="65">
        <v>7618.3372909999998</v>
      </c>
      <c r="CS237" s="65">
        <v>9126.9052740000006</v>
      </c>
      <c r="CT237" s="65">
        <v>5184.1284919999998</v>
      </c>
      <c r="CU237" s="65">
        <v>5706.8735900000001</v>
      </c>
      <c r="CV237" s="65">
        <v>7618.3372909999998</v>
      </c>
      <c r="CW237" s="65">
        <v>9587.5016250000008</v>
      </c>
      <c r="CX237" s="65">
        <v>5184.1284919999998</v>
      </c>
      <c r="CY237" s="65">
        <v>5794.0431719999997</v>
      </c>
      <c r="CZ237" s="65">
        <v>7618.3372909999998</v>
      </c>
      <c r="DA237" s="65">
        <v>9587.5016250000008</v>
      </c>
      <c r="DB237" s="65">
        <v>5171.983064</v>
      </c>
      <c r="DC237" s="65">
        <v>5515.6896180000003</v>
      </c>
      <c r="DD237" s="65">
        <v>7618.3372909999998</v>
      </c>
      <c r="DE237" s="65">
        <v>9126.9052740000006</v>
      </c>
      <c r="DF237" s="65">
        <v>4935.0760520000003</v>
      </c>
      <c r="DG237" s="65">
        <v>5794.0431719999997</v>
      </c>
      <c r="DH237" s="65">
        <v>7618.3372909999998</v>
      </c>
      <c r="DI237" s="65">
        <v>9587.5016250000008</v>
      </c>
      <c r="DJ237" s="65">
        <v>4935.0760520000003</v>
      </c>
      <c r="DK237" s="65">
        <v>5515.6896180000003</v>
      </c>
      <c r="DL237" s="65">
        <v>7618.3372909999998</v>
      </c>
      <c r="DM237" s="65">
        <v>9587.5016250000008</v>
      </c>
      <c r="DN237" s="65">
        <v>5184.1284919999998</v>
      </c>
      <c r="DO237" s="65">
        <v>5794.0431719999997</v>
      </c>
      <c r="DP237" s="65">
        <v>7618.3372909999998</v>
      </c>
      <c r="DQ237" s="65">
        <v>9587.5016250000008</v>
      </c>
      <c r="DR237" s="65">
        <v>4935.0760520000003</v>
      </c>
      <c r="DS237" s="65">
        <v>5794.0431719999997</v>
      </c>
      <c r="DT237" s="65">
        <v>7311.9149989999996</v>
      </c>
      <c r="DU237" s="65">
        <v>9587.5016250000008</v>
      </c>
      <c r="DV237" s="65">
        <v>4935.0760520000003</v>
      </c>
      <c r="DW237" s="65">
        <v>5794.0431719999997</v>
      </c>
      <c r="DX237" s="65">
        <v>7349.472573</v>
      </c>
      <c r="DY237" s="65">
        <v>9587.5016250000008</v>
      </c>
      <c r="DZ237" s="65">
        <v>5184.1284919999998</v>
      </c>
      <c r="EA237" s="65">
        <v>5794.0431719999997</v>
      </c>
      <c r="EB237" s="65">
        <v>7574.4007689999999</v>
      </c>
      <c r="EC237" s="65">
        <v>9587.5016250000008</v>
      </c>
      <c r="ED237" s="65">
        <v>4935.0760520000003</v>
      </c>
      <c r="EE237" s="65">
        <v>5515.6896180000003</v>
      </c>
      <c r="EF237" s="65">
        <v>7618.3372909999998</v>
      </c>
      <c r="EG237" s="65">
        <v>9587.5016250000008</v>
      </c>
      <c r="EH237" s="65">
        <v>4935.0760520000003</v>
      </c>
      <c r="EI237" s="65">
        <v>5794.0431719999997</v>
      </c>
      <c r="EJ237" s="65">
        <v>7618.3372909999998</v>
      </c>
      <c r="EK237" s="65">
        <v>9587.5016250000008</v>
      </c>
      <c r="EL237" s="65">
        <v>5184.1284919999998</v>
      </c>
      <c r="EM237" s="65">
        <v>5794.0431719999997</v>
      </c>
      <c r="EN237" s="65">
        <v>7252.3422170000003</v>
      </c>
      <c r="EO237" s="65">
        <v>9587.5016250000008</v>
      </c>
      <c r="EP237" s="65">
        <v>5184.1284919999998</v>
      </c>
      <c r="EQ237" s="65">
        <v>5794.0431719999997</v>
      </c>
      <c r="ER237" s="65">
        <v>7618.3372909999998</v>
      </c>
      <c r="ES237" s="65">
        <v>9587.5016250000008</v>
      </c>
      <c r="ET237" s="65">
        <v>4982.3009140000004</v>
      </c>
      <c r="EU237" s="65">
        <v>5515.6896180000003</v>
      </c>
      <c r="EV237" s="65">
        <v>7252.3422170000003</v>
      </c>
      <c r="EW237" s="65">
        <v>9587.5016250000008</v>
      </c>
      <c r="EX237" s="65">
        <v>5184.1284919999998</v>
      </c>
      <c r="EY237" s="65">
        <v>5515.6896180000003</v>
      </c>
      <c r="EZ237" s="65">
        <v>7618.3372909999998</v>
      </c>
      <c r="FA237" s="65">
        <v>9587.5016250000008</v>
      </c>
      <c r="FB237" s="65">
        <v>5184.1284919999998</v>
      </c>
      <c r="FC237" s="65">
        <v>5515.6896180000003</v>
      </c>
    </row>
    <row r="238" spans="2:159" x14ac:dyDescent="0.2">
      <c r="B238" s="65" t="s">
        <v>1</v>
      </c>
      <c r="C238" s="65" t="s">
        <v>40</v>
      </c>
      <c r="D238" s="65">
        <v>5998.8538179999996</v>
      </c>
      <c r="E238" s="65">
        <v>1047</v>
      </c>
      <c r="F238" s="65">
        <v>1047</v>
      </c>
      <c r="G238" s="65">
        <v>2264.9469989999998</v>
      </c>
      <c r="H238" s="65">
        <v>6303.8654829999996</v>
      </c>
      <c r="I238" s="65">
        <v>1047</v>
      </c>
      <c r="J238" s="65">
        <v>1047</v>
      </c>
      <c r="K238" s="65">
        <v>3058.0590390000002</v>
      </c>
      <c r="L238" s="65">
        <v>9400.9898840000005</v>
      </c>
      <c r="M238" s="65">
        <v>1260.6617189999999</v>
      </c>
      <c r="N238" s="65">
        <v>1047</v>
      </c>
      <c r="O238" s="65">
        <v>4790.6467970000003</v>
      </c>
      <c r="P238" s="65">
        <v>8685.9015600000002</v>
      </c>
      <c r="Q238" s="65">
        <v>1047</v>
      </c>
      <c r="R238" s="65">
        <v>1047</v>
      </c>
      <c r="S238" s="65">
        <v>5547.8546230000002</v>
      </c>
      <c r="T238" s="65">
        <v>7493.0194750000001</v>
      </c>
      <c r="U238" s="65">
        <v>1047</v>
      </c>
      <c r="V238" s="65">
        <v>1047</v>
      </c>
      <c r="W238" s="65">
        <v>4646.2894560000004</v>
      </c>
      <c r="X238" s="65">
        <v>6615.7145030000001</v>
      </c>
      <c r="Y238" s="65">
        <v>2828.075484</v>
      </c>
      <c r="Z238" s="65">
        <v>1047</v>
      </c>
      <c r="AA238" s="65">
        <v>3258.543408</v>
      </c>
      <c r="AB238" s="65">
        <v>9716</v>
      </c>
      <c r="AC238" s="65">
        <v>9171.3307499999992</v>
      </c>
      <c r="AD238" s="65">
        <v>10402</v>
      </c>
      <c r="AE238" s="65">
        <v>10318</v>
      </c>
      <c r="AF238" s="65">
        <v>9716</v>
      </c>
      <c r="AG238" s="65">
        <v>4985.3633360000003</v>
      </c>
      <c r="AH238" s="65">
        <v>10402</v>
      </c>
      <c r="AI238" s="65">
        <v>10318</v>
      </c>
      <c r="AJ238" s="65">
        <v>9716</v>
      </c>
      <c r="AK238" s="65">
        <v>10444</v>
      </c>
      <c r="AL238" s="65">
        <v>10402</v>
      </c>
      <c r="AM238" s="65">
        <v>8084</v>
      </c>
      <c r="AN238" s="65">
        <v>9716</v>
      </c>
      <c r="AO238" s="65">
        <v>10444</v>
      </c>
      <c r="AP238" s="65">
        <v>4467.390582</v>
      </c>
      <c r="AQ238" s="65">
        <v>10318</v>
      </c>
      <c r="AR238" s="65">
        <v>9716</v>
      </c>
      <c r="AS238" s="65">
        <v>7078.405557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9366.9832929999993</v>
      </c>
      <c r="BD238" s="65">
        <v>9716</v>
      </c>
      <c r="BE238" s="65">
        <v>10444</v>
      </c>
      <c r="BF238" s="65">
        <v>10402</v>
      </c>
      <c r="BG238" s="65">
        <v>9891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9757.0925740000002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4871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41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656.25</v>
      </c>
      <c r="T239" s="65">
        <v>786.71862109999995</v>
      </c>
      <c r="U239" s="65">
        <v>510</v>
      </c>
      <c r="V239" s="65">
        <v>466.00166000000002</v>
      </c>
      <c r="W239" s="65">
        <v>463.8427398</v>
      </c>
      <c r="X239" s="65">
        <v>3050.43075</v>
      </c>
      <c r="Y239" s="65">
        <v>510</v>
      </c>
      <c r="Z239" s="65">
        <v>551.25</v>
      </c>
      <c r="AA239" s="65">
        <v>694.18124999999998</v>
      </c>
      <c r="AB239" s="65">
        <v>5794.45345</v>
      </c>
      <c r="AC239" s="65">
        <v>1024.7668000000001</v>
      </c>
      <c r="AD239" s="65">
        <v>624.26244599999995</v>
      </c>
      <c r="AE239" s="65">
        <v>958.43864280000003</v>
      </c>
      <c r="AF239" s="65">
        <v>3876.0198099999998</v>
      </c>
      <c r="AG239" s="65">
        <v>1024.7668000000001</v>
      </c>
      <c r="AH239" s="65">
        <v>1107.6523500000001</v>
      </c>
      <c r="AI239" s="65">
        <v>673.26274220000005</v>
      </c>
      <c r="AJ239" s="65">
        <v>711.97666119999997</v>
      </c>
      <c r="AK239" s="65">
        <v>995.28880000000004</v>
      </c>
      <c r="AL239" s="65">
        <v>1107.6523500000001</v>
      </c>
      <c r="AM239" s="65">
        <v>1055.9727620000001</v>
      </c>
      <c r="AN239" s="65">
        <v>1235.5477249999999</v>
      </c>
      <c r="AO239" s="65">
        <v>1024.7668000000001</v>
      </c>
      <c r="AP239" s="65">
        <v>1075.7900999999999</v>
      </c>
      <c r="AQ239" s="65">
        <v>1107.821441</v>
      </c>
      <c r="AR239" s="65">
        <v>807.26160960000004</v>
      </c>
      <c r="AS239" s="65">
        <v>1024.7668000000001</v>
      </c>
      <c r="AT239" s="65">
        <v>1075.7900999999999</v>
      </c>
      <c r="AU239" s="65">
        <v>813.36428990000002</v>
      </c>
      <c r="AV239" s="65">
        <v>5794.45345</v>
      </c>
      <c r="AW239" s="65">
        <v>869.5566407</v>
      </c>
      <c r="AX239" s="65">
        <v>1075.7900999999999</v>
      </c>
      <c r="AY239" s="65">
        <v>1196.9381370000001</v>
      </c>
      <c r="AZ239" s="65">
        <v>5794.45345</v>
      </c>
      <c r="BA239" s="65">
        <v>1024.7668000000001</v>
      </c>
      <c r="BB239" s="65">
        <v>139.8722138</v>
      </c>
      <c r="BC239" s="65">
        <v>1318.63375</v>
      </c>
      <c r="BD239" s="65">
        <v>5794.45345</v>
      </c>
      <c r="BE239" s="65">
        <v>1024.7668000000001</v>
      </c>
      <c r="BF239" s="65">
        <v>1075.7900999999999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1164.308119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596.45866260000003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710.49272010000004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825.92339270000002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998.6576139</v>
      </c>
      <c r="DS239" s="65">
        <v>1318.63375</v>
      </c>
      <c r="DT239" s="65">
        <v>5794.45345</v>
      </c>
      <c r="DU239" s="65">
        <v>1024.7668000000001</v>
      </c>
      <c r="DV239" s="65">
        <v>1033.9087380000001</v>
      </c>
      <c r="DW239" s="65">
        <v>1103.143947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228.2025956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42</v>
      </c>
      <c r="F240" s="65">
        <v>363.93374999999997</v>
      </c>
      <c r="G240" s="65">
        <v>287.6925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286.07625000000002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522.27484509999999</v>
      </c>
      <c r="BE240" s="65">
        <v>553.88324999999998</v>
      </c>
      <c r="BF240" s="65">
        <v>152.51345470000001</v>
      </c>
      <c r="BG240" s="65">
        <v>488.95641669999998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33.649829279999999</v>
      </c>
      <c r="BO240" s="65">
        <v>552.02250000000004</v>
      </c>
      <c r="BP240" s="65">
        <v>548.92124999999999</v>
      </c>
      <c r="BQ240" s="65">
        <v>553.88324999999998</v>
      </c>
      <c r="BR240" s="65">
        <v>562.56674999999996</v>
      </c>
      <c r="BS240" s="65">
        <v>552.02250000000004</v>
      </c>
      <c r="BT240" s="65">
        <v>548.92124999999999</v>
      </c>
      <c r="BU240" s="65">
        <v>553.88324999999998</v>
      </c>
      <c r="BV240" s="65">
        <v>200.4565432</v>
      </c>
      <c r="BW240" s="65">
        <v>552.02250000000004</v>
      </c>
      <c r="BX240" s="65">
        <v>548.92124999999999</v>
      </c>
      <c r="BY240" s="65">
        <v>553.88324999999998</v>
      </c>
      <c r="BZ240" s="65">
        <v>562.56674999999996</v>
      </c>
      <c r="CA240" s="65">
        <v>552.02250000000004</v>
      </c>
      <c r="CB240" s="65">
        <v>548.92124999999999</v>
      </c>
      <c r="CC240" s="65">
        <v>415.48618859999999</v>
      </c>
      <c r="CD240" s="65">
        <v>562.56674999999996</v>
      </c>
      <c r="CE240" s="65">
        <v>552.02250000000004</v>
      </c>
      <c r="CF240" s="65">
        <v>548.92124999999999</v>
      </c>
      <c r="CG240" s="65">
        <v>553.88324999999998</v>
      </c>
      <c r="CH240" s="65">
        <v>562.56674999999996</v>
      </c>
      <c r="CI240" s="65">
        <v>552.02250000000004</v>
      </c>
      <c r="CJ240" s="65">
        <v>548.92124999999999</v>
      </c>
      <c r="CK240" s="65">
        <v>553.88324999999998</v>
      </c>
      <c r="CL240" s="65">
        <v>562.56674999999996</v>
      </c>
      <c r="CM240" s="65">
        <v>552.02250000000004</v>
      </c>
      <c r="CN240" s="65">
        <v>548.92124999999999</v>
      </c>
      <c r="CO240" s="65">
        <v>553.88324999999998</v>
      </c>
      <c r="CP240" s="65">
        <v>562.56674999999996</v>
      </c>
      <c r="CQ240" s="65">
        <v>552.02250000000004</v>
      </c>
      <c r="CR240" s="65">
        <v>548.92124999999999</v>
      </c>
      <c r="CS240" s="65">
        <v>553.88324999999998</v>
      </c>
      <c r="CT240" s="65">
        <v>562.56674999999996</v>
      </c>
      <c r="CU240" s="65">
        <v>552.02250000000004</v>
      </c>
      <c r="CV240" s="65">
        <v>548.92124999999999</v>
      </c>
      <c r="CW240" s="65">
        <v>553.88324999999998</v>
      </c>
      <c r="CX240" s="65">
        <v>562.56674999999996</v>
      </c>
      <c r="CY240" s="65">
        <v>552.02250000000004</v>
      </c>
      <c r="CZ240" s="65">
        <v>548.92124999999999</v>
      </c>
      <c r="DA240" s="65">
        <v>553.88324999999998</v>
      </c>
      <c r="DB240" s="65">
        <v>562.56674999999996</v>
      </c>
      <c r="DC240" s="65">
        <v>552.02250000000004</v>
      </c>
      <c r="DD240" s="65">
        <v>548.92124999999999</v>
      </c>
      <c r="DE240" s="65">
        <v>553.88324999999998</v>
      </c>
      <c r="DF240" s="65">
        <v>562.56674999999996</v>
      </c>
      <c r="DG240" s="65">
        <v>552.02250000000004</v>
      </c>
      <c r="DH240" s="65">
        <v>548.92124999999999</v>
      </c>
      <c r="DI240" s="65">
        <v>553.88324999999998</v>
      </c>
      <c r="DJ240" s="65">
        <v>562.56674999999996</v>
      </c>
      <c r="DK240" s="65">
        <v>552.02250000000004</v>
      </c>
      <c r="DL240" s="65">
        <v>548.92124999999999</v>
      </c>
      <c r="DM240" s="65">
        <v>553.88324999999998</v>
      </c>
      <c r="DN240" s="65">
        <v>562.56674999999996</v>
      </c>
      <c r="DO240" s="65">
        <v>552.02250000000004</v>
      </c>
      <c r="DP240" s="65">
        <v>548.92124999999999</v>
      </c>
      <c r="DQ240" s="65">
        <v>553.88324999999998</v>
      </c>
      <c r="DR240" s="65">
        <v>562.56674999999996</v>
      </c>
      <c r="DS240" s="65">
        <v>552.02250000000004</v>
      </c>
      <c r="DT240" s="65">
        <v>548.92124999999999</v>
      </c>
      <c r="DU240" s="65">
        <v>553.88324999999998</v>
      </c>
      <c r="DV240" s="65">
        <v>562.56674999999996</v>
      </c>
      <c r="DW240" s="65">
        <v>552.02250000000004</v>
      </c>
      <c r="DX240" s="65">
        <v>548.92124999999999</v>
      </c>
      <c r="DY240" s="65">
        <v>553.88324999999998</v>
      </c>
      <c r="DZ240" s="65">
        <v>562.56674999999996</v>
      </c>
      <c r="EA240" s="65">
        <v>552.02250000000004</v>
      </c>
      <c r="EB240" s="65">
        <v>548.92124999999999</v>
      </c>
      <c r="EC240" s="65">
        <v>553.88324999999998</v>
      </c>
      <c r="ED240" s="65">
        <v>562.56674999999996</v>
      </c>
      <c r="EE240" s="65">
        <v>552.02250000000004</v>
      </c>
      <c r="EF240" s="65">
        <v>548.92124999999999</v>
      </c>
      <c r="EG240" s="65">
        <v>553.88324999999998</v>
      </c>
      <c r="EH240" s="65">
        <v>562.56674999999996</v>
      </c>
      <c r="EI240" s="65">
        <v>552.02250000000004</v>
      </c>
      <c r="EJ240" s="65">
        <v>548.92124999999999</v>
      </c>
      <c r="EK240" s="65">
        <v>553.88324999999998</v>
      </c>
      <c r="EL240" s="65">
        <v>562.56674999999996</v>
      </c>
      <c r="EM240" s="65">
        <v>552.02250000000004</v>
      </c>
      <c r="EN240" s="65">
        <v>548.92124999999999</v>
      </c>
      <c r="EO240" s="65">
        <v>553.88324999999998</v>
      </c>
      <c r="EP240" s="65">
        <v>562.56674999999996</v>
      </c>
      <c r="EQ240" s="65">
        <v>552.02250000000004</v>
      </c>
      <c r="ER240" s="65">
        <v>548.92124999999999</v>
      </c>
      <c r="ES240" s="65">
        <v>553.88324999999998</v>
      </c>
      <c r="ET240" s="65">
        <v>562.56674999999996</v>
      </c>
      <c r="EU240" s="65">
        <v>552.02250000000004</v>
      </c>
      <c r="EV240" s="65">
        <v>548.92124999999999</v>
      </c>
      <c r="EW240" s="65">
        <v>553.88324999999998</v>
      </c>
      <c r="EX240" s="65">
        <v>562.56674999999996</v>
      </c>
      <c r="EY240" s="65">
        <v>552.02250000000004</v>
      </c>
      <c r="EZ240" s="65">
        <v>685.45822999999996</v>
      </c>
      <c r="FA240" s="65">
        <v>691.65446259999999</v>
      </c>
      <c r="FB240" s="65">
        <v>702.49786959999994</v>
      </c>
      <c r="FC240" s="65">
        <v>689.33087539999997</v>
      </c>
    </row>
    <row r="241" spans="2:159" x14ac:dyDescent="0.2">
      <c r="B241" s="65" t="s">
        <v>1</v>
      </c>
      <c r="C241" s="65" t="s">
        <v>43</v>
      </c>
    </row>
    <row r="242" spans="2:159" x14ac:dyDescent="0.2">
      <c r="B242" s="65" t="s">
        <v>1</v>
      </c>
      <c r="C242" s="65" t="s">
        <v>44</v>
      </c>
      <c r="AC242" s="65">
        <v>491.94398719999998</v>
      </c>
      <c r="AE242" s="65">
        <v>1039.6491840000001</v>
      </c>
      <c r="AJ242" s="65">
        <v>2933.3964799999999</v>
      </c>
      <c r="AL242" s="65">
        <v>265.18428</v>
      </c>
      <c r="AM242" s="65">
        <v>319.6517197</v>
      </c>
      <c r="AN242" s="65">
        <v>6.7397780120000004</v>
      </c>
      <c r="AO242" s="65">
        <v>713.70583999999997</v>
      </c>
      <c r="AR242" s="65">
        <v>2933.3964799999999</v>
      </c>
      <c r="AT242" s="65">
        <v>265.18428</v>
      </c>
      <c r="AV242" s="65">
        <v>2933.3964799999999</v>
      </c>
      <c r="AW242" s="65">
        <v>632.09904010000002</v>
      </c>
      <c r="AX242" s="65">
        <v>265.18428</v>
      </c>
      <c r="AY242" s="65">
        <v>1535.4497200000001</v>
      </c>
      <c r="AZ242" s="65">
        <v>2933.3964799999999</v>
      </c>
      <c r="BC242" s="65">
        <v>601.33261200000004</v>
      </c>
      <c r="BD242" s="65">
        <v>867.54244859999994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2933.3964799999999</v>
      </c>
      <c r="BQ242" s="65">
        <v>713.70583999999997</v>
      </c>
      <c r="BS242" s="65">
        <v>958.30893230000004</v>
      </c>
      <c r="BT242" s="65">
        <v>3376.8810709999998</v>
      </c>
      <c r="BV242" s="65">
        <v>428.41863280000001</v>
      </c>
      <c r="BW242" s="65">
        <v>2480.596775</v>
      </c>
      <c r="BX242" s="65">
        <v>4739.0505560000001</v>
      </c>
      <c r="BY242" s="65">
        <v>352.30943409999998</v>
      </c>
      <c r="CA242" s="65">
        <v>2480.596775</v>
      </c>
      <c r="CB242" s="65">
        <v>4739.0505560000001</v>
      </c>
      <c r="CC242" s="65">
        <v>763.84583999999995</v>
      </c>
      <c r="CD242" s="65">
        <v>283.81428</v>
      </c>
      <c r="CE242" s="65">
        <v>2480.596775</v>
      </c>
      <c r="CF242" s="65">
        <v>4739.0505560000001</v>
      </c>
      <c r="CG242" s="65">
        <v>1153.0279250000001</v>
      </c>
      <c r="CH242" s="65">
        <v>359.35754789999999</v>
      </c>
      <c r="CI242" s="65">
        <v>2480.596775</v>
      </c>
      <c r="CJ242" s="65">
        <v>4739.0505560000001</v>
      </c>
      <c r="CK242" s="65">
        <v>485.20420919999998</v>
      </c>
      <c r="CL242" s="65">
        <v>428.41863280000001</v>
      </c>
      <c r="CM242" s="65">
        <v>2207.3266319999998</v>
      </c>
      <c r="CN242" s="65">
        <v>4739.0505560000001</v>
      </c>
      <c r="CO242" s="65">
        <v>1153.0279250000001</v>
      </c>
      <c r="CP242" s="65">
        <v>428.41863280000001</v>
      </c>
      <c r="CQ242" s="65">
        <v>2480.596775</v>
      </c>
      <c r="CR242" s="65">
        <v>4739.0505560000001</v>
      </c>
      <c r="CT242" s="65">
        <v>428.41863280000001</v>
      </c>
      <c r="CU242" s="65">
        <v>1652.6403769999999</v>
      </c>
      <c r="CV242" s="65">
        <v>4739.0505560000001</v>
      </c>
      <c r="CW242" s="65">
        <v>1153.0279250000001</v>
      </c>
      <c r="CX242" s="65">
        <v>428.41863280000001</v>
      </c>
      <c r="CY242" s="65">
        <v>2480.596775</v>
      </c>
      <c r="CZ242" s="65">
        <v>4739.0505560000001</v>
      </c>
      <c r="DA242" s="65">
        <v>1153.0279250000001</v>
      </c>
      <c r="DB242" s="65">
        <v>265.18428</v>
      </c>
      <c r="DC242" s="65">
        <v>2480.596775</v>
      </c>
      <c r="DD242" s="65">
        <v>4739.0505560000001</v>
      </c>
      <c r="DE242" s="65">
        <v>688.53806080000004</v>
      </c>
      <c r="DF242" s="65">
        <v>428.41863280000001</v>
      </c>
      <c r="DG242" s="65">
        <v>476.68440980000003</v>
      </c>
      <c r="DH242" s="65">
        <v>4739.0505560000001</v>
      </c>
      <c r="DI242" s="65">
        <v>1153.0279250000001</v>
      </c>
      <c r="DK242" s="65">
        <v>945.14705519999995</v>
      </c>
      <c r="DL242" s="65">
        <v>4739.0505560000001</v>
      </c>
      <c r="DM242" s="65">
        <v>1153.0279250000001</v>
      </c>
      <c r="DN242" s="65">
        <v>249.20548009999999</v>
      </c>
      <c r="DO242" s="65">
        <v>2480.596775</v>
      </c>
      <c r="DP242" s="65">
        <v>4739.0505560000001</v>
      </c>
      <c r="DQ242" s="65">
        <v>1153.0279250000001</v>
      </c>
      <c r="DR242" s="65">
        <v>1.7999999999999999E-2</v>
      </c>
      <c r="DS242" s="65">
        <v>1535.4497200000001</v>
      </c>
      <c r="DT242" s="65">
        <v>4739.0505560000001</v>
      </c>
      <c r="DU242" s="65">
        <v>1153.0279250000001</v>
      </c>
      <c r="DV242" s="65">
        <v>428.41863280000001</v>
      </c>
      <c r="DW242" s="65">
        <v>468.7611316</v>
      </c>
      <c r="DX242" s="65">
        <v>4372.2842710000004</v>
      </c>
      <c r="DY242" s="65">
        <v>1153.0279250000001</v>
      </c>
      <c r="DZ242" s="65">
        <v>428.41863280000001</v>
      </c>
      <c r="EA242" s="65">
        <v>2480.596775</v>
      </c>
      <c r="EB242" s="65">
        <v>4066.073132</v>
      </c>
      <c r="EC242" s="65">
        <v>1153.0279250000001</v>
      </c>
      <c r="ED242" s="65">
        <v>265.18428</v>
      </c>
      <c r="EE242" s="65">
        <v>1535.4497200000001</v>
      </c>
      <c r="EF242" s="65">
        <v>4739.0505560000001</v>
      </c>
      <c r="EG242" s="65">
        <v>1153.0279250000001</v>
      </c>
      <c r="EH242" s="65">
        <v>144.60435279999999</v>
      </c>
      <c r="EI242" s="65">
        <v>1643.31972</v>
      </c>
      <c r="EJ242" s="65">
        <v>3139.4764799999998</v>
      </c>
      <c r="EK242" s="65">
        <v>1153.0279250000001</v>
      </c>
      <c r="EL242" s="65">
        <v>428.41863280000001</v>
      </c>
      <c r="EM242" s="65">
        <v>2480.596775</v>
      </c>
      <c r="EN242" s="65">
        <v>4715.3082249999998</v>
      </c>
      <c r="EO242" s="65">
        <v>1153.0279250000001</v>
      </c>
      <c r="EP242" s="65">
        <v>265.18428</v>
      </c>
      <c r="EQ242" s="65">
        <v>1643.31972</v>
      </c>
      <c r="ER242" s="65">
        <v>4739.0505560000001</v>
      </c>
      <c r="ES242" s="65">
        <v>1153.0279250000001</v>
      </c>
      <c r="ET242" s="65">
        <v>265.18428</v>
      </c>
      <c r="EU242" s="65">
        <v>1643.31972</v>
      </c>
      <c r="EV242" s="65">
        <v>4185.2415810000002</v>
      </c>
      <c r="EW242" s="65">
        <v>1153.0279250000001</v>
      </c>
      <c r="EX242" s="65">
        <v>6.7577780120000002</v>
      </c>
      <c r="EY242" s="65">
        <v>2372.7267750000001</v>
      </c>
      <c r="EZ242" s="65">
        <v>4521.4312319999999</v>
      </c>
      <c r="FA242" s="65">
        <v>1153.0279250000001</v>
      </c>
      <c r="FB242" s="65">
        <v>428.41863280000001</v>
      </c>
    </row>
    <row r="243" spans="2:159" x14ac:dyDescent="0.2">
      <c r="B243" s="65" t="s">
        <v>1</v>
      </c>
      <c r="C243" s="65" t="s">
        <v>45</v>
      </c>
    </row>
    <row r="244" spans="2:159" x14ac:dyDescent="0.2">
      <c r="B244" s="65" t="s">
        <v>1</v>
      </c>
      <c r="C244" s="65" t="s">
        <v>46</v>
      </c>
    </row>
    <row r="245" spans="2:159" x14ac:dyDescent="0.2">
      <c r="B245" s="65" t="s">
        <v>1</v>
      </c>
      <c r="C245" s="65" t="s">
        <v>15</v>
      </c>
      <c r="D245" s="65">
        <v>59068.178260000001</v>
      </c>
      <c r="E245" s="65">
        <v>54970.59994</v>
      </c>
      <c r="F245" s="65">
        <v>48962.360959999998</v>
      </c>
      <c r="G245" s="65">
        <v>54986.912900000003</v>
      </c>
      <c r="H245" s="65">
        <v>59590.255539999998</v>
      </c>
      <c r="I245" s="65">
        <v>56441.943290000003</v>
      </c>
      <c r="J245" s="65">
        <v>50723.467360000002</v>
      </c>
      <c r="K245" s="65">
        <v>57105.023000000001</v>
      </c>
      <c r="L245" s="65">
        <v>65097.624989999997</v>
      </c>
      <c r="M245" s="65">
        <v>58701.775379999999</v>
      </c>
      <c r="N245" s="65">
        <v>52294.776270000002</v>
      </c>
      <c r="O245" s="65">
        <v>58721.094069999999</v>
      </c>
      <c r="P245" s="65">
        <v>64506.80315</v>
      </c>
      <c r="Q245" s="65">
        <v>57321.8943</v>
      </c>
      <c r="R245" s="65">
        <v>52226.261100000003</v>
      </c>
      <c r="S245" s="65">
        <v>60696.073600000003</v>
      </c>
      <c r="T245" s="65">
        <v>62459.662080000002</v>
      </c>
      <c r="U245" s="65">
        <v>55274.211869999999</v>
      </c>
      <c r="V245" s="65">
        <v>50276.920530000003</v>
      </c>
      <c r="W245" s="65">
        <v>57369.68677</v>
      </c>
      <c r="X245" s="65">
        <v>63012.013729999999</v>
      </c>
      <c r="Y245" s="65">
        <v>59071.346890000001</v>
      </c>
      <c r="Z245" s="65">
        <v>54159.6345</v>
      </c>
      <c r="AA245" s="65">
        <v>59805.369879999998</v>
      </c>
      <c r="AB245" s="65">
        <v>72350.49265</v>
      </c>
      <c r="AC245" s="65">
        <v>63065.802190000002</v>
      </c>
      <c r="AD245" s="65">
        <v>57294.413350000003</v>
      </c>
      <c r="AE245" s="65">
        <v>60639.681239999998</v>
      </c>
      <c r="AF245" s="65">
        <v>68074.222309999997</v>
      </c>
      <c r="AG245" s="65">
        <v>63309.800759999998</v>
      </c>
      <c r="AH245" s="65">
        <v>56635.32591</v>
      </c>
      <c r="AI245" s="65">
        <v>66356.454100000003</v>
      </c>
      <c r="AJ245" s="65">
        <v>73116.41446</v>
      </c>
      <c r="AK245" s="65">
        <v>73552.722999999998</v>
      </c>
      <c r="AL245" s="65">
        <v>63148.190170000002</v>
      </c>
      <c r="AM245" s="65">
        <v>68095.114749999993</v>
      </c>
      <c r="AN245" s="65">
        <v>71890.431190000003</v>
      </c>
      <c r="AO245" s="65">
        <v>66329.679369999998</v>
      </c>
      <c r="AP245" s="65">
        <v>59470.082260000003</v>
      </c>
      <c r="AQ245" s="65">
        <v>71298.084940000001</v>
      </c>
      <c r="AR245" s="65">
        <v>72519.869579999999</v>
      </c>
      <c r="AS245" s="65">
        <v>71260.597630000004</v>
      </c>
      <c r="AT245" s="65">
        <v>64937.507729999998</v>
      </c>
      <c r="AU245" s="65">
        <v>68810.435549999995</v>
      </c>
      <c r="AV245" s="65">
        <v>79848.766099999993</v>
      </c>
      <c r="AW245" s="65">
        <v>73269.82273</v>
      </c>
      <c r="AX245" s="65">
        <v>66017.315170000002</v>
      </c>
      <c r="AY245" s="65">
        <v>69230.463489999995</v>
      </c>
      <c r="AZ245" s="65">
        <v>76747.595889999997</v>
      </c>
      <c r="BA245" s="65">
        <v>74490.273029999997</v>
      </c>
      <c r="BB245" s="65">
        <v>65172.108540000001</v>
      </c>
      <c r="BC245" s="65">
        <v>71256.749800000005</v>
      </c>
      <c r="BD245" s="65">
        <v>77764.729560000007</v>
      </c>
      <c r="BE245" s="65">
        <v>68536.627869999997</v>
      </c>
      <c r="BF245" s="65">
        <v>64469.201630000003</v>
      </c>
      <c r="BG245" s="65">
        <v>71069.351850000006</v>
      </c>
      <c r="BH245" s="65">
        <v>79778.634479999993</v>
      </c>
      <c r="BI245" s="65">
        <v>72344.242540000007</v>
      </c>
      <c r="BJ245" s="65">
        <v>65667.609670000005</v>
      </c>
      <c r="BK245" s="65">
        <v>71660.351909999998</v>
      </c>
      <c r="BL245" s="65">
        <v>81763.499370000005</v>
      </c>
      <c r="BM245" s="65">
        <v>75200.328030000004</v>
      </c>
      <c r="BN245" s="65">
        <v>67658.144839999994</v>
      </c>
      <c r="BO245" s="65">
        <v>74828.190270000006</v>
      </c>
      <c r="BP245" s="65">
        <v>83006.641010000007</v>
      </c>
      <c r="BQ245" s="65">
        <v>78087.399080000003</v>
      </c>
      <c r="BR245" s="65">
        <v>72688.733089999994</v>
      </c>
      <c r="BS245" s="65">
        <v>75504.767749999999</v>
      </c>
      <c r="BT245" s="65">
        <v>85026.587369999994</v>
      </c>
      <c r="BU245" s="65">
        <v>77646.381869999997</v>
      </c>
      <c r="BV245" s="65">
        <v>73890.652520000003</v>
      </c>
      <c r="BW245" s="65">
        <v>78103.014949999997</v>
      </c>
      <c r="BX245" s="65">
        <v>86730.60196</v>
      </c>
      <c r="BY245" s="65">
        <v>81394.912129999997</v>
      </c>
      <c r="BZ245" s="65">
        <v>75109.109030000007</v>
      </c>
      <c r="CA245" s="65">
        <v>78862.773950000003</v>
      </c>
      <c r="CB245" s="65">
        <v>86730.60196</v>
      </c>
      <c r="CC245" s="65">
        <v>81694.630980000002</v>
      </c>
      <c r="CD245" s="65">
        <v>74715.606709999993</v>
      </c>
      <c r="CE245" s="65">
        <v>78319.150320000001</v>
      </c>
      <c r="CF245" s="65">
        <v>86730.60196</v>
      </c>
      <c r="CG245" s="65">
        <v>80348.119770000005</v>
      </c>
      <c r="CH245" s="65">
        <v>75697.390169999999</v>
      </c>
      <c r="CI245" s="65">
        <v>78397.141250000001</v>
      </c>
      <c r="CJ245" s="65">
        <v>86730.60196</v>
      </c>
      <c r="CK245" s="65">
        <v>79025.557490000007</v>
      </c>
      <c r="CL245" s="65">
        <v>75193.380340000003</v>
      </c>
      <c r="CM245" s="65">
        <v>78407.233399999997</v>
      </c>
      <c r="CN245" s="65">
        <v>86730.60196</v>
      </c>
      <c r="CO245" s="65">
        <v>81010.966719999997</v>
      </c>
      <c r="CP245" s="65">
        <v>75406.730670000004</v>
      </c>
      <c r="CQ245" s="65">
        <v>78254.632920000004</v>
      </c>
      <c r="CR245" s="65">
        <v>86730.60196</v>
      </c>
      <c r="CS245" s="65">
        <v>80940.232799999998</v>
      </c>
      <c r="CT245" s="65">
        <v>75877.265769999998</v>
      </c>
      <c r="CU245" s="65">
        <v>77947.647970000005</v>
      </c>
      <c r="CV245" s="65">
        <v>86730.60196</v>
      </c>
      <c r="CW245" s="65">
        <v>81871.945460000003</v>
      </c>
      <c r="CX245" s="65">
        <v>76407.686910000004</v>
      </c>
      <c r="CY245" s="65">
        <v>78862.773950000003</v>
      </c>
      <c r="CZ245" s="65">
        <v>86730.60196</v>
      </c>
      <c r="DA245" s="65">
        <v>82470.865170000005</v>
      </c>
      <c r="DB245" s="65">
        <v>73873.363410000005</v>
      </c>
      <c r="DC245" s="65">
        <v>78584.420389999999</v>
      </c>
      <c r="DD245" s="65">
        <v>86730.60196</v>
      </c>
      <c r="DE245" s="65">
        <v>81728.652719999998</v>
      </c>
      <c r="DF245" s="65">
        <v>74135.175329999998</v>
      </c>
      <c r="DG245" s="65">
        <v>76858.861579999997</v>
      </c>
      <c r="DH245" s="65">
        <v>86730.60196</v>
      </c>
      <c r="DI245" s="65">
        <v>81858.933090000006</v>
      </c>
      <c r="DJ245" s="65">
        <v>73868.738259999998</v>
      </c>
      <c r="DK245" s="65">
        <v>77000.084759999998</v>
      </c>
      <c r="DL245" s="65">
        <v>86730.60196</v>
      </c>
      <c r="DM245" s="65">
        <v>82039.056209999995</v>
      </c>
      <c r="DN245" s="65">
        <v>75503.052150000003</v>
      </c>
      <c r="DO245" s="65">
        <v>78862.773950000003</v>
      </c>
      <c r="DP245" s="65">
        <v>86730.60196</v>
      </c>
      <c r="DQ245" s="65">
        <v>82723.801980000004</v>
      </c>
      <c r="DR245" s="65">
        <v>75050.61</v>
      </c>
      <c r="DS245" s="65">
        <v>77917.62689</v>
      </c>
      <c r="DT245" s="65">
        <v>86424.179669999998</v>
      </c>
      <c r="DU245" s="65">
        <v>82723.801980000004</v>
      </c>
      <c r="DV245" s="65">
        <v>74546.29466</v>
      </c>
      <c r="DW245" s="65">
        <v>76635.448499999999</v>
      </c>
      <c r="DX245" s="65">
        <v>86094.970960000006</v>
      </c>
      <c r="DY245" s="65">
        <v>82723.801980000004</v>
      </c>
      <c r="DZ245" s="65">
        <v>73859.10888</v>
      </c>
      <c r="EA245" s="65">
        <v>78862.773950000003</v>
      </c>
      <c r="EB245" s="65">
        <v>85560.071649999998</v>
      </c>
      <c r="EC245" s="65">
        <v>82723.801980000004</v>
      </c>
      <c r="ED245" s="65">
        <v>74180.224730000002</v>
      </c>
      <c r="EE245" s="65">
        <v>76976.754910000003</v>
      </c>
      <c r="EF245" s="65">
        <v>86234.008440000005</v>
      </c>
      <c r="EG245" s="65">
        <v>82723.801980000004</v>
      </c>
      <c r="EH245" s="65">
        <v>74940.20091</v>
      </c>
      <c r="EI245" s="65">
        <v>76472.179749999996</v>
      </c>
      <c r="EJ245" s="65">
        <v>84099.753479999999</v>
      </c>
      <c r="EK245" s="65">
        <v>82723.801980000004</v>
      </c>
      <c r="EL245" s="65">
        <v>76585.91691</v>
      </c>
      <c r="EM245" s="65">
        <v>77326.658599999995</v>
      </c>
      <c r="EN245" s="65">
        <v>83120.525339999993</v>
      </c>
      <c r="EO245" s="65">
        <v>82723.801980000004</v>
      </c>
      <c r="EP245" s="65">
        <v>76074.503150000004</v>
      </c>
      <c r="EQ245" s="65">
        <v>77335.665779999996</v>
      </c>
      <c r="ER245" s="65">
        <v>86730.60196</v>
      </c>
      <c r="ES245" s="65">
        <v>82723.801980000004</v>
      </c>
      <c r="ET245" s="65">
        <v>68523.43505</v>
      </c>
      <c r="EU245" s="65">
        <v>75475.220969999995</v>
      </c>
      <c r="EV245" s="65">
        <v>85177.593909999996</v>
      </c>
      <c r="EW245" s="65">
        <v>82723.801980000004</v>
      </c>
      <c r="EX245" s="65">
        <v>65830.993709999995</v>
      </c>
      <c r="EY245" s="65">
        <v>76573.232550000001</v>
      </c>
      <c r="EZ245" s="65">
        <v>80889.360759999996</v>
      </c>
      <c r="FA245" s="65">
        <v>82861.573189999996</v>
      </c>
      <c r="FB245" s="65">
        <v>76725.848029999994</v>
      </c>
      <c r="FC245" s="65">
        <v>75881.528789999997</v>
      </c>
    </row>
    <row r="246" spans="2:159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3313.4585099999999</v>
      </c>
      <c r="AM246" s="65">
        <v>3265.0611610000001</v>
      </c>
      <c r="AN246" s="65">
        <v>7188.6440339999999</v>
      </c>
      <c r="AO246" s="65">
        <v>7514.766173</v>
      </c>
      <c r="AP246" s="65">
        <v>7289.18451</v>
      </c>
      <c r="AQ246" s="65">
        <v>3265.0611610000001</v>
      </c>
      <c r="AR246" s="65">
        <v>6831.8143849999997</v>
      </c>
      <c r="AS246" s="65">
        <v>3432.695573</v>
      </c>
      <c r="AT246" s="65">
        <v>3314.5895099999998</v>
      </c>
      <c r="AU246" s="65">
        <v>6130.5924590000004</v>
      </c>
      <c r="AV246" s="65">
        <v>3268.8710339999998</v>
      </c>
      <c r="AW246" s="65">
        <v>3432.695573</v>
      </c>
      <c r="AX246" s="65">
        <v>3314.5895099999998</v>
      </c>
      <c r="AY246" s="65">
        <v>7180.2656610000004</v>
      </c>
      <c r="AZ246" s="65">
        <v>7188.6440339999999</v>
      </c>
      <c r="BA246" s="65">
        <v>3432.695573</v>
      </c>
      <c r="BB246" s="65">
        <v>3314.5895099999998</v>
      </c>
      <c r="BC246" s="65">
        <v>3265.0611610000001</v>
      </c>
      <c r="BD246" s="65">
        <v>7188.6440339999999</v>
      </c>
      <c r="BE246" s="65">
        <v>7548.9140729999999</v>
      </c>
      <c r="BF246" s="65">
        <v>7005.6829299999999</v>
      </c>
      <c r="BG246" s="65">
        <v>7180.2656610000004</v>
      </c>
      <c r="BH246" s="65">
        <v>7188.6440339999999</v>
      </c>
      <c r="BI246" s="65">
        <v>5386.0687260000004</v>
      </c>
      <c r="BJ246" s="65">
        <v>7049.6194429999996</v>
      </c>
      <c r="BK246" s="65">
        <v>7180.2656610000004</v>
      </c>
      <c r="BL246" s="65">
        <v>6439.9146350000001</v>
      </c>
      <c r="BM246" s="65">
        <v>7548.9140729999999</v>
      </c>
      <c r="BN246" s="65">
        <v>7289.18451</v>
      </c>
      <c r="BO246" s="65">
        <v>5827.5050959999999</v>
      </c>
      <c r="BP246" s="65">
        <v>7188.6440339999999</v>
      </c>
      <c r="BQ246" s="65">
        <v>7510.9847120000004</v>
      </c>
      <c r="BR246" s="65">
        <v>4142.6398239999999</v>
      </c>
      <c r="BS246" s="65">
        <v>7180.2656610000004</v>
      </c>
      <c r="BT246" s="65">
        <v>9073.6971620000004</v>
      </c>
      <c r="BU246" s="65">
        <v>7323.2314109999998</v>
      </c>
      <c r="BV246" s="65">
        <v>4006.396616</v>
      </c>
      <c r="BW246" s="65">
        <v>7757.8942539999998</v>
      </c>
      <c r="BX246" s="65">
        <v>9073.6971620000004</v>
      </c>
      <c r="BY246" s="65">
        <v>4777.3905640000003</v>
      </c>
      <c r="BZ246" s="65">
        <v>3314.5895099999998</v>
      </c>
      <c r="CA246" s="65">
        <v>8822.6373810000005</v>
      </c>
      <c r="CB246" s="65">
        <v>9073.6971620000004</v>
      </c>
      <c r="CC246" s="65">
        <v>5964.0768870000002</v>
      </c>
      <c r="CD246" s="65">
        <v>3314.5895099999998</v>
      </c>
      <c r="CE246" s="65">
        <v>9063.1217570000008</v>
      </c>
      <c r="CF246" s="65">
        <v>9073.6971620000004</v>
      </c>
      <c r="CG246" s="65">
        <v>7079.5055940000002</v>
      </c>
      <c r="CH246" s="65">
        <v>3314.5895099999998</v>
      </c>
      <c r="CI246" s="65">
        <v>8739.8908840000004</v>
      </c>
      <c r="CJ246" s="65">
        <v>9073.6971620000004</v>
      </c>
      <c r="CK246" s="65">
        <v>9528.4395600000007</v>
      </c>
      <c r="CL246" s="65">
        <v>9200.6020169999993</v>
      </c>
      <c r="CM246" s="65">
        <v>9063.1217570000008</v>
      </c>
      <c r="CN246" s="65">
        <v>9073.6971620000004</v>
      </c>
      <c r="CO246" s="65">
        <v>9220.4096129999998</v>
      </c>
      <c r="CP246" s="65">
        <v>7586.4277389999997</v>
      </c>
      <c r="CQ246" s="65">
        <v>8685.4871340000009</v>
      </c>
      <c r="CR246" s="65">
        <v>9073.6971620000004</v>
      </c>
      <c r="CS246" s="65">
        <v>9528.4395600000007</v>
      </c>
      <c r="CT246" s="65">
        <v>7289.18451</v>
      </c>
      <c r="CU246" s="65">
        <v>9063.1217570000008</v>
      </c>
      <c r="CV246" s="65">
        <v>9073.6971620000004</v>
      </c>
      <c r="CW246" s="65">
        <v>9528.4395600000007</v>
      </c>
      <c r="CX246" s="65">
        <v>3980.996236</v>
      </c>
      <c r="CY246" s="65">
        <v>8212.6011130000006</v>
      </c>
      <c r="CZ246" s="65">
        <v>9073.6971620000004</v>
      </c>
      <c r="DA246" s="65">
        <v>9528.4395600000007</v>
      </c>
      <c r="DB246" s="65">
        <v>9200.6020169999993</v>
      </c>
      <c r="DC246" s="65">
        <v>8909.0199150000008</v>
      </c>
      <c r="DD246" s="65">
        <v>9073.6971620000004</v>
      </c>
      <c r="DE246" s="65">
        <v>9528.4395600000007</v>
      </c>
      <c r="DF246" s="65">
        <v>7541.1180139999997</v>
      </c>
      <c r="DG246" s="65">
        <v>9063.1217570000008</v>
      </c>
      <c r="DH246" s="65">
        <v>9073.6971620000004</v>
      </c>
      <c r="DI246" s="65">
        <v>8975.5359349999999</v>
      </c>
      <c r="DJ246" s="65">
        <v>5226.0070169999999</v>
      </c>
      <c r="DK246" s="65">
        <v>8545.9385980000006</v>
      </c>
      <c r="DL246" s="65">
        <v>9073.6971620000004</v>
      </c>
      <c r="DM246" s="65">
        <v>9528.4395600000007</v>
      </c>
      <c r="DN246" s="65">
        <v>3314.5895099999998</v>
      </c>
      <c r="DO246" s="65">
        <v>9063.1217570000008</v>
      </c>
      <c r="DP246" s="65">
        <v>9073.6971620000004</v>
      </c>
      <c r="DQ246" s="65">
        <v>9528.4395600000007</v>
      </c>
      <c r="DR246" s="65">
        <v>5536.6042550000002</v>
      </c>
      <c r="DS246" s="65">
        <v>7251.5208249999996</v>
      </c>
      <c r="DT246" s="65">
        <v>9073.6971620000004</v>
      </c>
      <c r="DU246" s="65">
        <v>9528.4395600000007</v>
      </c>
      <c r="DV246" s="65">
        <v>4250.2912329999999</v>
      </c>
      <c r="DW246" s="65">
        <v>7462.6549699999996</v>
      </c>
      <c r="DX246" s="65">
        <v>9073.6971620000004</v>
      </c>
      <c r="DY246" s="65">
        <v>9528.4395600000007</v>
      </c>
      <c r="DZ246" s="65">
        <v>3314.5895099999998</v>
      </c>
      <c r="EA246" s="65">
        <v>9063.1217570000008</v>
      </c>
      <c r="EB246" s="65">
        <v>9073.6971620000004</v>
      </c>
      <c r="EC246" s="65">
        <v>9528.4395600000007</v>
      </c>
      <c r="ED246" s="65">
        <v>7289.18451</v>
      </c>
      <c r="EE246" s="65">
        <v>5147.9172570000001</v>
      </c>
      <c r="EF246" s="65">
        <v>6665.7111949999999</v>
      </c>
      <c r="EG246" s="65">
        <v>9528.4395600000007</v>
      </c>
      <c r="EH246" s="65">
        <v>5226.0070169999999</v>
      </c>
      <c r="EI246" s="65">
        <v>5146.5344230000001</v>
      </c>
      <c r="EJ246" s="65">
        <v>8865.7559349999992</v>
      </c>
      <c r="EK246" s="65">
        <v>9528.4395600000007</v>
      </c>
      <c r="EL246" s="65">
        <v>9200.6020169999993</v>
      </c>
      <c r="EM246" s="65">
        <v>3265.0611610000001</v>
      </c>
      <c r="EN246" s="65">
        <v>9073.6971620000004</v>
      </c>
      <c r="EO246" s="65">
        <v>9528.4395600000007</v>
      </c>
      <c r="EP246" s="65">
        <v>3314.5895099999998</v>
      </c>
      <c r="EQ246" s="65">
        <v>3265.0611610000001</v>
      </c>
      <c r="ER246" s="65">
        <v>7188.6440339999999</v>
      </c>
      <c r="ES246" s="65">
        <v>9528.4395600000007</v>
      </c>
      <c r="ET246" s="65">
        <v>9200.6020169999993</v>
      </c>
      <c r="EU246" s="65">
        <v>9063.1217570000008</v>
      </c>
      <c r="EV246" s="65">
        <v>9073.6971620000004</v>
      </c>
      <c r="EW246" s="65">
        <v>9528.4395600000007</v>
      </c>
      <c r="EX246" s="65">
        <v>8106.7564599999996</v>
      </c>
      <c r="EY246" s="65">
        <v>6607.9848579999998</v>
      </c>
      <c r="EZ246" s="65">
        <v>9073.6971620000004</v>
      </c>
      <c r="FA246" s="65">
        <v>9528.4395600000007</v>
      </c>
      <c r="FB246" s="65">
        <v>5226.0070169999999</v>
      </c>
      <c r="FC246" s="65">
        <v>3531.1303090000001</v>
      </c>
    </row>
    <row r="247" spans="2:159" x14ac:dyDescent="0.2">
      <c r="B247" s="65" t="s">
        <v>25</v>
      </c>
      <c r="C247" s="65" t="s">
        <v>37</v>
      </c>
      <c r="F247" s="65">
        <v>1362.5373540000001</v>
      </c>
      <c r="G247" s="65">
        <v>1367.109627</v>
      </c>
      <c r="H247" s="65">
        <v>1347.2964440000001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0.89700000000000002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1493.2448440000001</v>
      </c>
      <c r="AC247" s="65">
        <v>0.88100000000000001</v>
      </c>
      <c r="AD247" s="65">
        <v>0.89400000000000002</v>
      </c>
      <c r="AE247" s="65">
        <v>1638.0036270000001</v>
      </c>
      <c r="AF247" s="65">
        <v>1466.459644</v>
      </c>
      <c r="AG247" s="65">
        <v>121.48990000000001</v>
      </c>
      <c r="AH247" s="65">
        <v>1406.879754</v>
      </c>
      <c r="AI247" s="65">
        <v>1714.4280269999999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946.96222460000001</v>
      </c>
      <c r="AO247" s="65">
        <v>1695.9170710000001</v>
      </c>
      <c r="AP247" s="65">
        <v>1466.6883539999999</v>
      </c>
      <c r="AQ247" s="65">
        <v>1726.7169269999999</v>
      </c>
      <c r="AR247" s="65">
        <v>1689.581244</v>
      </c>
      <c r="AS247" s="65">
        <v>1695.9170710000001</v>
      </c>
      <c r="AT247" s="65">
        <v>1644.773154</v>
      </c>
      <c r="AU247" s="65">
        <v>1726.7169269999999</v>
      </c>
      <c r="AV247" s="65">
        <v>1701.6920439999999</v>
      </c>
      <c r="AW247" s="65">
        <v>1430.736071</v>
      </c>
      <c r="AX247" s="65">
        <v>1720.9419539999999</v>
      </c>
      <c r="AY247" s="65">
        <v>1423.889727</v>
      </c>
      <c r="AZ247" s="65">
        <v>1701.6920439999999</v>
      </c>
      <c r="BA247" s="65">
        <v>1683.8473710000001</v>
      </c>
      <c r="BB247" s="65">
        <v>1541.5161539999999</v>
      </c>
      <c r="BC247" s="65">
        <v>1726.7169269999999</v>
      </c>
      <c r="BD247" s="65">
        <v>1701.6920439999999</v>
      </c>
      <c r="BE247" s="65">
        <v>1695.9170710000001</v>
      </c>
      <c r="BF247" s="65">
        <v>1720.9419539999999</v>
      </c>
      <c r="BG247" s="65">
        <v>1488.0252270000001</v>
      </c>
      <c r="BH247" s="65">
        <v>1599.590044</v>
      </c>
      <c r="BI247" s="65">
        <v>1653.100471</v>
      </c>
      <c r="BJ247" s="65">
        <v>1643.879154</v>
      </c>
      <c r="BK247" s="65">
        <v>1726.7169269999999</v>
      </c>
      <c r="BL247" s="65">
        <v>1701.6920439999999</v>
      </c>
      <c r="BM247" s="65">
        <v>1695.9170710000001</v>
      </c>
      <c r="BN247" s="65">
        <v>135.53039999999999</v>
      </c>
      <c r="BO247" s="65">
        <v>1726.7169269999999</v>
      </c>
      <c r="BP247" s="65">
        <v>1701.6920439999999</v>
      </c>
      <c r="BQ247" s="65">
        <v>1695.9170710000001</v>
      </c>
      <c r="BR247" s="65">
        <v>1720.9419539999999</v>
      </c>
      <c r="BS247" s="65">
        <v>1726.7169269999999</v>
      </c>
      <c r="BT247" s="65">
        <v>1701.6920439999999</v>
      </c>
      <c r="BU247" s="65">
        <v>1653.100471</v>
      </c>
      <c r="BV247" s="65">
        <v>1720.9419539999999</v>
      </c>
      <c r="BW247" s="65">
        <v>1726.7169269999999</v>
      </c>
      <c r="BX247" s="65">
        <v>1701.6920439999999</v>
      </c>
      <c r="BY247" s="65">
        <v>1695.9170710000001</v>
      </c>
      <c r="BZ247" s="65">
        <v>1720.9419539999999</v>
      </c>
      <c r="CA247" s="65">
        <v>1726.7169269999999</v>
      </c>
      <c r="CB247" s="65">
        <v>1701.6920439999999</v>
      </c>
      <c r="CC247" s="65">
        <v>1695.9170710000001</v>
      </c>
      <c r="CD247" s="65">
        <v>1720.9419539999999</v>
      </c>
      <c r="CE247" s="65">
        <v>1726.7169269999999</v>
      </c>
      <c r="CF247" s="65">
        <v>1701.6920439999999</v>
      </c>
      <c r="CG247" s="65">
        <v>1695.9170710000001</v>
      </c>
      <c r="CH247" s="65">
        <v>1720.9419539999999</v>
      </c>
      <c r="CI247" s="65">
        <v>1726.7169269999999</v>
      </c>
      <c r="CJ247" s="65">
        <v>1701.6920439999999</v>
      </c>
      <c r="CK247" s="65">
        <v>1695.9170710000001</v>
      </c>
      <c r="CL247" s="65">
        <v>1720.9419539999999</v>
      </c>
      <c r="CM247" s="65">
        <v>1726.7169269999999</v>
      </c>
      <c r="CN247" s="65">
        <v>1701.6920439999999</v>
      </c>
      <c r="CO247" s="65">
        <v>1695.9170710000001</v>
      </c>
      <c r="CP247" s="65">
        <v>1720.9419539999999</v>
      </c>
      <c r="CQ247" s="65">
        <v>1726.7169269999999</v>
      </c>
      <c r="CR247" s="65">
        <v>1701.6920439999999</v>
      </c>
      <c r="CS247" s="65">
        <v>1695.9170710000001</v>
      </c>
      <c r="CT247" s="65">
        <v>1720.9419539999999</v>
      </c>
      <c r="CU247" s="65">
        <v>1726.7169269999999</v>
      </c>
      <c r="CV247" s="65">
        <v>1701.6920439999999</v>
      </c>
      <c r="CW247" s="65">
        <v>1695.9170710000001</v>
      </c>
      <c r="CX247" s="65">
        <v>1720.9419539999999</v>
      </c>
      <c r="CY247" s="65">
        <v>1726.7169269999999</v>
      </c>
      <c r="CZ247" s="65">
        <v>1701.6920439999999</v>
      </c>
      <c r="DA247" s="65">
        <v>1695.9170710000001</v>
      </c>
      <c r="DB247" s="65">
        <v>1720.9419539999999</v>
      </c>
      <c r="DC247" s="65">
        <v>1726.7169269999999</v>
      </c>
      <c r="DD247" s="65">
        <v>1701.6920439999999</v>
      </c>
      <c r="DE247" s="65">
        <v>1695.9170710000001</v>
      </c>
      <c r="DF247" s="65">
        <v>1720.9419539999999</v>
      </c>
      <c r="DG247" s="65">
        <v>1726.7169269999999</v>
      </c>
      <c r="DH247" s="65">
        <v>1701.6920439999999</v>
      </c>
      <c r="DI247" s="65">
        <v>1695.9170710000001</v>
      </c>
      <c r="DJ247" s="65">
        <v>1720.9419539999999</v>
      </c>
      <c r="DK247" s="65">
        <v>1726.7169269999999</v>
      </c>
      <c r="DL247" s="65">
        <v>1701.6920439999999</v>
      </c>
      <c r="DM247" s="65">
        <v>1695.9170710000001</v>
      </c>
      <c r="DN247" s="65">
        <v>1720.9419539999999</v>
      </c>
      <c r="DO247" s="65">
        <v>1726.7169269999999</v>
      </c>
      <c r="DP247" s="65">
        <v>1701.6920439999999</v>
      </c>
      <c r="DQ247" s="65">
        <v>1695.9170710000001</v>
      </c>
      <c r="DR247" s="65">
        <v>1720.9419539999999</v>
      </c>
      <c r="DS247" s="65">
        <v>1726.7169269999999</v>
      </c>
      <c r="DT247" s="65">
        <v>1701.6920439999999</v>
      </c>
      <c r="DU247" s="65">
        <v>1695.9170710000001</v>
      </c>
      <c r="DV247" s="65">
        <v>1720.9419539999999</v>
      </c>
      <c r="DW247" s="65">
        <v>1726.7169269999999</v>
      </c>
      <c r="DX247" s="65">
        <v>1701.6920439999999</v>
      </c>
      <c r="DY247" s="65">
        <v>1695.9170710000001</v>
      </c>
      <c r="DZ247" s="65">
        <v>1720.9419539999999</v>
      </c>
      <c r="EA247" s="65">
        <v>1726.7169269999999</v>
      </c>
      <c r="EB247" s="65">
        <v>1701.6920439999999</v>
      </c>
      <c r="EC247" s="65">
        <v>1695.9170710000001</v>
      </c>
      <c r="ED247" s="65">
        <v>1720.9419539999999</v>
      </c>
      <c r="EE247" s="65">
        <v>1726.7169269999999</v>
      </c>
      <c r="EF247" s="65">
        <v>1701.6920439999999</v>
      </c>
      <c r="EG247" s="65">
        <v>1695.9170710000001</v>
      </c>
      <c r="EH247" s="65">
        <v>1720.9419539999999</v>
      </c>
      <c r="EI247" s="65">
        <v>1726.7169269999999</v>
      </c>
      <c r="EJ247" s="65">
        <v>1701.6920439999999</v>
      </c>
      <c r="EK247" s="65">
        <v>1695.9170710000001</v>
      </c>
      <c r="EL247" s="65">
        <v>1720.9419539999999</v>
      </c>
      <c r="EM247" s="65">
        <v>1726.7169269999999</v>
      </c>
      <c r="EN247" s="65">
        <v>1701.6920439999999</v>
      </c>
      <c r="EO247" s="65">
        <v>1695.9170710000001</v>
      </c>
      <c r="EP247" s="65">
        <v>1720.9419539999999</v>
      </c>
      <c r="EQ247" s="65">
        <v>1726.7169269999999</v>
      </c>
      <c r="ER247" s="65">
        <v>1701.6920439999999</v>
      </c>
      <c r="ES247" s="65">
        <v>1695.9170710000001</v>
      </c>
      <c r="ET247" s="65">
        <v>1720.9419539999999</v>
      </c>
      <c r="EU247" s="65">
        <v>1726.7169269999999</v>
      </c>
      <c r="EV247" s="65">
        <v>1701.6920439999999</v>
      </c>
      <c r="EW247" s="65">
        <v>1695.9170710000001</v>
      </c>
      <c r="EX247" s="65">
        <v>1720.9419539999999</v>
      </c>
      <c r="EY247" s="65">
        <v>1726.7169269999999</v>
      </c>
      <c r="EZ247" s="65">
        <v>1701.6920439999999</v>
      </c>
      <c r="FA247" s="65">
        <v>1695.9170710000001</v>
      </c>
      <c r="FB247" s="65">
        <v>1720.9419539999999</v>
      </c>
      <c r="FC247" s="65">
        <v>1726.7169269999999</v>
      </c>
    </row>
    <row r="248" spans="2:159" x14ac:dyDescent="0.2">
      <c r="B248" s="65" t="s">
        <v>25</v>
      </c>
      <c r="C248" s="65" t="s">
        <v>38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U248" s="65">
        <v>5.0111999999999997</v>
      </c>
      <c r="V248" s="65">
        <v>148.67766</v>
      </c>
      <c r="W248" s="65">
        <v>147.8082</v>
      </c>
      <c r="X248" s="65">
        <v>4.9880000000000004</v>
      </c>
      <c r="Y248" s="65">
        <v>5.0111999999999997</v>
      </c>
      <c r="Z248" s="65">
        <v>148.67766</v>
      </c>
      <c r="AA248" s="65">
        <v>4.93</v>
      </c>
      <c r="AC248" s="65">
        <v>5.0111999999999997</v>
      </c>
      <c r="AD248" s="65">
        <v>4.9589999999999996</v>
      </c>
      <c r="AE248" s="65">
        <v>147.8082</v>
      </c>
      <c r="AF248" s="65">
        <v>149.54712000000001</v>
      </c>
      <c r="AG248" s="65">
        <v>5.0111999999999997</v>
      </c>
      <c r="AH248" s="65">
        <v>4.9589999999999996</v>
      </c>
      <c r="AI248" s="65">
        <v>4.93</v>
      </c>
      <c r="AJ248" s="65">
        <v>84.108000000000004</v>
      </c>
      <c r="AL248" s="65">
        <v>83.619</v>
      </c>
      <c r="AM248" s="65">
        <v>83.13</v>
      </c>
      <c r="AN248" s="65">
        <v>228.66712000000001</v>
      </c>
      <c r="AO248" s="65">
        <v>229.73068799999999</v>
      </c>
      <c r="AP248" s="65">
        <v>83.619</v>
      </c>
      <c r="AQ248" s="65">
        <v>4.93</v>
      </c>
      <c r="AR248" s="65">
        <v>228.66712000000001</v>
      </c>
      <c r="AS248" s="65">
        <v>84.499200000000002</v>
      </c>
      <c r="AT248" s="65">
        <v>83.619</v>
      </c>
      <c r="AU248" s="65">
        <v>226.00819999999999</v>
      </c>
      <c r="AV248" s="65">
        <v>84.108000000000004</v>
      </c>
      <c r="AW248" s="65">
        <v>229.73068799999999</v>
      </c>
      <c r="AX248" s="65">
        <v>83.619</v>
      </c>
      <c r="AY248" s="65">
        <v>226.00819999999999</v>
      </c>
      <c r="AZ248" s="65">
        <v>84.108000000000004</v>
      </c>
      <c r="BA248" s="65">
        <v>150.24268799999999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143.71866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143.71866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144.55912000000001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B249" s="65">
        <v>55.99690957</v>
      </c>
      <c r="AD249" s="65">
        <v>38.104794169999998</v>
      </c>
      <c r="AH249" s="65">
        <v>38.104794169999998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25</v>
      </c>
      <c r="C250" s="65" t="s">
        <v>40</v>
      </c>
    </row>
    <row r="251" spans="2:159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U251" s="65">
        <v>16.65456</v>
      </c>
      <c r="X251" s="65">
        <v>232.13033999999999</v>
      </c>
      <c r="Y251" s="65">
        <v>7.8254345299999999</v>
      </c>
      <c r="Z251" s="65">
        <v>18.001619999999999</v>
      </c>
      <c r="AA251" s="65">
        <v>52.825499999999998</v>
      </c>
      <c r="AB251" s="65">
        <v>232.13033999999999</v>
      </c>
      <c r="AC251" s="65">
        <v>41.052959999999999</v>
      </c>
      <c r="AG251" s="65">
        <v>41.052959999999999</v>
      </c>
      <c r="AH251" s="65">
        <v>44.373420000000003</v>
      </c>
      <c r="AK251" s="65">
        <v>16.65456</v>
      </c>
      <c r="AL251" s="65">
        <v>67.525919999999999</v>
      </c>
      <c r="AO251" s="65">
        <v>62.47296</v>
      </c>
      <c r="AP251" s="65">
        <v>18.001619999999999</v>
      </c>
      <c r="AS251" s="65">
        <v>62.47296</v>
      </c>
      <c r="AT251" s="65">
        <v>18.001619999999999</v>
      </c>
      <c r="AV251" s="65">
        <v>353.24784</v>
      </c>
      <c r="AX251" s="65">
        <v>18.001619999999999</v>
      </c>
      <c r="AZ251" s="65">
        <v>353.24784</v>
      </c>
      <c r="BA251" s="65">
        <v>62.47296</v>
      </c>
      <c r="BC251" s="65">
        <v>80.388000000000005</v>
      </c>
      <c r="BD251" s="65">
        <v>353.24784</v>
      </c>
      <c r="BE251" s="65">
        <v>62.47296</v>
      </c>
      <c r="BF251" s="65">
        <v>18.001619999999999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S251" s="65">
        <v>80.388000000000005</v>
      </c>
      <c r="DT251" s="65">
        <v>353.24784</v>
      </c>
      <c r="DU251" s="65">
        <v>62.47296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25</v>
      </c>
      <c r="C252" s="65" t="s">
        <v>42</v>
      </c>
    </row>
    <row r="253" spans="2:159" x14ac:dyDescent="0.2">
      <c r="B253" s="65" t="s">
        <v>25</v>
      </c>
      <c r="C253" s="65" t="s">
        <v>43</v>
      </c>
      <c r="AF253" s="65">
        <v>0.55905467919999996</v>
      </c>
      <c r="AO253" s="65">
        <v>0.39906579120000002</v>
      </c>
      <c r="AT253" s="65">
        <v>0.2717132551</v>
      </c>
      <c r="AV253" s="65">
        <v>0.70587646770000001</v>
      </c>
      <c r="AX253" s="65">
        <v>0.27539999999999998</v>
      </c>
      <c r="BA253" s="65">
        <v>0.631318186</v>
      </c>
      <c r="BF253" s="65">
        <v>0.27539999999999998</v>
      </c>
      <c r="BJ253" s="65">
        <v>0.27539999999999998</v>
      </c>
      <c r="BL253" s="65">
        <v>0.64198377809999996</v>
      </c>
      <c r="BP253" s="65">
        <v>0.75163948120000001</v>
      </c>
      <c r="BR253" s="65">
        <v>0.27539999999999998</v>
      </c>
      <c r="BS253" s="65">
        <v>0.57602242439999995</v>
      </c>
      <c r="BT253" s="65">
        <v>0.55448450790000003</v>
      </c>
      <c r="BX253" s="65">
        <v>3.0464000000000002</v>
      </c>
      <c r="BY253" s="65">
        <v>0.74119999999999997</v>
      </c>
      <c r="BZ253" s="65">
        <v>0.27539999999999998</v>
      </c>
      <c r="CA253" s="65">
        <v>1.487107379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C253" s="65">
        <v>0.76612187249999997</v>
      </c>
      <c r="DD253" s="65">
        <v>3.0464000000000002</v>
      </c>
      <c r="DE253" s="65">
        <v>0.74119999999999997</v>
      </c>
      <c r="DF253" s="65">
        <v>0.27539999999999998</v>
      </c>
      <c r="DG253" s="65">
        <v>1.3954648220000001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S253" s="65">
        <v>0.89841587580000004</v>
      </c>
      <c r="DU253" s="65">
        <v>0.74119999999999997</v>
      </c>
      <c r="DX253" s="65">
        <v>0.84932784920000004</v>
      </c>
      <c r="DY253" s="65">
        <v>0.74119999999999997</v>
      </c>
      <c r="EA253" s="65">
        <v>1.5946</v>
      </c>
      <c r="EB253" s="65">
        <v>2.4169092249999999</v>
      </c>
      <c r="EC253" s="65">
        <v>0.74119999999999997</v>
      </c>
      <c r="ED253" s="65">
        <v>0.23587423220000001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J253" s="65">
        <v>0.76592328080000005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0.23397187459999999</v>
      </c>
      <c r="EQ253" s="65">
        <v>1.566506312</v>
      </c>
      <c r="ER253" s="65">
        <v>2.6735626290000001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FA253" s="65">
        <v>0.74119999999999997</v>
      </c>
      <c r="FB253" s="65">
        <v>0.27539999999999998</v>
      </c>
      <c r="FC253" s="65">
        <v>1.285959109</v>
      </c>
    </row>
    <row r="254" spans="2:159" x14ac:dyDescent="0.2">
      <c r="B254" s="65" t="s">
        <v>25</v>
      </c>
      <c r="C254" s="65" t="s">
        <v>44</v>
      </c>
      <c r="AC254" s="65">
        <v>0.65400000000000003</v>
      </c>
      <c r="AJ254" s="65">
        <v>2.6880000000000002</v>
      </c>
      <c r="AL254" s="65">
        <v>0.24299999999999999</v>
      </c>
      <c r="AO254" s="65">
        <v>0.65400000000000003</v>
      </c>
      <c r="AR254" s="65">
        <v>2.6880000000000002</v>
      </c>
      <c r="AT254" s="65">
        <v>0.24299999999999999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H254" s="65">
        <v>2.6880000000000002</v>
      </c>
      <c r="DI254" s="65">
        <v>0.65400000000000003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</row>
    <row r="255" spans="2:159" x14ac:dyDescent="0.2">
      <c r="B255" s="65" t="s">
        <v>25</v>
      </c>
      <c r="C255" s="65" t="s">
        <v>45</v>
      </c>
    </row>
    <row r="256" spans="2:159" x14ac:dyDescent="0.2">
      <c r="B256" s="65" t="s">
        <v>25</v>
      </c>
      <c r="C256" s="65" t="s">
        <v>46</v>
      </c>
    </row>
    <row r="257" spans="2:159" x14ac:dyDescent="0.2">
      <c r="B257" s="65" t="s">
        <v>25</v>
      </c>
      <c r="C257" s="65" t="s">
        <v>15</v>
      </c>
      <c r="D257" s="65">
        <v>3213.5714640000001</v>
      </c>
      <c r="E257" s="65">
        <v>3396.3742390000002</v>
      </c>
      <c r="F257" s="65">
        <v>4617.517938</v>
      </c>
      <c r="G257" s="65">
        <v>4583.5099259999997</v>
      </c>
      <c r="H257" s="65">
        <v>4560.8679080000002</v>
      </c>
      <c r="I257" s="65">
        <v>3396.3742390000002</v>
      </c>
      <c r="J257" s="65">
        <v>4473.7992780000004</v>
      </c>
      <c r="K257" s="65">
        <v>4583.5099259999997</v>
      </c>
      <c r="L257" s="65">
        <v>4416.3087880000003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4441.5287259999996</v>
      </c>
      <c r="T257" s="65">
        <v>4662.0659880000003</v>
      </c>
      <c r="U257" s="65">
        <v>4851.441022</v>
      </c>
      <c r="V257" s="65">
        <v>4853.3943179999997</v>
      </c>
      <c r="W257" s="65">
        <v>3343.4015989999998</v>
      </c>
      <c r="X257" s="65">
        <v>4951.7563280000004</v>
      </c>
      <c r="Y257" s="65">
        <v>4895.5196969999997</v>
      </c>
      <c r="Z257" s="65">
        <v>4885.5895440000004</v>
      </c>
      <c r="AA257" s="65">
        <v>4777.2546259999999</v>
      </c>
      <c r="AB257" s="65">
        <v>5016.609528</v>
      </c>
      <c r="AC257" s="65">
        <v>3444.9755329999998</v>
      </c>
      <c r="AD257" s="65">
        <v>3324.4433039999999</v>
      </c>
      <c r="AE257" s="65">
        <v>5017.2785880000001</v>
      </c>
      <c r="AF257" s="65">
        <v>4884.3214529999996</v>
      </c>
      <c r="AG257" s="65">
        <v>3599.0783329999999</v>
      </c>
      <c r="AH257" s="65">
        <v>4807.7754779999996</v>
      </c>
      <c r="AI257" s="65">
        <v>4983.3050880000001</v>
      </c>
      <c r="AJ257" s="65">
        <v>5113.3559880000003</v>
      </c>
      <c r="AK257" s="65">
        <v>5215.7380219999995</v>
      </c>
      <c r="AL257" s="65">
        <v>5223.8931780000003</v>
      </c>
      <c r="AM257" s="65">
        <v>5117.4959259999996</v>
      </c>
      <c r="AN257" s="65">
        <v>8364.2733790000002</v>
      </c>
      <c r="AO257" s="65">
        <v>9503.9399580000008</v>
      </c>
      <c r="AP257" s="65">
        <v>8895.5982779999995</v>
      </c>
      <c r="AQ257" s="65">
        <v>5039.2959259999998</v>
      </c>
      <c r="AR257" s="65">
        <v>8808.7476590000006</v>
      </c>
      <c r="AS257" s="65">
        <v>5275.5848040000001</v>
      </c>
      <c r="AT257" s="65">
        <v>5099.6027910000003</v>
      </c>
      <c r="AU257" s="65">
        <v>8125.9054239999996</v>
      </c>
      <c r="AV257" s="65">
        <v>5467.3097040000002</v>
      </c>
      <c r="AW257" s="65">
        <v>5163.6331499999997</v>
      </c>
      <c r="AX257" s="65">
        <v>5175.7752780000001</v>
      </c>
      <c r="AY257" s="65">
        <v>8874.158426</v>
      </c>
      <c r="AZ257" s="65">
        <v>9386.3768280000004</v>
      </c>
      <c r="BA257" s="65">
        <v>5400.3607279999997</v>
      </c>
      <c r="BB257" s="65">
        <v>5121.5481179999997</v>
      </c>
      <c r="BC257" s="65">
        <v>5340.7621259999996</v>
      </c>
      <c r="BD257" s="65">
        <v>9528.2479480000002</v>
      </c>
      <c r="BE257" s="65">
        <v>9537.6887920000008</v>
      </c>
      <c r="BF257" s="65">
        <v>8926.9683580000001</v>
      </c>
      <c r="BG257" s="65">
        <v>9018.6819259999993</v>
      </c>
      <c r="BH257" s="65">
        <v>9428.8339479999995</v>
      </c>
      <c r="BI257" s="65">
        <v>7332.0268450000003</v>
      </c>
      <c r="BJ257" s="65">
        <v>9026.7423710000003</v>
      </c>
      <c r="BK257" s="65">
        <v>9257.3736260000005</v>
      </c>
      <c r="BL257" s="65">
        <v>8782.848532</v>
      </c>
      <c r="BM257" s="65">
        <v>9607.5056100000002</v>
      </c>
      <c r="BN257" s="65">
        <v>7757.9262840000001</v>
      </c>
      <c r="BO257" s="65">
        <v>7904.613061</v>
      </c>
      <c r="BP257" s="65">
        <v>9531.6875870000003</v>
      </c>
      <c r="BQ257" s="65">
        <v>9570.2302490000002</v>
      </c>
      <c r="BR257" s="65">
        <v>6196.8255520000002</v>
      </c>
      <c r="BS257" s="65">
        <v>9257.9496479999998</v>
      </c>
      <c r="BT257" s="65">
        <v>11416.54356</v>
      </c>
      <c r="BU257" s="65">
        <v>9339.0063480000008</v>
      </c>
      <c r="BV257" s="65">
        <v>6060.5499440000003</v>
      </c>
      <c r="BW257" s="65">
        <v>9835.002219</v>
      </c>
      <c r="BX257" s="65">
        <v>11419.03548</v>
      </c>
      <c r="BY257" s="65">
        <v>6837.3773010000004</v>
      </c>
      <c r="BZ257" s="65">
        <v>5368.7752380000002</v>
      </c>
      <c r="CA257" s="65">
        <v>10901.23245</v>
      </c>
      <c r="CB257" s="65">
        <v>11419.03548</v>
      </c>
      <c r="CC257" s="65">
        <v>8024.0636240000003</v>
      </c>
      <c r="CD257" s="65">
        <v>5369.0182379999997</v>
      </c>
      <c r="CE257" s="65">
        <v>11061.436320000001</v>
      </c>
      <c r="CF257" s="65">
        <v>11419.03548</v>
      </c>
      <c r="CG257" s="65">
        <v>9138.7511310000009</v>
      </c>
      <c r="CH257" s="65">
        <v>5369.0182379999997</v>
      </c>
      <c r="CI257" s="65">
        <v>10818.59345</v>
      </c>
      <c r="CJ257" s="65">
        <v>11419.03548</v>
      </c>
      <c r="CK257" s="65">
        <v>11517.955480000001</v>
      </c>
      <c r="CL257" s="65">
        <v>11187.50483</v>
      </c>
      <c r="CM257" s="65">
        <v>11141.82432</v>
      </c>
      <c r="CN257" s="65">
        <v>11419.03548</v>
      </c>
      <c r="CO257" s="65">
        <v>11280.396350000001</v>
      </c>
      <c r="CP257" s="65">
        <v>9640.8564669999996</v>
      </c>
      <c r="CQ257" s="65">
        <v>10683.8017</v>
      </c>
      <c r="CR257" s="65">
        <v>11419.03548</v>
      </c>
      <c r="CS257" s="65">
        <v>11587.772300000001</v>
      </c>
      <c r="CT257" s="65">
        <v>9343.6132379999999</v>
      </c>
      <c r="CU257" s="65">
        <v>11141.82432</v>
      </c>
      <c r="CV257" s="65">
        <v>11419.03548</v>
      </c>
      <c r="CW257" s="65">
        <v>11588.426299999999</v>
      </c>
      <c r="CX257" s="65">
        <v>6035.4249639999998</v>
      </c>
      <c r="CY257" s="65">
        <v>10291.303680000001</v>
      </c>
      <c r="CZ257" s="65">
        <v>11419.03548</v>
      </c>
      <c r="DA257" s="65">
        <v>11525.95334</v>
      </c>
      <c r="DB257" s="65">
        <v>11171.136350000001</v>
      </c>
      <c r="DC257" s="65">
        <v>10986.894</v>
      </c>
      <c r="DD257" s="65">
        <v>11419.03548</v>
      </c>
      <c r="DE257" s="65">
        <v>11588.426299999999</v>
      </c>
      <c r="DF257" s="65">
        <v>9595.5467420000004</v>
      </c>
      <c r="DG257" s="65">
        <v>11140.21819</v>
      </c>
      <c r="DH257" s="65">
        <v>11419.03548</v>
      </c>
      <c r="DI257" s="65">
        <v>11035.52267</v>
      </c>
      <c r="DJ257" s="65">
        <v>7280.1927450000003</v>
      </c>
      <c r="DK257" s="65">
        <v>10623.23416</v>
      </c>
      <c r="DL257" s="65">
        <v>11419.03548</v>
      </c>
      <c r="DM257" s="65">
        <v>11588.426299999999</v>
      </c>
      <c r="DN257" s="65">
        <v>5369.0182379999997</v>
      </c>
      <c r="DO257" s="65">
        <v>11141.82432</v>
      </c>
      <c r="DP257" s="65">
        <v>11419.03548</v>
      </c>
      <c r="DQ257" s="65">
        <v>11588.426299999999</v>
      </c>
      <c r="DR257" s="65">
        <v>7522.9886630000001</v>
      </c>
      <c r="DS257" s="65">
        <v>9329.5272050000003</v>
      </c>
      <c r="DT257" s="65">
        <v>11415.989079999999</v>
      </c>
      <c r="DU257" s="65">
        <v>11588.426299999999</v>
      </c>
      <c r="DV257" s="65">
        <v>6236.9186410000002</v>
      </c>
      <c r="DW257" s="65">
        <v>9457.9679340000002</v>
      </c>
      <c r="DX257" s="65">
        <v>11416.838400000001</v>
      </c>
      <c r="DY257" s="65">
        <v>11588.426299999999</v>
      </c>
      <c r="DZ257" s="65">
        <v>5368.7428380000001</v>
      </c>
      <c r="EA257" s="65">
        <v>11141.82432</v>
      </c>
      <c r="EB257" s="65">
        <v>11418.40598</v>
      </c>
      <c r="EC257" s="65">
        <v>11588.426299999999</v>
      </c>
      <c r="ED257" s="65">
        <v>9343.5737119999994</v>
      </c>
      <c r="EE257" s="65">
        <v>7226.6198219999997</v>
      </c>
      <c r="EF257" s="65">
        <v>9011.0495080000001</v>
      </c>
      <c r="EG257" s="65">
        <v>11588.426299999999</v>
      </c>
      <c r="EH257" s="65">
        <v>7280.1927450000003</v>
      </c>
      <c r="EI257" s="65">
        <v>7223.6423880000002</v>
      </c>
      <c r="EJ257" s="65">
        <v>11208.813770000001</v>
      </c>
      <c r="EK257" s="65">
        <v>11588.426299999999</v>
      </c>
      <c r="EL257" s="65">
        <v>11255.03075</v>
      </c>
      <c r="EM257" s="65">
        <v>5343.7637260000001</v>
      </c>
      <c r="EN257" s="65">
        <v>11331.881079999999</v>
      </c>
      <c r="EO257" s="65">
        <v>11588.426299999999</v>
      </c>
      <c r="EP257" s="65">
        <v>5368.9768100000001</v>
      </c>
      <c r="EQ257" s="65">
        <v>5343.7356319999999</v>
      </c>
      <c r="ER257" s="65">
        <v>9533.6095100000002</v>
      </c>
      <c r="ES257" s="65">
        <v>11588.426299999999</v>
      </c>
      <c r="ET257" s="65">
        <v>11255.03075</v>
      </c>
      <c r="EU257" s="65">
        <v>11141.82432</v>
      </c>
      <c r="EV257" s="65">
        <v>11415.989079999999</v>
      </c>
      <c r="EW257" s="65">
        <v>11588.426299999999</v>
      </c>
      <c r="EX257" s="65">
        <v>9933.6045290000002</v>
      </c>
      <c r="EY257" s="65">
        <v>8685.0928230000009</v>
      </c>
      <c r="EZ257" s="65">
        <v>11062.741239999999</v>
      </c>
      <c r="FA257" s="65">
        <v>11588.426299999999</v>
      </c>
      <c r="FB257" s="65">
        <v>7280.4357449999998</v>
      </c>
      <c r="FC257" s="65">
        <v>5608.1172319999996</v>
      </c>
    </row>
    <row r="258" spans="2:159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26</v>
      </c>
      <c r="C259" s="65" t="s">
        <v>37</v>
      </c>
    </row>
    <row r="260" spans="2:159" x14ac:dyDescent="0.2">
      <c r="B260" s="65" t="s">
        <v>26</v>
      </c>
      <c r="C260" s="65" t="s">
        <v>38</v>
      </c>
    </row>
    <row r="261" spans="2:159" x14ac:dyDescent="0.2">
      <c r="B261" s="65" t="s">
        <v>26</v>
      </c>
      <c r="C261" s="65" t="s">
        <v>39</v>
      </c>
    </row>
    <row r="262" spans="2:159" x14ac:dyDescent="0.2">
      <c r="B262" s="65" t="s">
        <v>26</v>
      </c>
      <c r="C262" s="65" t="s">
        <v>40</v>
      </c>
    </row>
    <row r="263" spans="2:159" x14ac:dyDescent="0.2">
      <c r="B263" s="65" t="s">
        <v>26</v>
      </c>
      <c r="C263" s="65" t="s">
        <v>41</v>
      </c>
    </row>
    <row r="264" spans="2:159" x14ac:dyDescent="0.2">
      <c r="B264" s="65" t="s">
        <v>26</v>
      </c>
      <c r="C264" s="65" t="s">
        <v>42</v>
      </c>
    </row>
    <row r="265" spans="2:159" x14ac:dyDescent="0.2">
      <c r="B265" s="65" t="s">
        <v>26</v>
      </c>
      <c r="C265" s="65" t="s">
        <v>43</v>
      </c>
    </row>
    <row r="266" spans="2:159" x14ac:dyDescent="0.2">
      <c r="B266" s="65" t="s">
        <v>26</v>
      </c>
      <c r="C266" s="65" t="s">
        <v>44</v>
      </c>
    </row>
    <row r="267" spans="2:159" x14ac:dyDescent="0.2">
      <c r="B267" s="65" t="s">
        <v>26</v>
      </c>
      <c r="C267" s="65" t="s">
        <v>45</v>
      </c>
    </row>
    <row r="268" spans="2:159" x14ac:dyDescent="0.2">
      <c r="B268" s="65" t="s">
        <v>26</v>
      </c>
      <c r="C268" s="65" t="s">
        <v>46</v>
      </c>
    </row>
    <row r="269" spans="2:159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81.500399999999999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0.79767999999999994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60</v>
      </c>
      <c r="C272" s="65" t="s">
        <v>38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0.54600000000000004</v>
      </c>
      <c r="O272" s="65">
        <v>0.84060000000000001</v>
      </c>
      <c r="P272" s="65">
        <v>2.3927800000000001</v>
      </c>
      <c r="S272" s="65">
        <v>2.42</v>
      </c>
      <c r="T272" s="65">
        <v>1.8460000000000001</v>
      </c>
      <c r="W272" s="65">
        <v>1.42</v>
      </c>
      <c r="X272" s="65">
        <v>155.42019999999999</v>
      </c>
      <c r="AA272" s="65">
        <v>130.58699999999999</v>
      </c>
      <c r="AB272" s="65">
        <v>179.02871999999999</v>
      </c>
      <c r="AE272" s="65">
        <v>293.66899999999998</v>
      </c>
      <c r="AF272" s="65">
        <v>405.55970000000002</v>
      </c>
      <c r="AI272" s="65">
        <v>243.76900000000001</v>
      </c>
      <c r="AJ272" s="65">
        <v>294.0197</v>
      </c>
      <c r="AM272" s="65">
        <v>270.94839999999999</v>
      </c>
      <c r="AN272" s="65">
        <v>405.55970000000002</v>
      </c>
      <c r="AQ272" s="65">
        <v>180.01439999999999</v>
      </c>
      <c r="AR272" s="65">
        <v>405.55970000000002</v>
      </c>
      <c r="AU272" s="65">
        <v>253.369</v>
      </c>
      <c r="AV272" s="65">
        <v>301.81970000000001</v>
      </c>
      <c r="AY272" s="65">
        <v>311.96899999999999</v>
      </c>
      <c r="AZ272" s="65">
        <v>292.97969999999998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222.96899999999999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60</v>
      </c>
      <c r="C274" s="65" t="s">
        <v>40</v>
      </c>
    </row>
    <row r="275" spans="2:159" x14ac:dyDescent="0.2">
      <c r="B275" s="65" t="s">
        <v>60</v>
      </c>
      <c r="C275" s="65" t="s">
        <v>41</v>
      </c>
    </row>
    <row r="276" spans="2:159" x14ac:dyDescent="0.2">
      <c r="B276" s="65" t="s">
        <v>60</v>
      </c>
      <c r="C276" s="65" t="s">
        <v>42</v>
      </c>
    </row>
    <row r="277" spans="2:159" x14ac:dyDescent="0.2">
      <c r="B277" s="65" t="s">
        <v>60</v>
      </c>
      <c r="C277" s="65" t="s">
        <v>43</v>
      </c>
    </row>
    <row r="278" spans="2:159" x14ac:dyDescent="0.2">
      <c r="B278" s="65" t="s">
        <v>60</v>
      </c>
      <c r="C278" s="65" t="s">
        <v>44</v>
      </c>
    </row>
    <row r="279" spans="2:159" x14ac:dyDescent="0.2">
      <c r="B279" s="65" t="s">
        <v>60</v>
      </c>
      <c r="C279" s="65" t="s">
        <v>45</v>
      </c>
    </row>
    <row r="280" spans="2:159" x14ac:dyDescent="0.2">
      <c r="B280" s="65" t="s">
        <v>60</v>
      </c>
      <c r="C280" s="65" t="s">
        <v>46</v>
      </c>
    </row>
    <row r="281" spans="2:159" x14ac:dyDescent="0.2">
      <c r="B281" s="65" t="s">
        <v>60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4.0827799999999996</v>
      </c>
      <c r="Q281" s="65">
        <v>0</v>
      </c>
      <c r="R281" s="65">
        <v>0</v>
      </c>
      <c r="S281" s="65">
        <v>3.72</v>
      </c>
      <c r="T281" s="65">
        <v>3.536</v>
      </c>
      <c r="U281" s="65">
        <v>0</v>
      </c>
      <c r="V281" s="65">
        <v>0</v>
      </c>
      <c r="W281" s="65">
        <v>2.72</v>
      </c>
      <c r="X281" s="65">
        <v>198.71019999999999</v>
      </c>
      <c r="Y281" s="65">
        <v>0</v>
      </c>
      <c r="Z281" s="65">
        <v>0</v>
      </c>
      <c r="AA281" s="65">
        <v>163.887</v>
      </c>
      <c r="AB281" s="65">
        <v>295.11872</v>
      </c>
      <c r="AC281" s="65">
        <v>0</v>
      </c>
      <c r="AD281" s="65">
        <v>0</v>
      </c>
      <c r="AE281" s="65">
        <v>376.96899999999999</v>
      </c>
      <c r="AF281" s="65">
        <v>563.51022</v>
      </c>
      <c r="AG281" s="65">
        <v>0</v>
      </c>
      <c r="AH281" s="65">
        <v>0</v>
      </c>
      <c r="AI281" s="65">
        <v>366.06900000000002</v>
      </c>
      <c r="AJ281" s="65">
        <v>453.00970000000001</v>
      </c>
      <c r="AK281" s="65">
        <v>0</v>
      </c>
      <c r="AL281" s="65">
        <v>0</v>
      </c>
      <c r="AM281" s="65">
        <v>393.2484</v>
      </c>
      <c r="AN281" s="65">
        <v>564.54970000000003</v>
      </c>
      <c r="AO281" s="65">
        <v>0</v>
      </c>
      <c r="AP281" s="65">
        <v>0</v>
      </c>
      <c r="AQ281" s="65">
        <v>302.31439999999998</v>
      </c>
      <c r="AR281" s="65">
        <v>564.30790000000002</v>
      </c>
      <c r="AS281" s="65">
        <v>0</v>
      </c>
      <c r="AT281" s="65">
        <v>0</v>
      </c>
      <c r="AU281" s="65">
        <v>375.66899999999998</v>
      </c>
      <c r="AV281" s="65">
        <v>460.80970000000002</v>
      </c>
      <c r="AW281" s="65">
        <v>0</v>
      </c>
      <c r="AX281" s="65">
        <v>0</v>
      </c>
      <c r="AY281" s="65">
        <v>434.26900000000001</v>
      </c>
      <c r="AZ281" s="65">
        <v>451.96969999999999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345.26900000000001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61</v>
      </c>
      <c r="C282" s="65" t="s">
        <v>36</v>
      </c>
      <c r="BD282" s="65">
        <v>18.424572980000001</v>
      </c>
      <c r="BG282" s="65">
        <v>14.17274845</v>
      </c>
      <c r="BH282" s="65">
        <v>18.424572980000001</v>
      </c>
      <c r="BK282" s="65">
        <v>14.17274845</v>
      </c>
      <c r="BL282" s="65">
        <v>18.424572980000001</v>
      </c>
      <c r="BO282" s="65">
        <v>14.17274845</v>
      </c>
      <c r="BP282" s="65">
        <v>18.424572980000001</v>
      </c>
      <c r="BS282" s="65">
        <v>14.17274845</v>
      </c>
      <c r="BT282" s="65">
        <v>18.424572980000001</v>
      </c>
      <c r="BW282" s="65">
        <v>14.17274845</v>
      </c>
      <c r="BX282" s="65">
        <v>18.424572980000001</v>
      </c>
      <c r="CA282" s="65">
        <v>14.17274845</v>
      </c>
      <c r="CB282" s="65">
        <v>18.424572980000001</v>
      </c>
      <c r="CE282" s="65">
        <v>14.17274845</v>
      </c>
      <c r="CF282" s="65">
        <v>18.424572980000001</v>
      </c>
      <c r="CI282" s="65">
        <v>14.17274845</v>
      </c>
      <c r="CJ282" s="65">
        <v>18.424572980000001</v>
      </c>
      <c r="CM282" s="65">
        <v>14.17274845</v>
      </c>
      <c r="CN282" s="65">
        <v>18.424572980000001</v>
      </c>
      <c r="CQ282" s="65">
        <v>14.17274845</v>
      </c>
      <c r="CR282" s="65">
        <v>18.424572980000001</v>
      </c>
      <c r="CU282" s="65">
        <v>14.17274845</v>
      </c>
      <c r="CV282" s="65">
        <v>18.424572980000001</v>
      </c>
      <c r="CY282" s="65">
        <v>14.17274845</v>
      </c>
      <c r="CZ282" s="65">
        <v>18.424572980000001</v>
      </c>
      <c r="DC282" s="65">
        <v>14.17274845</v>
      </c>
      <c r="DD282" s="65">
        <v>18.424572980000001</v>
      </c>
      <c r="DG282" s="65">
        <v>14.17274845</v>
      </c>
      <c r="DH282" s="65">
        <v>18.424572980000001</v>
      </c>
      <c r="DK282" s="65">
        <v>14.17274845</v>
      </c>
      <c r="DL282" s="65">
        <v>18.424572980000001</v>
      </c>
      <c r="DO282" s="65">
        <v>14.17274845</v>
      </c>
      <c r="DP282" s="65">
        <v>18.424572980000001</v>
      </c>
      <c r="DS282" s="65">
        <v>14.17274845</v>
      </c>
      <c r="DT282" s="65">
        <v>18.424572980000001</v>
      </c>
      <c r="DW282" s="65">
        <v>14.17274845</v>
      </c>
      <c r="DX282" s="65">
        <v>18.424572980000001</v>
      </c>
      <c r="EA282" s="65">
        <v>14.17274845</v>
      </c>
      <c r="EB282" s="65">
        <v>18.424572980000001</v>
      </c>
      <c r="EE282" s="65">
        <v>14.17274845</v>
      </c>
      <c r="EF282" s="65">
        <v>18.424572980000001</v>
      </c>
      <c r="EI282" s="65">
        <v>14.17274845</v>
      </c>
      <c r="EJ282" s="65">
        <v>18.424572980000001</v>
      </c>
      <c r="EM282" s="65">
        <v>14.17274845</v>
      </c>
      <c r="EN282" s="65">
        <v>18.424572980000001</v>
      </c>
      <c r="EQ282" s="65">
        <v>14.17274845</v>
      </c>
      <c r="ER282" s="65">
        <v>18.424572980000001</v>
      </c>
      <c r="EU282" s="65">
        <v>14.17274845</v>
      </c>
      <c r="EV282" s="65">
        <v>18.424572980000001</v>
      </c>
      <c r="EY282" s="65">
        <v>14.17274845</v>
      </c>
      <c r="EZ282" s="65">
        <v>18.424572980000001</v>
      </c>
      <c r="FC282" s="65">
        <v>14.17274845</v>
      </c>
    </row>
    <row r="283" spans="2:159" x14ac:dyDescent="0.2">
      <c r="B283" s="65" t="s">
        <v>61</v>
      </c>
      <c r="C283" s="65" t="s">
        <v>37</v>
      </c>
    </row>
    <row r="284" spans="2:159" x14ac:dyDescent="0.2">
      <c r="B284" s="65" t="s">
        <v>61</v>
      </c>
      <c r="C284" s="65" t="s">
        <v>38</v>
      </c>
    </row>
    <row r="285" spans="2:159" x14ac:dyDescent="0.2">
      <c r="B285" s="65" t="s">
        <v>61</v>
      </c>
      <c r="C285" s="65" t="s">
        <v>39</v>
      </c>
    </row>
    <row r="286" spans="2:159" x14ac:dyDescent="0.2">
      <c r="B286" s="65" t="s">
        <v>61</v>
      </c>
      <c r="C286" s="65" t="s">
        <v>40</v>
      </c>
    </row>
    <row r="287" spans="2:159" x14ac:dyDescent="0.2">
      <c r="B287" s="65" t="s">
        <v>61</v>
      </c>
      <c r="C287" s="65" t="s">
        <v>41</v>
      </c>
    </row>
    <row r="288" spans="2:159" x14ac:dyDescent="0.2">
      <c r="B288" s="65" t="s">
        <v>61</v>
      </c>
      <c r="C288" s="65" t="s">
        <v>42</v>
      </c>
    </row>
    <row r="289" spans="2:159" x14ac:dyDescent="0.2">
      <c r="B289" s="65" t="s">
        <v>61</v>
      </c>
      <c r="C289" s="65" t="s">
        <v>43</v>
      </c>
    </row>
    <row r="290" spans="2:159" x14ac:dyDescent="0.2">
      <c r="B290" s="65" t="s">
        <v>61</v>
      </c>
      <c r="C290" s="65" t="s">
        <v>44</v>
      </c>
    </row>
    <row r="291" spans="2:159" x14ac:dyDescent="0.2">
      <c r="B291" s="65" t="s">
        <v>61</v>
      </c>
      <c r="C291" s="65" t="s">
        <v>45</v>
      </c>
    </row>
    <row r="292" spans="2:159" x14ac:dyDescent="0.2">
      <c r="B292" s="65" t="s">
        <v>61</v>
      </c>
      <c r="C292" s="65" t="s">
        <v>46</v>
      </c>
    </row>
    <row r="293" spans="2:159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18.424572980000001</v>
      </c>
      <c r="BE293" s="65">
        <v>0</v>
      </c>
      <c r="BF293" s="65">
        <v>0</v>
      </c>
      <c r="BG293" s="65">
        <v>14.17274845</v>
      </c>
      <c r="BH293" s="65">
        <v>18.424572980000001</v>
      </c>
      <c r="BI293" s="65">
        <v>0</v>
      </c>
      <c r="BJ293" s="65">
        <v>0</v>
      </c>
      <c r="BK293" s="65">
        <v>14.17274845</v>
      </c>
      <c r="BL293" s="65">
        <v>18.424572980000001</v>
      </c>
      <c r="BM293" s="65">
        <v>0</v>
      </c>
      <c r="BN293" s="65">
        <v>0</v>
      </c>
      <c r="BO293" s="65">
        <v>14.17274845</v>
      </c>
      <c r="BP293" s="65">
        <v>18.424572980000001</v>
      </c>
      <c r="BQ293" s="65">
        <v>0</v>
      </c>
      <c r="BR293" s="65">
        <v>0</v>
      </c>
      <c r="BS293" s="65">
        <v>14.17274845</v>
      </c>
      <c r="BT293" s="65">
        <v>18.424572980000001</v>
      </c>
      <c r="BU293" s="65">
        <v>0</v>
      </c>
      <c r="BV293" s="65">
        <v>0</v>
      </c>
      <c r="BW293" s="65">
        <v>14.17274845</v>
      </c>
      <c r="BX293" s="65">
        <v>18.424572980000001</v>
      </c>
      <c r="BY293" s="65">
        <v>0</v>
      </c>
      <c r="BZ293" s="65">
        <v>0</v>
      </c>
      <c r="CA293" s="65">
        <v>14.17274845</v>
      </c>
      <c r="CB293" s="65">
        <v>18.424572980000001</v>
      </c>
      <c r="CC293" s="65">
        <v>0</v>
      </c>
      <c r="CD293" s="65">
        <v>0</v>
      </c>
      <c r="CE293" s="65">
        <v>14.17274845</v>
      </c>
      <c r="CF293" s="65">
        <v>18.424572980000001</v>
      </c>
      <c r="CG293" s="65">
        <v>0</v>
      </c>
      <c r="CH293" s="65">
        <v>0</v>
      </c>
      <c r="CI293" s="65">
        <v>14.17274845</v>
      </c>
      <c r="CJ293" s="65">
        <v>18.424572980000001</v>
      </c>
      <c r="CK293" s="65">
        <v>0</v>
      </c>
      <c r="CL293" s="65">
        <v>0</v>
      </c>
      <c r="CM293" s="65">
        <v>14.17274845</v>
      </c>
      <c r="CN293" s="65">
        <v>18.424572980000001</v>
      </c>
      <c r="CO293" s="65">
        <v>0</v>
      </c>
      <c r="CP293" s="65">
        <v>0</v>
      </c>
      <c r="CQ293" s="65">
        <v>14.17274845</v>
      </c>
      <c r="CR293" s="65">
        <v>18.424572980000001</v>
      </c>
      <c r="CS293" s="65">
        <v>0</v>
      </c>
      <c r="CT293" s="65">
        <v>0</v>
      </c>
      <c r="CU293" s="65">
        <v>14.17274845</v>
      </c>
      <c r="CV293" s="65">
        <v>18.424572980000001</v>
      </c>
      <c r="CW293" s="65">
        <v>0</v>
      </c>
      <c r="CX293" s="65">
        <v>0</v>
      </c>
      <c r="CY293" s="65">
        <v>14.17274845</v>
      </c>
      <c r="CZ293" s="65">
        <v>18.424572980000001</v>
      </c>
      <c r="DA293" s="65">
        <v>0</v>
      </c>
      <c r="DB293" s="65">
        <v>0</v>
      </c>
      <c r="DC293" s="65">
        <v>14.17274845</v>
      </c>
      <c r="DD293" s="65">
        <v>18.424572980000001</v>
      </c>
      <c r="DE293" s="65">
        <v>0</v>
      </c>
      <c r="DF293" s="65">
        <v>0</v>
      </c>
      <c r="DG293" s="65">
        <v>14.17274845</v>
      </c>
      <c r="DH293" s="65">
        <v>18.424572980000001</v>
      </c>
      <c r="DI293" s="65">
        <v>0</v>
      </c>
      <c r="DJ293" s="65">
        <v>0</v>
      </c>
      <c r="DK293" s="65">
        <v>14.17274845</v>
      </c>
      <c r="DL293" s="65">
        <v>18.424572980000001</v>
      </c>
      <c r="DM293" s="65">
        <v>0</v>
      </c>
      <c r="DN293" s="65">
        <v>0</v>
      </c>
      <c r="DO293" s="65">
        <v>14.17274845</v>
      </c>
      <c r="DP293" s="65">
        <v>18.424572980000001</v>
      </c>
      <c r="DQ293" s="65">
        <v>0</v>
      </c>
      <c r="DR293" s="65">
        <v>0</v>
      </c>
      <c r="DS293" s="65">
        <v>14.17274845</v>
      </c>
      <c r="DT293" s="65">
        <v>18.424572980000001</v>
      </c>
      <c r="DU293" s="65">
        <v>0</v>
      </c>
      <c r="DV293" s="65">
        <v>0</v>
      </c>
      <c r="DW293" s="65">
        <v>14.17274845</v>
      </c>
      <c r="DX293" s="65">
        <v>18.424572980000001</v>
      </c>
      <c r="DY293" s="65">
        <v>0</v>
      </c>
      <c r="DZ293" s="65">
        <v>0</v>
      </c>
      <c r="EA293" s="65">
        <v>14.17274845</v>
      </c>
      <c r="EB293" s="65">
        <v>18.424572980000001</v>
      </c>
      <c r="EC293" s="65">
        <v>0</v>
      </c>
      <c r="ED293" s="65">
        <v>0</v>
      </c>
      <c r="EE293" s="65">
        <v>14.17274845</v>
      </c>
      <c r="EF293" s="65">
        <v>18.424572980000001</v>
      </c>
      <c r="EG293" s="65">
        <v>0</v>
      </c>
      <c r="EH293" s="65">
        <v>0</v>
      </c>
      <c r="EI293" s="65">
        <v>14.17274845</v>
      </c>
      <c r="EJ293" s="65">
        <v>18.424572980000001</v>
      </c>
      <c r="EK293" s="65">
        <v>0</v>
      </c>
      <c r="EL293" s="65">
        <v>0</v>
      </c>
      <c r="EM293" s="65">
        <v>14.17274845</v>
      </c>
      <c r="EN293" s="65">
        <v>18.424572980000001</v>
      </c>
      <c r="EO293" s="65">
        <v>0</v>
      </c>
      <c r="EP293" s="65">
        <v>0</v>
      </c>
      <c r="EQ293" s="65">
        <v>14.17274845</v>
      </c>
      <c r="ER293" s="65">
        <v>18.424572980000001</v>
      </c>
      <c r="ES293" s="65">
        <v>0</v>
      </c>
      <c r="ET293" s="65">
        <v>0</v>
      </c>
      <c r="EU293" s="65">
        <v>14.17274845</v>
      </c>
      <c r="EV293" s="65">
        <v>18.424572980000001</v>
      </c>
      <c r="EW293" s="65">
        <v>0</v>
      </c>
      <c r="EX293" s="65">
        <v>0</v>
      </c>
      <c r="EY293" s="65">
        <v>14.17274845</v>
      </c>
      <c r="EZ293" s="65">
        <v>18.424572980000001</v>
      </c>
      <c r="FA293" s="65">
        <v>0</v>
      </c>
      <c r="FB293" s="65">
        <v>0</v>
      </c>
      <c r="FC293" s="65">
        <v>14.17274845</v>
      </c>
    </row>
    <row r="294" spans="2:159" x14ac:dyDescent="0.2">
      <c r="B294" s="65" t="s">
        <v>62</v>
      </c>
      <c r="C294" s="65" t="s">
        <v>36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8414.2907670000004</v>
      </c>
      <c r="CY294" s="65">
        <v>6472.5313589999996</v>
      </c>
      <c r="CZ294" s="65">
        <v>9720.0801620000002</v>
      </c>
      <c r="DC294" s="65">
        <v>7476.9847399999999</v>
      </c>
      <c r="DD294" s="65">
        <v>9720.0801620000002</v>
      </c>
      <c r="DG294" s="65">
        <v>7476.9847399999999</v>
      </c>
      <c r="DH294" s="65">
        <v>9720.0801620000002</v>
      </c>
      <c r="DK294" s="65">
        <v>7476.9847399999999</v>
      </c>
      <c r="DL294" s="65">
        <v>9720.0801620000002</v>
      </c>
      <c r="DO294" s="65">
        <v>7476.9847399999999</v>
      </c>
      <c r="DP294" s="65">
        <v>9720.0801620000002</v>
      </c>
      <c r="DS294" s="65">
        <v>7476.9847399999999</v>
      </c>
      <c r="DT294" s="65">
        <v>9720.0801620000002</v>
      </c>
      <c r="DW294" s="65">
        <v>7476.9847399999999</v>
      </c>
      <c r="DX294" s="65">
        <v>9720.0801620000002</v>
      </c>
      <c r="EA294" s="65">
        <v>7476.9847399999999</v>
      </c>
      <c r="EB294" s="65">
        <v>9720.0801620000002</v>
      </c>
      <c r="EE294" s="65">
        <v>7476.9847399999999</v>
      </c>
      <c r="EF294" s="65">
        <v>9720.0801620000002</v>
      </c>
      <c r="EI294" s="65">
        <v>7476.9847399999999</v>
      </c>
      <c r="EJ294" s="65">
        <v>9720.0801620000002</v>
      </c>
      <c r="EM294" s="65">
        <v>7476.9847399999999</v>
      </c>
      <c r="EN294" s="65">
        <v>9720.0801620000002</v>
      </c>
      <c r="EQ294" s="65">
        <v>7476.9847399999999</v>
      </c>
      <c r="ER294" s="65">
        <v>9720.0801620000002</v>
      </c>
      <c r="EU294" s="65">
        <v>7476.9847399999999</v>
      </c>
      <c r="EV294" s="65">
        <v>9720.0801620000002</v>
      </c>
      <c r="EY294" s="65">
        <v>7476.9847399999999</v>
      </c>
      <c r="EZ294" s="65">
        <v>9720.0801620000002</v>
      </c>
      <c r="FC294" s="65">
        <v>7476.9847399999999</v>
      </c>
    </row>
    <row r="295" spans="2:159" x14ac:dyDescent="0.2">
      <c r="B295" s="65" t="s">
        <v>62</v>
      </c>
      <c r="C295" s="65" t="s">
        <v>37</v>
      </c>
    </row>
    <row r="296" spans="2:159" x14ac:dyDescent="0.2">
      <c r="B296" s="65" t="s">
        <v>62</v>
      </c>
      <c r="C296" s="65" t="s">
        <v>38</v>
      </c>
    </row>
    <row r="297" spans="2:159" x14ac:dyDescent="0.2">
      <c r="B297" s="65" t="s">
        <v>62</v>
      </c>
      <c r="C297" s="65" t="s">
        <v>39</v>
      </c>
    </row>
    <row r="298" spans="2:159" x14ac:dyDescent="0.2">
      <c r="B298" s="65" t="s">
        <v>62</v>
      </c>
      <c r="C298" s="65" t="s">
        <v>40</v>
      </c>
    </row>
    <row r="299" spans="2:159" x14ac:dyDescent="0.2">
      <c r="B299" s="65" t="s">
        <v>62</v>
      </c>
      <c r="C299" s="65" t="s">
        <v>41</v>
      </c>
    </row>
    <row r="300" spans="2:159" x14ac:dyDescent="0.2">
      <c r="B300" s="65" t="s">
        <v>62</v>
      </c>
      <c r="C300" s="65" t="s">
        <v>42</v>
      </c>
    </row>
    <row r="301" spans="2:159" x14ac:dyDescent="0.2">
      <c r="B301" s="65" t="s">
        <v>62</v>
      </c>
      <c r="C301" s="65" t="s">
        <v>43</v>
      </c>
    </row>
    <row r="302" spans="2:159" x14ac:dyDescent="0.2">
      <c r="B302" s="65" t="s">
        <v>62</v>
      </c>
      <c r="C302" s="65" t="s">
        <v>44</v>
      </c>
    </row>
    <row r="303" spans="2:159" x14ac:dyDescent="0.2">
      <c r="B303" s="65" t="s">
        <v>62</v>
      </c>
      <c r="C303" s="65" t="s">
        <v>45</v>
      </c>
    </row>
    <row r="304" spans="2:159" x14ac:dyDescent="0.2">
      <c r="B304" s="65" t="s">
        <v>62</v>
      </c>
      <c r="C304" s="65" t="s">
        <v>46</v>
      </c>
    </row>
    <row r="305" spans="2:159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8414.2907670000004</v>
      </c>
      <c r="CW305" s="65">
        <v>0</v>
      </c>
      <c r="CX305" s="65">
        <v>0</v>
      </c>
      <c r="CY305" s="65">
        <v>6472.5313589999996</v>
      </c>
      <c r="CZ305" s="65">
        <v>9720.0801620000002</v>
      </c>
      <c r="DA305" s="65">
        <v>0</v>
      </c>
      <c r="DB305" s="65">
        <v>0</v>
      </c>
      <c r="DC305" s="65">
        <v>7476.9847399999999</v>
      </c>
      <c r="DD305" s="65">
        <v>9720.0801620000002</v>
      </c>
      <c r="DE305" s="65">
        <v>0</v>
      </c>
      <c r="DF305" s="65">
        <v>0</v>
      </c>
      <c r="DG305" s="65">
        <v>7476.9847399999999</v>
      </c>
      <c r="DH305" s="65">
        <v>9720.0801620000002</v>
      </c>
      <c r="DI305" s="65">
        <v>0</v>
      </c>
      <c r="DJ305" s="65">
        <v>0</v>
      </c>
      <c r="DK305" s="65">
        <v>7476.9847399999999</v>
      </c>
      <c r="DL305" s="65">
        <v>9720.0801620000002</v>
      </c>
      <c r="DM305" s="65">
        <v>0</v>
      </c>
      <c r="DN305" s="65">
        <v>0</v>
      </c>
      <c r="DO305" s="65">
        <v>7476.9847399999999</v>
      </c>
      <c r="DP305" s="65">
        <v>9720.0801620000002</v>
      </c>
      <c r="DQ305" s="65">
        <v>0</v>
      </c>
      <c r="DR305" s="65">
        <v>0</v>
      </c>
      <c r="DS305" s="65">
        <v>7476.9847399999999</v>
      </c>
      <c r="DT305" s="65">
        <v>9720.0801620000002</v>
      </c>
      <c r="DU305" s="65">
        <v>0</v>
      </c>
      <c r="DV305" s="65">
        <v>0</v>
      </c>
      <c r="DW305" s="65">
        <v>7476.9847399999999</v>
      </c>
      <c r="DX305" s="65">
        <v>9720.0801620000002</v>
      </c>
      <c r="DY305" s="65">
        <v>0</v>
      </c>
      <c r="DZ305" s="65">
        <v>0</v>
      </c>
      <c r="EA305" s="65">
        <v>7476.9847399999999</v>
      </c>
      <c r="EB305" s="65">
        <v>9720.0801620000002</v>
      </c>
      <c r="EC305" s="65">
        <v>0</v>
      </c>
      <c r="ED305" s="65">
        <v>0</v>
      </c>
      <c r="EE305" s="65">
        <v>7476.9847399999999</v>
      </c>
      <c r="EF305" s="65">
        <v>9720.0801620000002</v>
      </c>
      <c r="EG305" s="65">
        <v>0</v>
      </c>
      <c r="EH305" s="65">
        <v>0</v>
      </c>
      <c r="EI305" s="65">
        <v>7476.9847399999999</v>
      </c>
      <c r="EJ305" s="65">
        <v>9720.0801620000002</v>
      </c>
      <c r="EK305" s="65">
        <v>0</v>
      </c>
      <c r="EL305" s="65">
        <v>0</v>
      </c>
      <c r="EM305" s="65">
        <v>7476.9847399999999</v>
      </c>
      <c r="EN305" s="65">
        <v>9720.0801620000002</v>
      </c>
      <c r="EO305" s="65">
        <v>0</v>
      </c>
      <c r="EP305" s="65">
        <v>0</v>
      </c>
      <c r="EQ305" s="65">
        <v>7476.9847399999999</v>
      </c>
      <c r="ER305" s="65">
        <v>9720.0801620000002</v>
      </c>
      <c r="ES305" s="65">
        <v>0</v>
      </c>
      <c r="ET305" s="65">
        <v>0</v>
      </c>
      <c r="EU305" s="65">
        <v>7476.9847399999999</v>
      </c>
      <c r="EV305" s="65">
        <v>9720.0801620000002</v>
      </c>
      <c r="EW305" s="65">
        <v>0</v>
      </c>
      <c r="EX305" s="65">
        <v>0</v>
      </c>
      <c r="EY305" s="65">
        <v>7476.9847399999999</v>
      </c>
      <c r="EZ305" s="65">
        <v>9720.0801620000002</v>
      </c>
      <c r="FA305" s="65">
        <v>0</v>
      </c>
      <c r="FB305" s="65">
        <v>0</v>
      </c>
      <c r="FC305" s="65">
        <v>7476.9847399999999</v>
      </c>
    </row>
    <row r="306" spans="2:159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63</v>
      </c>
      <c r="C307" s="65" t="s">
        <v>37</v>
      </c>
    </row>
    <row r="308" spans="2:159" x14ac:dyDescent="0.2">
      <c r="B308" s="65" t="s">
        <v>63</v>
      </c>
      <c r="C308" s="65" t="s">
        <v>38</v>
      </c>
    </row>
    <row r="309" spans="2:159" x14ac:dyDescent="0.2">
      <c r="B309" s="65" t="s">
        <v>63</v>
      </c>
      <c r="C309" s="65" t="s">
        <v>39</v>
      </c>
    </row>
    <row r="310" spans="2:159" x14ac:dyDescent="0.2">
      <c r="B310" s="65" t="s">
        <v>63</v>
      </c>
      <c r="C310" s="65" t="s">
        <v>40</v>
      </c>
    </row>
    <row r="311" spans="2:159" x14ac:dyDescent="0.2">
      <c r="B311" s="65" t="s">
        <v>63</v>
      </c>
      <c r="C311" s="65" t="s">
        <v>41</v>
      </c>
    </row>
    <row r="312" spans="2:159" x14ac:dyDescent="0.2">
      <c r="B312" s="65" t="s">
        <v>63</v>
      </c>
      <c r="C312" s="65" t="s">
        <v>42</v>
      </c>
    </row>
    <row r="313" spans="2:159" x14ac:dyDescent="0.2">
      <c r="B313" s="65" t="s">
        <v>63</v>
      </c>
      <c r="C313" s="65" t="s">
        <v>43</v>
      </c>
    </row>
    <row r="314" spans="2:159" x14ac:dyDescent="0.2">
      <c r="B314" s="65" t="s">
        <v>63</v>
      </c>
      <c r="C314" s="65" t="s">
        <v>44</v>
      </c>
    </row>
    <row r="315" spans="2:159" x14ac:dyDescent="0.2">
      <c r="B315" s="65" t="s">
        <v>63</v>
      </c>
      <c r="C315" s="65" t="s">
        <v>45</v>
      </c>
    </row>
    <row r="316" spans="2:159" x14ac:dyDescent="0.2">
      <c r="B316" s="65" t="s">
        <v>63</v>
      </c>
      <c r="C316" s="65" t="s">
        <v>46</v>
      </c>
    </row>
    <row r="317" spans="2:159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64</v>
      </c>
      <c r="C318" s="65" t="s">
        <v>36</v>
      </c>
    </row>
    <row r="319" spans="2:159" x14ac:dyDescent="0.2">
      <c r="B319" s="65" t="s">
        <v>64</v>
      </c>
      <c r="C319" s="65" t="s">
        <v>37</v>
      </c>
    </row>
    <row r="320" spans="2:159" x14ac:dyDescent="0.2">
      <c r="B320" s="65" t="s">
        <v>64</v>
      </c>
      <c r="C320" s="65" t="s">
        <v>38</v>
      </c>
    </row>
    <row r="321" spans="2:159" x14ac:dyDescent="0.2">
      <c r="B321" s="65" t="s">
        <v>64</v>
      </c>
      <c r="C321" s="65" t="s">
        <v>39</v>
      </c>
    </row>
    <row r="322" spans="2:159" x14ac:dyDescent="0.2">
      <c r="B322" s="65" t="s">
        <v>64</v>
      </c>
      <c r="C322" s="65" t="s">
        <v>40</v>
      </c>
    </row>
    <row r="323" spans="2:159" x14ac:dyDescent="0.2">
      <c r="B323" s="65" t="s">
        <v>64</v>
      </c>
      <c r="C323" s="65" t="s">
        <v>41</v>
      </c>
    </row>
    <row r="324" spans="2:159" x14ac:dyDescent="0.2">
      <c r="B324" s="65" t="s">
        <v>64</v>
      </c>
      <c r="C324" s="65" t="s">
        <v>42</v>
      </c>
    </row>
    <row r="325" spans="2:159" x14ac:dyDescent="0.2">
      <c r="B325" s="65" t="s">
        <v>64</v>
      </c>
      <c r="C325" s="65" t="s">
        <v>43</v>
      </c>
    </row>
    <row r="326" spans="2:159" x14ac:dyDescent="0.2">
      <c r="B326" s="65" t="s">
        <v>64</v>
      </c>
      <c r="C326" s="65" t="s">
        <v>44</v>
      </c>
    </row>
    <row r="327" spans="2:159" x14ac:dyDescent="0.2">
      <c r="B327" s="65" t="s">
        <v>64</v>
      </c>
      <c r="C327" s="65" t="s">
        <v>45</v>
      </c>
    </row>
    <row r="328" spans="2:159" x14ac:dyDescent="0.2">
      <c r="B328" s="65" t="s">
        <v>64</v>
      </c>
      <c r="C328" s="65" t="s">
        <v>46</v>
      </c>
    </row>
    <row r="329" spans="2:159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65</v>
      </c>
      <c r="C330" s="65" t="s">
        <v>36</v>
      </c>
    </row>
    <row r="331" spans="2:159" x14ac:dyDescent="0.2">
      <c r="B331" s="65" t="s">
        <v>65</v>
      </c>
      <c r="C331" s="65" t="s">
        <v>37</v>
      </c>
    </row>
    <row r="332" spans="2:159" x14ac:dyDescent="0.2">
      <c r="B332" s="65" t="s">
        <v>65</v>
      </c>
      <c r="C332" s="65" t="s">
        <v>38</v>
      </c>
    </row>
    <row r="333" spans="2:159" x14ac:dyDescent="0.2">
      <c r="B333" s="65" t="s">
        <v>65</v>
      </c>
      <c r="C333" s="65" t="s">
        <v>39</v>
      </c>
    </row>
    <row r="334" spans="2:159" x14ac:dyDescent="0.2">
      <c r="B334" s="65" t="s">
        <v>65</v>
      </c>
      <c r="C334" s="65" t="s">
        <v>40</v>
      </c>
    </row>
    <row r="335" spans="2:159" x14ac:dyDescent="0.2">
      <c r="B335" s="65" t="s">
        <v>65</v>
      </c>
      <c r="C335" s="65" t="s">
        <v>41</v>
      </c>
    </row>
    <row r="336" spans="2:159" x14ac:dyDescent="0.2">
      <c r="B336" s="65" t="s">
        <v>65</v>
      </c>
      <c r="C336" s="65" t="s">
        <v>42</v>
      </c>
    </row>
    <row r="337" spans="2:159" x14ac:dyDescent="0.2">
      <c r="B337" s="65" t="s">
        <v>65</v>
      </c>
      <c r="C337" s="65" t="s">
        <v>43</v>
      </c>
    </row>
    <row r="338" spans="2:159" x14ac:dyDescent="0.2">
      <c r="B338" s="65" t="s">
        <v>65</v>
      </c>
      <c r="C338" s="65" t="s">
        <v>44</v>
      </c>
    </row>
    <row r="339" spans="2:159" x14ac:dyDescent="0.2">
      <c r="B339" s="65" t="s">
        <v>65</v>
      </c>
      <c r="C339" s="65" t="s">
        <v>45</v>
      </c>
    </row>
    <row r="340" spans="2:159" x14ac:dyDescent="0.2">
      <c r="B340" s="65" t="s">
        <v>65</v>
      </c>
      <c r="C340" s="65" t="s">
        <v>46</v>
      </c>
    </row>
    <row r="341" spans="2:159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66</v>
      </c>
      <c r="C342" s="65" t="s">
        <v>36</v>
      </c>
    </row>
    <row r="343" spans="2:159" x14ac:dyDescent="0.2">
      <c r="B343" s="65" t="s">
        <v>66</v>
      </c>
      <c r="C343" s="65" t="s">
        <v>37</v>
      </c>
    </row>
    <row r="344" spans="2:159" x14ac:dyDescent="0.2">
      <c r="B344" s="65" t="s">
        <v>66</v>
      </c>
      <c r="C344" s="65" t="s">
        <v>38</v>
      </c>
    </row>
    <row r="345" spans="2:159" x14ac:dyDescent="0.2">
      <c r="B345" s="65" t="s">
        <v>66</v>
      </c>
      <c r="C345" s="65" t="s">
        <v>39</v>
      </c>
    </row>
    <row r="346" spans="2:159" x14ac:dyDescent="0.2">
      <c r="B346" s="65" t="s">
        <v>66</v>
      </c>
      <c r="C346" s="65" t="s">
        <v>40</v>
      </c>
    </row>
    <row r="347" spans="2:159" x14ac:dyDescent="0.2">
      <c r="B347" s="65" t="s">
        <v>66</v>
      </c>
      <c r="C347" s="65" t="s">
        <v>41</v>
      </c>
    </row>
    <row r="348" spans="2:159" x14ac:dyDescent="0.2">
      <c r="B348" s="65" t="s">
        <v>66</v>
      </c>
      <c r="C348" s="65" t="s">
        <v>42</v>
      </c>
    </row>
    <row r="349" spans="2:159" x14ac:dyDescent="0.2">
      <c r="B349" s="65" t="s">
        <v>66</v>
      </c>
      <c r="C349" s="65" t="s">
        <v>43</v>
      </c>
    </row>
    <row r="350" spans="2:159" x14ac:dyDescent="0.2">
      <c r="B350" s="65" t="s">
        <v>66</v>
      </c>
      <c r="C350" s="65" t="s">
        <v>44</v>
      </c>
    </row>
    <row r="351" spans="2:159" x14ac:dyDescent="0.2">
      <c r="B351" s="65" t="s">
        <v>66</v>
      </c>
      <c r="C351" s="65" t="s">
        <v>45</v>
      </c>
    </row>
    <row r="352" spans="2:159" x14ac:dyDescent="0.2">
      <c r="B352" s="65" t="s">
        <v>66</v>
      </c>
      <c r="C352" s="65" t="s">
        <v>46</v>
      </c>
    </row>
    <row r="353" spans="2:159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67</v>
      </c>
      <c r="C354" s="65" t="s">
        <v>36</v>
      </c>
    </row>
    <row r="355" spans="2:159" x14ac:dyDescent="0.2">
      <c r="B355" s="65" t="s">
        <v>67</v>
      </c>
      <c r="C355" s="65" t="s">
        <v>37</v>
      </c>
    </row>
    <row r="356" spans="2:159" x14ac:dyDescent="0.2">
      <c r="B356" s="65" t="s">
        <v>67</v>
      </c>
      <c r="C356" s="65" t="s">
        <v>38</v>
      </c>
    </row>
    <row r="357" spans="2:159" x14ac:dyDescent="0.2">
      <c r="B357" s="65" t="s">
        <v>67</v>
      </c>
      <c r="C357" s="65" t="s">
        <v>39</v>
      </c>
    </row>
    <row r="358" spans="2:159" x14ac:dyDescent="0.2">
      <c r="B358" s="65" t="s">
        <v>67</v>
      </c>
      <c r="C358" s="65" t="s">
        <v>40</v>
      </c>
    </row>
    <row r="359" spans="2:159" x14ac:dyDescent="0.2">
      <c r="B359" s="65" t="s">
        <v>67</v>
      </c>
      <c r="C359" s="65" t="s">
        <v>41</v>
      </c>
    </row>
    <row r="360" spans="2:159" x14ac:dyDescent="0.2">
      <c r="B360" s="65" t="s">
        <v>67</v>
      </c>
      <c r="C360" s="65" t="s">
        <v>42</v>
      </c>
    </row>
    <row r="361" spans="2:159" x14ac:dyDescent="0.2">
      <c r="B361" s="65" t="s">
        <v>67</v>
      </c>
      <c r="C361" s="65" t="s">
        <v>43</v>
      </c>
    </row>
    <row r="362" spans="2:159" x14ac:dyDescent="0.2">
      <c r="B362" s="65" t="s">
        <v>67</v>
      </c>
      <c r="C362" s="65" t="s">
        <v>44</v>
      </c>
    </row>
    <row r="363" spans="2:159" x14ac:dyDescent="0.2">
      <c r="B363" s="65" t="s">
        <v>67</v>
      </c>
      <c r="C363" s="65" t="s">
        <v>45</v>
      </c>
    </row>
    <row r="364" spans="2:159" x14ac:dyDescent="0.2">
      <c r="B364" s="65" t="s">
        <v>67</v>
      </c>
      <c r="C364" s="65" t="s">
        <v>46</v>
      </c>
    </row>
    <row r="365" spans="2:159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185.37350000000001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1459.0723290000001</v>
      </c>
      <c r="BI366" s="65">
        <v>1459.0723290000001</v>
      </c>
      <c r="BJ366" s="65">
        <v>1459.0723290000001</v>
      </c>
      <c r="BK366" s="65">
        <v>1459.0723290000001</v>
      </c>
      <c r="BL366" s="65">
        <v>4296.2610000000004</v>
      </c>
      <c r="BM366" s="65">
        <v>4296.2610000000004</v>
      </c>
      <c r="BN366" s="65">
        <v>4296.2610000000004</v>
      </c>
      <c r="BO366" s="65">
        <v>4296.2610000000004</v>
      </c>
      <c r="BP366" s="65">
        <v>4296.2610000000004</v>
      </c>
      <c r="BQ366" s="65">
        <v>4296.2610000000004</v>
      </c>
      <c r="BR366" s="65">
        <v>4296.2610000000004</v>
      </c>
      <c r="BS366" s="65">
        <v>4296.2610000000004</v>
      </c>
      <c r="BT366" s="65">
        <v>4296.2610000000004</v>
      </c>
      <c r="BU366" s="65">
        <v>4296.2610000000004</v>
      </c>
      <c r="BV366" s="65">
        <v>4296.2610000000004</v>
      </c>
      <c r="BW366" s="65">
        <v>4296.2610000000004</v>
      </c>
      <c r="BX366" s="65">
        <v>4296.2610000000004</v>
      </c>
      <c r="BY366" s="65">
        <v>4296.2610000000004</v>
      </c>
      <c r="BZ366" s="65">
        <v>4296.2610000000004</v>
      </c>
      <c r="CA366" s="65">
        <v>4296.2610000000004</v>
      </c>
      <c r="CB366" s="65">
        <v>4258.8975</v>
      </c>
      <c r="CC366" s="65">
        <v>4258.8975</v>
      </c>
      <c r="CD366" s="65">
        <v>4258.8975</v>
      </c>
      <c r="CE366" s="65">
        <v>4258.8975</v>
      </c>
      <c r="CF366" s="65">
        <v>4258.8975</v>
      </c>
      <c r="CG366" s="65">
        <v>4258.8975</v>
      </c>
      <c r="CH366" s="65">
        <v>4258.8975</v>
      </c>
      <c r="CI366" s="65">
        <v>4258.8975</v>
      </c>
      <c r="CJ366" s="65">
        <v>4258.8975</v>
      </c>
      <c r="CK366" s="65">
        <v>4258.8975</v>
      </c>
      <c r="CL366" s="65">
        <v>4258.8975</v>
      </c>
      <c r="CM366" s="65">
        <v>4258.8975</v>
      </c>
      <c r="CN366" s="65">
        <v>4258.8975</v>
      </c>
      <c r="CO366" s="65">
        <v>4258.8975</v>
      </c>
      <c r="CP366" s="65">
        <v>4258.8975</v>
      </c>
      <c r="CQ366" s="65">
        <v>4258.8975</v>
      </c>
      <c r="CR366" s="65">
        <v>4258.8975</v>
      </c>
      <c r="CS366" s="65">
        <v>4258.8975</v>
      </c>
      <c r="CT366" s="65">
        <v>4258.8975</v>
      </c>
      <c r="CU366" s="65">
        <v>4258.8975</v>
      </c>
      <c r="CV366" s="65">
        <v>4258.8975</v>
      </c>
      <c r="CW366" s="65">
        <v>4258.8975</v>
      </c>
      <c r="CX366" s="65">
        <v>4258.8975</v>
      </c>
      <c r="CY366" s="65">
        <v>4258.8975</v>
      </c>
      <c r="CZ366" s="65">
        <v>4258.8975</v>
      </c>
      <c r="DA366" s="65">
        <v>4258.8975</v>
      </c>
      <c r="DB366" s="65">
        <v>4258.8975</v>
      </c>
      <c r="DC366" s="65">
        <v>4258.8975</v>
      </c>
      <c r="DD366" s="65">
        <v>4258.8975</v>
      </c>
      <c r="DE366" s="65">
        <v>4258.8975</v>
      </c>
      <c r="DF366" s="65">
        <v>4258.8975</v>
      </c>
      <c r="DG366" s="65">
        <v>4258.8975</v>
      </c>
      <c r="DH366" s="65">
        <v>4258.8975</v>
      </c>
      <c r="DI366" s="65">
        <v>4258.8975</v>
      </c>
      <c r="DJ366" s="65">
        <v>4258.8975</v>
      </c>
      <c r="DK366" s="65">
        <v>4258.8975</v>
      </c>
      <c r="DL366" s="65">
        <v>4258.8975</v>
      </c>
      <c r="DM366" s="65">
        <v>4258.8975</v>
      </c>
      <c r="DN366" s="65">
        <v>4258.8975</v>
      </c>
      <c r="DO366" s="65">
        <v>4258.8975</v>
      </c>
      <c r="DP366" s="65">
        <v>4258.8975</v>
      </c>
      <c r="DQ366" s="65">
        <v>4258.8975</v>
      </c>
      <c r="DR366" s="65">
        <v>4258.8975</v>
      </c>
      <c r="DS366" s="65">
        <v>4258.8975</v>
      </c>
      <c r="DT366" s="65">
        <v>4258.8975</v>
      </c>
      <c r="DU366" s="65">
        <v>4258.8975</v>
      </c>
      <c r="DV366" s="65">
        <v>4258.8975</v>
      </c>
      <c r="DW366" s="65">
        <v>4258.8975</v>
      </c>
      <c r="DX366" s="65">
        <v>4258.8975</v>
      </c>
      <c r="DY366" s="65">
        <v>4258.8975</v>
      </c>
      <c r="DZ366" s="65">
        <v>4258.8975</v>
      </c>
      <c r="EA366" s="65">
        <v>4258.8975</v>
      </c>
      <c r="EB366" s="65">
        <v>4258.8975</v>
      </c>
      <c r="EC366" s="65">
        <v>4258.8975</v>
      </c>
      <c r="ED366" s="65">
        <v>4258.8975</v>
      </c>
      <c r="EE366" s="65">
        <v>4258.8975</v>
      </c>
      <c r="EF366" s="65">
        <v>4258.8975</v>
      </c>
      <c r="EG366" s="65">
        <v>4258.8975</v>
      </c>
      <c r="EH366" s="65">
        <v>4258.8975</v>
      </c>
      <c r="EI366" s="65">
        <v>4258.8975</v>
      </c>
      <c r="EJ366" s="65">
        <v>4061.25</v>
      </c>
      <c r="EK366" s="65">
        <v>4061.25</v>
      </c>
      <c r="EL366" s="65">
        <v>4061.25</v>
      </c>
      <c r="EM366" s="65">
        <v>4061.25</v>
      </c>
      <c r="EN366" s="65">
        <v>4061.25</v>
      </c>
      <c r="EO366" s="65">
        <v>4061.25</v>
      </c>
      <c r="EP366" s="65">
        <v>4061.25</v>
      </c>
      <c r="EQ366" s="65">
        <v>4061.25</v>
      </c>
      <c r="ER366" s="65">
        <v>4061.25</v>
      </c>
      <c r="ES366" s="65">
        <v>4061.25</v>
      </c>
      <c r="ET366" s="65">
        <v>4061.25</v>
      </c>
      <c r="EU366" s="65">
        <v>4061.25</v>
      </c>
      <c r="EV366" s="65">
        <v>368.91165599999999</v>
      </c>
      <c r="EW366" s="65">
        <v>4061.25</v>
      </c>
      <c r="EX366" s="65">
        <v>4061.25</v>
      </c>
      <c r="EY366" s="65">
        <v>4061.25</v>
      </c>
      <c r="EZ366" s="65">
        <v>4061.25</v>
      </c>
      <c r="FA366" s="65">
        <v>4061.25</v>
      </c>
      <c r="FB366" s="65">
        <v>4061.25</v>
      </c>
      <c r="FC366" s="65">
        <v>4061.25</v>
      </c>
    </row>
    <row r="367" spans="2:159" x14ac:dyDescent="0.2">
      <c r="B367" s="65" t="s">
        <v>27</v>
      </c>
      <c r="C367" s="65" t="s">
        <v>37</v>
      </c>
      <c r="D367" s="65">
        <v>3.61</v>
      </c>
      <c r="E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3.61</v>
      </c>
      <c r="AC367" s="65">
        <v>3.61</v>
      </c>
      <c r="AD367" s="65">
        <v>10.83</v>
      </c>
      <c r="AE367" s="65">
        <v>10.83</v>
      </c>
      <c r="AF367" s="65">
        <v>10.83</v>
      </c>
      <c r="AG367" s="65">
        <v>7.22</v>
      </c>
      <c r="AH367" s="65">
        <v>3.61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Q367" s="65">
        <v>10.83</v>
      </c>
      <c r="AR367" s="65">
        <v>7.22</v>
      </c>
      <c r="AS367" s="65">
        <v>10.83</v>
      </c>
      <c r="AT367" s="65">
        <v>7.22</v>
      </c>
      <c r="AU367" s="65">
        <v>10.83</v>
      </c>
      <c r="AV367" s="65">
        <v>10.83</v>
      </c>
      <c r="AW367" s="65">
        <v>7.22</v>
      </c>
      <c r="AX367" s="65">
        <v>10.83</v>
      </c>
      <c r="AY367" s="65">
        <v>7.22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H367" s="65">
        <v>610.59678729999996</v>
      </c>
      <c r="BI367" s="65">
        <v>610.59678729999996</v>
      </c>
      <c r="BJ367" s="65">
        <v>10.83</v>
      </c>
      <c r="BK367" s="65">
        <v>610.59678729999996</v>
      </c>
      <c r="BL367" s="65">
        <v>642.58000000000004</v>
      </c>
      <c r="BM367" s="65">
        <v>642.58000000000004</v>
      </c>
      <c r="BN367" s="65">
        <v>642.58000000000004</v>
      </c>
      <c r="BO367" s="65">
        <v>58.373162780000001</v>
      </c>
      <c r="BP367" s="65">
        <v>642.58000000000004</v>
      </c>
      <c r="BQ367" s="65">
        <v>10.83</v>
      </c>
      <c r="BR367" s="65">
        <v>10.83</v>
      </c>
      <c r="BS367" s="65">
        <v>642.58000000000004</v>
      </c>
      <c r="BT367" s="65">
        <v>642.58000000000004</v>
      </c>
      <c r="BU367" s="65">
        <v>642.58000000000004</v>
      </c>
      <c r="BV367" s="65">
        <v>642.58000000000004</v>
      </c>
      <c r="BW367" s="65">
        <v>642.58000000000004</v>
      </c>
      <c r="BX367" s="65">
        <v>642.58000000000004</v>
      </c>
      <c r="BY367" s="65">
        <v>642.58000000000004</v>
      </c>
      <c r="BZ367" s="65">
        <v>642.58000000000004</v>
      </c>
      <c r="CA367" s="65">
        <v>642.58000000000004</v>
      </c>
      <c r="CB367" s="65">
        <v>638.97</v>
      </c>
      <c r="CC367" s="65">
        <v>638.97</v>
      </c>
      <c r="CD367" s="65">
        <v>638.97</v>
      </c>
      <c r="CE367" s="65">
        <v>638.97</v>
      </c>
      <c r="CF367" s="65">
        <v>638.97</v>
      </c>
      <c r="CG367" s="65">
        <v>638.97</v>
      </c>
      <c r="CH367" s="65">
        <v>638.97</v>
      </c>
      <c r="CI367" s="65">
        <v>638.97</v>
      </c>
      <c r="CJ367" s="65">
        <v>638.97</v>
      </c>
      <c r="CK367" s="65">
        <v>638.97</v>
      </c>
      <c r="CL367" s="65">
        <v>638.97</v>
      </c>
      <c r="CM367" s="65">
        <v>638.97</v>
      </c>
      <c r="CN367" s="65">
        <v>638.97</v>
      </c>
      <c r="CO367" s="65">
        <v>638.97</v>
      </c>
      <c r="CP367" s="65">
        <v>638.97</v>
      </c>
      <c r="CQ367" s="65">
        <v>638.97</v>
      </c>
      <c r="CR367" s="65">
        <v>638.97</v>
      </c>
      <c r="CS367" s="65">
        <v>638.97</v>
      </c>
      <c r="CT367" s="65">
        <v>638.97</v>
      </c>
      <c r="CU367" s="65">
        <v>638.97</v>
      </c>
      <c r="CV367" s="65">
        <v>631.75</v>
      </c>
      <c r="CW367" s="65">
        <v>631.75</v>
      </c>
      <c r="CX367" s="65">
        <v>631.75</v>
      </c>
      <c r="CY367" s="65">
        <v>631.75</v>
      </c>
      <c r="CZ367" s="65">
        <v>631.75</v>
      </c>
      <c r="DA367" s="65">
        <v>631.75</v>
      </c>
      <c r="DB367" s="65">
        <v>631.75</v>
      </c>
      <c r="DC367" s="65">
        <v>631.75</v>
      </c>
      <c r="DD367" s="65">
        <v>631.75</v>
      </c>
      <c r="DE367" s="65">
        <v>631.75</v>
      </c>
      <c r="DF367" s="65">
        <v>631.75</v>
      </c>
      <c r="DG367" s="65">
        <v>631.75</v>
      </c>
      <c r="DH367" s="65">
        <v>631.75</v>
      </c>
      <c r="DI367" s="65">
        <v>631.75</v>
      </c>
      <c r="DJ367" s="65">
        <v>631.75</v>
      </c>
      <c r="DK367" s="65">
        <v>631.75</v>
      </c>
      <c r="DL367" s="65">
        <v>631.75</v>
      </c>
      <c r="DM367" s="65">
        <v>631.75</v>
      </c>
      <c r="DN367" s="65">
        <v>631.75</v>
      </c>
      <c r="DO367" s="65">
        <v>631.75</v>
      </c>
      <c r="DP367" s="65">
        <v>631.75</v>
      </c>
      <c r="DQ367" s="65">
        <v>631.75</v>
      </c>
      <c r="DR367" s="65">
        <v>631.75</v>
      </c>
      <c r="DS367" s="65">
        <v>631.75</v>
      </c>
      <c r="DT367" s="65">
        <v>631.75</v>
      </c>
      <c r="DU367" s="65">
        <v>631.75</v>
      </c>
      <c r="DV367" s="65">
        <v>631.75</v>
      </c>
      <c r="DW367" s="65">
        <v>631.75</v>
      </c>
      <c r="DX367" s="65">
        <v>631.75</v>
      </c>
      <c r="DY367" s="65">
        <v>631.75</v>
      </c>
      <c r="DZ367" s="65">
        <v>631.75</v>
      </c>
      <c r="EA367" s="65">
        <v>631.75</v>
      </c>
      <c r="EB367" s="65">
        <v>631.75</v>
      </c>
      <c r="EC367" s="65">
        <v>631.75</v>
      </c>
      <c r="ED367" s="65">
        <v>631.75</v>
      </c>
      <c r="EE367" s="65">
        <v>631.75</v>
      </c>
      <c r="EF367" s="65">
        <v>631.75</v>
      </c>
      <c r="EG367" s="65">
        <v>631.75</v>
      </c>
      <c r="EH367" s="65">
        <v>631.75</v>
      </c>
      <c r="EI367" s="65">
        <v>631.75</v>
      </c>
      <c r="EJ367" s="65">
        <v>631.75</v>
      </c>
      <c r="EK367" s="65">
        <v>631.75</v>
      </c>
      <c r="EL367" s="65">
        <v>631.75</v>
      </c>
      <c r="EM367" s="65">
        <v>631.75</v>
      </c>
      <c r="EN367" s="65">
        <v>631.75</v>
      </c>
      <c r="EO367" s="65">
        <v>631.75</v>
      </c>
      <c r="EP367" s="65">
        <v>631.75</v>
      </c>
      <c r="EQ367" s="65">
        <v>631.75</v>
      </c>
      <c r="ER367" s="65">
        <v>631.75</v>
      </c>
      <c r="ES367" s="65">
        <v>631.75</v>
      </c>
      <c r="ET367" s="65">
        <v>631.75</v>
      </c>
      <c r="EU367" s="65">
        <v>631.75</v>
      </c>
      <c r="EV367" s="65">
        <v>631.75</v>
      </c>
      <c r="EW367" s="65">
        <v>631.75</v>
      </c>
      <c r="EX367" s="65">
        <v>631.75</v>
      </c>
      <c r="EY367" s="65">
        <v>631.75</v>
      </c>
      <c r="EZ367" s="65">
        <v>631.75</v>
      </c>
      <c r="FA367" s="65">
        <v>631.75</v>
      </c>
      <c r="FB367" s="65">
        <v>631.75</v>
      </c>
      <c r="FC367" s="65">
        <v>631.75</v>
      </c>
    </row>
    <row r="368" spans="2:159" x14ac:dyDescent="0.2">
      <c r="B368" s="65" t="s">
        <v>27</v>
      </c>
      <c r="C368" s="65" t="s">
        <v>38</v>
      </c>
      <c r="D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J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R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D368" s="65">
        <v>27.074999999999999</v>
      </c>
      <c r="AE368" s="65">
        <v>177.61199999999999</v>
      </c>
      <c r="AF368" s="65">
        <v>177.61199999999999</v>
      </c>
      <c r="AG368" s="65">
        <v>42.237000000000002</v>
      </c>
      <c r="AH368" s="65">
        <v>42.237000000000002</v>
      </c>
      <c r="AI368" s="65">
        <v>42.237000000000002</v>
      </c>
      <c r="AJ368" s="65">
        <v>42.237000000000002</v>
      </c>
      <c r="AL368" s="65">
        <v>42.237000000000002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162.44999999999999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X368" s="65">
        <v>27.074999999999999</v>
      </c>
      <c r="AY368" s="65">
        <v>177.61199999999999</v>
      </c>
      <c r="AZ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K368" s="65">
        <v>150.53700000000001</v>
      </c>
      <c r="BL368" s="65">
        <v>150.53700000000001</v>
      </c>
      <c r="BM368" s="65">
        <v>15.162000000000001</v>
      </c>
      <c r="BN368" s="65">
        <v>150.53700000000001</v>
      </c>
      <c r="BO368" s="65">
        <v>150.53700000000001</v>
      </c>
      <c r="BP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1210.459924</v>
      </c>
      <c r="BM369" s="65">
        <v>1210.459924</v>
      </c>
      <c r="BN369" s="65">
        <v>1210.459924</v>
      </c>
      <c r="BO369" s="65">
        <v>1210.459924</v>
      </c>
      <c r="BP369" s="65">
        <v>3799.4039539999999</v>
      </c>
      <c r="BQ369" s="65">
        <v>3799.4039539999999</v>
      </c>
      <c r="BR369" s="65">
        <v>3799.4039539999999</v>
      </c>
      <c r="BS369" s="65">
        <v>3799.4039539999999</v>
      </c>
      <c r="BT369" s="65">
        <v>5103.4570000000003</v>
      </c>
      <c r="BU369" s="65">
        <v>5103.4570000000003</v>
      </c>
      <c r="BV369" s="65">
        <v>5103.4570000000003</v>
      </c>
      <c r="BW369" s="65">
        <v>5103.4570000000003</v>
      </c>
      <c r="BX369" s="65">
        <v>5103.4570000000003</v>
      </c>
      <c r="BY369" s="65">
        <v>5103.4570000000003</v>
      </c>
      <c r="BZ369" s="65">
        <v>5103.4570000000003</v>
      </c>
      <c r="CA369" s="65">
        <v>5103.4570000000003</v>
      </c>
      <c r="CB369" s="65">
        <v>4873.5</v>
      </c>
      <c r="CC369" s="65">
        <v>4873.5</v>
      </c>
      <c r="CD369" s="65">
        <v>4873.5</v>
      </c>
      <c r="CE369" s="65">
        <v>4873.5</v>
      </c>
      <c r="CF369" s="65">
        <v>4873.5</v>
      </c>
      <c r="CG369" s="65">
        <v>4873.5</v>
      </c>
      <c r="CH369" s="65">
        <v>4873.5</v>
      </c>
      <c r="CI369" s="65">
        <v>4873.5</v>
      </c>
      <c r="CJ369" s="65">
        <v>4873.5</v>
      </c>
      <c r="CK369" s="65">
        <v>4873.5</v>
      </c>
      <c r="CL369" s="65">
        <v>3134.1892579999999</v>
      </c>
      <c r="CM369" s="65">
        <v>4873.5</v>
      </c>
      <c r="CN369" s="65">
        <v>4873.5</v>
      </c>
      <c r="CO369" s="65">
        <v>4873.5</v>
      </c>
      <c r="CP369" s="65">
        <v>4873.5</v>
      </c>
      <c r="CQ369" s="65">
        <v>4873.5</v>
      </c>
      <c r="CR369" s="65">
        <v>4873.5</v>
      </c>
      <c r="CS369" s="65">
        <v>4873.5</v>
      </c>
      <c r="CT369" s="65">
        <v>4873.5</v>
      </c>
      <c r="CU369" s="65">
        <v>4873.5</v>
      </c>
      <c r="CV369" s="65">
        <v>4873.5</v>
      </c>
      <c r="CW369" s="65">
        <v>4873.5</v>
      </c>
      <c r="CX369" s="65">
        <v>4873.5</v>
      </c>
      <c r="CY369" s="65">
        <v>4873.5</v>
      </c>
      <c r="CZ369" s="65">
        <v>4873.5</v>
      </c>
      <c r="DA369" s="65">
        <v>4873.5</v>
      </c>
      <c r="DB369" s="65">
        <v>4873.5</v>
      </c>
      <c r="DC369" s="65">
        <v>4873.5</v>
      </c>
      <c r="DD369" s="65">
        <v>4873.5</v>
      </c>
      <c r="DE369" s="65">
        <v>4873.5</v>
      </c>
      <c r="DF369" s="65">
        <v>4873.5</v>
      </c>
      <c r="DG369" s="65">
        <v>4873.5</v>
      </c>
      <c r="DH369" s="65">
        <v>4873.5</v>
      </c>
      <c r="DI369" s="65">
        <v>4873.5</v>
      </c>
      <c r="DJ369" s="65">
        <v>4873.5</v>
      </c>
      <c r="DK369" s="65">
        <v>4873.5</v>
      </c>
      <c r="DL369" s="65">
        <v>4873.5</v>
      </c>
      <c r="DM369" s="65">
        <v>4873.5</v>
      </c>
      <c r="DN369" s="65">
        <v>4873.5</v>
      </c>
      <c r="DO369" s="65">
        <v>4873.5</v>
      </c>
      <c r="DP369" s="65">
        <v>4873.5</v>
      </c>
      <c r="DQ369" s="65">
        <v>4873.5</v>
      </c>
      <c r="DR369" s="65">
        <v>4873.5</v>
      </c>
      <c r="DS369" s="65">
        <v>4873.5</v>
      </c>
      <c r="DT369" s="65">
        <v>4873.5</v>
      </c>
      <c r="DU369" s="65">
        <v>4873.5</v>
      </c>
      <c r="DV369" s="65">
        <v>4873.5</v>
      </c>
      <c r="DW369" s="65">
        <v>4873.5</v>
      </c>
      <c r="DX369" s="65">
        <v>4873.5</v>
      </c>
      <c r="DY369" s="65">
        <v>4873.5</v>
      </c>
      <c r="DZ369" s="65">
        <v>4873.5</v>
      </c>
      <c r="EA369" s="65">
        <v>4.8051341719999998</v>
      </c>
      <c r="EB369" s="65">
        <v>4873.5</v>
      </c>
      <c r="EC369" s="65">
        <v>4873.5</v>
      </c>
      <c r="ED369" s="65">
        <v>4873.5</v>
      </c>
      <c r="EE369" s="65">
        <v>4873.5</v>
      </c>
      <c r="EF369" s="65">
        <v>4873.5</v>
      </c>
      <c r="EG369" s="65">
        <v>4873.5</v>
      </c>
      <c r="EH369" s="65">
        <v>4873.5</v>
      </c>
      <c r="EI369" s="65">
        <v>4873.5</v>
      </c>
      <c r="EJ369" s="65">
        <v>4873.5</v>
      </c>
      <c r="EK369" s="65">
        <v>4873.5</v>
      </c>
      <c r="EL369" s="65">
        <v>4873.5</v>
      </c>
      <c r="EM369" s="65">
        <v>4873.5</v>
      </c>
      <c r="EN369" s="65">
        <v>4873.5</v>
      </c>
      <c r="EO369" s="65">
        <v>4873.5</v>
      </c>
      <c r="EP369" s="65">
        <v>4873.5</v>
      </c>
      <c r="EQ369" s="65">
        <v>4873.5</v>
      </c>
      <c r="ER369" s="65">
        <v>4873.5</v>
      </c>
      <c r="ES369" s="65">
        <v>4873.5</v>
      </c>
      <c r="ET369" s="65">
        <v>4873.5</v>
      </c>
      <c r="EU369" s="65">
        <v>2443.178555</v>
      </c>
      <c r="EV369" s="65">
        <v>4873.5</v>
      </c>
      <c r="EW369" s="65">
        <v>4873.5</v>
      </c>
      <c r="EX369" s="65">
        <v>4873.5</v>
      </c>
      <c r="EY369" s="65">
        <v>4561.916166</v>
      </c>
      <c r="EZ369" s="65">
        <v>4873.5</v>
      </c>
      <c r="FA369" s="65">
        <v>4873.5</v>
      </c>
      <c r="FB369" s="65">
        <v>4873.5</v>
      </c>
      <c r="FC369" s="65">
        <v>4873.5</v>
      </c>
    </row>
    <row r="370" spans="2:159" x14ac:dyDescent="0.2">
      <c r="B370" s="65" t="s">
        <v>27</v>
      </c>
      <c r="C370" s="65" t="s">
        <v>40</v>
      </c>
    </row>
    <row r="371" spans="2:159" x14ac:dyDescent="0.2">
      <c r="B371" s="65" t="s">
        <v>27</v>
      </c>
      <c r="C371" s="65" t="s">
        <v>41</v>
      </c>
    </row>
    <row r="372" spans="2:159" x14ac:dyDescent="0.2">
      <c r="B372" s="65" t="s">
        <v>27</v>
      </c>
      <c r="C372" s="65" t="s">
        <v>42</v>
      </c>
    </row>
    <row r="373" spans="2:159" x14ac:dyDescent="0.2">
      <c r="B373" s="65" t="s">
        <v>27</v>
      </c>
      <c r="C373" s="65" t="s">
        <v>43</v>
      </c>
    </row>
    <row r="374" spans="2:159" x14ac:dyDescent="0.2">
      <c r="B374" s="65" t="s">
        <v>27</v>
      </c>
      <c r="C374" s="65" t="s">
        <v>44</v>
      </c>
    </row>
    <row r="375" spans="2:159" x14ac:dyDescent="0.2">
      <c r="B375" s="65" t="s">
        <v>27</v>
      </c>
      <c r="C375" s="65" t="s">
        <v>45</v>
      </c>
    </row>
    <row r="376" spans="2:159" x14ac:dyDescent="0.2">
      <c r="B376" s="65" t="s">
        <v>27</v>
      </c>
      <c r="C376" s="65" t="s">
        <v>46</v>
      </c>
    </row>
    <row r="377" spans="2:159" x14ac:dyDescent="0.2">
      <c r="B377" s="65" t="s">
        <v>27</v>
      </c>
      <c r="C377" s="65" t="s">
        <v>15</v>
      </c>
      <c r="D377" s="65">
        <v>30.684999999999999</v>
      </c>
      <c r="E377" s="65">
        <v>3.61</v>
      </c>
      <c r="F377" s="65">
        <v>27.074999999999999</v>
      </c>
      <c r="G377" s="65">
        <v>27.074999999999999</v>
      </c>
      <c r="H377" s="65">
        <v>30.684999999999999</v>
      </c>
      <c r="I377" s="65">
        <v>3.61</v>
      </c>
      <c r="J377" s="65">
        <v>30.684999999999999</v>
      </c>
      <c r="K377" s="65">
        <v>3.61</v>
      </c>
      <c r="L377" s="65">
        <v>233.56700000000001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270.93049999999999</v>
      </c>
      <c r="R377" s="65">
        <v>298.00549999999998</v>
      </c>
      <c r="S377" s="65">
        <v>270.93049999999999</v>
      </c>
      <c r="T377" s="65">
        <v>270.93049999999999</v>
      </c>
      <c r="U377" s="65">
        <v>298.00549999999998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270.93049999999999</v>
      </c>
      <c r="AC377" s="65">
        <v>270.93049999999999</v>
      </c>
      <c r="AD377" s="65">
        <v>305.22550000000001</v>
      </c>
      <c r="AE377" s="65">
        <v>455.76249999999999</v>
      </c>
      <c r="AF377" s="65">
        <v>603.77250000000004</v>
      </c>
      <c r="AG377" s="65">
        <v>464.78750000000002</v>
      </c>
      <c r="AH377" s="65">
        <v>461.17750000000001</v>
      </c>
      <c r="AI377" s="65">
        <v>468.39749999999998</v>
      </c>
      <c r="AJ377" s="65">
        <v>513.52250000000004</v>
      </c>
      <c r="AK377" s="65">
        <v>471.28550000000001</v>
      </c>
      <c r="AL377" s="65">
        <v>513.52250000000004</v>
      </c>
      <c r="AM377" s="65">
        <v>648.89750000000004</v>
      </c>
      <c r="AN377" s="65">
        <v>653.41</v>
      </c>
      <c r="AO377" s="65">
        <v>603.77250000000004</v>
      </c>
      <c r="AP377" s="65">
        <v>642.58000000000004</v>
      </c>
      <c r="AQ377" s="65">
        <v>638.24800000000005</v>
      </c>
      <c r="AR377" s="65">
        <v>649.79999999999995</v>
      </c>
      <c r="AS377" s="65">
        <v>518.03499999999997</v>
      </c>
      <c r="AT377" s="65">
        <v>649.79999999999995</v>
      </c>
      <c r="AU377" s="65">
        <v>653.41</v>
      </c>
      <c r="AV377" s="65">
        <v>653.41</v>
      </c>
      <c r="AW377" s="65">
        <v>472.18799999999999</v>
      </c>
      <c r="AX377" s="65">
        <v>502.87299999999999</v>
      </c>
      <c r="AY377" s="65">
        <v>649.79999999999995</v>
      </c>
      <c r="AZ377" s="65">
        <v>626.33500000000004</v>
      </c>
      <c r="BA377" s="65">
        <v>475.798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475.798</v>
      </c>
      <c r="BG377" s="65">
        <v>615.505</v>
      </c>
      <c r="BH377" s="65">
        <v>2450.1631160000002</v>
      </c>
      <c r="BI377" s="65">
        <v>2450.1631160000002</v>
      </c>
      <c r="BJ377" s="65">
        <v>1699.8593289999999</v>
      </c>
      <c r="BK377" s="65">
        <v>2450.1631160000002</v>
      </c>
      <c r="BL377" s="65">
        <v>6299.8379240000004</v>
      </c>
      <c r="BM377" s="65">
        <v>6164.4629240000004</v>
      </c>
      <c r="BN377" s="65">
        <v>6299.8379240000004</v>
      </c>
      <c r="BO377" s="65">
        <v>5715.6310869999998</v>
      </c>
      <c r="BP377" s="65">
        <v>8888.781954</v>
      </c>
      <c r="BQ377" s="65">
        <v>8106.4949539999998</v>
      </c>
      <c r="BR377" s="65">
        <v>8257.031954</v>
      </c>
      <c r="BS377" s="65">
        <v>8888.781954</v>
      </c>
      <c r="BT377" s="65">
        <v>10192.834999999999</v>
      </c>
      <c r="BU377" s="65">
        <v>10192.834999999999</v>
      </c>
      <c r="BV377" s="65">
        <v>10192.834999999999</v>
      </c>
      <c r="BW377" s="65">
        <v>10192.834999999999</v>
      </c>
      <c r="BX377" s="65">
        <v>10192.834999999999</v>
      </c>
      <c r="BY377" s="65">
        <v>10192.834999999999</v>
      </c>
      <c r="BZ377" s="65">
        <v>10192.834999999999</v>
      </c>
      <c r="CA377" s="65">
        <v>10192.834999999999</v>
      </c>
      <c r="CB377" s="65">
        <v>9921.9045000000006</v>
      </c>
      <c r="CC377" s="65">
        <v>9921.9045000000006</v>
      </c>
      <c r="CD377" s="65">
        <v>9921.9045000000006</v>
      </c>
      <c r="CE377" s="65">
        <v>9921.9045000000006</v>
      </c>
      <c r="CF377" s="65">
        <v>9921.9045000000006</v>
      </c>
      <c r="CG377" s="65">
        <v>9921.9045000000006</v>
      </c>
      <c r="CH377" s="65">
        <v>9921.9045000000006</v>
      </c>
      <c r="CI377" s="65">
        <v>9921.9045000000006</v>
      </c>
      <c r="CJ377" s="65">
        <v>9921.9045000000006</v>
      </c>
      <c r="CK377" s="65">
        <v>9921.9045000000006</v>
      </c>
      <c r="CL377" s="65">
        <v>8182.593758</v>
      </c>
      <c r="CM377" s="65">
        <v>9921.9045000000006</v>
      </c>
      <c r="CN377" s="65">
        <v>9921.9045000000006</v>
      </c>
      <c r="CO377" s="65">
        <v>9921.9045000000006</v>
      </c>
      <c r="CP377" s="65">
        <v>9921.9045000000006</v>
      </c>
      <c r="CQ377" s="65">
        <v>9921.9045000000006</v>
      </c>
      <c r="CR377" s="65">
        <v>9921.9045000000006</v>
      </c>
      <c r="CS377" s="65">
        <v>9921.9045000000006</v>
      </c>
      <c r="CT377" s="65">
        <v>9921.9045000000006</v>
      </c>
      <c r="CU377" s="65">
        <v>9921.9045000000006</v>
      </c>
      <c r="CV377" s="65">
        <v>9914.6844999999994</v>
      </c>
      <c r="CW377" s="65">
        <v>9914.6844999999994</v>
      </c>
      <c r="CX377" s="65">
        <v>9914.6844999999994</v>
      </c>
      <c r="CY377" s="65">
        <v>9914.6844999999994</v>
      </c>
      <c r="CZ377" s="65">
        <v>9914.6844999999994</v>
      </c>
      <c r="DA377" s="65">
        <v>9914.6844999999994</v>
      </c>
      <c r="DB377" s="65">
        <v>9764.1474999999991</v>
      </c>
      <c r="DC377" s="65">
        <v>9914.6844999999994</v>
      </c>
      <c r="DD377" s="65">
        <v>9914.6844999999994</v>
      </c>
      <c r="DE377" s="65">
        <v>9914.6844999999994</v>
      </c>
      <c r="DF377" s="65">
        <v>9914.6844999999994</v>
      </c>
      <c r="DG377" s="65">
        <v>9914.6844999999994</v>
      </c>
      <c r="DH377" s="65">
        <v>9914.6844999999994</v>
      </c>
      <c r="DI377" s="65">
        <v>9914.6844999999994</v>
      </c>
      <c r="DJ377" s="65">
        <v>9914.6844999999994</v>
      </c>
      <c r="DK377" s="65">
        <v>9914.6844999999994</v>
      </c>
      <c r="DL377" s="65">
        <v>9914.6844999999994</v>
      </c>
      <c r="DM377" s="65">
        <v>9914.6844999999994</v>
      </c>
      <c r="DN377" s="65">
        <v>9914.6844999999994</v>
      </c>
      <c r="DO377" s="65">
        <v>9914.6844999999994</v>
      </c>
      <c r="DP377" s="65">
        <v>9914.6844999999994</v>
      </c>
      <c r="DQ377" s="65">
        <v>9914.6844999999994</v>
      </c>
      <c r="DR377" s="65">
        <v>9914.6844999999994</v>
      </c>
      <c r="DS377" s="65">
        <v>9914.6844999999994</v>
      </c>
      <c r="DT377" s="65">
        <v>9914.6844999999994</v>
      </c>
      <c r="DU377" s="65">
        <v>9914.6844999999994</v>
      </c>
      <c r="DV377" s="65">
        <v>9914.6844999999994</v>
      </c>
      <c r="DW377" s="65">
        <v>9914.6844999999994</v>
      </c>
      <c r="DX377" s="65">
        <v>9914.6844999999994</v>
      </c>
      <c r="DY377" s="65">
        <v>9914.6844999999994</v>
      </c>
      <c r="DZ377" s="65">
        <v>9914.6844999999994</v>
      </c>
      <c r="EA377" s="65">
        <v>5045.9896339999996</v>
      </c>
      <c r="EB377" s="65">
        <v>9914.6844999999994</v>
      </c>
      <c r="EC377" s="65">
        <v>9914.6844999999994</v>
      </c>
      <c r="ED377" s="65">
        <v>9914.6844999999994</v>
      </c>
      <c r="EE377" s="65">
        <v>9914.6844999999994</v>
      </c>
      <c r="EF377" s="65">
        <v>9914.6844999999994</v>
      </c>
      <c r="EG377" s="65">
        <v>9914.6844999999994</v>
      </c>
      <c r="EH377" s="65">
        <v>9914.6844999999994</v>
      </c>
      <c r="EI377" s="65">
        <v>9914.6844999999994</v>
      </c>
      <c r="EJ377" s="65">
        <v>9566.5</v>
      </c>
      <c r="EK377" s="65">
        <v>9566.5</v>
      </c>
      <c r="EL377" s="65">
        <v>9566.5</v>
      </c>
      <c r="EM377" s="65">
        <v>9566.5</v>
      </c>
      <c r="EN377" s="65">
        <v>9566.5</v>
      </c>
      <c r="EO377" s="65">
        <v>9566.5</v>
      </c>
      <c r="EP377" s="65">
        <v>9566.5</v>
      </c>
      <c r="EQ377" s="65">
        <v>9566.5</v>
      </c>
      <c r="ER377" s="65">
        <v>9566.5</v>
      </c>
      <c r="ES377" s="65">
        <v>9566.5</v>
      </c>
      <c r="ET377" s="65">
        <v>9566.5</v>
      </c>
      <c r="EU377" s="65">
        <v>7136.1785550000004</v>
      </c>
      <c r="EV377" s="65">
        <v>5874.1616560000002</v>
      </c>
      <c r="EW377" s="65">
        <v>9566.5</v>
      </c>
      <c r="EX377" s="65">
        <v>9566.5</v>
      </c>
      <c r="EY377" s="65">
        <v>9254.9161660000009</v>
      </c>
      <c r="EZ377" s="65">
        <v>9566.5</v>
      </c>
      <c r="FA377" s="65">
        <v>9566.5</v>
      </c>
      <c r="FB377" s="65">
        <v>9566.5</v>
      </c>
      <c r="FC377" s="65">
        <v>9566.5</v>
      </c>
    </row>
    <row r="378" spans="2:159" x14ac:dyDescent="0.2">
      <c r="B378" s="65" t="s">
        <v>28</v>
      </c>
      <c r="C378" s="65" t="s">
        <v>36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1.6299359999999999E-2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0.81642329999999996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28</v>
      </c>
      <c r="C379" s="65" t="s">
        <v>37</v>
      </c>
      <c r="D379" s="65">
        <v>23.882404390000001</v>
      </c>
      <c r="E379" s="65">
        <v>16.849434290000001</v>
      </c>
      <c r="F379" s="65">
        <v>23.032509189999999</v>
      </c>
      <c r="G379" s="65">
        <v>31.72548179</v>
      </c>
      <c r="H379" s="65">
        <v>31.72938199</v>
      </c>
      <c r="I379" s="65">
        <v>22.251507889999999</v>
      </c>
      <c r="J379" s="65">
        <v>22.625063999999998</v>
      </c>
      <c r="K379" s="65">
        <v>51.086792989999999</v>
      </c>
      <c r="L379" s="65">
        <v>57.248552590000003</v>
      </c>
      <c r="M379" s="65">
        <v>38.730597439999997</v>
      </c>
      <c r="N379" s="65">
        <v>51.92409499</v>
      </c>
      <c r="O379" s="65">
        <v>85.872828889999994</v>
      </c>
      <c r="P379" s="65">
        <v>58.921177389999997</v>
      </c>
      <c r="Q379" s="65">
        <v>37.112303840000003</v>
      </c>
      <c r="R379" s="65">
        <v>42.38605879</v>
      </c>
      <c r="S379" s="65">
        <v>88.381766089999999</v>
      </c>
      <c r="T379" s="65">
        <v>67.633961470000003</v>
      </c>
      <c r="U379" s="65">
        <v>43.562630030000001</v>
      </c>
      <c r="V379" s="65">
        <v>51.50811204</v>
      </c>
      <c r="W379" s="65">
        <v>93.981760489999999</v>
      </c>
      <c r="X379" s="65">
        <v>69.162220509999997</v>
      </c>
      <c r="Y379" s="65">
        <v>47.870172500000002</v>
      </c>
      <c r="Z379" s="65">
        <v>58.474885389999997</v>
      </c>
      <c r="AA379" s="65">
        <v>103.7433308</v>
      </c>
      <c r="AB379" s="65">
        <v>69.744379319999993</v>
      </c>
      <c r="AC379" s="65">
        <v>21.956838749999999</v>
      </c>
      <c r="AD379" s="65">
        <v>22.181100480000001</v>
      </c>
      <c r="AE379" s="65">
        <v>120.106724</v>
      </c>
      <c r="AF379" s="65">
        <v>50.380700830000002</v>
      </c>
      <c r="AG379" s="65">
        <v>29.546781259999999</v>
      </c>
      <c r="AH379" s="65">
        <v>36.579838680000002</v>
      </c>
      <c r="AI379" s="65">
        <v>121.15454</v>
      </c>
      <c r="AJ379" s="65">
        <v>80.672673309999993</v>
      </c>
      <c r="AK379" s="65">
        <v>60.244006280000001</v>
      </c>
      <c r="AL379" s="65">
        <v>80.672673309999993</v>
      </c>
      <c r="AM379" s="65">
        <v>120.31046600000001</v>
      </c>
      <c r="AN379" s="65">
        <v>71.311019470000005</v>
      </c>
      <c r="AO379" s="65">
        <v>60.50450498</v>
      </c>
      <c r="AP379" s="65">
        <v>35.396543950000002</v>
      </c>
      <c r="AQ379" s="65">
        <v>121.00901</v>
      </c>
      <c r="AR379" s="65">
        <v>63.686799790000002</v>
      </c>
      <c r="AS379" s="65">
        <v>60.50450498</v>
      </c>
      <c r="AT379" s="65">
        <v>53.783425080000001</v>
      </c>
      <c r="AU379" s="65">
        <v>121.00901</v>
      </c>
      <c r="AV379" s="65">
        <v>80.672673309999993</v>
      </c>
      <c r="AW379" s="65">
        <v>41.436436729999997</v>
      </c>
      <c r="AX379" s="65">
        <v>71.901289149999997</v>
      </c>
      <c r="AY379" s="65">
        <v>90.339726709999994</v>
      </c>
      <c r="AZ379" s="65">
        <v>68.318534589999999</v>
      </c>
      <c r="BA379" s="65">
        <v>41.593783770000002</v>
      </c>
      <c r="BB379" s="65">
        <v>58.202841309999997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71.688660119999994</v>
      </c>
      <c r="BH379" s="65">
        <v>70.392434109999996</v>
      </c>
      <c r="BI379" s="65">
        <v>50.354951720000003</v>
      </c>
      <c r="BJ379" s="65">
        <v>62.255754789999997</v>
      </c>
      <c r="BK379" s="65">
        <v>120.7295924</v>
      </c>
      <c r="BL379" s="65">
        <v>74.315922909999998</v>
      </c>
      <c r="BM379" s="65">
        <v>55.73694218</v>
      </c>
      <c r="BN379" s="65">
        <v>45.062297280000003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43.098855030000003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28</v>
      </c>
      <c r="C380" s="65" t="s">
        <v>38</v>
      </c>
    </row>
    <row r="381" spans="2:159" x14ac:dyDescent="0.2">
      <c r="B381" s="65" t="s">
        <v>28</v>
      </c>
      <c r="C381" s="65" t="s">
        <v>39</v>
      </c>
    </row>
    <row r="382" spans="2:159" x14ac:dyDescent="0.2">
      <c r="B382" s="65" t="s">
        <v>28</v>
      </c>
      <c r="C382" s="65" t="s">
        <v>40</v>
      </c>
    </row>
    <row r="383" spans="2:159" x14ac:dyDescent="0.2">
      <c r="B383" s="65" t="s">
        <v>28</v>
      </c>
      <c r="C383" s="65" t="s">
        <v>41</v>
      </c>
    </row>
    <row r="384" spans="2:159" x14ac:dyDescent="0.2">
      <c r="B384" s="65" t="s">
        <v>28</v>
      </c>
      <c r="C384" s="65" t="s">
        <v>42</v>
      </c>
    </row>
    <row r="385" spans="2:159" x14ac:dyDescent="0.2">
      <c r="B385" s="65" t="s">
        <v>28</v>
      </c>
      <c r="C385" s="65" t="s">
        <v>43</v>
      </c>
    </row>
    <row r="386" spans="2:159" x14ac:dyDescent="0.2">
      <c r="B386" s="65" t="s">
        <v>28</v>
      </c>
      <c r="C386" s="65" t="s">
        <v>44</v>
      </c>
    </row>
    <row r="387" spans="2:159" x14ac:dyDescent="0.2">
      <c r="B387" s="65" t="s">
        <v>28</v>
      </c>
      <c r="C387" s="65" t="s">
        <v>45</v>
      </c>
    </row>
    <row r="388" spans="2:159" x14ac:dyDescent="0.2">
      <c r="B388" s="65" t="s">
        <v>28</v>
      </c>
      <c r="C388" s="65" t="s">
        <v>46</v>
      </c>
    </row>
    <row r="389" spans="2:159" x14ac:dyDescent="0.2">
      <c r="B389" s="65" t="s">
        <v>28</v>
      </c>
      <c r="C389" s="65" t="s">
        <v>15</v>
      </c>
      <c r="D389" s="65">
        <v>24.987268149999998</v>
      </c>
      <c r="E389" s="65">
        <v>17.678082109999998</v>
      </c>
      <c r="F389" s="65">
        <v>24.13737295</v>
      </c>
      <c r="G389" s="65">
        <v>33.382777429999997</v>
      </c>
      <c r="H389" s="65">
        <v>32.834245750000001</v>
      </c>
      <c r="I389" s="65">
        <v>23.08015571</v>
      </c>
      <c r="J389" s="65">
        <v>23.729927759999999</v>
      </c>
      <c r="K389" s="65">
        <v>52.74408863</v>
      </c>
      <c r="L389" s="65">
        <v>58.353416350000003</v>
      </c>
      <c r="M389" s="65">
        <v>39.559245259999997</v>
      </c>
      <c r="N389" s="65">
        <v>53.028958750000001</v>
      </c>
      <c r="O389" s="65">
        <v>87.530124529999995</v>
      </c>
      <c r="P389" s="65">
        <v>60.026041149999998</v>
      </c>
      <c r="Q389" s="65">
        <v>37.940951660000003</v>
      </c>
      <c r="R389" s="65">
        <v>43.490922550000001</v>
      </c>
      <c r="S389" s="65">
        <v>90.03906173</v>
      </c>
      <c r="T389" s="65">
        <v>68.738825230000003</v>
      </c>
      <c r="U389" s="65">
        <v>44.391277850000002</v>
      </c>
      <c r="V389" s="65">
        <v>52.612975800000001</v>
      </c>
      <c r="W389" s="65">
        <v>95.63905613</v>
      </c>
      <c r="X389" s="65">
        <v>70.267084269999998</v>
      </c>
      <c r="Y389" s="65">
        <v>48.698820320000003</v>
      </c>
      <c r="Z389" s="65">
        <v>59.579749149999998</v>
      </c>
      <c r="AA389" s="65">
        <v>105.40062639999999</v>
      </c>
      <c r="AB389" s="65">
        <v>70.849243079999994</v>
      </c>
      <c r="AC389" s="65">
        <v>22.78548657</v>
      </c>
      <c r="AD389" s="65">
        <v>23.285964239999998</v>
      </c>
      <c r="AE389" s="65">
        <v>121.7640196</v>
      </c>
      <c r="AF389" s="65">
        <v>51.485564590000003</v>
      </c>
      <c r="AG389" s="65">
        <v>30.37542908</v>
      </c>
      <c r="AH389" s="65">
        <v>37.684702440000002</v>
      </c>
      <c r="AI389" s="65">
        <v>122.81183559999999</v>
      </c>
      <c r="AJ389" s="65">
        <v>81.777537069999994</v>
      </c>
      <c r="AK389" s="65">
        <v>61.072654100000001</v>
      </c>
      <c r="AL389" s="65">
        <v>80.688972669999998</v>
      </c>
      <c r="AM389" s="65">
        <v>121.9677616</v>
      </c>
      <c r="AN389" s="65">
        <v>72.415883230000006</v>
      </c>
      <c r="AO389" s="65">
        <v>61.333152800000001</v>
      </c>
      <c r="AP389" s="65">
        <v>36.501407710000002</v>
      </c>
      <c r="AQ389" s="65">
        <v>122.6663056</v>
      </c>
      <c r="AR389" s="65">
        <v>64.791663549999996</v>
      </c>
      <c r="AS389" s="65">
        <v>61.333152800000001</v>
      </c>
      <c r="AT389" s="65">
        <v>54.888288840000001</v>
      </c>
      <c r="AU389" s="65">
        <v>122.6663056</v>
      </c>
      <c r="AV389" s="65">
        <v>81.777537069999994</v>
      </c>
      <c r="AW389" s="65">
        <v>42.265084549999997</v>
      </c>
      <c r="AX389" s="65">
        <v>73.006152909999997</v>
      </c>
      <c r="AY389" s="65">
        <v>91.997022349999995</v>
      </c>
      <c r="AZ389" s="65">
        <v>69.423398349999999</v>
      </c>
      <c r="BA389" s="65">
        <v>42.422431590000002</v>
      </c>
      <c r="BB389" s="65">
        <v>59.307705069999997</v>
      </c>
      <c r="BC389" s="65">
        <v>122.6663056</v>
      </c>
      <c r="BD389" s="65">
        <v>81.591258670000002</v>
      </c>
      <c r="BE389" s="65">
        <v>61.181219480000003</v>
      </c>
      <c r="BF389" s="65">
        <v>81.591258670000002</v>
      </c>
      <c r="BG389" s="65">
        <v>73.345955759999995</v>
      </c>
      <c r="BH389" s="65">
        <v>71.497297869999997</v>
      </c>
      <c r="BI389" s="65">
        <v>51.183599540000003</v>
      </c>
      <c r="BJ389" s="65">
        <v>63.360618549999998</v>
      </c>
      <c r="BK389" s="65">
        <v>122.386888</v>
      </c>
      <c r="BL389" s="65">
        <v>75.420786669999998</v>
      </c>
      <c r="BM389" s="65">
        <v>56.56559</v>
      </c>
      <c r="BN389" s="65">
        <v>46.167161040000003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43.927502850000003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29</v>
      </c>
      <c r="C390" s="65" t="s">
        <v>36</v>
      </c>
    </row>
    <row r="391" spans="2:159" x14ac:dyDescent="0.2">
      <c r="B391" s="65" t="s">
        <v>29</v>
      </c>
      <c r="C391" s="65" t="s">
        <v>37</v>
      </c>
    </row>
    <row r="392" spans="2:159" x14ac:dyDescent="0.2">
      <c r="B392" s="65" t="s">
        <v>29</v>
      </c>
      <c r="C392" s="65" t="s">
        <v>38</v>
      </c>
      <c r="D392" s="65">
        <v>483.22340000000003</v>
      </c>
      <c r="E392" s="65">
        <v>352.32</v>
      </c>
      <c r="F392" s="65">
        <v>831.95699999999999</v>
      </c>
      <c r="G392" s="65">
        <v>654.84299999999996</v>
      </c>
      <c r="H392" s="65">
        <v>709.40056000000004</v>
      </c>
      <c r="I392" s="65">
        <v>379.84750000000003</v>
      </c>
      <c r="J392" s="65">
        <v>1093.4867999999999</v>
      </c>
      <c r="K392" s="65">
        <v>447.24299999999999</v>
      </c>
      <c r="L392" s="65">
        <v>397.19988000000001</v>
      </c>
      <c r="M392" s="65">
        <v>424.86599999999999</v>
      </c>
      <c r="N392" s="65">
        <v>1350.2502999999999</v>
      </c>
      <c r="O392" s="65">
        <v>1166.6364000000001</v>
      </c>
      <c r="P392" s="65">
        <v>817.60316</v>
      </c>
      <c r="Q392" s="65">
        <v>694.73099999999999</v>
      </c>
      <c r="R392" s="65">
        <v>1597.0717</v>
      </c>
      <c r="S392" s="65">
        <v>644.08019999999999</v>
      </c>
      <c r="T392" s="65">
        <v>784.87947999999994</v>
      </c>
      <c r="U392" s="65">
        <v>1385.5055</v>
      </c>
      <c r="V392" s="65">
        <v>2474.3264060000001</v>
      </c>
      <c r="W392" s="65">
        <v>2226.1592999999998</v>
      </c>
      <c r="X392" s="65">
        <v>1592.88822</v>
      </c>
      <c r="Y392" s="65">
        <v>1263.3520000000001</v>
      </c>
      <c r="Z392" s="65">
        <v>2844.5865250000002</v>
      </c>
      <c r="AA392" s="65">
        <v>1830.8163</v>
      </c>
      <c r="AB392" s="65">
        <v>1208.02748</v>
      </c>
      <c r="AC392" s="65">
        <v>1494.513003</v>
      </c>
      <c r="AD392" s="65">
        <v>2482.6451999999999</v>
      </c>
      <c r="AE392" s="65">
        <v>3849.1305000000002</v>
      </c>
      <c r="AF392" s="65">
        <v>3089.9956999999999</v>
      </c>
      <c r="AG392" s="65">
        <v>3113.049</v>
      </c>
      <c r="AH392" s="65">
        <v>4171.3213500000002</v>
      </c>
      <c r="AI392" s="65">
        <v>3287.9358000000002</v>
      </c>
      <c r="AJ392" s="65">
        <v>2673.37862</v>
      </c>
      <c r="AK392" s="65">
        <v>1242.7235000000001</v>
      </c>
      <c r="AL392" s="65">
        <v>3448.14995</v>
      </c>
      <c r="AM392" s="65">
        <v>3586.6609349999999</v>
      </c>
      <c r="AN392" s="65">
        <v>3113.0956999999999</v>
      </c>
      <c r="AO392" s="65">
        <v>3537.6087499999999</v>
      </c>
      <c r="AP392" s="65">
        <v>4349.2911000000004</v>
      </c>
      <c r="AQ392" s="65">
        <v>2250.7805269999999</v>
      </c>
      <c r="AR392" s="65">
        <v>3113.0956999999999</v>
      </c>
      <c r="AS392" s="65">
        <v>3131.7401319999999</v>
      </c>
      <c r="AT392" s="65">
        <v>4295.6728499999999</v>
      </c>
      <c r="AU392" s="65">
        <v>3690.7755000000002</v>
      </c>
      <c r="AV392" s="65">
        <v>2690.4891200000002</v>
      </c>
      <c r="AW392" s="65">
        <v>1613.0820000000001</v>
      </c>
      <c r="AX392" s="65">
        <v>2750.0602020000001</v>
      </c>
      <c r="AY392" s="65">
        <v>4245.1305000000002</v>
      </c>
      <c r="AZ392" s="65">
        <v>2712.2702199999999</v>
      </c>
      <c r="BA392" s="65">
        <v>1696.2360000000001</v>
      </c>
      <c r="BB392" s="65">
        <v>4398.9281000000001</v>
      </c>
      <c r="BC392" s="65">
        <v>4245.1305000000002</v>
      </c>
      <c r="BD392" s="65">
        <v>3113.0956999999999</v>
      </c>
      <c r="BE392" s="65">
        <v>3537.6087499999999</v>
      </c>
      <c r="BF392" s="65">
        <v>1814.0671500000001</v>
      </c>
      <c r="BG392" s="65">
        <v>4245.1305000000002</v>
      </c>
      <c r="BH392" s="65">
        <v>3113.0956999999999</v>
      </c>
      <c r="BI392" s="65">
        <v>3537.6087499999999</v>
      </c>
      <c r="BJ392" s="65">
        <v>2428.2716500000001</v>
      </c>
      <c r="BK392" s="65">
        <v>3783.2298000000001</v>
      </c>
      <c r="BL392" s="65">
        <v>3102.2496999999998</v>
      </c>
      <c r="BM392" s="65">
        <v>2676.8104119999998</v>
      </c>
      <c r="BN392" s="65">
        <v>4935.39725</v>
      </c>
      <c r="BO392" s="65">
        <v>4230.3405000000002</v>
      </c>
      <c r="BP392" s="65">
        <v>3099.0707000000002</v>
      </c>
      <c r="BQ392" s="65">
        <v>1952.1479899999999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701.82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29</v>
      </c>
      <c r="C394" s="65" t="s">
        <v>40</v>
      </c>
    </row>
    <row r="395" spans="2:159" x14ac:dyDescent="0.2">
      <c r="B395" s="65" t="s">
        <v>29</v>
      </c>
      <c r="C395" s="65" t="s">
        <v>41</v>
      </c>
    </row>
    <row r="396" spans="2:159" x14ac:dyDescent="0.2">
      <c r="B396" s="65" t="s">
        <v>29</v>
      </c>
      <c r="C396" s="65" t="s">
        <v>42</v>
      </c>
    </row>
    <row r="397" spans="2:159" x14ac:dyDescent="0.2">
      <c r="B397" s="65" t="s">
        <v>29</v>
      </c>
      <c r="C397" s="65" t="s">
        <v>43</v>
      </c>
    </row>
    <row r="398" spans="2:159" x14ac:dyDescent="0.2">
      <c r="B398" s="65" t="s">
        <v>29</v>
      </c>
      <c r="C398" s="65" t="s">
        <v>44</v>
      </c>
    </row>
    <row r="399" spans="2:159" x14ac:dyDescent="0.2">
      <c r="B399" s="65" t="s">
        <v>29</v>
      </c>
      <c r="C399" s="65" t="s">
        <v>45</v>
      </c>
    </row>
    <row r="400" spans="2:159" x14ac:dyDescent="0.2">
      <c r="B400" s="65" t="s">
        <v>29</v>
      </c>
      <c r="C400" s="65" t="s">
        <v>46</v>
      </c>
    </row>
    <row r="401" spans="2:159" x14ac:dyDescent="0.2">
      <c r="B401" s="65" t="s">
        <v>29</v>
      </c>
      <c r="C401" s="65" t="s">
        <v>15</v>
      </c>
      <c r="D401" s="65">
        <v>483.22340000000003</v>
      </c>
      <c r="E401" s="65">
        <v>352.32</v>
      </c>
      <c r="F401" s="65">
        <v>831.95699999999999</v>
      </c>
      <c r="G401" s="65">
        <v>654.84299999999996</v>
      </c>
      <c r="H401" s="65">
        <v>709.40056000000004</v>
      </c>
      <c r="I401" s="65">
        <v>379.84750000000003</v>
      </c>
      <c r="J401" s="65">
        <v>1093.4867999999999</v>
      </c>
      <c r="K401" s="65">
        <v>447.24299999999999</v>
      </c>
      <c r="L401" s="65">
        <v>397.19988000000001</v>
      </c>
      <c r="M401" s="65">
        <v>424.86599999999999</v>
      </c>
      <c r="N401" s="65">
        <v>1350.2502999999999</v>
      </c>
      <c r="O401" s="65">
        <v>1166.6364000000001</v>
      </c>
      <c r="P401" s="65">
        <v>817.60316</v>
      </c>
      <c r="Q401" s="65">
        <v>694.73099999999999</v>
      </c>
      <c r="R401" s="65">
        <v>1597.0717</v>
      </c>
      <c r="S401" s="65">
        <v>644.08019999999999</v>
      </c>
      <c r="T401" s="65">
        <v>784.87947999999994</v>
      </c>
      <c r="U401" s="65">
        <v>1385.5055</v>
      </c>
      <c r="V401" s="65">
        <v>2474.3264060000001</v>
      </c>
      <c r="W401" s="65">
        <v>2226.1592999999998</v>
      </c>
      <c r="X401" s="65">
        <v>1592.88822</v>
      </c>
      <c r="Y401" s="65">
        <v>1263.3520000000001</v>
      </c>
      <c r="Z401" s="65">
        <v>2844.5865250000002</v>
      </c>
      <c r="AA401" s="65">
        <v>1830.8163</v>
      </c>
      <c r="AB401" s="65">
        <v>1260.8274799999999</v>
      </c>
      <c r="AC401" s="65">
        <v>1554.513003</v>
      </c>
      <c r="AD401" s="65">
        <v>2566.6451999999999</v>
      </c>
      <c r="AE401" s="65">
        <v>3921.1305000000002</v>
      </c>
      <c r="AF401" s="65">
        <v>3142.7957000000001</v>
      </c>
      <c r="AG401" s="65">
        <v>3173.049</v>
      </c>
      <c r="AH401" s="65">
        <v>4255.3213500000002</v>
      </c>
      <c r="AI401" s="65">
        <v>3359.9358000000002</v>
      </c>
      <c r="AJ401" s="65">
        <v>2726.1786200000001</v>
      </c>
      <c r="AK401" s="65">
        <v>1302.7235000000001</v>
      </c>
      <c r="AL401" s="65">
        <v>3532.14995</v>
      </c>
      <c r="AM401" s="65">
        <v>3658.6609349999999</v>
      </c>
      <c r="AN401" s="65">
        <v>3165.8957</v>
      </c>
      <c r="AO401" s="65">
        <v>3597.6087499999999</v>
      </c>
      <c r="AP401" s="65">
        <v>4433.2911000000004</v>
      </c>
      <c r="AQ401" s="65">
        <v>2322.7805269999999</v>
      </c>
      <c r="AR401" s="65">
        <v>3165.8957</v>
      </c>
      <c r="AS401" s="65">
        <v>3191.7401319999999</v>
      </c>
      <c r="AT401" s="65">
        <v>4379.6728499999999</v>
      </c>
      <c r="AU401" s="65">
        <v>3762.7755000000002</v>
      </c>
      <c r="AV401" s="65">
        <v>2743.2891199999999</v>
      </c>
      <c r="AW401" s="65">
        <v>1673.0820000000001</v>
      </c>
      <c r="AX401" s="65">
        <v>2834.0602020000001</v>
      </c>
      <c r="AY401" s="65">
        <v>4317.1305000000002</v>
      </c>
      <c r="AZ401" s="65">
        <v>2765.0702200000001</v>
      </c>
      <c r="BA401" s="65">
        <v>1756.2360000000001</v>
      </c>
      <c r="BB401" s="65">
        <v>4482.9281000000001</v>
      </c>
      <c r="BC401" s="65">
        <v>4317.1305000000002</v>
      </c>
      <c r="BD401" s="65">
        <v>3165.8957</v>
      </c>
      <c r="BE401" s="65">
        <v>3597.6087499999999</v>
      </c>
      <c r="BF401" s="65">
        <v>1898.0671500000001</v>
      </c>
      <c r="BG401" s="65">
        <v>4317.1305000000002</v>
      </c>
      <c r="BH401" s="65">
        <v>3165.8957</v>
      </c>
      <c r="BI401" s="65">
        <v>3597.6087499999999</v>
      </c>
      <c r="BJ401" s="65">
        <v>2512.2716500000001</v>
      </c>
      <c r="BK401" s="65">
        <v>3855.2298000000001</v>
      </c>
      <c r="BL401" s="65">
        <v>3155.0497</v>
      </c>
      <c r="BM401" s="65">
        <v>2736.8104119999998</v>
      </c>
      <c r="BN401" s="65">
        <v>5019.39725</v>
      </c>
      <c r="BO401" s="65">
        <v>4302.3405000000002</v>
      </c>
      <c r="BP401" s="65">
        <v>3151.8706999999999</v>
      </c>
      <c r="BQ401" s="65">
        <v>2012.1479899999999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785.82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30</v>
      </c>
      <c r="C402" s="65" t="s">
        <v>36</v>
      </c>
    </row>
    <row r="403" spans="2:159" x14ac:dyDescent="0.2">
      <c r="B403" s="65" t="s">
        <v>30</v>
      </c>
      <c r="C403" s="65" t="s">
        <v>37</v>
      </c>
      <c r="AR403" s="65">
        <v>9.2942133659999993</v>
      </c>
      <c r="AU403" s="65">
        <v>13.94132005</v>
      </c>
      <c r="AV403" s="65">
        <v>9.2942133659999993</v>
      </c>
      <c r="AW403" s="65">
        <v>6.9706600249999999</v>
      </c>
      <c r="AX403" s="65">
        <v>9.2942133659999993</v>
      </c>
      <c r="AY403" s="65">
        <v>13.94132005</v>
      </c>
      <c r="AZ403" s="65">
        <v>9.2942133659999993</v>
      </c>
      <c r="BA403" s="65">
        <v>6.9706600249999999</v>
      </c>
      <c r="BB403" s="65">
        <v>9.2942133659999993</v>
      </c>
      <c r="BC403" s="65">
        <v>13.94132005</v>
      </c>
      <c r="BD403" s="65">
        <v>36.498524369999998</v>
      </c>
      <c r="BE403" s="65">
        <v>27.37389327</v>
      </c>
      <c r="BF403" s="65">
        <v>36.498524369999998</v>
      </c>
      <c r="BG403" s="65">
        <v>54.747786550000001</v>
      </c>
      <c r="BH403" s="65">
        <v>36.498524369999998</v>
      </c>
      <c r="BI403" s="65">
        <v>27.37389327</v>
      </c>
      <c r="BK403" s="65">
        <v>54.747786550000001</v>
      </c>
      <c r="BL403" s="65">
        <v>36.498524369999998</v>
      </c>
      <c r="BN403" s="65">
        <v>36.498524369999998</v>
      </c>
      <c r="BO403" s="65">
        <v>54.747786550000001</v>
      </c>
      <c r="BP403" s="65">
        <v>36.498524369999998</v>
      </c>
      <c r="BQ403" s="65">
        <v>27.37389327</v>
      </c>
      <c r="BS403" s="65">
        <v>54.747786550000001</v>
      </c>
      <c r="BT403" s="65">
        <v>36.498524369999998</v>
      </c>
      <c r="BV403" s="65">
        <v>36.498524369999998</v>
      </c>
      <c r="BW403" s="65">
        <v>54.747786550000001</v>
      </c>
      <c r="BX403" s="65">
        <v>36.498524369999998</v>
      </c>
      <c r="BY403" s="65">
        <v>27.37389327</v>
      </c>
      <c r="BZ403" s="65">
        <v>36.498524369999998</v>
      </c>
      <c r="CA403" s="65">
        <v>54.747786550000001</v>
      </c>
      <c r="CB403" s="65">
        <v>36.498524369999998</v>
      </c>
      <c r="CC403" s="65">
        <v>27.37389327</v>
      </c>
      <c r="CD403" s="65">
        <v>36.498524369999998</v>
      </c>
      <c r="CE403" s="65">
        <v>54.747786550000001</v>
      </c>
      <c r="CF403" s="65">
        <v>36.498524369999998</v>
      </c>
      <c r="CG403" s="65">
        <v>27.37389327</v>
      </c>
      <c r="CH403" s="65">
        <v>36.498524369999998</v>
      </c>
      <c r="CI403" s="65">
        <v>54.747786550000001</v>
      </c>
      <c r="CJ403" s="65">
        <v>36.498524369999998</v>
      </c>
      <c r="CK403" s="65">
        <v>27.37389327</v>
      </c>
      <c r="CL403" s="65">
        <v>36.498524369999998</v>
      </c>
      <c r="CM403" s="65">
        <v>54.747786550000001</v>
      </c>
      <c r="CN403" s="65">
        <v>36.498524369999998</v>
      </c>
      <c r="CO403" s="65">
        <v>27.37389327</v>
      </c>
      <c r="CP403" s="65">
        <v>36.498524369999998</v>
      </c>
      <c r="CQ403" s="65">
        <v>54.747786550000001</v>
      </c>
      <c r="CR403" s="65">
        <v>36.498524369999998</v>
      </c>
      <c r="CS403" s="65">
        <v>27.37389327</v>
      </c>
      <c r="CT403" s="65">
        <v>36.498524369999998</v>
      </c>
      <c r="CU403" s="65">
        <v>54.747786550000001</v>
      </c>
      <c r="CV403" s="65">
        <v>36.498524369999998</v>
      </c>
      <c r="CW403" s="65">
        <v>27.37389327</v>
      </c>
      <c r="CX403" s="65">
        <v>36.498524369999998</v>
      </c>
      <c r="CY403" s="65">
        <v>54.747786550000001</v>
      </c>
      <c r="CZ403" s="65">
        <v>36.498524369999998</v>
      </c>
      <c r="DA403" s="65">
        <v>27.37389327</v>
      </c>
      <c r="DB403" s="65">
        <v>36.498524369999998</v>
      </c>
      <c r="DC403" s="65">
        <v>54.747786550000001</v>
      </c>
      <c r="DD403" s="65">
        <v>36.498524369999998</v>
      </c>
      <c r="DE403" s="65">
        <v>27.37389327</v>
      </c>
      <c r="DF403" s="65">
        <v>36.498524369999998</v>
      </c>
      <c r="DG403" s="65">
        <v>54.747786550000001</v>
      </c>
      <c r="DH403" s="65">
        <v>36.498524369999998</v>
      </c>
      <c r="DI403" s="65">
        <v>27.37389327</v>
      </c>
      <c r="DJ403" s="65">
        <v>36.498524369999998</v>
      </c>
      <c r="DK403" s="65">
        <v>54.747786550000001</v>
      </c>
      <c r="DL403" s="65">
        <v>36.498524369999998</v>
      </c>
      <c r="DM403" s="65">
        <v>27.37389327</v>
      </c>
      <c r="DN403" s="65">
        <v>36.498524369999998</v>
      </c>
      <c r="DO403" s="65">
        <v>54.747786550000001</v>
      </c>
      <c r="DP403" s="65">
        <v>36.498524369999998</v>
      </c>
      <c r="DQ403" s="65">
        <v>27.37389327</v>
      </c>
      <c r="DR403" s="65">
        <v>36.498524369999998</v>
      </c>
      <c r="DS403" s="65">
        <v>54.747786550000001</v>
      </c>
      <c r="DT403" s="65">
        <v>36.498524369999998</v>
      </c>
      <c r="DU403" s="65">
        <v>27.37389327</v>
      </c>
      <c r="DV403" s="65">
        <v>36.498524369999998</v>
      </c>
      <c r="DW403" s="65">
        <v>54.747786550000001</v>
      </c>
      <c r="DX403" s="65">
        <v>36.498524369999998</v>
      </c>
      <c r="DY403" s="65">
        <v>27.37389327</v>
      </c>
      <c r="DZ403" s="65">
        <v>36.498524369999998</v>
      </c>
      <c r="EA403" s="65">
        <v>54.747786550000001</v>
      </c>
      <c r="EB403" s="65">
        <v>36.498524369999998</v>
      </c>
      <c r="EC403" s="65">
        <v>27.37389327</v>
      </c>
      <c r="ED403" s="65">
        <v>36.498524369999998</v>
      </c>
      <c r="EE403" s="65">
        <v>54.747786550000001</v>
      </c>
      <c r="EF403" s="65">
        <v>36.498524369999998</v>
      </c>
      <c r="EG403" s="65">
        <v>27.37389327</v>
      </c>
      <c r="EH403" s="65">
        <v>36.498524369999998</v>
      </c>
      <c r="EI403" s="65">
        <v>54.747786550000001</v>
      </c>
      <c r="EJ403" s="65">
        <v>36.498524369999998</v>
      </c>
      <c r="EK403" s="65">
        <v>27.37389327</v>
      </c>
      <c r="EL403" s="65">
        <v>36.498524369999998</v>
      </c>
      <c r="EM403" s="65">
        <v>54.747786550000001</v>
      </c>
      <c r="EN403" s="65">
        <v>36.498524369999998</v>
      </c>
      <c r="EO403" s="65">
        <v>27.37389327</v>
      </c>
      <c r="EP403" s="65">
        <v>36.498524369999998</v>
      </c>
      <c r="EQ403" s="65">
        <v>54.747786550000001</v>
      </c>
      <c r="ER403" s="65">
        <v>36.498524369999998</v>
      </c>
      <c r="ES403" s="65">
        <v>27.37389327</v>
      </c>
      <c r="ET403" s="65">
        <v>36.498524369999998</v>
      </c>
      <c r="EU403" s="65">
        <v>54.747786550000001</v>
      </c>
      <c r="EV403" s="65">
        <v>36.498524369999998</v>
      </c>
      <c r="EW403" s="65">
        <v>27.37389327</v>
      </c>
      <c r="EX403" s="65">
        <v>36.498524369999998</v>
      </c>
      <c r="EY403" s="65">
        <v>54.747786550000001</v>
      </c>
      <c r="EZ403" s="65">
        <v>36.498524369999998</v>
      </c>
      <c r="FA403" s="65">
        <v>27.37389327</v>
      </c>
      <c r="FB403" s="65">
        <v>36.498524369999998</v>
      </c>
      <c r="FC403" s="65">
        <v>54.747786550000001</v>
      </c>
    </row>
    <row r="404" spans="2:159" x14ac:dyDescent="0.2">
      <c r="B404" s="65" t="s">
        <v>30</v>
      </c>
      <c r="C404" s="65" t="s">
        <v>38</v>
      </c>
    </row>
    <row r="405" spans="2:159" x14ac:dyDescent="0.2">
      <c r="B405" s="65" t="s">
        <v>30</v>
      </c>
      <c r="C405" s="65" t="s">
        <v>39</v>
      </c>
    </row>
    <row r="406" spans="2:159" x14ac:dyDescent="0.2">
      <c r="B406" s="65" t="s">
        <v>30</v>
      </c>
      <c r="C406" s="65" t="s">
        <v>40</v>
      </c>
    </row>
    <row r="407" spans="2:159" x14ac:dyDescent="0.2">
      <c r="B407" s="65" t="s">
        <v>30</v>
      </c>
      <c r="C407" s="65" t="s">
        <v>41</v>
      </c>
    </row>
    <row r="408" spans="2:159" x14ac:dyDescent="0.2">
      <c r="B408" s="65" t="s">
        <v>30</v>
      </c>
      <c r="C408" s="65" t="s">
        <v>42</v>
      </c>
    </row>
    <row r="409" spans="2:159" x14ac:dyDescent="0.2">
      <c r="B409" s="65" t="s">
        <v>30</v>
      </c>
      <c r="C409" s="65" t="s">
        <v>43</v>
      </c>
    </row>
    <row r="410" spans="2:159" x14ac:dyDescent="0.2">
      <c r="B410" s="65" t="s">
        <v>30</v>
      </c>
      <c r="C410" s="65" t="s">
        <v>44</v>
      </c>
    </row>
    <row r="411" spans="2:159" x14ac:dyDescent="0.2">
      <c r="B411" s="65" t="s">
        <v>30</v>
      </c>
      <c r="C411" s="65" t="s">
        <v>45</v>
      </c>
    </row>
    <row r="412" spans="2:159" x14ac:dyDescent="0.2">
      <c r="B412" s="65" t="s">
        <v>30</v>
      </c>
      <c r="C412" s="65" t="s">
        <v>46</v>
      </c>
    </row>
    <row r="413" spans="2:159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9.2942133659999993</v>
      </c>
      <c r="AS413" s="65">
        <v>0</v>
      </c>
      <c r="AT413" s="65">
        <v>0</v>
      </c>
      <c r="AU413" s="65">
        <v>13.94132005</v>
      </c>
      <c r="AV413" s="65">
        <v>9.2942133659999993</v>
      </c>
      <c r="AW413" s="65">
        <v>6.9706600249999999</v>
      </c>
      <c r="AX413" s="65">
        <v>9.2942133659999993</v>
      </c>
      <c r="AY413" s="65">
        <v>13.94132005</v>
      </c>
      <c r="AZ413" s="65">
        <v>9.2942133659999993</v>
      </c>
      <c r="BA413" s="65">
        <v>6.9706600249999999</v>
      </c>
      <c r="BB413" s="65">
        <v>9.2942133659999993</v>
      </c>
      <c r="BC413" s="65">
        <v>13.94132005</v>
      </c>
      <c r="BD413" s="65">
        <v>36.498524369999998</v>
      </c>
      <c r="BE413" s="65">
        <v>27.37389327</v>
      </c>
      <c r="BF413" s="65">
        <v>36.498524369999998</v>
      </c>
      <c r="BG413" s="65">
        <v>54.747786550000001</v>
      </c>
      <c r="BH413" s="65">
        <v>36.498524369999998</v>
      </c>
      <c r="BI413" s="65">
        <v>27.37389327</v>
      </c>
      <c r="BJ413" s="65">
        <v>0</v>
      </c>
      <c r="BK413" s="65">
        <v>54.747786550000001</v>
      </c>
      <c r="BL413" s="65">
        <v>36.498524369999998</v>
      </c>
      <c r="BM413" s="65">
        <v>0</v>
      </c>
      <c r="BN413" s="65">
        <v>36.498524369999998</v>
      </c>
      <c r="BO413" s="65">
        <v>54.747786550000001</v>
      </c>
      <c r="BP413" s="65">
        <v>36.498524369999998</v>
      </c>
      <c r="BQ413" s="65">
        <v>27.37389327</v>
      </c>
      <c r="BR413" s="65">
        <v>0</v>
      </c>
      <c r="BS413" s="65">
        <v>54.747786550000001</v>
      </c>
      <c r="BT413" s="65">
        <v>36.498524369999998</v>
      </c>
      <c r="BU413" s="65">
        <v>0</v>
      </c>
      <c r="BV413" s="65">
        <v>36.498524369999998</v>
      </c>
      <c r="BW413" s="65">
        <v>54.747786550000001</v>
      </c>
      <c r="BX413" s="65">
        <v>36.498524369999998</v>
      </c>
      <c r="BY413" s="65">
        <v>27.37389327</v>
      </c>
      <c r="BZ413" s="65">
        <v>36.498524369999998</v>
      </c>
      <c r="CA413" s="65">
        <v>54.747786550000001</v>
      </c>
      <c r="CB413" s="65">
        <v>36.498524369999998</v>
      </c>
      <c r="CC413" s="65">
        <v>27.37389327</v>
      </c>
      <c r="CD413" s="65">
        <v>36.498524369999998</v>
      </c>
      <c r="CE413" s="65">
        <v>54.747786550000001</v>
      </c>
      <c r="CF413" s="65">
        <v>36.498524369999998</v>
      </c>
      <c r="CG413" s="65">
        <v>27.37389327</v>
      </c>
      <c r="CH413" s="65">
        <v>36.498524369999998</v>
      </c>
      <c r="CI413" s="65">
        <v>54.747786550000001</v>
      </c>
      <c r="CJ413" s="65">
        <v>36.498524369999998</v>
      </c>
      <c r="CK413" s="65">
        <v>27.37389327</v>
      </c>
      <c r="CL413" s="65">
        <v>36.498524369999998</v>
      </c>
      <c r="CM413" s="65">
        <v>54.747786550000001</v>
      </c>
      <c r="CN413" s="65">
        <v>36.498524369999998</v>
      </c>
      <c r="CO413" s="65">
        <v>27.37389327</v>
      </c>
      <c r="CP413" s="65">
        <v>36.498524369999998</v>
      </c>
      <c r="CQ413" s="65">
        <v>54.747786550000001</v>
      </c>
      <c r="CR413" s="65">
        <v>36.498524369999998</v>
      </c>
      <c r="CS413" s="65">
        <v>27.37389327</v>
      </c>
      <c r="CT413" s="65">
        <v>36.498524369999998</v>
      </c>
      <c r="CU413" s="65">
        <v>54.747786550000001</v>
      </c>
      <c r="CV413" s="65">
        <v>36.498524369999998</v>
      </c>
      <c r="CW413" s="65">
        <v>27.37389327</v>
      </c>
      <c r="CX413" s="65">
        <v>36.498524369999998</v>
      </c>
      <c r="CY413" s="65">
        <v>54.747786550000001</v>
      </c>
      <c r="CZ413" s="65">
        <v>36.498524369999998</v>
      </c>
      <c r="DA413" s="65">
        <v>27.37389327</v>
      </c>
      <c r="DB413" s="65">
        <v>36.498524369999998</v>
      </c>
      <c r="DC413" s="65">
        <v>54.747786550000001</v>
      </c>
      <c r="DD413" s="65">
        <v>36.498524369999998</v>
      </c>
      <c r="DE413" s="65">
        <v>27.37389327</v>
      </c>
      <c r="DF413" s="65">
        <v>36.498524369999998</v>
      </c>
      <c r="DG413" s="65">
        <v>54.747786550000001</v>
      </c>
      <c r="DH413" s="65">
        <v>36.498524369999998</v>
      </c>
      <c r="DI413" s="65">
        <v>27.37389327</v>
      </c>
      <c r="DJ413" s="65">
        <v>36.498524369999998</v>
      </c>
      <c r="DK413" s="65">
        <v>54.747786550000001</v>
      </c>
      <c r="DL413" s="65">
        <v>36.498524369999998</v>
      </c>
      <c r="DM413" s="65">
        <v>27.37389327</v>
      </c>
      <c r="DN413" s="65">
        <v>36.498524369999998</v>
      </c>
      <c r="DO413" s="65">
        <v>54.747786550000001</v>
      </c>
      <c r="DP413" s="65">
        <v>36.498524369999998</v>
      </c>
      <c r="DQ413" s="65">
        <v>27.37389327</v>
      </c>
      <c r="DR413" s="65">
        <v>36.498524369999998</v>
      </c>
      <c r="DS413" s="65">
        <v>54.747786550000001</v>
      </c>
      <c r="DT413" s="65">
        <v>36.498524369999998</v>
      </c>
      <c r="DU413" s="65">
        <v>27.37389327</v>
      </c>
      <c r="DV413" s="65">
        <v>36.498524369999998</v>
      </c>
      <c r="DW413" s="65">
        <v>54.747786550000001</v>
      </c>
      <c r="DX413" s="65">
        <v>36.498524369999998</v>
      </c>
      <c r="DY413" s="65">
        <v>27.37389327</v>
      </c>
      <c r="DZ413" s="65">
        <v>36.498524369999998</v>
      </c>
      <c r="EA413" s="65">
        <v>54.747786550000001</v>
      </c>
      <c r="EB413" s="65">
        <v>36.498524369999998</v>
      </c>
      <c r="EC413" s="65">
        <v>27.37389327</v>
      </c>
      <c r="ED413" s="65">
        <v>36.498524369999998</v>
      </c>
      <c r="EE413" s="65">
        <v>54.747786550000001</v>
      </c>
      <c r="EF413" s="65">
        <v>36.498524369999998</v>
      </c>
      <c r="EG413" s="65">
        <v>27.37389327</v>
      </c>
      <c r="EH413" s="65">
        <v>36.498524369999998</v>
      </c>
      <c r="EI413" s="65">
        <v>54.747786550000001</v>
      </c>
      <c r="EJ413" s="65">
        <v>36.498524369999998</v>
      </c>
      <c r="EK413" s="65">
        <v>27.37389327</v>
      </c>
      <c r="EL413" s="65">
        <v>36.498524369999998</v>
      </c>
      <c r="EM413" s="65">
        <v>54.747786550000001</v>
      </c>
      <c r="EN413" s="65">
        <v>36.498524369999998</v>
      </c>
      <c r="EO413" s="65">
        <v>27.37389327</v>
      </c>
      <c r="EP413" s="65">
        <v>36.498524369999998</v>
      </c>
      <c r="EQ413" s="65">
        <v>54.747786550000001</v>
      </c>
      <c r="ER413" s="65">
        <v>36.498524369999998</v>
      </c>
      <c r="ES413" s="65">
        <v>27.37389327</v>
      </c>
      <c r="ET413" s="65">
        <v>36.498524369999998</v>
      </c>
      <c r="EU413" s="65">
        <v>54.747786550000001</v>
      </c>
      <c r="EV413" s="65">
        <v>36.498524369999998</v>
      </c>
      <c r="EW413" s="65">
        <v>27.37389327</v>
      </c>
      <c r="EX413" s="65">
        <v>36.498524369999998</v>
      </c>
      <c r="EY413" s="65">
        <v>54.747786550000001</v>
      </c>
      <c r="EZ413" s="65">
        <v>36.498524369999998</v>
      </c>
      <c r="FA413" s="65">
        <v>27.37389327</v>
      </c>
      <c r="FB413" s="65">
        <v>36.498524369999998</v>
      </c>
      <c r="FC413" s="65">
        <v>54.747786550000001</v>
      </c>
    </row>
    <row r="414" spans="2:159" x14ac:dyDescent="0.2">
      <c r="B414" s="65" t="s">
        <v>31</v>
      </c>
      <c r="C414" s="65" t="s">
        <v>36</v>
      </c>
    </row>
    <row r="415" spans="2:159" x14ac:dyDescent="0.2">
      <c r="B415" s="65" t="s">
        <v>31</v>
      </c>
      <c r="C415" s="65" t="s">
        <v>37</v>
      </c>
    </row>
    <row r="416" spans="2:159" x14ac:dyDescent="0.2">
      <c r="B416" s="65" t="s">
        <v>31</v>
      </c>
      <c r="C416" s="65" t="s">
        <v>38</v>
      </c>
      <c r="AK416" s="65">
        <v>170.43190949999999</v>
      </c>
      <c r="AL416" s="65">
        <v>238.60467320000001</v>
      </c>
      <c r="AM416" s="65">
        <v>204.51829129999999</v>
      </c>
      <c r="AP416" s="65">
        <v>1586.521438</v>
      </c>
      <c r="AQ416" s="65">
        <v>1359.8755189999999</v>
      </c>
      <c r="AV416" s="65">
        <v>3866.1657140000002</v>
      </c>
      <c r="AW416" s="65">
        <v>4393.3701289999999</v>
      </c>
      <c r="AX416" s="65">
        <v>6150.7181810000002</v>
      </c>
      <c r="AY416" s="65">
        <v>1992.363713</v>
      </c>
      <c r="AZ416" s="65">
        <v>5690.7248250000002</v>
      </c>
      <c r="BA416" s="65">
        <v>6466.7327560000003</v>
      </c>
      <c r="BB416" s="65">
        <v>9053.4258580000005</v>
      </c>
      <c r="BC416" s="65">
        <v>7760.079307</v>
      </c>
      <c r="BD416" s="65">
        <v>7166.5244659999998</v>
      </c>
      <c r="BE416" s="65">
        <v>8143.7778019999996</v>
      </c>
      <c r="BF416" s="65">
        <v>11401.288920000001</v>
      </c>
      <c r="BG416" s="65">
        <v>9772.5333630000005</v>
      </c>
      <c r="BH416" s="65">
        <v>7166.5244659999998</v>
      </c>
      <c r="BI416" s="65">
        <v>8143.7778019999996</v>
      </c>
      <c r="BJ416" s="65">
        <v>11401.288920000001</v>
      </c>
      <c r="BK416" s="65">
        <v>9772.5333630000005</v>
      </c>
      <c r="BL416" s="65">
        <v>7166.5244659999998</v>
      </c>
      <c r="BM416" s="65">
        <v>8143.7778019999996</v>
      </c>
      <c r="BN416" s="65">
        <v>11401.288920000001</v>
      </c>
      <c r="BO416" s="65">
        <v>9772.5333630000005</v>
      </c>
      <c r="BP416" s="65">
        <v>7166.5244659999998</v>
      </c>
      <c r="BQ416" s="65">
        <v>8143.7778019999996</v>
      </c>
      <c r="BR416" s="65">
        <v>8283.1964840000001</v>
      </c>
      <c r="BS416" s="65">
        <v>9772.5333630000005</v>
      </c>
      <c r="BT416" s="65">
        <v>7166.5244659999998</v>
      </c>
      <c r="BU416" s="65">
        <v>8143.7778019999996</v>
      </c>
      <c r="BV416" s="65">
        <v>11401.288920000001</v>
      </c>
      <c r="BW416" s="65">
        <v>9772.5333630000005</v>
      </c>
      <c r="BX416" s="65">
        <v>7166.5244659999998</v>
      </c>
      <c r="BY416" s="65">
        <v>8143.7778019999996</v>
      </c>
      <c r="BZ416" s="65">
        <v>11401.288920000001</v>
      </c>
      <c r="CA416" s="65">
        <v>9772.5333630000005</v>
      </c>
      <c r="CB416" s="65">
        <v>7166.5244659999998</v>
      </c>
      <c r="CC416" s="65">
        <v>8143.7778019999996</v>
      </c>
      <c r="CD416" s="65">
        <v>11401.288920000001</v>
      </c>
      <c r="CE416" s="65">
        <v>9772.5333630000005</v>
      </c>
      <c r="CF416" s="65">
        <v>7166.5244659999998</v>
      </c>
      <c r="CG416" s="65">
        <v>8143.7778019999996</v>
      </c>
      <c r="CH416" s="65">
        <v>11401.288920000001</v>
      </c>
      <c r="CI416" s="65">
        <v>9772.5333630000005</v>
      </c>
      <c r="CJ416" s="65">
        <v>7166.5244659999998</v>
      </c>
      <c r="CK416" s="65">
        <v>8143.7778019999996</v>
      </c>
      <c r="CL416" s="65">
        <v>11401.288920000001</v>
      </c>
      <c r="CM416" s="65">
        <v>9772.5333630000005</v>
      </c>
      <c r="CN416" s="65">
        <v>7166.5244659999998</v>
      </c>
      <c r="CO416" s="65">
        <v>8143.7778019999996</v>
      </c>
      <c r="CP416" s="65">
        <v>7297.8821500000004</v>
      </c>
      <c r="CQ416" s="65">
        <v>9772.5333630000005</v>
      </c>
      <c r="CR416" s="65">
        <v>7166.5244659999998</v>
      </c>
      <c r="CS416" s="65">
        <v>8143.7778019999996</v>
      </c>
      <c r="CT416" s="65">
        <v>8655.5457480000005</v>
      </c>
      <c r="CU416" s="65">
        <v>9772.5333630000005</v>
      </c>
      <c r="CV416" s="65">
        <v>7166.5244659999998</v>
      </c>
      <c r="CW416" s="65">
        <v>8143.7778019999996</v>
      </c>
      <c r="CX416" s="65">
        <v>11401.288920000001</v>
      </c>
      <c r="CY416" s="65">
        <v>9772.5333630000005</v>
      </c>
      <c r="CZ416" s="65">
        <v>7166.5244659999998</v>
      </c>
      <c r="DA416" s="65">
        <v>8143.7778019999996</v>
      </c>
      <c r="DB416" s="65">
        <v>11401.288920000001</v>
      </c>
      <c r="DC416" s="65">
        <v>9772.5333630000005</v>
      </c>
      <c r="DD416" s="65">
        <v>7166.5244659999998</v>
      </c>
      <c r="DE416" s="65">
        <v>8143.7778019999996</v>
      </c>
      <c r="DF416" s="65">
        <v>11401.288920000001</v>
      </c>
      <c r="DG416" s="65">
        <v>9772.5333630000005</v>
      </c>
      <c r="DH416" s="65">
        <v>7166.5244659999998</v>
      </c>
      <c r="DI416" s="65">
        <v>8143.7778019999996</v>
      </c>
      <c r="DJ416" s="65">
        <v>11401.288920000001</v>
      </c>
      <c r="DK416" s="65">
        <v>9772.5333630000005</v>
      </c>
      <c r="DL416" s="65">
        <v>7166.5244659999998</v>
      </c>
      <c r="DM416" s="65">
        <v>8143.7778019999996</v>
      </c>
      <c r="DN416" s="65">
        <v>11401.288920000001</v>
      </c>
      <c r="DO416" s="65">
        <v>9772.5333630000005</v>
      </c>
      <c r="DP416" s="65">
        <v>7166.5244659999998</v>
      </c>
      <c r="DQ416" s="65">
        <v>8143.7778019999996</v>
      </c>
      <c r="DR416" s="65">
        <v>11401.288920000001</v>
      </c>
      <c r="DS416" s="65">
        <v>9772.5333630000005</v>
      </c>
      <c r="DT416" s="65">
        <v>7166.5244659999998</v>
      </c>
      <c r="DU416" s="65">
        <v>8143.7778019999996</v>
      </c>
      <c r="DV416" s="65">
        <v>11401.288920000001</v>
      </c>
      <c r="DW416" s="65">
        <v>9772.5333630000005</v>
      </c>
      <c r="DX416" s="65">
        <v>7166.5244659999998</v>
      </c>
      <c r="DY416" s="65">
        <v>8143.7778019999996</v>
      </c>
      <c r="DZ416" s="65">
        <v>11401.288920000001</v>
      </c>
      <c r="EA416" s="65">
        <v>9772.5333630000005</v>
      </c>
      <c r="EB416" s="65">
        <v>7166.5244659999998</v>
      </c>
      <c r="EC416" s="65">
        <v>8143.7778019999996</v>
      </c>
      <c r="ED416" s="65">
        <v>11401.288920000001</v>
      </c>
      <c r="EE416" s="65">
        <v>9772.5333630000005</v>
      </c>
      <c r="EF416" s="65">
        <v>7166.5244659999998</v>
      </c>
      <c r="EG416" s="65">
        <v>8143.7778019999996</v>
      </c>
      <c r="EH416" s="65">
        <v>7356.7991529999999</v>
      </c>
      <c r="EI416" s="65">
        <v>9772.5333630000005</v>
      </c>
      <c r="EJ416" s="65">
        <v>7166.5244659999998</v>
      </c>
      <c r="EK416" s="65">
        <v>8143.7778019999996</v>
      </c>
      <c r="EL416" s="65">
        <v>11401.288920000001</v>
      </c>
      <c r="EM416" s="65">
        <v>9508.2766049999991</v>
      </c>
      <c r="EN416" s="65">
        <v>7166.5244659999998</v>
      </c>
      <c r="EO416" s="65">
        <v>8143.7778019999996</v>
      </c>
      <c r="EP416" s="65">
        <v>11401.288920000001</v>
      </c>
      <c r="EQ416" s="65">
        <v>9772.5333630000005</v>
      </c>
      <c r="ER416" s="65">
        <v>4131.2623919999996</v>
      </c>
      <c r="ES416" s="65">
        <v>8143.7778019999996</v>
      </c>
      <c r="ET416" s="65">
        <v>11401.288920000001</v>
      </c>
      <c r="EU416" s="65">
        <v>8121.0520809999998</v>
      </c>
      <c r="EV416" s="65">
        <v>7166.5244659999998</v>
      </c>
      <c r="EW416" s="65">
        <v>8143.7778019999996</v>
      </c>
      <c r="EX416" s="65">
        <v>11401.288920000001</v>
      </c>
      <c r="EY416" s="65">
        <v>9772.5333630000005</v>
      </c>
      <c r="EZ416" s="65">
        <v>7166.5244659999998</v>
      </c>
      <c r="FA416" s="65">
        <v>8143.7778019999996</v>
      </c>
      <c r="FB416" s="65">
        <v>11401.288920000001</v>
      </c>
      <c r="FC416" s="65">
        <v>9772.5333630000005</v>
      </c>
    </row>
    <row r="417" spans="2:159" x14ac:dyDescent="0.2">
      <c r="B417" s="65" t="s">
        <v>31</v>
      </c>
      <c r="C417" s="65" t="s">
        <v>39</v>
      </c>
    </row>
    <row r="418" spans="2:159" x14ac:dyDescent="0.2">
      <c r="B418" s="65" t="s">
        <v>31</v>
      </c>
      <c r="C418" s="65" t="s">
        <v>40</v>
      </c>
    </row>
    <row r="419" spans="2:159" x14ac:dyDescent="0.2">
      <c r="B419" s="65" t="s">
        <v>31</v>
      </c>
      <c r="C419" s="65" t="s">
        <v>41</v>
      </c>
    </row>
    <row r="420" spans="2:159" x14ac:dyDescent="0.2">
      <c r="B420" s="65" t="s">
        <v>31</v>
      </c>
      <c r="C420" s="65" t="s">
        <v>42</v>
      </c>
    </row>
    <row r="421" spans="2:159" x14ac:dyDescent="0.2">
      <c r="B421" s="65" t="s">
        <v>31</v>
      </c>
      <c r="C421" s="65" t="s">
        <v>43</v>
      </c>
    </row>
    <row r="422" spans="2:159" x14ac:dyDescent="0.2">
      <c r="B422" s="65" t="s">
        <v>31</v>
      </c>
      <c r="C422" s="65" t="s">
        <v>44</v>
      </c>
    </row>
    <row r="423" spans="2:159" x14ac:dyDescent="0.2">
      <c r="B423" s="65" t="s">
        <v>31</v>
      </c>
      <c r="C423" s="65" t="s">
        <v>45</v>
      </c>
    </row>
    <row r="424" spans="2:159" x14ac:dyDescent="0.2">
      <c r="B424" s="65" t="s">
        <v>31</v>
      </c>
      <c r="C424" s="65" t="s">
        <v>46</v>
      </c>
    </row>
    <row r="425" spans="2:159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170.43190949999999</v>
      </c>
      <c r="AL425" s="65">
        <v>238.60467320000001</v>
      </c>
      <c r="AM425" s="65">
        <v>204.51829129999999</v>
      </c>
      <c r="AN425" s="65">
        <v>0</v>
      </c>
      <c r="AO425" s="65">
        <v>0</v>
      </c>
      <c r="AP425" s="65">
        <v>1586.521438</v>
      </c>
      <c r="AQ425" s="65">
        <v>1359.8755189999999</v>
      </c>
      <c r="AR425" s="65">
        <v>0</v>
      </c>
      <c r="AS425" s="65">
        <v>0</v>
      </c>
      <c r="AT425" s="65">
        <v>0</v>
      </c>
      <c r="AU425" s="65">
        <v>0</v>
      </c>
      <c r="AV425" s="65">
        <v>3866.1657140000002</v>
      </c>
      <c r="AW425" s="65">
        <v>4393.3701289999999</v>
      </c>
      <c r="AX425" s="65">
        <v>6150.7181810000002</v>
      </c>
      <c r="AY425" s="65">
        <v>1992.363713</v>
      </c>
      <c r="AZ425" s="65">
        <v>5690.7248250000002</v>
      </c>
      <c r="BA425" s="65">
        <v>6466.7327560000003</v>
      </c>
      <c r="BB425" s="65">
        <v>9053.4258580000005</v>
      </c>
      <c r="BC425" s="65">
        <v>7760.079307</v>
      </c>
      <c r="BD425" s="65">
        <v>7166.5244659999998</v>
      </c>
      <c r="BE425" s="65">
        <v>8143.7778019999996</v>
      </c>
      <c r="BF425" s="65">
        <v>11401.288920000001</v>
      </c>
      <c r="BG425" s="65">
        <v>9772.5333630000005</v>
      </c>
      <c r="BH425" s="65">
        <v>7166.5244659999998</v>
      </c>
      <c r="BI425" s="65">
        <v>8143.7778019999996</v>
      </c>
      <c r="BJ425" s="65">
        <v>11401.288920000001</v>
      </c>
      <c r="BK425" s="65">
        <v>9772.5333630000005</v>
      </c>
      <c r="BL425" s="65">
        <v>7166.5244659999998</v>
      </c>
      <c r="BM425" s="65">
        <v>8143.7778019999996</v>
      </c>
      <c r="BN425" s="65">
        <v>11401.288920000001</v>
      </c>
      <c r="BO425" s="65">
        <v>9772.5333630000005</v>
      </c>
      <c r="BP425" s="65">
        <v>7166.5244659999998</v>
      </c>
      <c r="BQ425" s="65">
        <v>8143.7778019999996</v>
      </c>
      <c r="BR425" s="65">
        <v>8283.1964840000001</v>
      </c>
      <c r="BS425" s="65">
        <v>9772.5333630000005</v>
      </c>
      <c r="BT425" s="65">
        <v>7166.5244659999998</v>
      </c>
      <c r="BU425" s="65">
        <v>8143.7778019999996</v>
      </c>
      <c r="BV425" s="65">
        <v>11401.288920000001</v>
      </c>
      <c r="BW425" s="65">
        <v>9772.5333630000005</v>
      </c>
      <c r="BX425" s="65">
        <v>7166.5244659999998</v>
      </c>
      <c r="BY425" s="65">
        <v>8143.7778019999996</v>
      </c>
      <c r="BZ425" s="65">
        <v>11401.288920000001</v>
      </c>
      <c r="CA425" s="65">
        <v>9772.5333630000005</v>
      </c>
      <c r="CB425" s="65">
        <v>7166.5244659999998</v>
      </c>
      <c r="CC425" s="65">
        <v>8143.7778019999996</v>
      </c>
      <c r="CD425" s="65">
        <v>11401.288920000001</v>
      </c>
      <c r="CE425" s="65">
        <v>9772.5333630000005</v>
      </c>
      <c r="CF425" s="65">
        <v>7166.5244659999998</v>
      </c>
      <c r="CG425" s="65">
        <v>8143.7778019999996</v>
      </c>
      <c r="CH425" s="65">
        <v>11401.288920000001</v>
      </c>
      <c r="CI425" s="65">
        <v>9772.5333630000005</v>
      </c>
      <c r="CJ425" s="65">
        <v>7166.5244659999998</v>
      </c>
      <c r="CK425" s="65">
        <v>8143.7778019999996</v>
      </c>
      <c r="CL425" s="65">
        <v>11401.288920000001</v>
      </c>
      <c r="CM425" s="65">
        <v>9772.5333630000005</v>
      </c>
      <c r="CN425" s="65">
        <v>7166.5244659999998</v>
      </c>
      <c r="CO425" s="65">
        <v>8143.7778019999996</v>
      </c>
      <c r="CP425" s="65">
        <v>7297.8821500000004</v>
      </c>
      <c r="CQ425" s="65">
        <v>9772.5333630000005</v>
      </c>
      <c r="CR425" s="65">
        <v>7166.5244659999998</v>
      </c>
      <c r="CS425" s="65">
        <v>8143.7778019999996</v>
      </c>
      <c r="CT425" s="65">
        <v>8655.5457480000005</v>
      </c>
      <c r="CU425" s="65">
        <v>9772.5333630000005</v>
      </c>
      <c r="CV425" s="65">
        <v>7166.5244659999998</v>
      </c>
      <c r="CW425" s="65">
        <v>8143.7778019999996</v>
      </c>
      <c r="CX425" s="65">
        <v>11401.288920000001</v>
      </c>
      <c r="CY425" s="65">
        <v>9772.5333630000005</v>
      </c>
      <c r="CZ425" s="65">
        <v>7166.5244659999998</v>
      </c>
      <c r="DA425" s="65">
        <v>8143.7778019999996</v>
      </c>
      <c r="DB425" s="65">
        <v>11401.288920000001</v>
      </c>
      <c r="DC425" s="65">
        <v>9772.5333630000005</v>
      </c>
      <c r="DD425" s="65">
        <v>7166.5244659999998</v>
      </c>
      <c r="DE425" s="65">
        <v>8143.7778019999996</v>
      </c>
      <c r="DF425" s="65">
        <v>11401.288920000001</v>
      </c>
      <c r="DG425" s="65">
        <v>9772.5333630000005</v>
      </c>
      <c r="DH425" s="65">
        <v>7166.5244659999998</v>
      </c>
      <c r="DI425" s="65">
        <v>8143.7778019999996</v>
      </c>
      <c r="DJ425" s="65">
        <v>11401.288920000001</v>
      </c>
      <c r="DK425" s="65">
        <v>9772.5333630000005</v>
      </c>
      <c r="DL425" s="65">
        <v>7166.5244659999998</v>
      </c>
      <c r="DM425" s="65">
        <v>8143.7778019999996</v>
      </c>
      <c r="DN425" s="65">
        <v>11401.288920000001</v>
      </c>
      <c r="DO425" s="65">
        <v>9772.5333630000005</v>
      </c>
      <c r="DP425" s="65">
        <v>7166.5244659999998</v>
      </c>
      <c r="DQ425" s="65">
        <v>8143.7778019999996</v>
      </c>
      <c r="DR425" s="65">
        <v>11401.288920000001</v>
      </c>
      <c r="DS425" s="65">
        <v>9772.5333630000005</v>
      </c>
      <c r="DT425" s="65">
        <v>7166.5244659999998</v>
      </c>
      <c r="DU425" s="65">
        <v>8143.7778019999996</v>
      </c>
      <c r="DV425" s="65">
        <v>11401.288920000001</v>
      </c>
      <c r="DW425" s="65">
        <v>9772.5333630000005</v>
      </c>
      <c r="DX425" s="65">
        <v>7166.5244659999998</v>
      </c>
      <c r="DY425" s="65">
        <v>8143.7778019999996</v>
      </c>
      <c r="DZ425" s="65">
        <v>11401.288920000001</v>
      </c>
      <c r="EA425" s="65">
        <v>9772.5333630000005</v>
      </c>
      <c r="EB425" s="65">
        <v>7166.5244659999998</v>
      </c>
      <c r="EC425" s="65">
        <v>8143.7778019999996</v>
      </c>
      <c r="ED425" s="65">
        <v>11401.288920000001</v>
      </c>
      <c r="EE425" s="65">
        <v>9772.5333630000005</v>
      </c>
      <c r="EF425" s="65">
        <v>7166.5244659999998</v>
      </c>
      <c r="EG425" s="65">
        <v>8143.7778019999996</v>
      </c>
      <c r="EH425" s="65">
        <v>7356.7991529999999</v>
      </c>
      <c r="EI425" s="65">
        <v>9772.5333630000005</v>
      </c>
      <c r="EJ425" s="65">
        <v>7166.5244659999998</v>
      </c>
      <c r="EK425" s="65">
        <v>8143.7778019999996</v>
      </c>
      <c r="EL425" s="65">
        <v>11401.288920000001</v>
      </c>
      <c r="EM425" s="65">
        <v>9508.2766049999991</v>
      </c>
      <c r="EN425" s="65">
        <v>7166.5244659999998</v>
      </c>
      <c r="EO425" s="65">
        <v>8143.7778019999996</v>
      </c>
      <c r="EP425" s="65">
        <v>11401.288920000001</v>
      </c>
      <c r="EQ425" s="65">
        <v>9772.5333630000005</v>
      </c>
      <c r="ER425" s="65">
        <v>4131.2623919999996</v>
      </c>
      <c r="ES425" s="65">
        <v>8143.7778019999996</v>
      </c>
      <c r="ET425" s="65">
        <v>11401.288920000001</v>
      </c>
      <c r="EU425" s="65">
        <v>8121.0520809999998</v>
      </c>
      <c r="EV425" s="65">
        <v>7166.5244659999998</v>
      </c>
      <c r="EW425" s="65">
        <v>8143.7778019999996</v>
      </c>
      <c r="EX425" s="65">
        <v>11401.288920000001</v>
      </c>
      <c r="EY425" s="65">
        <v>9772.5333630000005</v>
      </c>
      <c r="EZ425" s="65">
        <v>7166.5244659999998</v>
      </c>
      <c r="FA425" s="65">
        <v>8143.7778019999996</v>
      </c>
      <c r="FB425" s="65">
        <v>11401.288920000001</v>
      </c>
      <c r="FC425" s="65">
        <v>9772.5333630000005</v>
      </c>
    </row>
    <row r="426" spans="2:159" x14ac:dyDescent="0.2">
      <c r="B426" s="65" t="s">
        <v>32</v>
      </c>
      <c r="C426" s="65" t="s">
        <v>36</v>
      </c>
    </row>
    <row r="427" spans="2:159" x14ac:dyDescent="0.2">
      <c r="B427" s="65" t="s">
        <v>32</v>
      </c>
      <c r="C427" s="65" t="s">
        <v>37</v>
      </c>
      <c r="CF427" s="65">
        <v>41.197212229999998</v>
      </c>
      <c r="CG427" s="65">
        <v>30.897909169999998</v>
      </c>
      <c r="CH427" s="65">
        <v>41.197212229999998</v>
      </c>
      <c r="CI427" s="65">
        <v>61.795818339999997</v>
      </c>
      <c r="CJ427" s="65">
        <v>115.0574436</v>
      </c>
      <c r="CK427" s="65">
        <v>86.293082720000001</v>
      </c>
      <c r="CL427" s="65">
        <v>115.0574436</v>
      </c>
      <c r="CM427" s="65">
        <v>172.5861654</v>
      </c>
      <c r="CN427" s="65">
        <v>156.92805000000001</v>
      </c>
      <c r="CO427" s="65">
        <v>117.6960375</v>
      </c>
      <c r="CP427" s="65">
        <v>156.92805000000001</v>
      </c>
      <c r="CQ427" s="65">
        <v>235.39207500000001</v>
      </c>
      <c r="CR427" s="65">
        <v>232.05499599999999</v>
      </c>
      <c r="CS427" s="65">
        <v>174.041247</v>
      </c>
      <c r="CT427" s="65">
        <v>232.05499599999999</v>
      </c>
      <c r="CU427" s="65">
        <v>348.082494</v>
      </c>
      <c r="CV427" s="65">
        <v>330.71615580000002</v>
      </c>
      <c r="CW427" s="65">
        <v>248.0371169</v>
      </c>
      <c r="CX427" s="65">
        <v>330.71615580000002</v>
      </c>
      <c r="CY427" s="65">
        <v>496.0742338</v>
      </c>
      <c r="CZ427" s="65">
        <v>421.1073035</v>
      </c>
      <c r="DA427" s="65">
        <v>315.83047759999999</v>
      </c>
      <c r="DB427" s="65">
        <v>421.1073035</v>
      </c>
      <c r="DC427" s="65">
        <v>631.66095519999999</v>
      </c>
      <c r="DD427" s="65">
        <v>501.85995960000002</v>
      </c>
      <c r="DE427" s="65">
        <v>376.39496969999999</v>
      </c>
      <c r="DG427" s="65">
        <v>752.78993949999995</v>
      </c>
      <c r="DH427" s="65">
        <v>887.8537106</v>
      </c>
      <c r="DI427" s="65">
        <v>665.89028289999999</v>
      </c>
      <c r="DJ427" s="65">
        <v>887.8537106</v>
      </c>
      <c r="DK427" s="65">
        <v>1331.7805659999999</v>
      </c>
      <c r="DL427" s="65">
        <v>887.8537106</v>
      </c>
      <c r="DM427" s="65">
        <v>665.89028289999999</v>
      </c>
      <c r="DN427" s="65">
        <v>887.8537106</v>
      </c>
      <c r="DO427" s="65">
        <v>1331.7805659999999</v>
      </c>
      <c r="DP427" s="65">
        <v>887.8537106</v>
      </c>
      <c r="DQ427" s="65">
        <v>665.89028289999999</v>
      </c>
      <c r="DR427" s="65">
        <v>887.8537106</v>
      </c>
      <c r="DS427" s="65">
        <v>1331.7805659999999</v>
      </c>
      <c r="DT427" s="65">
        <v>887.8537106</v>
      </c>
      <c r="DU427" s="65">
        <v>665.89028289999999</v>
      </c>
      <c r="DV427" s="65">
        <v>887.8537106</v>
      </c>
      <c r="DW427" s="65">
        <v>1331.7805659999999</v>
      </c>
      <c r="DX427" s="65">
        <v>887.8537106</v>
      </c>
      <c r="DY427" s="65">
        <v>665.89028289999999</v>
      </c>
      <c r="DZ427" s="65">
        <v>887.8537106</v>
      </c>
      <c r="EA427" s="65">
        <v>1331.7805659999999</v>
      </c>
      <c r="EB427" s="65">
        <v>887.8537106</v>
      </c>
      <c r="EC427" s="65">
        <v>665.89028289999999</v>
      </c>
      <c r="ED427" s="65">
        <v>887.8537106</v>
      </c>
      <c r="EE427" s="65">
        <v>1331.7805659999999</v>
      </c>
      <c r="EF427" s="65">
        <v>887.8537106</v>
      </c>
      <c r="EG427" s="65">
        <v>665.89028289999999</v>
      </c>
      <c r="EH427" s="65">
        <v>887.8537106</v>
      </c>
      <c r="EI427" s="65">
        <v>1331.7805659999999</v>
      </c>
      <c r="EJ427" s="65">
        <v>887.8537106</v>
      </c>
      <c r="EK427" s="65">
        <v>665.89028289999999</v>
      </c>
      <c r="EL427" s="65">
        <v>887.8537106</v>
      </c>
      <c r="EM427" s="65">
        <v>1331.7805659999999</v>
      </c>
      <c r="EN427" s="65">
        <v>887.8537106</v>
      </c>
      <c r="EO427" s="65">
        <v>665.89028289999999</v>
      </c>
      <c r="EP427" s="65">
        <v>887.8537106</v>
      </c>
      <c r="EQ427" s="65">
        <v>1331.7805659999999</v>
      </c>
      <c r="ER427" s="65">
        <v>887.8537106</v>
      </c>
      <c r="ES427" s="65">
        <v>665.89028289999999</v>
      </c>
      <c r="ET427" s="65">
        <v>887.8537106</v>
      </c>
      <c r="EU427" s="65">
        <v>1331.7805659999999</v>
      </c>
      <c r="EV427" s="65">
        <v>887.8537106</v>
      </c>
      <c r="EW427" s="65">
        <v>665.89028289999999</v>
      </c>
      <c r="EX427" s="65">
        <v>887.8537106</v>
      </c>
      <c r="EY427" s="65">
        <v>1331.7805659999999</v>
      </c>
      <c r="EZ427" s="65">
        <v>887.8537106</v>
      </c>
      <c r="FA427" s="65">
        <v>665.89028289999999</v>
      </c>
      <c r="FB427" s="65">
        <v>887.8537106</v>
      </c>
      <c r="FC427" s="65">
        <v>1331.7805659999999</v>
      </c>
    </row>
    <row r="428" spans="2:159" x14ac:dyDescent="0.2">
      <c r="B428" s="65" t="s">
        <v>32</v>
      </c>
      <c r="C428" s="65" t="s">
        <v>38</v>
      </c>
    </row>
    <row r="429" spans="2:159" x14ac:dyDescent="0.2">
      <c r="B429" s="65" t="s">
        <v>32</v>
      </c>
      <c r="C429" s="65" t="s">
        <v>39</v>
      </c>
    </row>
    <row r="430" spans="2:159" x14ac:dyDescent="0.2">
      <c r="B430" s="65" t="s">
        <v>32</v>
      </c>
      <c r="C430" s="65" t="s">
        <v>40</v>
      </c>
    </row>
    <row r="431" spans="2:159" x14ac:dyDescent="0.2">
      <c r="B431" s="65" t="s">
        <v>32</v>
      </c>
      <c r="C431" s="65" t="s">
        <v>41</v>
      </c>
    </row>
    <row r="432" spans="2:159" x14ac:dyDescent="0.2">
      <c r="B432" s="65" t="s">
        <v>32</v>
      </c>
      <c r="C432" s="65" t="s">
        <v>42</v>
      </c>
    </row>
    <row r="433" spans="2:159" x14ac:dyDescent="0.2">
      <c r="B433" s="65" t="s">
        <v>32</v>
      </c>
      <c r="C433" s="65" t="s">
        <v>43</v>
      </c>
    </row>
    <row r="434" spans="2:159" x14ac:dyDescent="0.2">
      <c r="B434" s="65" t="s">
        <v>32</v>
      </c>
      <c r="C434" s="65" t="s">
        <v>44</v>
      </c>
    </row>
    <row r="435" spans="2:159" x14ac:dyDescent="0.2">
      <c r="B435" s="65" t="s">
        <v>32</v>
      </c>
      <c r="C435" s="65" t="s">
        <v>45</v>
      </c>
    </row>
    <row r="436" spans="2:159" x14ac:dyDescent="0.2">
      <c r="B436" s="65" t="s">
        <v>32</v>
      </c>
      <c r="C436" s="65" t="s">
        <v>46</v>
      </c>
    </row>
    <row r="437" spans="2:159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41.197212229999998</v>
      </c>
      <c r="CG437" s="65">
        <v>30.897909169999998</v>
      </c>
      <c r="CH437" s="65">
        <v>41.197212229999998</v>
      </c>
      <c r="CI437" s="65">
        <v>61.795818339999997</v>
      </c>
      <c r="CJ437" s="65">
        <v>115.0574436</v>
      </c>
      <c r="CK437" s="65">
        <v>86.293082720000001</v>
      </c>
      <c r="CL437" s="65">
        <v>115.0574436</v>
      </c>
      <c r="CM437" s="65">
        <v>172.5861654</v>
      </c>
      <c r="CN437" s="65">
        <v>156.92805000000001</v>
      </c>
      <c r="CO437" s="65">
        <v>117.6960375</v>
      </c>
      <c r="CP437" s="65">
        <v>156.92805000000001</v>
      </c>
      <c r="CQ437" s="65">
        <v>235.39207500000001</v>
      </c>
      <c r="CR437" s="65">
        <v>232.05499599999999</v>
      </c>
      <c r="CS437" s="65">
        <v>174.041247</v>
      </c>
      <c r="CT437" s="65">
        <v>232.05499599999999</v>
      </c>
      <c r="CU437" s="65">
        <v>348.082494</v>
      </c>
      <c r="CV437" s="65">
        <v>330.71615580000002</v>
      </c>
      <c r="CW437" s="65">
        <v>248.0371169</v>
      </c>
      <c r="CX437" s="65">
        <v>330.71615580000002</v>
      </c>
      <c r="CY437" s="65">
        <v>496.0742338</v>
      </c>
      <c r="CZ437" s="65">
        <v>421.1073035</v>
      </c>
      <c r="DA437" s="65">
        <v>315.83047759999999</v>
      </c>
      <c r="DB437" s="65">
        <v>421.1073035</v>
      </c>
      <c r="DC437" s="65">
        <v>631.66095519999999</v>
      </c>
      <c r="DD437" s="65">
        <v>501.85995960000002</v>
      </c>
      <c r="DE437" s="65">
        <v>376.39496969999999</v>
      </c>
      <c r="DF437" s="65">
        <v>0</v>
      </c>
      <c r="DG437" s="65">
        <v>752.78993949999995</v>
      </c>
      <c r="DH437" s="65">
        <v>887.8537106</v>
      </c>
      <c r="DI437" s="65">
        <v>665.89028289999999</v>
      </c>
      <c r="DJ437" s="65">
        <v>887.8537106</v>
      </c>
      <c r="DK437" s="65">
        <v>1331.7805659999999</v>
      </c>
      <c r="DL437" s="65">
        <v>887.8537106</v>
      </c>
      <c r="DM437" s="65">
        <v>665.89028289999999</v>
      </c>
      <c r="DN437" s="65">
        <v>887.8537106</v>
      </c>
      <c r="DO437" s="65">
        <v>1331.7805659999999</v>
      </c>
      <c r="DP437" s="65">
        <v>887.8537106</v>
      </c>
      <c r="DQ437" s="65">
        <v>665.89028289999999</v>
      </c>
      <c r="DR437" s="65">
        <v>887.8537106</v>
      </c>
      <c r="DS437" s="65">
        <v>1331.7805659999999</v>
      </c>
      <c r="DT437" s="65">
        <v>887.8537106</v>
      </c>
      <c r="DU437" s="65">
        <v>665.89028289999999</v>
      </c>
      <c r="DV437" s="65">
        <v>887.8537106</v>
      </c>
      <c r="DW437" s="65">
        <v>1331.7805659999999</v>
      </c>
      <c r="DX437" s="65">
        <v>887.8537106</v>
      </c>
      <c r="DY437" s="65">
        <v>665.89028289999999</v>
      </c>
      <c r="DZ437" s="65">
        <v>887.8537106</v>
      </c>
      <c r="EA437" s="65">
        <v>1331.7805659999999</v>
      </c>
      <c r="EB437" s="65">
        <v>887.8537106</v>
      </c>
      <c r="EC437" s="65">
        <v>665.89028289999999</v>
      </c>
      <c r="ED437" s="65">
        <v>887.8537106</v>
      </c>
      <c r="EE437" s="65">
        <v>1331.7805659999999</v>
      </c>
      <c r="EF437" s="65">
        <v>887.8537106</v>
      </c>
      <c r="EG437" s="65">
        <v>665.89028289999999</v>
      </c>
      <c r="EH437" s="65">
        <v>887.8537106</v>
      </c>
      <c r="EI437" s="65">
        <v>1331.7805659999999</v>
      </c>
      <c r="EJ437" s="65">
        <v>887.8537106</v>
      </c>
      <c r="EK437" s="65">
        <v>665.89028289999999</v>
      </c>
      <c r="EL437" s="65">
        <v>887.8537106</v>
      </c>
      <c r="EM437" s="65">
        <v>1331.7805659999999</v>
      </c>
      <c r="EN437" s="65">
        <v>887.8537106</v>
      </c>
      <c r="EO437" s="65">
        <v>665.89028289999999</v>
      </c>
      <c r="EP437" s="65">
        <v>887.8537106</v>
      </c>
      <c r="EQ437" s="65">
        <v>1331.7805659999999</v>
      </c>
      <c r="ER437" s="65">
        <v>887.8537106</v>
      </c>
      <c r="ES437" s="65">
        <v>665.89028289999999</v>
      </c>
      <c r="ET437" s="65">
        <v>887.8537106</v>
      </c>
      <c r="EU437" s="65">
        <v>1331.7805659999999</v>
      </c>
      <c r="EV437" s="65">
        <v>887.8537106</v>
      </c>
      <c r="EW437" s="65">
        <v>665.89028289999999</v>
      </c>
      <c r="EX437" s="65">
        <v>887.8537106</v>
      </c>
      <c r="EY437" s="65">
        <v>1331.7805659999999</v>
      </c>
      <c r="EZ437" s="65">
        <v>887.8537106</v>
      </c>
      <c r="FA437" s="65">
        <v>665.89028289999999</v>
      </c>
      <c r="FB437" s="65">
        <v>887.8537106</v>
      </c>
      <c r="FC437" s="65">
        <v>1331.7805659999999</v>
      </c>
    </row>
    <row r="438" spans="2:159" x14ac:dyDescent="0.2">
      <c r="B438" s="65" t="s">
        <v>33</v>
      </c>
      <c r="C438" s="65" t="s">
        <v>36</v>
      </c>
    </row>
    <row r="439" spans="2:159" x14ac:dyDescent="0.2">
      <c r="B439" s="65" t="s">
        <v>33</v>
      </c>
      <c r="C439" s="65" t="s">
        <v>37</v>
      </c>
    </row>
    <row r="440" spans="2:159" x14ac:dyDescent="0.2">
      <c r="B440" s="65" t="s">
        <v>33</v>
      </c>
      <c r="C440" s="65" t="s">
        <v>38</v>
      </c>
      <c r="BX440" s="65">
        <v>1372.7169080000001</v>
      </c>
      <c r="BY440" s="65">
        <v>1559.9055780000001</v>
      </c>
      <c r="BZ440" s="65">
        <v>2183.8678089999999</v>
      </c>
      <c r="CA440" s="65">
        <v>1871.8866929999999</v>
      </c>
      <c r="CB440" s="65">
        <v>2904.4998679999999</v>
      </c>
      <c r="CC440" s="65">
        <v>3300.5680320000001</v>
      </c>
      <c r="CD440" s="65">
        <v>4620.7952439999999</v>
      </c>
      <c r="CE440" s="65">
        <v>3960.681638</v>
      </c>
      <c r="CF440" s="65">
        <v>4032.7749010000002</v>
      </c>
      <c r="CG440" s="65">
        <v>4582.6987509999999</v>
      </c>
      <c r="CH440" s="65">
        <v>6415.7782509999997</v>
      </c>
      <c r="CI440" s="65">
        <v>5499.2385009999998</v>
      </c>
      <c r="CJ440" s="65">
        <v>5274.4432230000002</v>
      </c>
      <c r="CK440" s="65">
        <v>5993.6854800000001</v>
      </c>
      <c r="CL440" s="65">
        <v>4594.2488110000004</v>
      </c>
      <c r="CM440" s="65">
        <v>7192.4225770000003</v>
      </c>
      <c r="CN440" s="65">
        <v>6663.0188589999998</v>
      </c>
      <c r="CO440" s="65">
        <v>7571.6123399999997</v>
      </c>
      <c r="CP440" s="65">
        <v>10600.25728</v>
      </c>
      <c r="CQ440" s="65">
        <v>9085.934808</v>
      </c>
      <c r="CR440" s="65">
        <v>7928.6099439999998</v>
      </c>
      <c r="CS440" s="65">
        <v>9009.7840269999997</v>
      </c>
      <c r="CT440" s="65">
        <v>12613.69764</v>
      </c>
      <c r="CU440" s="65">
        <v>10811.740830000001</v>
      </c>
      <c r="CV440" s="65">
        <v>8874.7471910000004</v>
      </c>
      <c r="CW440" s="65">
        <v>10084.939990000001</v>
      </c>
      <c r="CX440" s="65">
        <v>14118.91599</v>
      </c>
      <c r="CY440" s="65">
        <v>12101.92799</v>
      </c>
      <c r="CZ440" s="65">
        <v>10229.32926</v>
      </c>
      <c r="DA440" s="65">
        <v>11624.237800000001</v>
      </c>
      <c r="DB440" s="65">
        <v>16273.93291</v>
      </c>
      <c r="DC440" s="65">
        <v>13949.085349999999</v>
      </c>
      <c r="DD440" s="65">
        <v>11855.233</v>
      </c>
      <c r="DE440" s="65">
        <v>13471.855680000001</v>
      </c>
      <c r="DF440" s="65">
        <v>18860.597949999999</v>
      </c>
      <c r="DG440" s="65">
        <v>16166.22681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20113.023260000002</v>
      </c>
      <c r="EQ440" s="65">
        <v>16785.052339999998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11687.703509999999</v>
      </c>
      <c r="FC440" s="65">
        <v>18000</v>
      </c>
    </row>
    <row r="441" spans="2:159" x14ac:dyDescent="0.2">
      <c r="B441" s="65" t="s">
        <v>33</v>
      </c>
      <c r="C441" s="65" t="s">
        <v>39</v>
      </c>
    </row>
    <row r="442" spans="2:159" x14ac:dyDescent="0.2">
      <c r="B442" s="65" t="s">
        <v>33</v>
      </c>
      <c r="C442" s="65" t="s">
        <v>40</v>
      </c>
    </row>
    <row r="443" spans="2:159" x14ac:dyDescent="0.2">
      <c r="B443" s="65" t="s">
        <v>33</v>
      </c>
      <c r="C443" s="65" t="s">
        <v>41</v>
      </c>
    </row>
    <row r="444" spans="2:159" x14ac:dyDescent="0.2">
      <c r="B444" s="65" t="s">
        <v>33</v>
      </c>
      <c r="C444" s="65" t="s">
        <v>42</v>
      </c>
    </row>
    <row r="445" spans="2:159" x14ac:dyDescent="0.2">
      <c r="B445" s="65" t="s">
        <v>33</v>
      </c>
      <c r="C445" s="65" t="s">
        <v>43</v>
      </c>
    </row>
    <row r="446" spans="2:159" x14ac:dyDescent="0.2">
      <c r="B446" s="65" t="s">
        <v>33</v>
      </c>
      <c r="C446" s="65" t="s">
        <v>44</v>
      </c>
    </row>
    <row r="447" spans="2:159" x14ac:dyDescent="0.2">
      <c r="B447" s="65" t="s">
        <v>33</v>
      </c>
      <c r="C447" s="65" t="s">
        <v>45</v>
      </c>
    </row>
    <row r="448" spans="2:159" x14ac:dyDescent="0.2">
      <c r="B448" s="65" t="s">
        <v>33</v>
      </c>
      <c r="C448" s="65" t="s">
        <v>46</v>
      </c>
    </row>
    <row r="449" spans="2:159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1372.7169080000001</v>
      </c>
      <c r="BY449" s="65">
        <v>1559.9055780000001</v>
      </c>
      <c r="BZ449" s="65">
        <v>2183.8678089999999</v>
      </c>
      <c r="CA449" s="65">
        <v>1871.8866929999999</v>
      </c>
      <c r="CB449" s="65">
        <v>2904.4998679999999</v>
      </c>
      <c r="CC449" s="65">
        <v>3300.5680320000001</v>
      </c>
      <c r="CD449" s="65">
        <v>4620.7952439999999</v>
      </c>
      <c r="CE449" s="65">
        <v>3960.681638</v>
      </c>
      <c r="CF449" s="65">
        <v>4032.7749010000002</v>
      </c>
      <c r="CG449" s="65">
        <v>4582.6987509999999</v>
      </c>
      <c r="CH449" s="65">
        <v>6415.7782509999997</v>
      </c>
      <c r="CI449" s="65">
        <v>5499.2385009999998</v>
      </c>
      <c r="CJ449" s="65">
        <v>5274.4432230000002</v>
      </c>
      <c r="CK449" s="65">
        <v>5993.6854800000001</v>
      </c>
      <c r="CL449" s="65">
        <v>4594.2488110000004</v>
      </c>
      <c r="CM449" s="65">
        <v>7192.4225770000003</v>
      </c>
      <c r="CN449" s="65">
        <v>6663.0188589999998</v>
      </c>
      <c r="CO449" s="65">
        <v>7571.6123399999997</v>
      </c>
      <c r="CP449" s="65">
        <v>10600.25728</v>
      </c>
      <c r="CQ449" s="65">
        <v>9085.934808</v>
      </c>
      <c r="CR449" s="65">
        <v>7928.6099439999998</v>
      </c>
      <c r="CS449" s="65">
        <v>9009.7840269999997</v>
      </c>
      <c r="CT449" s="65">
        <v>12613.69764</v>
      </c>
      <c r="CU449" s="65">
        <v>10811.740830000001</v>
      </c>
      <c r="CV449" s="65">
        <v>8874.7471910000004</v>
      </c>
      <c r="CW449" s="65">
        <v>10084.939990000001</v>
      </c>
      <c r="CX449" s="65">
        <v>14118.91599</v>
      </c>
      <c r="CY449" s="65">
        <v>12101.92799</v>
      </c>
      <c r="CZ449" s="65">
        <v>10229.32926</v>
      </c>
      <c r="DA449" s="65">
        <v>11624.237800000001</v>
      </c>
      <c r="DB449" s="65">
        <v>16273.93291</v>
      </c>
      <c r="DC449" s="65">
        <v>13949.085349999999</v>
      </c>
      <c r="DD449" s="65">
        <v>11855.233</v>
      </c>
      <c r="DE449" s="65">
        <v>13471.855680000001</v>
      </c>
      <c r="DF449" s="65">
        <v>18860.597949999999</v>
      </c>
      <c r="DG449" s="65">
        <v>16166.22681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20113.023260000002</v>
      </c>
      <c r="EQ449" s="65">
        <v>16785.052339999998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11687.703509999999</v>
      </c>
      <c r="FC449" s="65">
        <v>18000</v>
      </c>
    </row>
    <row r="450" spans="2:159" x14ac:dyDescent="0.2">
      <c r="B450" s="65" t="s">
        <v>34</v>
      </c>
      <c r="C450" s="65" t="s">
        <v>36</v>
      </c>
    </row>
    <row r="451" spans="2:159" x14ac:dyDescent="0.2">
      <c r="B451" s="65" t="s">
        <v>34</v>
      </c>
      <c r="C451" s="65" t="s">
        <v>37</v>
      </c>
      <c r="EB451" s="65">
        <v>74.752436979999999</v>
      </c>
      <c r="EC451" s="65">
        <v>56.064327730000002</v>
      </c>
      <c r="ED451" s="65">
        <v>74.752436979999999</v>
      </c>
      <c r="EE451" s="65">
        <v>112.12865549999999</v>
      </c>
      <c r="EF451" s="65">
        <v>185.7861656</v>
      </c>
      <c r="EG451" s="65">
        <v>139.3396242</v>
      </c>
      <c r="EH451" s="65">
        <v>185.7861656</v>
      </c>
      <c r="EI451" s="65">
        <v>278.67924840000001</v>
      </c>
      <c r="EJ451" s="65">
        <v>225.48023230000001</v>
      </c>
      <c r="EK451" s="65">
        <v>169.11017419999999</v>
      </c>
      <c r="EL451" s="65">
        <v>225.48023230000001</v>
      </c>
      <c r="EM451" s="65">
        <v>338.2203485</v>
      </c>
      <c r="EN451" s="65">
        <v>225.48023230000001</v>
      </c>
      <c r="EO451" s="65">
        <v>169.11017419999999</v>
      </c>
      <c r="EP451" s="65">
        <v>225.48023230000001</v>
      </c>
      <c r="EQ451" s="65">
        <v>338.2203485</v>
      </c>
      <c r="ER451" s="65">
        <v>225.48023230000001</v>
      </c>
      <c r="ES451" s="65">
        <v>169.11017419999999</v>
      </c>
      <c r="ET451" s="65">
        <v>225.48023230000001</v>
      </c>
      <c r="EU451" s="65">
        <v>338.2203485</v>
      </c>
      <c r="EV451" s="65">
        <v>225.48023230000001</v>
      </c>
      <c r="EW451" s="65">
        <v>169.11017419999999</v>
      </c>
      <c r="EX451" s="65">
        <v>225.48023230000001</v>
      </c>
      <c r="EY451" s="65">
        <v>338.2203485</v>
      </c>
      <c r="EZ451" s="65">
        <v>225.48023230000001</v>
      </c>
      <c r="FA451" s="65">
        <v>169.11017419999999</v>
      </c>
      <c r="FB451" s="65">
        <v>225.48023230000001</v>
      </c>
      <c r="FC451" s="65">
        <v>338.2203485</v>
      </c>
    </row>
    <row r="452" spans="2:159" x14ac:dyDescent="0.2">
      <c r="B452" s="65" t="s">
        <v>34</v>
      </c>
      <c r="C452" s="65" t="s">
        <v>38</v>
      </c>
    </row>
    <row r="453" spans="2:159" x14ac:dyDescent="0.2">
      <c r="B453" s="65" t="s">
        <v>34</v>
      </c>
      <c r="C453" s="65" t="s">
        <v>39</v>
      </c>
    </row>
    <row r="454" spans="2:159" x14ac:dyDescent="0.2">
      <c r="B454" s="65" t="s">
        <v>34</v>
      </c>
      <c r="C454" s="65" t="s">
        <v>40</v>
      </c>
    </row>
    <row r="455" spans="2:159" x14ac:dyDescent="0.2">
      <c r="B455" s="65" t="s">
        <v>34</v>
      </c>
      <c r="C455" s="65" t="s">
        <v>41</v>
      </c>
    </row>
    <row r="456" spans="2:159" x14ac:dyDescent="0.2">
      <c r="B456" s="65" t="s">
        <v>34</v>
      </c>
      <c r="C456" s="65" t="s">
        <v>42</v>
      </c>
    </row>
    <row r="457" spans="2:159" x14ac:dyDescent="0.2">
      <c r="B457" s="65" t="s">
        <v>34</v>
      </c>
      <c r="C457" s="65" t="s">
        <v>43</v>
      </c>
    </row>
    <row r="458" spans="2:159" x14ac:dyDescent="0.2">
      <c r="B458" s="65" t="s">
        <v>34</v>
      </c>
      <c r="C458" s="65" t="s">
        <v>44</v>
      </c>
    </row>
    <row r="459" spans="2:159" x14ac:dyDescent="0.2">
      <c r="B459" s="65" t="s">
        <v>34</v>
      </c>
      <c r="C459" s="65" t="s">
        <v>45</v>
      </c>
    </row>
    <row r="460" spans="2:159" x14ac:dyDescent="0.2">
      <c r="B460" s="65" t="s">
        <v>34</v>
      </c>
      <c r="C460" s="65" t="s">
        <v>46</v>
      </c>
    </row>
    <row r="461" spans="2:159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74.752436979999999</v>
      </c>
      <c r="EC461" s="65">
        <v>56.064327730000002</v>
      </c>
      <c r="ED461" s="65">
        <v>74.752436979999999</v>
      </c>
      <c r="EE461" s="65">
        <v>112.12865549999999</v>
      </c>
      <c r="EF461" s="65">
        <v>185.7861656</v>
      </c>
      <c r="EG461" s="65">
        <v>139.3396242</v>
      </c>
      <c r="EH461" s="65">
        <v>185.7861656</v>
      </c>
      <c r="EI461" s="65">
        <v>278.67924840000001</v>
      </c>
      <c r="EJ461" s="65">
        <v>225.48023230000001</v>
      </c>
      <c r="EK461" s="65">
        <v>169.11017419999999</v>
      </c>
      <c r="EL461" s="65">
        <v>225.48023230000001</v>
      </c>
      <c r="EM461" s="65">
        <v>338.2203485</v>
      </c>
      <c r="EN461" s="65">
        <v>225.48023230000001</v>
      </c>
      <c r="EO461" s="65">
        <v>169.11017419999999</v>
      </c>
      <c r="EP461" s="65">
        <v>225.48023230000001</v>
      </c>
      <c r="EQ461" s="65">
        <v>338.2203485</v>
      </c>
      <c r="ER461" s="65">
        <v>225.48023230000001</v>
      </c>
      <c r="ES461" s="65">
        <v>169.11017419999999</v>
      </c>
      <c r="ET461" s="65">
        <v>225.48023230000001</v>
      </c>
      <c r="EU461" s="65">
        <v>338.2203485</v>
      </c>
      <c r="EV461" s="65">
        <v>225.48023230000001</v>
      </c>
      <c r="EW461" s="65">
        <v>169.11017419999999</v>
      </c>
      <c r="EX461" s="65">
        <v>225.48023230000001</v>
      </c>
      <c r="EY461" s="65">
        <v>338.2203485</v>
      </c>
      <c r="EZ461" s="65">
        <v>225.48023230000001</v>
      </c>
      <c r="FA461" s="65">
        <v>169.11017419999999</v>
      </c>
      <c r="FB461" s="65">
        <v>225.48023230000001</v>
      </c>
      <c r="FC461" s="65">
        <v>338.2203485</v>
      </c>
    </row>
    <row r="462" spans="2:159" x14ac:dyDescent="0.2">
      <c r="B462" s="65" t="s">
        <v>35</v>
      </c>
      <c r="C462" s="65" t="s">
        <v>36</v>
      </c>
    </row>
    <row r="463" spans="2:159" x14ac:dyDescent="0.2">
      <c r="B463" s="65" t="s">
        <v>35</v>
      </c>
      <c r="C463" s="65" t="s">
        <v>37</v>
      </c>
    </row>
    <row r="464" spans="2:159" x14ac:dyDescent="0.2">
      <c r="B464" s="65" t="s">
        <v>35</v>
      </c>
      <c r="C464" s="65" t="s">
        <v>38</v>
      </c>
      <c r="DL464" s="65">
        <v>1748.968482</v>
      </c>
      <c r="DM464" s="65">
        <v>1987.4641839999999</v>
      </c>
      <c r="DN464" s="65">
        <v>2782.4498579999999</v>
      </c>
      <c r="DO464" s="65">
        <v>2384.9570210000002</v>
      </c>
      <c r="DP464" s="65">
        <v>3155.329107</v>
      </c>
      <c r="DQ464" s="65">
        <v>3585.6012580000001</v>
      </c>
      <c r="DR464" s="65">
        <v>5019.841762</v>
      </c>
      <c r="DS464" s="65">
        <v>4302.7215100000003</v>
      </c>
      <c r="DT464" s="65">
        <v>4520.83608</v>
      </c>
      <c r="DU464" s="65">
        <v>5137.3137269999997</v>
      </c>
      <c r="DV464" s="65">
        <v>7192.2392179999997</v>
      </c>
      <c r="DW464" s="65">
        <v>6164.7764719999996</v>
      </c>
      <c r="DX464" s="65">
        <v>5896.9000910000004</v>
      </c>
      <c r="DY464" s="65">
        <v>6701.0228310000002</v>
      </c>
      <c r="DZ464" s="65">
        <v>9381.4319639999994</v>
      </c>
      <c r="EA464" s="65">
        <v>8041.2273969999997</v>
      </c>
      <c r="EB464" s="65">
        <v>6875.1785540000001</v>
      </c>
      <c r="EC464" s="65">
        <v>7812.702902</v>
      </c>
      <c r="ED464" s="65">
        <v>10937.78406</v>
      </c>
      <c r="EE464" s="65">
        <v>9375.2434830000002</v>
      </c>
      <c r="EF464" s="65">
        <v>8056.0614139999998</v>
      </c>
      <c r="EG464" s="65">
        <v>9154.6152430000002</v>
      </c>
      <c r="EH464" s="65">
        <v>12816.46134</v>
      </c>
      <c r="EI464" s="65">
        <v>10985.53829</v>
      </c>
      <c r="EJ464" s="65">
        <v>8848.9904480000005</v>
      </c>
      <c r="EK464" s="65">
        <v>10780.578439999999</v>
      </c>
      <c r="EL464" s="65">
        <v>4657.1393900000003</v>
      </c>
      <c r="EM464" s="65">
        <v>12936.69413</v>
      </c>
      <c r="EN464" s="65">
        <v>10927.65648</v>
      </c>
      <c r="EO464" s="65">
        <v>12417.791450000001</v>
      </c>
      <c r="EP464" s="65">
        <v>17384.908029999999</v>
      </c>
      <c r="EQ464" s="65">
        <v>14901.34974</v>
      </c>
      <c r="ER464" s="65">
        <v>12502.143309999999</v>
      </c>
      <c r="ES464" s="65">
        <v>14206.981030000001</v>
      </c>
      <c r="ET464" s="65">
        <v>19889.773450000001</v>
      </c>
      <c r="EU464" s="65">
        <v>17048.377240000002</v>
      </c>
      <c r="EV464" s="65">
        <v>14021.11052</v>
      </c>
      <c r="EW464" s="65">
        <v>15933.08014</v>
      </c>
      <c r="EX464" s="65">
        <v>22306.312190000001</v>
      </c>
      <c r="EY464" s="65">
        <v>19119.696169999999</v>
      </c>
      <c r="EZ464" s="65">
        <v>15502.6104</v>
      </c>
      <c r="FA464" s="65">
        <v>17616.602729999999</v>
      </c>
      <c r="FB464" s="65">
        <v>24663.24382</v>
      </c>
      <c r="FC464" s="65">
        <v>21139.923269999999</v>
      </c>
    </row>
    <row r="465" spans="2:159" x14ac:dyDescent="0.2">
      <c r="B465" s="65" t="s">
        <v>35</v>
      </c>
      <c r="C465" s="65" t="s">
        <v>39</v>
      </c>
    </row>
    <row r="466" spans="2:159" x14ac:dyDescent="0.2">
      <c r="B466" s="65" t="s">
        <v>35</v>
      </c>
      <c r="C466" s="65" t="s">
        <v>40</v>
      </c>
    </row>
    <row r="467" spans="2:159" x14ac:dyDescent="0.2">
      <c r="B467" s="65" t="s">
        <v>35</v>
      </c>
      <c r="C467" s="65" t="s">
        <v>41</v>
      </c>
    </row>
    <row r="468" spans="2:159" x14ac:dyDescent="0.2">
      <c r="B468" s="65" t="s">
        <v>35</v>
      </c>
      <c r="C468" s="65" t="s">
        <v>42</v>
      </c>
    </row>
    <row r="469" spans="2:159" x14ac:dyDescent="0.2">
      <c r="B469" s="65" t="s">
        <v>35</v>
      </c>
      <c r="C469" s="65" t="s">
        <v>43</v>
      </c>
    </row>
    <row r="470" spans="2:159" x14ac:dyDescent="0.2">
      <c r="B470" s="65" t="s">
        <v>35</v>
      </c>
      <c r="C470" s="65" t="s">
        <v>44</v>
      </c>
    </row>
    <row r="471" spans="2:159" x14ac:dyDescent="0.2">
      <c r="B471" s="65" t="s">
        <v>35</v>
      </c>
      <c r="C471" s="65" t="s">
        <v>45</v>
      </c>
    </row>
    <row r="472" spans="2:159" x14ac:dyDescent="0.2">
      <c r="B472" s="65" t="s">
        <v>35</v>
      </c>
      <c r="C472" s="65" t="s">
        <v>46</v>
      </c>
    </row>
    <row r="473" spans="2:159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1748.968482</v>
      </c>
      <c r="DM473" s="65">
        <v>1987.4641839999999</v>
      </c>
      <c r="DN473" s="65">
        <v>2782.4498579999999</v>
      </c>
      <c r="DO473" s="65">
        <v>2384.9570210000002</v>
      </c>
      <c r="DP473" s="65">
        <v>3155.329107</v>
      </c>
      <c r="DQ473" s="65">
        <v>3585.6012580000001</v>
      </c>
      <c r="DR473" s="65">
        <v>5019.841762</v>
      </c>
      <c r="DS473" s="65">
        <v>4302.7215100000003</v>
      </c>
      <c r="DT473" s="65">
        <v>4520.83608</v>
      </c>
      <c r="DU473" s="65">
        <v>5137.3137269999997</v>
      </c>
      <c r="DV473" s="65">
        <v>7192.2392179999997</v>
      </c>
      <c r="DW473" s="65">
        <v>6164.7764719999996</v>
      </c>
      <c r="DX473" s="65">
        <v>5896.9000910000004</v>
      </c>
      <c r="DY473" s="65">
        <v>6701.0228310000002</v>
      </c>
      <c r="DZ473" s="65">
        <v>9381.4319639999994</v>
      </c>
      <c r="EA473" s="65">
        <v>8041.2273969999997</v>
      </c>
      <c r="EB473" s="65">
        <v>6875.1785540000001</v>
      </c>
      <c r="EC473" s="65">
        <v>7812.702902</v>
      </c>
      <c r="ED473" s="65">
        <v>10937.78406</v>
      </c>
      <c r="EE473" s="65">
        <v>9375.2434830000002</v>
      </c>
      <c r="EF473" s="65">
        <v>8056.0614139999998</v>
      </c>
      <c r="EG473" s="65">
        <v>9154.6152430000002</v>
      </c>
      <c r="EH473" s="65">
        <v>12816.46134</v>
      </c>
      <c r="EI473" s="65">
        <v>10985.53829</v>
      </c>
      <c r="EJ473" s="65">
        <v>8848.9904480000005</v>
      </c>
      <c r="EK473" s="65">
        <v>10780.578439999999</v>
      </c>
      <c r="EL473" s="65">
        <v>4657.1393900000003</v>
      </c>
      <c r="EM473" s="65">
        <v>12936.69413</v>
      </c>
      <c r="EN473" s="65">
        <v>10927.65648</v>
      </c>
      <c r="EO473" s="65">
        <v>12417.791450000001</v>
      </c>
      <c r="EP473" s="65">
        <v>17384.908029999999</v>
      </c>
      <c r="EQ473" s="65">
        <v>14901.34974</v>
      </c>
      <c r="ER473" s="65">
        <v>12502.143309999999</v>
      </c>
      <c r="ES473" s="65">
        <v>14206.981030000001</v>
      </c>
      <c r="ET473" s="65">
        <v>19889.773450000001</v>
      </c>
      <c r="EU473" s="65">
        <v>17048.377240000002</v>
      </c>
      <c r="EV473" s="65">
        <v>14021.11052</v>
      </c>
      <c r="EW473" s="65">
        <v>15933.08014</v>
      </c>
      <c r="EX473" s="65">
        <v>22306.312190000001</v>
      </c>
      <c r="EY473" s="65">
        <v>19119.696169999999</v>
      </c>
      <c r="EZ473" s="65">
        <v>15502.6104</v>
      </c>
      <c r="FA473" s="65">
        <v>17616.602729999999</v>
      </c>
      <c r="FB473" s="65">
        <v>24663.24382</v>
      </c>
      <c r="FC473" s="65">
        <v>21139.923269999999</v>
      </c>
    </row>
    <row r="474" spans="2:159" x14ac:dyDescent="0.2">
      <c r="B474" s="65" t="s">
        <v>228</v>
      </c>
      <c r="C474" s="65" t="s">
        <v>36</v>
      </c>
    </row>
    <row r="475" spans="2:159" x14ac:dyDescent="0.2">
      <c r="B475" s="65" t="s">
        <v>228</v>
      </c>
      <c r="C475" s="65" t="s">
        <v>37</v>
      </c>
    </row>
    <row r="476" spans="2:159" x14ac:dyDescent="0.2">
      <c r="B476" s="65" t="s">
        <v>228</v>
      </c>
      <c r="C476" s="65" t="s">
        <v>38</v>
      </c>
    </row>
    <row r="477" spans="2:159" x14ac:dyDescent="0.2">
      <c r="B477" s="65" t="s">
        <v>228</v>
      </c>
      <c r="C477" s="65" t="s">
        <v>39</v>
      </c>
    </row>
    <row r="478" spans="2:159" x14ac:dyDescent="0.2">
      <c r="B478" s="65" t="s">
        <v>228</v>
      </c>
      <c r="C478" s="65" t="s">
        <v>40</v>
      </c>
    </row>
    <row r="479" spans="2:159" x14ac:dyDescent="0.2">
      <c r="B479" s="65" t="s">
        <v>228</v>
      </c>
      <c r="C479" s="65" t="s">
        <v>41</v>
      </c>
    </row>
    <row r="480" spans="2:159" x14ac:dyDescent="0.2">
      <c r="B480" s="65" t="s">
        <v>228</v>
      </c>
      <c r="C480" s="65" t="s">
        <v>42</v>
      </c>
    </row>
    <row r="481" spans="2:159" x14ac:dyDescent="0.2">
      <c r="B481" s="65" t="s">
        <v>228</v>
      </c>
      <c r="C481" s="65" t="s">
        <v>43</v>
      </c>
    </row>
    <row r="482" spans="2:159" x14ac:dyDescent="0.2">
      <c r="B482" s="65" t="s">
        <v>228</v>
      </c>
      <c r="C482" s="65" t="s">
        <v>44</v>
      </c>
    </row>
    <row r="483" spans="2:159" x14ac:dyDescent="0.2">
      <c r="B483" s="65" t="s">
        <v>228</v>
      </c>
      <c r="C483" s="65" t="s">
        <v>45</v>
      </c>
    </row>
    <row r="484" spans="2:159" x14ac:dyDescent="0.2">
      <c r="B484" s="65" t="s">
        <v>228</v>
      </c>
      <c r="C484" s="65" t="s">
        <v>46</v>
      </c>
    </row>
    <row r="485" spans="2:159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229</v>
      </c>
      <c r="C486" s="65" t="s">
        <v>36</v>
      </c>
    </row>
    <row r="487" spans="2:159" x14ac:dyDescent="0.2">
      <c r="B487" s="65" t="s">
        <v>229</v>
      </c>
      <c r="C487" s="65" t="s">
        <v>37</v>
      </c>
    </row>
    <row r="488" spans="2:159" x14ac:dyDescent="0.2">
      <c r="B488" s="65" t="s">
        <v>229</v>
      </c>
      <c r="C488" s="65" t="s">
        <v>38</v>
      </c>
    </row>
    <row r="489" spans="2:159" x14ac:dyDescent="0.2">
      <c r="B489" s="65" t="s">
        <v>229</v>
      </c>
      <c r="C489" s="65" t="s">
        <v>39</v>
      </c>
    </row>
    <row r="490" spans="2:159" x14ac:dyDescent="0.2">
      <c r="B490" s="65" t="s">
        <v>229</v>
      </c>
      <c r="C490" s="65" t="s">
        <v>40</v>
      </c>
    </row>
    <row r="491" spans="2:159" x14ac:dyDescent="0.2">
      <c r="B491" s="65" t="s">
        <v>229</v>
      </c>
      <c r="C491" s="65" t="s">
        <v>41</v>
      </c>
    </row>
    <row r="492" spans="2:159" x14ac:dyDescent="0.2">
      <c r="B492" s="65" t="s">
        <v>229</v>
      </c>
      <c r="C492" s="65" t="s">
        <v>42</v>
      </c>
    </row>
    <row r="493" spans="2:159" x14ac:dyDescent="0.2">
      <c r="B493" s="65" t="s">
        <v>229</v>
      </c>
      <c r="C493" s="65" t="s">
        <v>43</v>
      </c>
    </row>
    <row r="494" spans="2:159" x14ac:dyDescent="0.2">
      <c r="B494" s="65" t="s">
        <v>229</v>
      </c>
      <c r="C494" s="65" t="s">
        <v>44</v>
      </c>
    </row>
    <row r="495" spans="2:159" x14ac:dyDescent="0.2">
      <c r="B495" s="65" t="s">
        <v>229</v>
      </c>
      <c r="C495" s="65" t="s">
        <v>45</v>
      </c>
    </row>
    <row r="496" spans="2:159" x14ac:dyDescent="0.2">
      <c r="B496" s="65" t="s">
        <v>229</v>
      </c>
      <c r="C496" s="65" t="s">
        <v>46</v>
      </c>
    </row>
    <row r="497" spans="2:159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230</v>
      </c>
      <c r="C498" s="65" t="s">
        <v>36</v>
      </c>
    </row>
    <row r="499" spans="2:159" x14ac:dyDescent="0.2">
      <c r="B499" s="65" t="s">
        <v>230</v>
      </c>
      <c r="C499" s="65" t="s">
        <v>37</v>
      </c>
    </row>
    <row r="500" spans="2:159" x14ac:dyDescent="0.2">
      <c r="B500" s="65" t="s">
        <v>230</v>
      </c>
      <c r="C500" s="65" t="s">
        <v>38</v>
      </c>
    </row>
    <row r="501" spans="2:159" x14ac:dyDescent="0.2">
      <c r="B501" s="65" t="s">
        <v>230</v>
      </c>
      <c r="C501" s="65" t="s">
        <v>39</v>
      </c>
    </row>
    <row r="502" spans="2:159" x14ac:dyDescent="0.2">
      <c r="B502" s="65" t="s">
        <v>230</v>
      </c>
      <c r="C502" s="65" t="s">
        <v>40</v>
      </c>
    </row>
    <row r="503" spans="2:159" x14ac:dyDescent="0.2">
      <c r="B503" s="65" t="s">
        <v>230</v>
      </c>
      <c r="C503" s="65" t="s">
        <v>41</v>
      </c>
    </row>
    <row r="504" spans="2:159" x14ac:dyDescent="0.2">
      <c r="B504" s="65" t="s">
        <v>230</v>
      </c>
      <c r="C504" s="65" t="s">
        <v>42</v>
      </c>
    </row>
    <row r="505" spans="2:159" x14ac:dyDescent="0.2">
      <c r="B505" s="65" t="s">
        <v>230</v>
      </c>
      <c r="C505" s="65" t="s">
        <v>43</v>
      </c>
    </row>
    <row r="506" spans="2:159" x14ac:dyDescent="0.2">
      <c r="B506" s="65" t="s">
        <v>230</v>
      </c>
      <c r="C506" s="65" t="s">
        <v>44</v>
      </c>
    </row>
    <row r="507" spans="2:159" x14ac:dyDescent="0.2">
      <c r="B507" s="65" t="s">
        <v>230</v>
      </c>
      <c r="C507" s="65" t="s">
        <v>45</v>
      </c>
    </row>
    <row r="508" spans="2:159" x14ac:dyDescent="0.2">
      <c r="B508" s="65" t="s">
        <v>230</v>
      </c>
      <c r="C508" s="65" t="s">
        <v>46</v>
      </c>
    </row>
    <row r="509" spans="2:159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231</v>
      </c>
      <c r="C510" s="65" t="s">
        <v>36</v>
      </c>
    </row>
    <row r="511" spans="2:159" x14ac:dyDescent="0.2">
      <c r="B511" s="65" t="s">
        <v>231</v>
      </c>
      <c r="C511" s="65" t="s">
        <v>37</v>
      </c>
    </row>
    <row r="512" spans="2:159" x14ac:dyDescent="0.2">
      <c r="B512" s="65" t="s">
        <v>231</v>
      </c>
      <c r="C512" s="65" t="s">
        <v>38</v>
      </c>
    </row>
    <row r="513" spans="2:159" x14ac:dyDescent="0.2">
      <c r="B513" s="65" t="s">
        <v>231</v>
      </c>
      <c r="C513" s="65" t="s">
        <v>39</v>
      </c>
    </row>
    <row r="514" spans="2:159" x14ac:dyDescent="0.2">
      <c r="B514" s="65" t="s">
        <v>231</v>
      </c>
      <c r="C514" s="65" t="s">
        <v>40</v>
      </c>
    </row>
    <row r="515" spans="2:159" x14ac:dyDescent="0.2">
      <c r="B515" s="65" t="s">
        <v>231</v>
      </c>
      <c r="C515" s="65" t="s">
        <v>41</v>
      </c>
    </row>
    <row r="516" spans="2:159" x14ac:dyDescent="0.2">
      <c r="B516" s="65" t="s">
        <v>231</v>
      </c>
      <c r="C516" s="65" t="s">
        <v>42</v>
      </c>
    </row>
    <row r="517" spans="2:159" x14ac:dyDescent="0.2">
      <c r="B517" s="65" t="s">
        <v>231</v>
      </c>
      <c r="C517" s="65" t="s">
        <v>43</v>
      </c>
    </row>
    <row r="518" spans="2:159" x14ac:dyDescent="0.2">
      <c r="B518" s="65" t="s">
        <v>231</v>
      </c>
      <c r="C518" s="65" t="s">
        <v>44</v>
      </c>
    </row>
    <row r="519" spans="2:159" x14ac:dyDescent="0.2">
      <c r="B519" s="65" t="s">
        <v>231</v>
      </c>
      <c r="C519" s="65" t="s">
        <v>45</v>
      </c>
    </row>
    <row r="520" spans="2:159" x14ac:dyDescent="0.2">
      <c r="B520" s="65" t="s">
        <v>231</v>
      </c>
      <c r="C520" s="65" t="s">
        <v>46</v>
      </c>
    </row>
    <row r="521" spans="2:159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232</v>
      </c>
      <c r="C522" s="65" t="s">
        <v>36</v>
      </c>
    </row>
    <row r="523" spans="2:159" x14ac:dyDescent="0.2">
      <c r="B523" s="65" t="s">
        <v>232</v>
      </c>
      <c r="C523" s="65" t="s">
        <v>37</v>
      </c>
    </row>
    <row r="524" spans="2:159" x14ac:dyDescent="0.2">
      <c r="B524" s="65" t="s">
        <v>232</v>
      </c>
      <c r="C524" s="65" t="s">
        <v>38</v>
      </c>
    </row>
    <row r="525" spans="2:159" x14ac:dyDescent="0.2">
      <c r="B525" s="65" t="s">
        <v>232</v>
      </c>
      <c r="C525" s="65" t="s">
        <v>39</v>
      </c>
    </row>
    <row r="526" spans="2:159" x14ac:dyDescent="0.2">
      <c r="B526" s="65" t="s">
        <v>232</v>
      </c>
      <c r="C526" s="65" t="s">
        <v>40</v>
      </c>
    </row>
    <row r="527" spans="2:159" x14ac:dyDescent="0.2">
      <c r="B527" s="65" t="s">
        <v>232</v>
      </c>
      <c r="C527" s="65" t="s">
        <v>41</v>
      </c>
    </row>
    <row r="528" spans="2:159" x14ac:dyDescent="0.2">
      <c r="B528" s="65" t="s">
        <v>232</v>
      </c>
      <c r="C528" s="65" t="s">
        <v>42</v>
      </c>
    </row>
    <row r="529" spans="2:159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766</v>
      </c>
      <c r="C630" s="65" t="s">
        <v>36</v>
      </c>
    </row>
    <row r="631" spans="2:159" x14ac:dyDescent="0.2">
      <c r="B631" s="65" t="s">
        <v>766</v>
      </c>
      <c r="C631" s="65" t="s">
        <v>37</v>
      </c>
    </row>
    <row r="632" spans="2:159" x14ac:dyDescent="0.2">
      <c r="B632" s="65" t="s">
        <v>766</v>
      </c>
      <c r="C632" s="65" t="s">
        <v>38</v>
      </c>
    </row>
    <row r="633" spans="2:159" x14ac:dyDescent="0.2">
      <c r="B633" s="65" t="s">
        <v>766</v>
      </c>
      <c r="C633" s="65" t="s">
        <v>39</v>
      </c>
    </row>
    <row r="634" spans="2:159" x14ac:dyDescent="0.2">
      <c r="B634" s="65" t="s">
        <v>766</v>
      </c>
      <c r="C634" s="65" t="s">
        <v>40</v>
      </c>
    </row>
    <row r="635" spans="2:159" x14ac:dyDescent="0.2">
      <c r="B635" s="65" t="s">
        <v>766</v>
      </c>
      <c r="C635" s="65" t="s">
        <v>41</v>
      </c>
    </row>
    <row r="636" spans="2:159" x14ac:dyDescent="0.2">
      <c r="B636" s="65" t="s">
        <v>766</v>
      </c>
      <c r="C636" s="65" t="s">
        <v>42</v>
      </c>
    </row>
    <row r="637" spans="2:159" x14ac:dyDescent="0.2">
      <c r="B637" s="65" t="s">
        <v>766</v>
      </c>
      <c r="C637" s="65" t="s">
        <v>43</v>
      </c>
    </row>
    <row r="638" spans="2:159" x14ac:dyDescent="0.2">
      <c r="B638" s="65" t="s">
        <v>766</v>
      </c>
      <c r="C638" s="65" t="s">
        <v>44</v>
      </c>
    </row>
    <row r="639" spans="2:159" x14ac:dyDescent="0.2">
      <c r="B639" s="65" t="s">
        <v>766</v>
      </c>
      <c r="C639" s="65" t="s">
        <v>45</v>
      </c>
    </row>
    <row r="640" spans="2:159" x14ac:dyDescent="0.2">
      <c r="B640" s="65" t="s">
        <v>766</v>
      </c>
      <c r="C640" s="65" t="s">
        <v>46</v>
      </c>
    </row>
    <row r="641" spans="2:159" x14ac:dyDescent="0.2">
      <c r="B641" s="65" t="s">
        <v>766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CB642" s="65">
        <v>2495.3164280000001</v>
      </c>
      <c r="CC642" s="65">
        <v>2495.3164280000001</v>
      </c>
      <c r="CD642" s="65">
        <v>2495.3164280000001</v>
      </c>
      <c r="CE642" s="65">
        <v>2495.3164280000001</v>
      </c>
      <c r="CF642" s="65">
        <v>4838.6323220000004</v>
      </c>
      <c r="CG642" s="65">
        <v>4838.6323220000004</v>
      </c>
      <c r="CH642" s="65">
        <v>4838.6323220000004</v>
      </c>
      <c r="CI642" s="65">
        <v>4838.6323220000004</v>
      </c>
      <c r="CJ642" s="65">
        <v>5478.2683779999998</v>
      </c>
      <c r="CK642" s="65">
        <v>5478.2683779999998</v>
      </c>
      <c r="CL642" s="65">
        <v>5478.2683779999998</v>
      </c>
      <c r="CM642" s="65">
        <v>5478.2683779999998</v>
      </c>
      <c r="CN642" s="65">
        <v>6792.6490899999999</v>
      </c>
      <c r="CO642" s="65">
        <v>6792.6490899999999</v>
      </c>
      <c r="CP642" s="65">
        <v>6792.6490899999999</v>
      </c>
      <c r="CQ642" s="65">
        <v>6792.6490899999999</v>
      </c>
      <c r="CR642" s="65">
        <v>8496.9952859999994</v>
      </c>
      <c r="CS642" s="65">
        <v>8496.9952859999994</v>
      </c>
      <c r="CT642" s="65">
        <v>8496.9952859999994</v>
      </c>
      <c r="CU642" s="65">
        <v>8496.9952859999994</v>
      </c>
      <c r="CV642" s="65">
        <v>11389.10144</v>
      </c>
      <c r="CW642" s="65">
        <v>11389.10144</v>
      </c>
      <c r="CX642" s="65">
        <v>11389.10144</v>
      </c>
      <c r="CY642" s="65">
        <v>11389.10144</v>
      </c>
      <c r="CZ642" s="65">
        <v>14076.36154</v>
      </c>
      <c r="DA642" s="65">
        <v>14076.36154</v>
      </c>
      <c r="DB642" s="65">
        <v>14076.36154</v>
      </c>
      <c r="DC642" s="65">
        <v>14076.36154</v>
      </c>
      <c r="DD642" s="65">
        <v>16717.691409999999</v>
      </c>
      <c r="DE642" s="65">
        <v>16717.691409999999</v>
      </c>
      <c r="DF642" s="65">
        <v>16717.691409999999</v>
      </c>
      <c r="DG642" s="65">
        <v>16717.691409999999</v>
      </c>
      <c r="DH642" s="65">
        <v>19752.135910000001</v>
      </c>
      <c r="DI642" s="65">
        <v>19752.135910000001</v>
      </c>
      <c r="DJ642" s="65">
        <v>19752.135910000001</v>
      </c>
      <c r="DK642" s="65">
        <v>19752.135910000001</v>
      </c>
      <c r="DL642" s="65">
        <v>22341.310099999999</v>
      </c>
      <c r="DM642" s="65">
        <v>22341.310099999999</v>
      </c>
      <c r="DN642" s="65">
        <v>22341.310099999999</v>
      </c>
      <c r="DO642" s="65">
        <v>19664.00099</v>
      </c>
      <c r="DP642" s="65">
        <v>24672.701209999999</v>
      </c>
      <c r="DQ642" s="65">
        <v>24672.701209999999</v>
      </c>
      <c r="DR642" s="65">
        <v>24672.701209999999</v>
      </c>
      <c r="DS642" s="65">
        <v>24672.701209999999</v>
      </c>
      <c r="DT642" s="65">
        <v>26648.95175</v>
      </c>
      <c r="DU642" s="65">
        <v>26648.95175</v>
      </c>
      <c r="DV642" s="65">
        <v>26648.95175</v>
      </c>
      <c r="DW642" s="65">
        <v>26648.95175</v>
      </c>
      <c r="DX642" s="65">
        <v>28790.45004</v>
      </c>
      <c r="DY642" s="65">
        <v>28790.45004</v>
      </c>
      <c r="DZ642" s="65">
        <v>28790.45004</v>
      </c>
      <c r="EA642" s="65">
        <v>28790.45004</v>
      </c>
      <c r="EB642" s="65">
        <v>31403.175660000001</v>
      </c>
      <c r="EC642" s="65">
        <v>31403.175660000001</v>
      </c>
      <c r="ED642" s="65">
        <v>31403.175660000001</v>
      </c>
      <c r="EE642" s="65">
        <v>31403.175660000001</v>
      </c>
      <c r="EF642" s="65">
        <v>35435.885649999997</v>
      </c>
      <c r="EG642" s="65">
        <v>35435.885649999997</v>
      </c>
      <c r="EH642" s="65">
        <v>35435.885649999997</v>
      </c>
      <c r="EI642" s="65">
        <v>35435.885649999997</v>
      </c>
      <c r="EJ642" s="65">
        <v>38691.112630000003</v>
      </c>
      <c r="EK642" s="65">
        <v>38691.112630000003</v>
      </c>
      <c r="EL642" s="65">
        <v>38691.112630000003</v>
      </c>
      <c r="EM642" s="65">
        <v>38691.112630000003</v>
      </c>
      <c r="EN642" s="65">
        <v>40889.343869999997</v>
      </c>
      <c r="EO642" s="65">
        <v>40889.343869999997</v>
      </c>
      <c r="EP642" s="65">
        <v>40889.343869999997</v>
      </c>
      <c r="EQ642" s="65">
        <v>40889.343869999997</v>
      </c>
      <c r="ER642" s="65">
        <v>40952.250619999999</v>
      </c>
      <c r="ES642" s="65">
        <v>40952.250619999999</v>
      </c>
      <c r="ET642" s="65">
        <v>40952.250619999999</v>
      </c>
      <c r="EU642" s="65">
        <v>40952.250619999999</v>
      </c>
      <c r="EV642" s="65">
        <v>43317.480790000001</v>
      </c>
      <c r="EW642" s="65">
        <v>43317.480790000001</v>
      </c>
      <c r="EX642" s="65">
        <v>43317.480790000001</v>
      </c>
      <c r="EY642" s="65">
        <v>43317.480790000001</v>
      </c>
      <c r="EZ642" s="65">
        <v>45584.395219999999</v>
      </c>
      <c r="FA642" s="65">
        <v>45584.395219999999</v>
      </c>
      <c r="FB642" s="65">
        <v>45584.395219999999</v>
      </c>
      <c r="FC642" s="65">
        <v>45584.395219999999</v>
      </c>
    </row>
    <row r="643" spans="2:159" x14ac:dyDescent="0.2">
      <c r="B643" s="65" t="s">
        <v>674</v>
      </c>
      <c r="C643" s="65" t="s">
        <v>37</v>
      </c>
      <c r="CB643" s="65">
        <v>1819.1147619999999</v>
      </c>
      <c r="CC643" s="65">
        <v>1819.1147619999999</v>
      </c>
      <c r="CD643" s="65">
        <v>1819.1147619999999</v>
      </c>
      <c r="CE643" s="65">
        <v>1819.1147619999999</v>
      </c>
      <c r="CF643" s="65">
        <v>1819.1147619999999</v>
      </c>
      <c r="CG643" s="65">
        <v>1819.1147619999999</v>
      </c>
      <c r="CH643" s="65">
        <v>1819.1147619999999</v>
      </c>
      <c r="CI643" s="65">
        <v>1819.1147619999999</v>
      </c>
      <c r="CJ643" s="65">
        <v>3668.0885320000002</v>
      </c>
      <c r="CK643" s="65">
        <v>3668.0885320000002</v>
      </c>
      <c r="CL643" s="65">
        <v>3668.0885320000002</v>
      </c>
      <c r="CM643" s="65">
        <v>3668.0885320000002</v>
      </c>
      <c r="CN643" s="65">
        <v>4782.7543649999998</v>
      </c>
      <c r="CO643" s="65">
        <v>4782.7543649999998</v>
      </c>
      <c r="CP643" s="65">
        <v>4782.7543649999998</v>
      </c>
      <c r="CQ643" s="65">
        <v>4782.7543649999998</v>
      </c>
      <c r="CR643" s="65">
        <v>5667.5796469999996</v>
      </c>
      <c r="CS643" s="65">
        <v>5667.5796469999996</v>
      </c>
      <c r="CT643" s="65">
        <v>5667.5796469999996</v>
      </c>
      <c r="CU643" s="65">
        <v>5667.5796469999996</v>
      </c>
      <c r="CV643" s="65">
        <v>5667.5796469999996</v>
      </c>
      <c r="CW643" s="65">
        <v>5667.5796469999996</v>
      </c>
      <c r="CX643" s="65">
        <v>5667.5796469999996</v>
      </c>
      <c r="CY643" s="65">
        <v>5667.5796469999996</v>
      </c>
      <c r="CZ643" s="65">
        <v>5667.5796469999996</v>
      </c>
      <c r="DA643" s="65">
        <v>5667.5796469999996</v>
      </c>
      <c r="DB643" s="65">
        <v>5667.5796469999996</v>
      </c>
      <c r="DC643" s="65">
        <v>5667.5796469999996</v>
      </c>
      <c r="DD643" s="65">
        <v>6229.1540070000001</v>
      </c>
      <c r="DE643" s="65">
        <v>6229.1540070000001</v>
      </c>
      <c r="DF643" s="65">
        <v>6229.1540070000001</v>
      </c>
      <c r="DG643" s="65">
        <v>6229.1540070000001</v>
      </c>
      <c r="DH643" s="65">
        <v>8003.014451</v>
      </c>
      <c r="DI643" s="65">
        <v>8003.014451</v>
      </c>
      <c r="DJ643" s="65">
        <v>8003.014451</v>
      </c>
      <c r="DK643" s="65">
        <v>8003.014451</v>
      </c>
      <c r="DL643" s="65">
        <v>8003.014451</v>
      </c>
      <c r="DM643" s="65">
        <v>8003.014451</v>
      </c>
      <c r="DN643" s="65">
        <v>8003.014451</v>
      </c>
      <c r="DO643" s="65">
        <v>8003.014451</v>
      </c>
      <c r="DP643" s="65">
        <v>8003.014451</v>
      </c>
      <c r="DQ643" s="65">
        <v>8003.014451</v>
      </c>
      <c r="DR643" s="65">
        <v>8003.014451</v>
      </c>
      <c r="DS643" s="65">
        <v>8003.014451</v>
      </c>
      <c r="DT643" s="65">
        <v>8003.014451</v>
      </c>
      <c r="DU643" s="65">
        <v>8003.014451</v>
      </c>
      <c r="DV643" s="65">
        <v>8003.014451</v>
      </c>
      <c r="DW643" s="65">
        <v>8003.014451</v>
      </c>
      <c r="DX643" s="65">
        <v>8950.8344230000002</v>
      </c>
      <c r="DY643" s="65">
        <v>8950.8344230000002</v>
      </c>
      <c r="DZ643" s="65">
        <v>8950.8344230000002</v>
      </c>
      <c r="EA643" s="65">
        <v>8950.8344230000002</v>
      </c>
      <c r="EB643" s="65">
        <v>9848.2451000000001</v>
      </c>
      <c r="EC643" s="65">
        <v>9848.2451000000001</v>
      </c>
      <c r="ED643" s="65">
        <v>5795.2133270000004</v>
      </c>
      <c r="EE643" s="65">
        <v>9848.2451000000001</v>
      </c>
      <c r="EF643" s="65">
        <v>9848.2451000000001</v>
      </c>
      <c r="EG643" s="65">
        <v>9848.2451000000001</v>
      </c>
      <c r="EH643" s="65">
        <v>9848.2451000000001</v>
      </c>
      <c r="EI643" s="65">
        <v>9848.2451000000001</v>
      </c>
      <c r="EJ643" s="65">
        <v>10047.98429</v>
      </c>
      <c r="EK643" s="65">
        <v>10047.98429</v>
      </c>
      <c r="EL643" s="65">
        <v>10047.98429</v>
      </c>
      <c r="EM643" s="65">
        <v>10047.98429</v>
      </c>
      <c r="EN643" s="65">
        <v>11046.57936</v>
      </c>
      <c r="EO643" s="65">
        <v>11046.57936</v>
      </c>
      <c r="EP643" s="65">
        <v>11046.57936</v>
      </c>
      <c r="EQ643" s="65">
        <v>11046.57936</v>
      </c>
      <c r="ER643" s="65">
        <v>14143.37376</v>
      </c>
      <c r="ES643" s="65">
        <v>14143.37376</v>
      </c>
      <c r="ET643" s="65">
        <v>14143.37376</v>
      </c>
      <c r="EU643" s="65">
        <v>14143.37376</v>
      </c>
      <c r="EV643" s="65">
        <v>15209.67057</v>
      </c>
      <c r="EW643" s="65">
        <v>15209.67057</v>
      </c>
      <c r="EX643" s="65">
        <v>15209.67057</v>
      </c>
      <c r="EY643" s="65">
        <v>15209.67057</v>
      </c>
      <c r="EZ643" s="65">
        <v>15631.684370000001</v>
      </c>
      <c r="FA643" s="65">
        <v>15631.684370000001</v>
      </c>
      <c r="FB643" s="65">
        <v>15631.684370000001</v>
      </c>
      <c r="FC643" s="65">
        <v>15631.684370000001</v>
      </c>
    </row>
    <row r="644" spans="2:159" x14ac:dyDescent="0.2">
      <c r="B644" s="65" t="s">
        <v>674</v>
      </c>
      <c r="C644" s="65" t="s">
        <v>38</v>
      </c>
    </row>
    <row r="645" spans="2:159" x14ac:dyDescent="0.2">
      <c r="B645" s="65" t="s">
        <v>674</v>
      </c>
      <c r="C645" s="65" t="s">
        <v>39</v>
      </c>
      <c r="ER645" s="65">
        <v>358.3387851</v>
      </c>
      <c r="ES645" s="65">
        <v>358.3387851</v>
      </c>
      <c r="ET645" s="65">
        <v>358.3387851</v>
      </c>
      <c r="EU645" s="65">
        <v>358.3387851</v>
      </c>
      <c r="EW645" s="65">
        <v>393.05829590000002</v>
      </c>
      <c r="EX645" s="65">
        <v>393.05829590000002</v>
      </c>
      <c r="EZ645" s="65">
        <v>393.05829590000002</v>
      </c>
      <c r="FA645" s="65">
        <v>393.05829590000002</v>
      </c>
      <c r="FB645" s="65">
        <v>393.05829590000002</v>
      </c>
      <c r="FC645" s="65">
        <v>393.05829590000002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DT647" s="65">
        <v>1072.9792190000001</v>
      </c>
      <c r="DU647" s="65">
        <v>1072.9792190000001</v>
      </c>
      <c r="DV647" s="65">
        <v>1072.9792190000001</v>
      </c>
      <c r="DW647" s="65">
        <v>1072.9792190000001</v>
      </c>
      <c r="DX647" s="65">
        <v>1072.9792190000001</v>
      </c>
      <c r="DY647" s="65">
        <v>1072.9792190000001</v>
      </c>
      <c r="DZ647" s="65">
        <v>1072.9792190000001</v>
      </c>
      <c r="EA647" s="65">
        <v>1072.9792190000001</v>
      </c>
      <c r="EB647" s="65">
        <v>1173.4904710000001</v>
      </c>
      <c r="EC647" s="65">
        <v>1173.4904710000001</v>
      </c>
      <c r="ED647" s="65">
        <v>1057.345474</v>
      </c>
      <c r="EE647" s="65">
        <v>1173.4904710000001</v>
      </c>
      <c r="EF647" s="65">
        <v>1174.3434360000001</v>
      </c>
      <c r="EG647" s="65">
        <v>1174.3434360000001</v>
      </c>
      <c r="EH647" s="65">
        <v>1174.3434360000001</v>
      </c>
      <c r="EI647" s="65">
        <v>1174.3434360000001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1275.8728610000001</v>
      </c>
      <c r="EO647" s="65">
        <v>1275.8728610000001</v>
      </c>
      <c r="EQ647" s="65">
        <v>1028.4235100000001</v>
      </c>
      <c r="ER647" s="65">
        <v>1381.185039</v>
      </c>
      <c r="ES647" s="65">
        <v>1381.185039</v>
      </c>
      <c r="ET647" s="65">
        <v>1300.6480120000001</v>
      </c>
      <c r="EU647" s="65">
        <v>1381.185039</v>
      </c>
      <c r="EV647" s="65">
        <v>1418.484502</v>
      </c>
      <c r="EW647" s="65">
        <v>1418.484502</v>
      </c>
      <c r="EX647" s="65">
        <v>1418.484502</v>
      </c>
      <c r="EZ647" s="65">
        <v>1456.1383080000001</v>
      </c>
      <c r="FA647" s="65">
        <v>1456.1383080000001</v>
      </c>
      <c r="FB647" s="65">
        <v>1456.1383080000001</v>
      </c>
      <c r="FC647" s="65">
        <v>9.2604205050000008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4314.4311900000002</v>
      </c>
      <c r="CC653" s="65">
        <v>4314.4311900000002</v>
      </c>
      <c r="CD653" s="65">
        <v>4314.4311900000002</v>
      </c>
      <c r="CE653" s="65">
        <v>4314.4311900000002</v>
      </c>
      <c r="CF653" s="65">
        <v>6657.7470839999996</v>
      </c>
      <c r="CG653" s="65">
        <v>6657.7470839999996</v>
      </c>
      <c r="CH653" s="65">
        <v>6657.7470839999996</v>
      </c>
      <c r="CI653" s="65">
        <v>6657.7470839999996</v>
      </c>
      <c r="CJ653" s="65">
        <v>9146.3569100000004</v>
      </c>
      <c r="CK653" s="65">
        <v>9146.3569100000004</v>
      </c>
      <c r="CL653" s="65">
        <v>9146.3569100000004</v>
      </c>
      <c r="CM653" s="65">
        <v>9146.3569100000004</v>
      </c>
      <c r="CN653" s="65">
        <v>11575.40346</v>
      </c>
      <c r="CO653" s="65">
        <v>11575.40346</v>
      </c>
      <c r="CP653" s="65">
        <v>11575.40346</v>
      </c>
      <c r="CQ653" s="65">
        <v>11575.40346</v>
      </c>
      <c r="CR653" s="65">
        <v>14164.574930000001</v>
      </c>
      <c r="CS653" s="65">
        <v>14164.574930000001</v>
      </c>
      <c r="CT653" s="65">
        <v>14164.574930000001</v>
      </c>
      <c r="CU653" s="65">
        <v>14164.574930000001</v>
      </c>
      <c r="CV653" s="65">
        <v>17056.681079999998</v>
      </c>
      <c r="CW653" s="65">
        <v>17056.681079999998</v>
      </c>
      <c r="CX653" s="65">
        <v>17056.681079999998</v>
      </c>
      <c r="CY653" s="65">
        <v>17056.681079999998</v>
      </c>
      <c r="CZ653" s="65">
        <v>19743.941190000001</v>
      </c>
      <c r="DA653" s="65">
        <v>19743.941190000001</v>
      </c>
      <c r="DB653" s="65">
        <v>19743.941190000001</v>
      </c>
      <c r="DC653" s="65">
        <v>19743.941190000001</v>
      </c>
      <c r="DD653" s="65">
        <v>22946.845420000001</v>
      </c>
      <c r="DE653" s="65">
        <v>22946.845420000001</v>
      </c>
      <c r="DF653" s="65">
        <v>22946.845420000001</v>
      </c>
      <c r="DG653" s="65">
        <v>22946.845420000001</v>
      </c>
      <c r="DH653" s="65">
        <v>27755.15036</v>
      </c>
      <c r="DI653" s="65">
        <v>27755.15036</v>
      </c>
      <c r="DJ653" s="65">
        <v>27755.15036</v>
      </c>
      <c r="DK653" s="65">
        <v>27755.15036</v>
      </c>
      <c r="DL653" s="65">
        <v>30344.324550000001</v>
      </c>
      <c r="DM653" s="65">
        <v>30344.324550000001</v>
      </c>
      <c r="DN653" s="65">
        <v>30344.324550000001</v>
      </c>
      <c r="DO653" s="65">
        <v>27667.015449999999</v>
      </c>
      <c r="DP653" s="65">
        <v>32675.715660000002</v>
      </c>
      <c r="DQ653" s="65">
        <v>32675.715660000002</v>
      </c>
      <c r="DR653" s="65">
        <v>32675.715660000002</v>
      </c>
      <c r="DS653" s="65">
        <v>32675.715660000002</v>
      </c>
      <c r="DT653" s="65">
        <v>35724.945419999996</v>
      </c>
      <c r="DU653" s="65">
        <v>35724.945419999996</v>
      </c>
      <c r="DV653" s="65">
        <v>35724.945419999996</v>
      </c>
      <c r="DW653" s="65">
        <v>35724.945419999996</v>
      </c>
      <c r="DX653" s="65">
        <v>38814.263679999996</v>
      </c>
      <c r="DY653" s="65">
        <v>38814.263679999996</v>
      </c>
      <c r="DZ653" s="65">
        <v>38814.263679999996</v>
      </c>
      <c r="EA653" s="65">
        <v>38814.263679999996</v>
      </c>
      <c r="EB653" s="65">
        <v>42424.911229999998</v>
      </c>
      <c r="EC653" s="65">
        <v>42424.911229999998</v>
      </c>
      <c r="ED653" s="65">
        <v>38255.73446</v>
      </c>
      <c r="EE653" s="65">
        <v>42424.911229999998</v>
      </c>
      <c r="EF653" s="65">
        <v>46458.474179999997</v>
      </c>
      <c r="EG653" s="65">
        <v>46458.474179999997</v>
      </c>
      <c r="EH653" s="65">
        <v>46458.474179999997</v>
      </c>
      <c r="EI653" s="65">
        <v>46458.474179999997</v>
      </c>
      <c r="EJ653" s="65">
        <v>49927.822260000001</v>
      </c>
      <c r="EK653" s="65">
        <v>49927.822260000001</v>
      </c>
      <c r="EL653" s="65">
        <v>49927.822260000001</v>
      </c>
      <c r="EM653" s="65">
        <v>49927.822260000001</v>
      </c>
      <c r="EN653" s="65">
        <v>53211.796090000003</v>
      </c>
      <c r="EO653" s="65">
        <v>53211.796090000003</v>
      </c>
      <c r="EP653" s="65">
        <v>51935.92323</v>
      </c>
      <c r="EQ653" s="65">
        <v>52964.346740000001</v>
      </c>
      <c r="ER653" s="65">
        <v>56835.148200000003</v>
      </c>
      <c r="ES653" s="65">
        <v>56835.148200000003</v>
      </c>
      <c r="ET653" s="65">
        <v>56754.611169999996</v>
      </c>
      <c r="EU653" s="65">
        <v>56835.148200000003</v>
      </c>
      <c r="EV653" s="65">
        <v>59945.635860000002</v>
      </c>
      <c r="EW653" s="65">
        <v>60338.694159999999</v>
      </c>
      <c r="EX653" s="65">
        <v>60338.694159999999</v>
      </c>
      <c r="EY653" s="65">
        <v>58527.151360000003</v>
      </c>
      <c r="EZ653" s="65">
        <v>63065.276189999997</v>
      </c>
      <c r="FA653" s="65">
        <v>63065.276189999997</v>
      </c>
      <c r="FB653" s="65">
        <v>63065.276189999997</v>
      </c>
      <c r="FC653" s="65">
        <v>61618.398300000001</v>
      </c>
    </row>
    <row r="654" spans="2:159" x14ac:dyDescent="0.2">
      <c r="B654" s="65" t="s">
        <v>767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1359.6216890000001</v>
      </c>
    </row>
    <row r="655" spans="2:159" x14ac:dyDescent="0.2">
      <c r="B655" s="65" t="s">
        <v>767</v>
      </c>
      <c r="C655" s="65" t="s">
        <v>37</v>
      </c>
    </row>
    <row r="656" spans="2:159" x14ac:dyDescent="0.2">
      <c r="B656" s="65" t="s">
        <v>767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26.529203679999998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1144.545644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1144.545644</v>
      </c>
      <c r="EO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1144.545644</v>
      </c>
      <c r="EV656" s="65">
        <v>1171.074848</v>
      </c>
      <c r="EW656" s="65">
        <v>1171.074848</v>
      </c>
      <c r="EX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1144.545644</v>
      </c>
    </row>
    <row r="657" spans="2:159" x14ac:dyDescent="0.2">
      <c r="B657" s="65" t="s">
        <v>767</v>
      </c>
      <c r="C657" s="65" t="s">
        <v>39</v>
      </c>
    </row>
    <row r="658" spans="2:159" x14ac:dyDescent="0.2">
      <c r="B658" s="65" t="s">
        <v>767</v>
      </c>
      <c r="C658" s="65" t="s">
        <v>40</v>
      </c>
    </row>
    <row r="659" spans="2:159" x14ac:dyDescent="0.2">
      <c r="B659" s="65" t="s">
        <v>767</v>
      </c>
      <c r="C659" s="65" t="s">
        <v>41</v>
      </c>
    </row>
    <row r="660" spans="2:159" x14ac:dyDescent="0.2">
      <c r="B660" s="65" t="s">
        <v>767</v>
      </c>
      <c r="C660" s="65" t="s">
        <v>42</v>
      </c>
    </row>
    <row r="661" spans="2:159" x14ac:dyDescent="0.2">
      <c r="B661" s="65" t="s">
        <v>767</v>
      </c>
      <c r="C661" s="65" t="s">
        <v>43</v>
      </c>
    </row>
    <row r="662" spans="2:159" x14ac:dyDescent="0.2">
      <c r="B662" s="65" t="s">
        <v>767</v>
      </c>
      <c r="C662" s="65" t="s">
        <v>44</v>
      </c>
    </row>
    <row r="663" spans="2:159" x14ac:dyDescent="0.2">
      <c r="B663" s="65" t="s">
        <v>767</v>
      </c>
      <c r="C663" s="65" t="s">
        <v>45</v>
      </c>
    </row>
    <row r="664" spans="2:159" x14ac:dyDescent="0.2">
      <c r="B664" s="65" t="s">
        <v>767</v>
      </c>
      <c r="C664" s="65" t="s">
        <v>46</v>
      </c>
    </row>
    <row r="665" spans="2:159" x14ac:dyDescent="0.2">
      <c r="B665" s="65" t="s">
        <v>767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1888.310819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3006.32726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3006.32726</v>
      </c>
      <c r="EO665" s="65">
        <v>3032.856464</v>
      </c>
      <c r="EP665" s="65">
        <v>1861.7816150000001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3006.32726</v>
      </c>
      <c r="EV665" s="65">
        <v>3032.856464</v>
      </c>
      <c r="EW665" s="65">
        <v>3032.856464</v>
      </c>
      <c r="EX665" s="65">
        <v>3032.856464</v>
      </c>
      <c r="EY665" s="65">
        <v>1861.7816150000001</v>
      </c>
      <c r="EZ665" s="65">
        <v>3032.856464</v>
      </c>
      <c r="FA665" s="65">
        <v>3032.856464</v>
      </c>
      <c r="FB665" s="65">
        <v>3032.856464</v>
      </c>
      <c r="FC665" s="65">
        <v>2504.1673329999999</v>
      </c>
    </row>
    <row r="666" spans="2:159" x14ac:dyDescent="0.2">
      <c r="B666" s="65" t="s">
        <v>768</v>
      </c>
      <c r="C666" s="65" t="s">
        <v>36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82.430025720000003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2382.890973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2382.890973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768</v>
      </c>
      <c r="C667" s="65" t="s">
        <v>37</v>
      </c>
      <c r="AT667" s="65">
        <v>235.92041839999999</v>
      </c>
      <c r="AV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768</v>
      </c>
      <c r="C668" s="65" t="s">
        <v>38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524.8992442</v>
      </c>
      <c r="BB668" s="65">
        <v>440.57427539999998</v>
      </c>
      <c r="BC668" s="65">
        <v>965.47351960000003</v>
      </c>
      <c r="BD668" s="65">
        <v>1470.4758609999999</v>
      </c>
      <c r="BE668" s="65">
        <v>1470.4758609999999</v>
      </c>
      <c r="BF668" s="65">
        <v>965.47351960000003</v>
      </c>
      <c r="BG668" s="65">
        <v>1335.296173</v>
      </c>
      <c r="BH668" s="65">
        <v>1470.4758609999999</v>
      </c>
      <c r="BI668" s="65">
        <v>505.0023415</v>
      </c>
      <c r="BJ668" s="65">
        <v>1470.4758609999999</v>
      </c>
      <c r="BK668" s="65">
        <v>1470.4758609999999</v>
      </c>
      <c r="BL668" s="65">
        <v>945.57661689999998</v>
      </c>
      <c r="BN668" s="65">
        <v>440.57427539999998</v>
      </c>
      <c r="BO668" s="65">
        <v>1029.901586</v>
      </c>
      <c r="BP668" s="65">
        <v>965.47351960000003</v>
      </c>
      <c r="BQ668" s="65">
        <v>965.47351960000003</v>
      </c>
      <c r="BR668" s="65">
        <v>1470.4758609999999</v>
      </c>
      <c r="BS668" s="65">
        <v>592.136618</v>
      </c>
      <c r="BT668" s="65">
        <v>965.47351960000003</v>
      </c>
      <c r="BU668" s="65">
        <v>1470.4758609999999</v>
      </c>
      <c r="BV668" s="65">
        <v>137.22979230000001</v>
      </c>
      <c r="BW668" s="65">
        <v>1470.4758609999999</v>
      </c>
      <c r="BX668" s="65">
        <v>1470.4758609999999</v>
      </c>
      <c r="BY668" s="65">
        <v>1139.3523090000001</v>
      </c>
      <c r="BZ668" s="65">
        <v>945.57661689999998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945.57661689999998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945.57661689999998</v>
      </c>
      <c r="CY668" s="65">
        <v>1029.901586</v>
      </c>
      <c r="CZ668" s="65">
        <v>1470.4758609999999</v>
      </c>
      <c r="DA668" s="65">
        <v>1470.4758609999999</v>
      </c>
      <c r="DB668" s="65">
        <v>965.47351960000003</v>
      </c>
      <c r="DC668" s="65">
        <v>1470.4758609999999</v>
      </c>
      <c r="DD668" s="65">
        <v>1470.4758609999999</v>
      </c>
      <c r="DE668" s="65">
        <v>1470.4758609999999</v>
      </c>
      <c r="DF668" s="65">
        <v>440.57427539999998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965.47351960000003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945.57661689999998</v>
      </c>
      <c r="DY668" s="65">
        <v>1470.4758609999999</v>
      </c>
      <c r="DZ668" s="65">
        <v>1470.4758609999999</v>
      </c>
      <c r="EA668" s="65">
        <v>1470.4758609999999</v>
      </c>
      <c r="EB668" s="65">
        <v>524.8992442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965.47351960000003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1029.901586</v>
      </c>
      <c r="EO668" s="65">
        <v>1470.4758609999999</v>
      </c>
      <c r="EP668" s="65">
        <v>965.47351960000003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965.47351960000003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768</v>
      </c>
      <c r="C669" s="65" t="s">
        <v>39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95.587516570000005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167.01683610000001</v>
      </c>
      <c r="CE669" s="65">
        <v>168.64993770000001</v>
      </c>
      <c r="CF669" s="65">
        <v>168.64993770000001</v>
      </c>
      <c r="CG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Z669" s="65">
        <v>168.64993770000001</v>
      </c>
      <c r="FA669" s="65">
        <v>168.64993770000001</v>
      </c>
      <c r="FB669" s="65">
        <v>168.64993770000001</v>
      </c>
    </row>
    <row r="670" spans="2:159" x14ac:dyDescent="0.2">
      <c r="B670" s="65" t="s">
        <v>768</v>
      </c>
      <c r="C670" s="65" t="s">
        <v>40</v>
      </c>
    </row>
    <row r="671" spans="2:159" x14ac:dyDescent="0.2">
      <c r="B671" s="65" t="s">
        <v>768</v>
      </c>
      <c r="C671" s="65" t="s">
        <v>41</v>
      </c>
    </row>
    <row r="672" spans="2:159" x14ac:dyDescent="0.2">
      <c r="B672" s="65" t="s">
        <v>768</v>
      </c>
      <c r="C672" s="65" t="s">
        <v>42</v>
      </c>
    </row>
    <row r="673" spans="2:159" x14ac:dyDescent="0.2">
      <c r="B673" s="65" t="s">
        <v>768</v>
      </c>
      <c r="C673" s="65" t="s">
        <v>43</v>
      </c>
    </row>
    <row r="674" spans="2:159" x14ac:dyDescent="0.2">
      <c r="B674" s="65" t="s">
        <v>768</v>
      </c>
      <c r="C674" s="65" t="s">
        <v>44</v>
      </c>
    </row>
    <row r="675" spans="2:159" x14ac:dyDescent="0.2">
      <c r="B675" s="65" t="s">
        <v>768</v>
      </c>
      <c r="C675" s="65" t="s">
        <v>45</v>
      </c>
    </row>
    <row r="676" spans="2:159" x14ac:dyDescent="0.2">
      <c r="B676" s="65" t="s">
        <v>768</v>
      </c>
      <c r="C676" s="65" t="s">
        <v>46</v>
      </c>
    </row>
    <row r="677" spans="2:159" x14ac:dyDescent="0.2">
      <c r="B677" s="65" t="s">
        <v>768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235.92041839999999</v>
      </c>
      <c r="AU677" s="65">
        <v>524.8992442</v>
      </c>
      <c r="AV677" s="65">
        <v>843.24968839999997</v>
      </c>
      <c r="AW677" s="65">
        <v>607.32926999999995</v>
      </c>
      <c r="AX677" s="65">
        <v>843.24968839999997</v>
      </c>
      <c r="AY677" s="65">
        <v>843.24968839999997</v>
      </c>
      <c r="AZ677" s="65">
        <v>1615.4390100000001</v>
      </c>
      <c r="BA677" s="65">
        <v>1174.864734</v>
      </c>
      <c r="BB677" s="65">
        <v>523.00430110000002</v>
      </c>
      <c r="BC677" s="65">
        <v>1615.4390100000001</v>
      </c>
      <c r="BD677" s="65">
        <v>4227.618101</v>
      </c>
      <c r="BE677" s="65">
        <v>4227.618101</v>
      </c>
      <c r="BF677" s="65">
        <v>3486.6953410000001</v>
      </c>
      <c r="BG677" s="65">
        <v>4092.438412</v>
      </c>
      <c r="BH677" s="65">
        <v>4420.9022990000003</v>
      </c>
      <c r="BI677" s="65">
        <v>3219.5083610000001</v>
      </c>
      <c r="BJ677" s="65">
        <v>4420.9022990000003</v>
      </c>
      <c r="BK677" s="65">
        <v>4420.9022990000003</v>
      </c>
      <c r="BL677" s="65">
        <v>3896.0030550000001</v>
      </c>
      <c r="BM677" s="65">
        <v>2950.426438</v>
      </c>
      <c r="BN677" s="65">
        <v>3391.0007129999999</v>
      </c>
      <c r="BO677" s="65">
        <v>3980.3280239999999</v>
      </c>
      <c r="BP677" s="65">
        <v>4084.5498950000001</v>
      </c>
      <c r="BQ677" s="65">
        <v>4084.5498950000001</v>
      </c>
      <c r="BR677" s="65">
        <v>4022.0167719999999</v>
      </c>
      <c r="BS677" s="65">
        <v>3711.2129930000001</v>
      </c>
      <c r="BT677" s="65">
        <v>4084.5498950000001</v>
      </c>
      <c r="BU677" s="65">
        <v>4184.9818809999997</v>
      </c>
      <c r="BV677" s="65">
        <v>3256.3061680000001</v>
      </c>
      <c r="BW677" s="65">
        <v>4589.5522369999999</v>
      </c>
      <c r="BX677" s="65">
        <v>4589.5522369999999</v>
      </c>
      <c r="BY677" s="65">
        <v>4185.3662629999999</v>
      </c>
      <c r="BZ677" s="65">
        <v>4064.6529919999998</v>
      </c>
      <c r="CA677" s="65">
        <v>4589.5522369999999</v>
      </c>
      <c r="CB677" s="65">
        <v>4589.5522369999999</v>
      </c>
      <c r="CC677" s="65">
        <v>4589.5522369999999</v>
      </c>
      <c r="CD677" s="65">
        <v>4587.9191350000001</v>
      </c>
      <c r="CE677" s="65">
        <v>4589.5522369999999</v>
      </c>
      <c r="CF677" s="65">
        <v>4589.5522369999999</v>
      </c>
      <c r="CG677" s="65">
        <v>4589.5522369999999</v>
      </c>
      <c r="CH677" s="65">
        <v>4420.9022990000003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4064.6529919999998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4064.6529919999998</v>
      </c>
      <c r="CY677" s="65">
        <v>4148.9779609999996</v>
      </c>
      <c r="CZ677" s="65">
        <v>4589.5522369999999</v>
      </c>
      <c r="DA677" s="65">
        <v>4589.5522369999999</v>
      </c>
      <c r="DB677" s="65">
        <v>4084.5498950000001</v>
      </c>
      <c r="DC677" s="65">
        <v>4420.9022990000003</v>
      </c>
      <c r="DD677" s="65">
        <v>4589.5522369999999</v>
      </c>
      <c r="DE677" s="65">
        <v>4589.5522369999999</v>
      </c>
      <c r="DF677" s="65">
        <v>3559.6506509999999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4084.5498950000001</v>
      </c>
      <c r="DS677" s="65">
        <v>4589.5522369999999</v>
      </c>
      <c r="DT677" s="65">
        <v>4420.9022990000003</v>
      </c>
      <c r="DU677" s="65">
        <v>4589.5522369999999</v>
      </c>
      <c r="DV677" s="65">
        <v>4589.5522369999999</v>
      </c>
      <c r="DW677" s="65">
        <v>4589.5522369999999</v>
      </c>
      <c r="DX677" s="65">
        <v>4064.6529919999998</v>
      </c>
      <c r="DY677" s="65">
        <v>4589.5522369999999</v>
      </c>
      <c r="DZ677" s="65">
        <v>4589.5522369999999</v>
      </c>
      <c r="EA677" s="65">
        <v>4589.5522369999999</v>
      </c>
      <c r="EB677" s="65">
        <v>3643.9756200000002</v>
      </c>
      <c r="EC677" s="65">
        <v>4589.5522369999999</v>
      </c>
      <c r="ED677" s="65">
        <v>4353.6318179999998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4084.5498950000001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4148.9779609999996</v>
      </c>
      <c r="EO677" s="65">
        <v>4589.5522369999999</v>
      </c>
      <c r="EP677" s="65">
        <v>4084.5498950000001</v>
      </c>
      <c r="EQ677" s="65">
        <v>4589.5522369999999</v>
      </c>
      <c r="ER677" s="65">
        <v>4589.5522369999999</v>
      </c>
      <c r="ES677" s="65">
        <v>4589.5522369999999</v>
      </c>
      <c r="ET677" s="65">
        <v>4089.287253</v>
      </c>
      <c r="EU677" s="65">
        <v>4589.5522369999999</v>
      </c>
      <c r="EV677" s="65">
        <v>4589.5522369999999</v>
      </c>
      <c r="EW677" s="65">
        <v>4589.5522369999999</v>
      </c>
      <c r="EX677" s="65">
        <v>4084.5498950000001</v>
      </c>
      <c r="EY677" s="65">
        <v>4420.9022990000003</v>
      </c>
      <c r="EZ677" s="65">
        <v>4589.5522369999999</v>
      </c>
      <c r="FA677" s="65">
        <v>4589.5522369999999</v>
      </c>
      <c r="FB677" s="65">
        <v>4589.5522369999999</v>
      </c>
      <c r="FC677" s="65">
        <v>4420.9022990000003</v>
      </c>
    </row>
    <row r="678" spans="2:159" x14ac:dyDescent="0.2">
      <c r="B678" s="65" t="s">
        <v>769</v>
      </c>
      <c r="C678" s="65" t="s">
        <v>36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984.42295079999997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1245.925101</v>
      </c>
      <c r="EZ678" s="65">
        <v>1864.6240299999999</v>
      </c>
      <c r="FA678" s="65">
        <v>1864.6240299999999</v>
      </c>
      <c r="FB678" s="65">
        <v>1864.6240299999999</v>
      </c>
      <c r="FC678" s="65">
        <v>1460.053674</v>
      </c>
    </row>
    <row r="679" spans="2:159" x14ac:dyDescent="0.2">
      <c r="B679" s="65" t="s">
        <v>769</v>
      </c>
      <c r="C679" s="65" t="s">
        <v>37</v>
      </c>
    </row>
    <row r="680" spans="2:159" x14ac:dyDescent="0.2">
      <c r="B680" s="65" t="s">
        <v>769</v>
      </c>
      <c r="C680" s="65" t="s">
        <v>38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J680" s="65">
        <v>211.28615790000001</v>
      </c>
      <c r="BK680" s="65">
        <v>211.28615790000001</v>
      </c>
      <c r="BO680" s="65">
        <v>211.28615790000001</v>
      </c>
      <c r="BP680" s="65">
        <v>211.28615790000001</v>
      </c>
      <c r="BR680" s="65">
        <v>211.28615790000001</v>
      </c>
      <c r="BT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175.3415856</v>
      </c>
      <c r="CT680" s="65">
        <v>211.28615790000001</v>
      </c>
      <c r="CU680" s="65">
        <v>211.28615790000001</v>
      </c>
      <c r="CV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769</v>
      </c>
      <c r="C681" s="65" t="s">
        <v>39</v>
      </c>
    </row>
    <row r="682" spans="2:159" x14ac:dyDescent="0.2">
      <c r="B682" s="65" t="s">
        <v>769</v>
      </c>
      <c r="C682" s="65" t="s">
        <v>40</v>
      </c>
    </row>
    <row r="683" spans="2:159" x14ac:dyDescent="0.2">
      <c r="B683" s="65" t="s">
        <v>769</v>
      </c>
      <c r="C683" s="65" t="s">
        <v>41</v>
      </c>
    </row>
    <row r="684" spans="2:159" x14ac:dyDescent="0.2">
      <c r="B684" s="65" t="s">
        <v>769</v>
      </c>
      <c r="C684" s="65" t="s">
        <v>42</v>
      </c>
    </row>
    <row r="685" spans="2:159" x14ac:dyDescent="0.2">
      <c r="B685" s="65" t="s">
        <v>769</v>
      </c>
      <c r="C685" s="65" t="s">
        <v>43</v>
      </c>
    </row>
    <row r="686" spans="2:159" x14ac:dyDescent="0.2">
      <c r="B686" s="65" t="s">
        <v>769</v>
      </c>
      <c r="C686" s="65" t="s">
        <v>44</v>
      </c>
    </row>
    <row r="687" spans="2:159" x14ac:dyDescent="0.2">
      <c r="B687" s="65" t="s">
        <v>769</v>
      </c>
      <c r="C687" s="65" t="s">
        <v>45</v>
      </c>
    </row>
    <row r="688" spans="2:159" x14ac:dyDescent="0.2">
      <c r="B688" s="65" t="s">
        <v>769</v>
      </c>
      <c r="C688" s="65" t="s">
        <v>46</v>
      </c>
    </row>
    <row r="689" spans="2:159" x14ac:dyDescent="0.2">
      <c r="B689" s="65" t="s">
        <v>769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0</v>
      </c>
      <c r="BC689" s="65">
        <v>579.85259470000005</v>
      </c>
      <c r="BD689" s="65">
        <v>1195.7091089999999</v>
      </c>
      <c r="BE689" s="65">
        <v>984.42295079999997</v>
      </c>
      <c r="BF689" s="65">
        <v>1195.7091089999999</v>
      </c>
      <c r="BG689" s="65">
        <v>1195.7091089999999</v>
      </c>
      <c r="BH689" s="65">
        <v>2075.9101879999998</v>
      </c>
      <c r="BI689" s="65">
        <v>1864.6240299999999</v>
      </c>
      <c r="BJ689" s="65">
        <v>2075.9101879999998</v>
      </c>
      <c r="BK689" s="65">
        <v>2075.9101879999998</v>
      </c>
      <c r="BL689" s="65">
        <v>1864.6240299999999</v>
      </c>
      <c r="BM689" s="65">
        <v>1864.6240299999999</v>
      </c>
      <c r="BN689" s="65">
        <v>1864.6240299999999</v>
      </c>
      <c r="BO689" s="65">
        <v>2075.9101879999998</v>
      </c>
      <c r="BP689" s="65">
        <v>2075.9101879999998</v>
      </c>
      <c r="BQ689" s="65">
        <v>1864.6240299999999</v>
      </c>
      <c r="BR689" s="65">
        <v>2075.9101879999998</v>
      </c>
      <c r="BS689" s="65">
        <v>1864.6240299999999</v>
      </c>
      <c r="BT689" s="65">
        <v>2075.9101879999998</v>
      </c>
      <c r="BU689" s="65">
        <v>1864.6240299999999</v>
      </c>
      <c r="BV689" s="65">
        <v>1864.6240299999999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1864.6240299999999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1864.6240299999999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2039.965616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1864.6240299999999</v>
      </c>
      <c r="DU689" s="65">
        <v>2075.9101879999998</v>
      </c>
      <c r="DV689" s="65">
        <v>2075.9101879999998</v>
      </c>
      <c r="DW689" s="65">
        <v>2075.9101879999998</v>
      </c>
      <c r="DX689" s="65">
        <v>1864.6240299999999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1864.6240299999999</v>
      </c>
      <c r="EN689" s="65">
        <v>2075.9101879999998</v>
      </c>
      <c r="EO689" s="65">
        <v>2075.9101879999998</v>
      </c>
      <c r="EP689" s="65">
        <v>1195.7091089999999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1457.2112589999999</v>
      </c>
      <c r="EZ689" s="65">
        <v>2075.9101879999998</v>
      </c>
      <c r="FA689" s="65">
        <v>2075.9101879999998</v>
      </c>
      <c r="FB689" s="65">
        <v>2075.9101879999998</v>
      </c>
      <c r="FC689" s="65">
        <v>1671.3398319999999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5107.8599999999997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4009.28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5107.8599999999997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4009.28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770</v>
      </c>
      <c r="C714" s="65" t="s">
        <v>36</v>
      </c>
    </row>
    <row r="715" spans="2:159" x14ac:dyDescent="0.2">
      <c r="B715" s="65" t="s">
        <v>770</v>
      </c>
      <c r="C715" s="65" t="s">
        <v>37</v>
      </c>
    </row>
    <row r="716" spans="2:159" x14ac:dyDescent="0.2">
      <c r="B716" s="65" t="s">
        <v>770</v>
      </c>
      <c r="C716" s="65" t="s">
        <v>38</v>
      </c>
    </row>
    <row r="717" spans="2:159" x14ac:dyDescent="0.2">
      <c r="B717" s="65" t="s">
        <v>770</v>
      </c>
      <c r="C717" s="65" t="s">
        <v>39</v>
      </c>
    </row>
    <row r="718" spans="2:159" x14ac:dyDescent="0.2">
      <c r="B718" s="65" t="s">
        <v>770</v>
      </c>
      <c r="C718" s="65" t="s">
        <v>40</v>
      </c>
    </row>
    <row r="719" spans="2:159" x14ac:dyDescent="0.2">
      <c r="B719" s="65" t="s">
        <v>770</v>
      </c>
      <c r="C719" s="65" t="s">
        <v>41</v>
      </c>
    </row>
    <row r="720" spans="2:159" x14ac:dyDescent="0.2">
      <c r="B720" s="65" t="s">
        <v>770</v>
      </c>
      <c r="C720" s="65" t="s">
        <v>42</v>
      </c>
    </row>
    <row r="721" spans="2:159" x14ac:dyDescent="0.2">
      <c r="B721" s="65" t="s">
        <v>770</v>
      </c>
      <c r="C721" s="65" t="s">
        <v>43</v>
      </c>
    </row>
    <row r="722" spans="2:159" x14ac:dyDescent="0.2">
      <c r="B722" s="65" t="s">
        <v>770</v>
      </c>
      <c r="C722" s="65" t="s">
        <v>44</v>
      </c>
    </row>
    <row r="723" spans="2:159" x14ac:dyDescent="0.2">
      <c r="B723" s="65" t="s">
        <v>770</v>
      </c>
      <c r="C723" s="65" t="s">
        <v>45</v>
      </c>
    </row>
    <row r="724" spans="2:159" x14ac:dyDescent="0.2">
      <c r="B724" s="65" t="s">
        <v>770</v>
      </c>
      <c r="C724" s="65" t="s">
        <v>46</v>
      </c>
    </row>
    <row r="725" spans="2:159" x14ac:dyDescent="0.2">
      <c r="B725" s="65" t="s">
        <v>770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772</v>
      </c>
      <c r="C750" s="65" t="s">
        <v>36</v>
      </c>
    </row>
    <row r="751" spans="2:159" x14ac:dyDescent="0.2">
      <c r="B751" s="65" t="s">
        <v>772</v>
      </c>
      <c r="C751" s="65" t="s">
        <v>37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205.1945997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947.47155999999995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947.47155999999995</v>
      </c>
      <c r="DC751" s="65">
        <v>1326.460184</v>
      </c>
      <c r="DD751" s="65">
        <v>1515.9544960000001</v>
      </c>
      <c r="DE751" s="65">
        <v>1515.9544960000001</v>
      </c>
      <c r="DF751" s="65">
        <v>1136.965872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1871.569814</v>
      </c>
      <c r="DM751" s="65">
        <v>1871.569814</v>
      </c>
      <c r="DN751" s="65">
        <v>1871.569814</v>
      </c>
      <c r="DO751" s="65">
        <v>1871.569814</v>
      </c>
      <c r="DP751" s="65">
        <v>1871.569814</v>
      </c>
      <c r="DQ751" s="65">
        <v>1871.569814</v>
      </c>
      <c r="DR751" s="65">
        <v>1682.0755019999999</v>
      </c>
      <c r="DS751" s="65">
        <v>1871.569814</v>
      </c>
      <c r="DT751" s="65">
        <v>1871.569814</v>
      </c>
      <c r="DU751" s="65">
        <v>1871.569814</v>
      </c>
      <c r="DV751" s="65">
        <v>1871.569814</v>
      </c>
      <c r="DW751" s="65">
        <v>1871.569814</v>
      </c>
      <c r="DX751" s="65">
        <v>1871.569814</v>
      </c>
      <c r="DY751" s="65">
        <v>1871.569814</v>
      </c>
      <c r="DZ751" s="65">
        <v>1871.569814</v>
      </c>
      <c r="EA751" s="65">
        <v>1871.569814</v>
      </c>
      <c r="EB751" s="65">
        <v>1871.569814</v>
      </c>
      <c r="EC751" s="65">
        <v>1871.569814</v>
      </c>
      <c r="ED751" s="65">
        <v>1492.5811900000001</v>
      </c>
      <c r="EE751" s="65">
        <v>1871.569814</v>
      </c>
      <c r="EF751" s="65">
        <v>1871.569814</v>
      </c>
      <c r="EG751" s="65">
        <v>1871.569814</v>
      </c>
      <c r="EH751" s="65">
        <v>1871.569814</v>
      </c>
      <c r="EI751" s="65">
        <v>1871.569814</v>
      </c>
      <c r="EJ751" s="65">
        <v>1871.569814</v>
      </c>
      <c r="EK751" s="65">
        <v>1871.569814</v>
      </c>
      <c r="EL751" s="65">
        <v>1871.569814</v>
      </c>
      <c r="EM751" s="65">
        <v>1871.569814</v>
      </c>
      <c r="EN751" s="65">
        <v>1871.569814</v>
      </c>
      <c r="EO751" s="65">
        <v>1871.569814</v>
      </c>
      <c r="EP751" s="65">
        <v>1871.569814</v>
      </c>
      <c r="EQ751" s="65">
        <v>1871.569814</v>
      </c>
      <c r="ER751" s="65">
        <v>1871.569814</v>
      </c>
      <c r="ES751" s="65">
        <v>1871.569814</v>
      </c>
      <c r="ET751" s="65">
        <v>1682.0755019999999</v>
      </c>
      <c r="EU751" s="65">
        <v>1492.5811900000001</v>
      </c>
      <c r="EV751" s="65">
        <v>1871.569814</v>
      </c>
      <c r="EW751" s="65">
        <v>1871.569814</v>
      </c>
      <c r="EX751" s="65">
        <v>1871.569814</v>
      </c>
      <c r="EY751" s="65">
        <v>1536.966533</v>
      </c>
      <c r="EZ751" s="65">
        <v>1871.569814</v>
      </c>
      <c r="FA751" s="65">
        <v>1871.569814</v>
      </c>
      <c r="FB751" s="65">
        <v>1871.569814</v>
      </c>
      <c r="FC751" s="65">
        <v>1871.569814</v>
      </c>
    </row>
    <row r="752" spans="2:159" x14ac:dyDescent="0.2">
      <c r="B752" s="65" t="s">
        <v>772</v>
      </c>
      <c r="C752" s="65" t="s">
        <v>38</v>
      </c>
    </row>
    <row r="753" spans="2:159" x14ac:dyDescent="0.2">
      <c r="B753" s="65" t="s">
        <v>772</v>
      </c>
      <c r="C753" s="65" t="s">
        <v>39</v>
      </c>
      <c r="CB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693.54918190000001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70.33370592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491.7377396</v>
      </c>
      <c r="DD753" s="65">
        <v>1185.286922</v>
      </c>
      <c r="DE753" s="65">
        <v>1185.286922</v>
      </c>
      <c r="DF753" s="65">
        <v>491.7377396</v>
      </c>
      <c r="DG753" s="65">
        <v>1185.286922</v>
      </c>
      <c r="DH753" s="65">
        <v>1185.286922</v>
      </c>
      <c r="DI753" s="65">
        <v>1185.286922</v>
      </c>
      <c r="DJ753" s="65">
        <v>491.7377396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279.89928750000001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491.7377396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491.7377396</v>
      </c>
    </row>
    <row r="754" spans="2:159" x14ac:dyDescent="0.2">
      <c r="B754" s="65" t="s">
        <v>772</v>
      </c>
      <c r="C754" s="65" t="s">
        <v>40</v>
      </c>
    </row>
    <row r="755" spans="2:159" x14ac:dyDescent="0.2">
      <c r="B755" s="65" t="s">
        <v>772</v>
      </c>
      <c r="C755" s="65" t="s">
        <v>41</v>
      </c>
    </row>
    <row r="756" spans="2:159" x14ac:dyDescent="0.2">
      <c r="B756" s="65" t="s">
        <v>772</v>
      </c>
      <c r="C756" s="65" t="s">
        <v>42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772</v>
      </c>
      <c r="C757" s="65" t="s">
        <v>43</v>
      </c>
    </row>
    <row r="758" spans="2:159" x14ac:dyDescent="0.2">
      <c r="B758" s="65" t="s">
        <v>772</v>
      </c>
      <c r="C758" s="65" t="s">
        <v>44</v>
      </c>
    </row>
    <row r="759" spans="2:159" x14ac:dyDescent="0.2">
      <c r="B759" s="65" t="s">
        <v>772</v>
      </c>
      <c r="C759" s="65" t="s">
        <v>45</v>
      </c>
    </row>
    <row r="760" spans="2:159" x14ac:dyDescent="0.2">
      <c r="B760" s="65" t="s">
        <v>772</v>
      </c>
      <c r="C760" s="65" t="s">
        <v>46</v>
      </c>
    </row>
    <row r="761" spans="2:159" x14ac:dyDescent="0.2">
      <c r="B761" s="65" t="s">
        <v>772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1249.7149879999999</v>
      </c>
      <c r="CE761" s="65">
        <v>1249.7149879999999</v>
      </c>
      <c r="CF761" s="65">
        <v>1439.2093</v>
      </c>
      <c r="CG761" s="65">
        <v>1265.4152750000001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1818.1979240000001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1384.47676</v>
      </c>
      <c r="CU761" s="65">
        <v>2499.429975</v>
      </c>
      <c r="CV761" s="65">
        <v>2688.9242869999998</v>
      </c>
      <c r="CW761" s="65">
        <v>2499.429975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3059.385667</v>
      </c>
      <c r="DC761" s="65">
        <v>2744.8251089999999</v>
      </c>
      <c r="DD761" s="65">
        <v>3627.8686029999999</v>
      </c>
      <c r="DE761" s="65">
        <v>3627.8686029999999</v>
      </c>
      <c r="DF761" s="65">
        <v>2555.3307970000001</v>
      </c>
      <c r="DG761" s="65">
        <v>3627.8686029999999</v>
      </c>
      <c r="DH761" s="65">
        <v>3817.3629150000002</v>
      </c>
      <c r="DI761" s="65">
        <v>3817.3629150000002</v>
      </c>
      <c r="DJ761" s="65">
        <v>3123.813733</v>
      </c>
      <c r="DK761" s="65">
        <v>3817.3629150000002</v>
      </c>
      <c r="DL761" s="65">
        <v>3983.483921</v>
      </c>
      <c r="DM761" s="65">
        <v>3983.483921</v>
      </c>
      <c r="DN761" s="65">
        <v>3983.483921</v>
      </c>
      <c r="DO761" s="65">
        <v>3983.483921</v>
      </c>
      <c r="DP761" s="65">
        <v>3983.483921</v>
      </c>
      <c r="DQ761" s="65">
        <v>3983.483921</v>
      </c>
      <c r="DR761" s="65">
        <v>3793.9896090000002</v>
      </c>
      <c r="DS761" s="65">
        <v>3983.483921</v>
      </c>
      <c r="DT761" s="65">
        <v>3983.483921</v>
      </c>
      <c r="DU761" s="65">
        <v>3983.483921</v>
      </c>
      <c r="DV761" s="65">
        <v>3078.0962869999998</v>
      </c>
      <c r="DW761" s="65">
        <v>3983.483921</v>
      </c>
      <c r="DX761" s="65">
        <v>3983.483921</v>
      </c>
      <c r="DY761" s="65">
        <v>3983.483921</v>
      </c>
      <c r="DZ761" s="65">
        <v>3983.483921</v>
      </c>
      <c r="EA761" s="65">
        <v>3983.483921</v>
      </c>
      <c r="EB761" s="65">
        <v>3983.483921</v>
      </c>
      <c r="EC761" s="65">
        <v>3983.483921</v>
      </c>
      <c r="ED761" s="65">
        <v>3604.4952969999999</v>
      </c>
      <c r="EE761" s="65">
        <v>3983.483921</v>
      </c>
      <c r="EF761" s="65">
        <v>3983.483921</v>
      </c>
      <c r="EG761" s="65">
        <v>3983.483921</v>
      </c>
      <c r="EH761" s="65">
        <v>3983.483921</v>
      </c>
      <c r="EI761" s="65">
        <v>3983.483921</v>
      </c>
      <c r="EJ761" s="65">
        <v>3983.483921</v>
      </c>
      <c r="EK761" s="65">
        <v>3983.483921</v>
      </c>
      <c r="EL761" s="65">
        <v>3983.483921</v>
      </c>
      <c r="EM761" s="65">
        <v>3983.483921</v>
      </c>
      <c r="EN761" s="65">
        <v>3983.483921</v>
      </c>
      <c r="EO761" s="65">
        <v>3983.483921</v>
      </c>
      <c r="EP761" s="65">
        <v>3983.483921</v>
      </c>
      <c r="EQ761" s="65">
        <v>3983.483921</v>
      </c>
      <c r="ER761" s="65">
        <v>3983.483921</v>
      </c>
      <c r="ES761" s="65">
        <v>3983.483921</v>
      </c>
      <c r="ET761" s="65">
        <v>3100.440427</v>
      </c>
      <c r="EU761" s="65">
        <v>3604.4952969999999</v>
      </c>
      <c r="EV761" s="65">
        <v>3983.483921</v>
      </c>
      <c r="EW761" s="65">
        <v>3983.483921</v>
      </c>
      <c r="EX761" s="65">
        <v>3983.483921</v>
      </c>
      <c r="EY761" s="65">
        <v>2463.593719</v>
      </c>
      <c r="EZ761" s="65">
        <v>3983.483921</v>
      </c>
      <c r="FA761" s="65">
        <v>3983.483921</v>
      </c>
      <c r="FB761" s="65">
        <v>3983.483921</v>
      </c>
      <c r="FC761" s="65">
        <v>3289.9347389999998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64506.80315</v>
      </c>
      <c r="D4" s="1">
        <f>PLANEL_GerPT_Trim_Resultado!Q245</f>
        <v>57321.8943</v>
      </c>
      <c r="E4" s="1">
        <f>PLANEL_GerPT_Trim_Resultado!R245</f>
        <v>52226.261100000003</v>
      </c>
      <c r="F4" s="1">
        <f>PLANEL_GerPT_Trim_Resultado!S245</f>
        <v>60696.073600000003</v>
      </c>
      <c r="G4" s="1">
        <f>PLANEL_GerPT_Trim_Resultado!T245</f>
        <v>62459.662080000002</v>
      </c>
      <c r="H4" s="1">
        <f>PLANEL_GerPT_Trim_Resultado!U245</f>
        <v>55274.211869999999</v>
      </c>
      <c r="I4" s="1">
        <f>PLANEL_GerPT_Trim_Resultado!V245</f>
        <v>50276.920530000003</v>
      </c>
      <c r="J4" s="1">
        <f>PLANEL_GerPT_Trim_Resultado!W245</f>
        <v>57369.68677</v>
      </c>
      <c r="K4" s="1">
        <f>PLANEL_GerPT_Trim_Resultado!X245</f>
        <v>63012.013729999999</v>
      </c>
      <c r="L4" s="1">
        <f>PLANEL_GerPT_Trim_Resultado!Y245</f>
        <v>59071.346890000001</v>
      </c>
      <c r="M4" s="1">
        <f>PLANEL_GerPT_Trim_Resultado!Z245</f>
        <v>54159.6345</v>
      </c>
      <c r="N4" s="1">
        <f>PLANEL_GerPT_Trim_Resultado!AA245</f>
        <v>59805.369879999998</v>
      </c>
      <c r="O4" s="1">
        <f>PLANEL_GerPT_Trim_Resultado!AB245</f>
        <v>72350.49265</v>
      </c>
      <c r="P4" s="1">
        <f>PLANEL_GerPT_Trim_Resultado!AC245</f>
        <v>63065.802190000002</v>
      </c>
      <c r="Q4" s="1">
        <f>PLANEL_GerPT_Trim_Resultado!AD245</f>
        <v>57294.413350000003</v>
      </c>
      <c r="R4" s="1">
        <f>PLANEL_GerPT_Trim_Resultado!AE245</f>
        <v>60639.681239999998</v>
      </c>
      <c r="S4" s="1">
        <f>PLANEL_GerPT_Trim_Resultado!AF245</f>
        <v>68074.222309999997</v>
      </c>
      <c r="T4" s="1">
        <f>PLANEL_GerPT_Trim_Resultado!AG245</f>
        <v>63309.800759999998</v>
      </c>
      <c r="U4" s="1">
        <f>PLANEL_GerPT_Trim_Resultado!AH245</f>
        <v>56635.32591</v>
      </c>
      <c r="V4" s="1">
        <f>PLANEL_GerPT_Trim_Resultado!AI245</f>
        <v>66356.454100000003</v>
      </c>
      <c r="W4" s="1">
        <f>PLANEL_GerPT_Trim_Resultado!AJ245</f>
        <v>73116.41446</v>
      </c>
      <c r="X4" s="1">
        <f>PLANEL_GerPT_Trim_Resultado!AK245</f>
        <v>73552.722999999998</v>
      </c>
      <c r="Y4" s="1">
        <f>PLANEL_GerPT_Trim_Resultado!AL245</f>
        <v>63148.190170000002</v>
      </c>
      <c r="Z4" s="1">
        <f>PLANEL_GerPT_Trim_Resultado!AM245</f>
        <v>68095.114749999993</v>
      </c>
      <c r="AA4" s="1">
        <f>PLANEL_GerPT_Trim_Resultado!AN245</f>
        <v>71890.431190000003</v>
      </c>
      <c r="AB4" s="1">
        <f>PLANEL_GerPT_Trim_Resultado!AO245</f>
        <v>66329.679369999998</v>
      </c>
      <c r="AC4" s="1">
        <f>PLANEL_GerPT_Trim_Resultado!AP245</f>
        <v>59470.082260000003</v>
      </c>
      <c r="AD4" s="1">
        <f>PLANEL_GerPT_Trim_Resultado!AQ245</f>
        <v>71298.084940000001</v>
      </c>
      <c r="AE4" s="1">
        <f>PLANEL_GerPT_Trim_Resultado!AR245</f>
        <v>72519.869579999999</v>
      </c>
      <c r="AF4" s="1">
        <f>PLANEL_GerPT_Trim_Resultado!AS245</f>
        <v>71260.597630000004</v>
      </c>
      <c r="AG4" s="1">
        <f>PLANEL_GerPT_Trim_Resultado!AT245</f>
        <v>64937.507729999998</v>
      </c>
      <c r="AH4" s="1">
        <f>PLANEL_GerPT_Trim_Resultado!AU245</f>
        <v>68810.435549999995</v>
      </c>
      <c r="AI4" s="1">
        <f>PLANEL_GerPT_Trim_Resultado!AV245</f>
        <v>79848.766099999993</v>
      </c>
      <c r="AJ4" s="1">
        <f>PLANEL_GerPT_Trim_Resultado!AW245</f>
        <v>73269.82273</v>
      </c>
      <c r="AK4" s="1">
        <f>PLANEL_GerPT_Trim_Resultado!AX245</f>
        <v>66017.315170000002</v>
      </c>
      <c r="AL4" s="1">
        <f>PLANEL_GerPT_Trim_Resultado!AY245</f>
        <v>69230.463489999995</v>
      </c>
      <c r="AM4" s="1">
        <f>PLANEL_GerPT_Trim_Resultado!AZ245</f>
        <v>76747.595889999997</v>
      </c>
      <c r="AN4" s="1">
        <f>PLANEL_GerPT_Trim_Resultado!BA245</f>
        <v>74490.273029999997</v>
      </c>
      <c r="AO4" s="1">
        <f>PLANEL_GerPT_Trim_Resultado!BB245</f>
        <v>65172.108540000001</v>
      </c>
      <c r="AP4" s="1">
        <f>PLANEL_GerPT_Trim_Resultado!BC245</f>
        <v>71256.749800000005</v>
      </c>
      <c r="AQ4" s="1">
        <f>PLANEL_GerPT_Trim_Resultado!BD245</f>
        <v>77764.729560000007</v>
      </c>
      <c r="AR4" s="1">
        <f>PLANEL_GerPT_Trim_Resultado!BE245</f>
        <v>68536.627869999997</v>
      </c>
      <c r="AS4" s="1">
        <f>PLANEL_GerPT_Trim_Resultado!BF245</f>
        <v>64469.201630000003</v>
      </c>
      <c r="AT4" s="1">
        <f>PLANEL_GerPT_Trim_Resultado!BG245</f>
        <v>71069.351850000006</v>
      </c>
      <c r="AU4" s="1">
        <f>PLANEL_GerPT_Trim_Resultado!BH245</f>
        <v>79778.634479999993</v>
      </c>
      <c r="AV4" s="1">
        <f>PLANEL_GerPT_Trim_Resultado!BI245</f>
        <v>72344.242540000007</v>
      </c>
      <c r="AW4" s="1">
        <f>PLANEL_GerPT_Trim_Resultado!BJ245</f>
        <v>65667.609670000005</v>
      </c>
      <c r="AX4" s="1">
        <f>PLANEL_GerPT_Trim_Resultado!BK245</f>
        <v>71660.351909999998</v>
      </c>
      <c r="AY4" s="1">
        <f>PLANEL_GerPT_Trim_Resultado!BL245</f>
        <v>81763.499370000005</v>
      </c>
      <c r="AZ4" s="1">
        <f>PLANEL_GerPT_Trim_Resultado!BM245</f>
        <v>75200.328030000004</v>
      </c>
      <c r="BA4" s="1">
        <f>PLANEL_GerPT_Trim_Resultado!BN245</f>
        <v>67658.144839999994</v>
      </c>
      <c r="BB4" s="1">
        <f>PLANEL_GerPT_Trim_Resultado!BO245</f>
        <v>74828.190270000006</v>
      </c>
      <c r="BC4" s="1">
        <f>PLANEL_GerPT_Trim_Resultado!BP245</f>
        <v>83006.641010000007</v>
      </c>
      <c r="BD4" s="1">
        <f>PLANEL_GerPT_Trim_Resultado!BQ245</f>
        <v>78087.399080000003</v>
      </c>
      <c r="BE4" s="1">
        <f>PLANEL_GerPT_Trim_Resultado!BR245</f>
        <v>72688.733089999994</v>
      </c>
      <c r="BF4" s="1">
        <f>PLANEL_GerPT_Trim_Resultado!BS245</f>
        <v>75504.767749999999</v>
      </c>
      <c r="BG4" s="1">
        <f>PLANEL_GerPT_Trim_Resultado!BT245</f>
        <v>85026.587369999994</v>
      </c>
      <c r="BH4" s="1">
        <f>PLANEL_GerPT_Trim_Resultado!BU245</f>
        <v>77646.381869999997</v>
      </c>
      <c r="BI4" s="1">
        <f>PLANEL_GerPT_Trim_Resultado!BV245</f>
        <v>73890.652520000003</v>
      </c>
      <c r="BJ4" s="1">
        <f>PLANEL_GerPT_Trim_Resultado!BW245</f>
        <v>78103.014949999997</v>
      </c>
      <c r="BK4" s="1">
        <f>PLANEL_GerPT_Trim_Resultado!BX245</f>
        <v>86730.60196</v>
      </c>
      <c r="BL4" s="1">
        <f>PLANEL_GerPT_Trim_Resultado!BY245</f>
        <v>81394.912129999997</v>
      </c>
      <c r="BM4" s="1">
        <f>PLANEL_GerPT_Trim_Resultado!BZ245</f>
        <v>75109.109030000007</v>
      </c>
      <c r="BN4" s="1">
        <f>PLANEL_GerPT_Trim_Resultado!CA245</f>
        <v>78862.773950000003</v>
      </c>
      <c r="BO4" s="1">
        <f>PLANEL_GerPT_Trim_Resultado!CB245</f>
        <v>86730.60196</v>
      </c>
      <c r="BP4" s="1">
        <f>PLANEL_GerPT_Trim_Resultado!CC245</f>
        <v>81694.630980000002</v>
      </c>
      <c r="BQ4" s="1">
        <f>PLANEL_GerPT_Trim_Resultado!CD245</f>
        <v>74715.606709999993</v>
      </c>
      <c r="BR4" s="1">
        <f>PLANEL_GerPT_Trim_Resultado!CE245</f>
        <v>78319.150320000001</v>
      </c>
      <c r="BS4" s="1">
        <f>PLANEL_GerPT_Trim_Resultado!CF245</f>
        <v>86730.60196</v>
      </c>
      <c r="BT4" s="1">
        <f>PLANEL_GerPT_Trim_Resultado!CG245</f>
        <v>80348.119770000005</v>
      </c>
      <c r="BU4" s="1">
        <f>PLANEL_GerPT_Trim_Resultado!CH245</f>
        <v>75697.390169999999</v>
      </c>
      <c r="BV4" s="1">
        <f>PLANEL_GerPT_Trim_Resultado!CI245</f>
        <v>78397.141250000001</v>
      </c>
      <c r="BW4" s="1">
        <f>PLANEL_GerPT_Trim_Resultado!CJ245</f>
        <v>86730.60196</v>
      </c>
      <c r="BX4" s="1">
        <f>PLANEL_GerPT_Trim_Resultado!CK245</f>
        <v>79025.557490000007</v>
      </c>
      <c r="BY4" s="1">
        <f>PLANEL_GerPT_Trim_Resultado!CL245</f>
        <v>75193.380340000003</v>
      </c>
      <c r="BZ4" s="1">
        <f>PLANEL_GerPT_Trim_Resultado!CM245</f>
        <v>78407.233399999997</v>
      </c>
      <c r="CA4" s="1">
        <f>PLANEL_GerPT_Trim_Resultado!CN245</f>
        <v>86730.60196</v>
      </c>
      <c r="CB4" s="1">
        <f>PLANEL_GerPT_Trim_Resultado!CO245</f>
        <v>81010.966719999997</v>
      </c>
      <c r="CC4" s="1">
        <f>PLANEL_GerPT_Trim_Resultado!CP245</f>
        <v>75406.730670000004</v>
      </c>
      <c r="CD4" s="1">
        <f>PLANEL_GerPT_Trim_Resultado!CQ245</f>
        <v>78254.632920000004</v>
      </c>
      <c r="CE4" s="1">
        <f>PLANEL_GerPT_Trim_Resultado!CR245</f>
        <v>86730.60196</v>
      </c>
      <c r="CF4" s="1">
        <f>PLANEL_GerPT_Trim_Resultado!CS245</f>
        <v>80940.232799999998</v>
      </c>
      <c r="CG4" s="1">
        <f>PLANEL_GerPT_Trim_Resultado!CT245</f>
        <v>75877.265769999998</v>
      </c>
      <c r="CH4" s="1">
        <f>PLANEL_GerPT_Trim_Resultado!CU245</f>
        <v>77947.647970000005</v>
      </c>
      <c r="CI4" s="1">
        <f>PLANEL_GerPT_Trim_Resultado!CV245</f>
        <v>86730.60196</v>
      </c>
      <c r="CJ4" s="1">
        <f>PLANEL_GerPT_Trim_Resultado!CW245</f>
        <v>81871.945460000003</v>
      </c>
      <c r="CK4" s="1">
        <f>PLANEL_GerPT_Trim_Resultado!CX245</f>
        <v>76407.686910000004</v>
      </c>
      <c r="CL4" s="1">
        <f>PLANEL_GerPT_Trim_Resultado!CY245</f>
        <v>78862.773950000003</v>
      </c>
      <c r="CM4" s="1">
        <f>PLANEL_GerPT_Trim_Resultado!CZ245</f>
        <v>86730.60196</v>
      </c>
      <c r="CN4" s="1">
        <f>PLANEL_GerPT_Trim_Resultado!DA245</f>
        <v>82470.865170000005</v>
      </c>
      <c r="CO4" s="1">
        <f>PLANEL_GerPT_Trim_Resultado!DB245</f>
        <v>73873.363410000005</v>
      </c>
      <c r="CP4" s="1">
        <f>PLANEL_GerPT_Trim_Resultado!DC245</f>
        <v>78584.420389999999</v>
      </c>
      <c r="CQ4" s="1">
        <f>PLANEL_GerPT_Trim_Resultado!DD245</f>
        <v>86730.60196</v>
      </c>
      <c r="CR4" s="1">
        <f>PLANEL_GerPT_Trim_Resultado!DE245</f>
        <v>81728.652719999998</v>
      </c>
      <c r="CS4" s="1">
        <f>PLANEL_GerPT_Trim_Resultado!DF245</f>
        <v>74135.175329999998</v>
      </c>
      <c r="CT4" s="1">
        <f>PLANEL_GerPT_Trim_Resultado!DG245</f>
        <v>76858.861579999997</v>
      </c>
      <c r="CU4" s="1">
        <f>PLANEL_GerPT_Trim_Resultado!DH245</f>
        <v>86730.60196</v>
      </c>
      <c r="CV4" s="1">
        <f>PLANEL_GerPT_Trim_Resultado!DI245</f>
        <v>81858.933090000006</v>
      </c>
      <c r="CW4" s="1">
        <f>PLANEL_GerPT_Trim_Resultado!DJ245</f>
        <v>73868.738259999998</v>
      </c>
      <c r="CX4" s="1">
        <f>PLANEL_GerPT_Trim_Resultado!DK245</f>
        <v>77000.084759999998</v>
      </c>
      <c r="CY4" s="68">
        <f>PLANEL_GerPT_Trim_Resultado!DL245</f>
        <v>86730.60196</v>
      </c>
      <c r="CZ4" s="68">
        <f>PLANEL_GerPT_Trim_Resultado!DM245</f>
        <v>82039.056209999995</v>
      </c>
      <c r="DA4" s="68">
        <f>PLANEL_GerPT_Trim_Resultado!DN245</f>
        <v>75503.052150000003</v>
      </c>
      <c r="DB4" s="68">
        <f>PLANEL_GerPT_Trim_Resultado!DO245</f>
        <v>78862.773950000003</v>
      </c>
      <c r="DC4" s="1">
        <f>PLANEL_GerPT_Trim_Resultado!DP245</f>
        <v>86730.60196</v>
      </c>
      <c r="DD4" s="1">
        <f>PLANEL_GerPT_Trim_Resultado!DQ245</f>
        <v>82723.801980000004</v>
      </c>
      <c r="DE4" s="1">
        <f>PLANEL_GerPT_Trim_Resultado!DR245</f>
        <v>75050.61</v>
      </c>
      <c r="DF4" s="1">
        <f>PLANEL_GerPT_Trim_Resultado!DS245</f>
        <v>77917.62689</v>
      </c>
      <c r="DG4" s="1">
        <f>PLANEL_GerPT_Trim_Resultado!DT245</f>
        <v>86424.179669999998</v>
      </c>
      <c r="DH4" s="1">
        <f>PLANEL_GerPT_Trim_Resultado!DU245</f>
        <v>82723.801980000004</v>
      </c>
      <c r="DI4" s="1">
        <f>PLANEL_GerPT_Trim_Resultado!DV245</f>
        <v>74546.29466</v>
      </c>
      <c r="DJ4" s="1">
        <f>PLANEL_GerPT_Trim_Resultado!DW245</f>
        <v>76635.448499999999</v>
      </c>
      <c r="DK4" s="1">
        <f>PLANEL_GerPT_Trim_Resultado!DX245</f>
        <v>86094.970960000006</v>
      </c>
      <c r="DL4" s="1">
        <f>PLANEL_GerPT_Trim_Resultado!DY245</f>
        <v>82723.801980000004</v>
      </c>
      <c r="DM4" s="1">
        <f>PLANEL_GerPT_Trim_Resultado!DZ245</f>
        <v>73859.10888</v>
      </c>
      <c r="DN4" s="1">
        <f>PLANEL_GerPT_Trim_Resultado!EA245</f>
        <v>78862.773950000003</v>
      </c>
      <c r="DO4" s="1">
        <f>PLANEL_GerPT_Trim_Resultado!EB245</f>
        <v>85560.071649999998</v>
      </c>
      <c r="DP4" s="1">
        <f>PLANEL_GerPT_Trim_Resultado!EC245</f>
        <v>82723.801980000004</v>
      </c>
      <c r="DQ4" s="1">
        <f>PLANEL_GerPT_Trim_Resultado!ED245</f>
        <v>74180.224730000002</v>
      </c>
      <c r="DR4" s="1">
        <f>PLANEL_GerPT_Trim_Resultado!EE245</f>
        <v>76976.754910000003</v>
      </c>
      <c r="DS4" s="1">
        <f>PLANEL_GerPT_Trim_Resultado!EF245</f>
        <v>86234.008440000005</v>
      </c>
      <c r="DT4" s="1">
        <f>PLANEL_GerPT_Trim_Resultado!EG245</f>
        <v>82723.801980000004</v>
      </c>
      <c r="DU4" s="1">
        <f>PLANEL_GerPT_Trim_Resultado!EH245</f>
        <v>74940.20091</v>
      </c>
      <c r="DV4" s="1">
        <f>PLANEL_GerPT_Trim_Resultado!EI245</f>
        <v>76472.179749999996</v>
      </c>
      <c r="DW4" s="1">
        <f>PLANEL_GerPT_Trim_Resultado!EJ245</f>
        <v>84099.753479999999</v>
      </c>
      <c r="DX4" s="1">
        <f>PLANEL_GerPT_Trim_Resultado!EK245</f>
        <v>82723.801980000004</v>
      </c>
      <c r="DY4" s="1">
        <f>PLANEL_GerPT_Trim_Resultado!EL245</f>
        <v>76585.91691</v>
      </c>
      <c r="DZ4" s="1">
        <f>PLANEL_GerPT_Trim_Resultado!EM245</f>
        <v>77326.658599999995</v>
      </c>
      <c r="EA4" s="1">
        <f>PLANEL_GerPT_Trim_Resultado!EN245</f>
        <v>83120.525339999993</v>
      </c>
      <c r="EB4" s="1">
        <f>PLANEL_GerPT_Trim_Resultado!EO245</f>
        <v>82723.801980000004</v>
      </c>
      <c r="EC4" s="1">
        <f>PLANEL_GerPT_Trim_Resultado!EP245</f>
        <v>76074.503150000004</v>
      </c>
      <c r="ED4" s="1">
        <f>PLANEL_GerPT_Trim_Resultado!EQ245</f>
        <v>77335.665779999996</v>
      </c>
      <c r="EE4" s="1">
        <f>PLANEL_GerPT_Trim_Resultado!ER245</f>
        <v>86730.60196</v>
      </c>
      <c r="EF4" s="1">
        <f>PLANEL_GerPT_Trim_Resultado!ES245</f>
        <v>82723.801980000004</v>
      </c>
      <c r="EG4" s="1">
        <f>PLANEL_GerPT_Trim_Resultado!ET245</f>
        <v>68523.43505</v>
      </c>
      <c r="EH4" s="1">
        <f>PLANEL_GerPT_Trim_Resultado!EU245</f>
        <v>75475.220969999995</v>
      </c>
      <c r="EI4" s="1">
        <f>PLANEL_GerPT_Trim_Resultado!EV245</f>
        <v>85177.593909999996</v>
      </c>
      <c r="EJ4" s="1">
        <f>PLANEL_GerPT_Trim_Resultado!EW245</f>
        <v>82723.801980000004</v>
      </c>
      <c r="EK4" s="1">
        <f>PLANEL_GerPT_Trim_Resultado!EX245</f>
        <v>65830.993709999995</v>
      </c>
      <c r="EL4" s="1">
        <f>PLANEL_GerPT_Trim_Resultado!EY245</f>
        <v>76573.232550000001</v>
      </c>
      <c r="EM4" s="1">
        <f>PLANEL_GerPT_Trim_Resultado!EZ245</f>
        <v>80889.360759999996</v>
      </c>
      <c r="EN4" s="1">
        <f>PLANEL_GerPT_Trim_Resultado!FA245</f>
        <v>82861.573189999996</v>
      </c>
      <c r="EO4" s="1">
        <f>PLANEL_GerPT_Trim_Resultado!FB245</f>
        <v>76725.848029999994</v>
      </c>
      <c r="EP4" s="1">
        <f>PLANEL_GerPT_Trim_Resultado!FC245</f>
        <v>75881.528789999997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4441.5287259999996</v>
      </c>
      <c r="G5" s="1">
        <f>PLANEL_GerPT_Trim_Resultado!T257</f>
        <v>4662.0659880000003</v>
      </c>
      <c r="H5" s="1">
        <f>PLANEL_GerPT_Trim_Resultado!U257</f>
        <v>4851.441022</v>
      </c>
      <c r="I5" s="1">
        <f>PLANEL_GerPT_Trim_Resultado!V257</f>
        <v>4853.3943179999997</v>
      </c>
      <c r="J5" s="1">
        <f>PLANEL_GerPT_Trim_Resultado!W257</f>
        <v>3343.4015989999998</v>
      </c>
      <c r="K5" s="1">
        <f>PLANEL_GerPT_Trim_Resultado!X257</f>
        <v>4951.7563280000004</v>
      </c>
      <c r="L5" s="1">
        <f>PLANEL_GerPT_Trim_Resultado!Y257</f>
        <v>4895.5196969999997</v>
      </c>
      <c r="M5" s="1">
        <f>PLANEL_GerPT_Trim_Resultado!Z257</f>
        <v>4885.5895440000004</v>
      </c>
      <c r="N5" s="1">
        <f>PLANEL_GerPT_Trim_Resultado!AA257</f>
        <v>4777.2546259999999</v>
      </c>
      <c r="O5" s="1">
        <f>PLANEL_GerPT_Trim_Resultado!AB257</f>
        <v>5016.609528</v>
      </c>
      <c r="P5" s="1">
        <f>PLANEL_GerPT_Trim_Resultado!AC257</f>
        <v>3444.9755329999998</v>
      </c>
      <c r="Q5" s="1">
        <f>PLANEL_GerPT_Trim_Resultado!AD257</f>
        <v>3324.4433039999999</v>
      </c>
      <c r="R5" s="1">
        <f>PLANEL_GerPT_Trim_Resultado!AE257</f>
        <v>5017.2785880000001</v>
      </c>
      <c r="S5" s="1">
        <f>PLANEL_GerPT_Trim_Resultado!AF257</f>
        <v>4884.3214529999996</v>
      </c>
      <c r="T5" s="1">
        <f>PLANEL_GerPT_Trim_Resultado!AG257</f>
        <v>3599.0783329999999</v>
      </c>
      <c r="U5" s="1">
        <f>PLANEL_GerPT_Trim_Resultado!AH257</f>
        <v>4807.7754779999996</v>
      </c>
      <c r="V5" s="1">
        <f>PLANEL_GerPT_Trim_Resultado!AI257</f>
        <v>4983.3050880000001</v>
      </c>
      <c r="W5" s="1">
        <f>PLANEL_GerPT_Trim_Resultado!AJ257</f>
        <v>5113.3559880000003</v>
      </c>
      <c r="X5" s="1">
        <f>PLANEL_GerPT_Trim_Resultado!AK257</f>
        <v>5215.7380219999995</v>
      </c>
      <c r="Y5" s="1">
        <f>PLANEL_GerPT_Trim_Resultado!AL257</f>
        <v>5223.8931780000003</v>
      </c>
      <c r="Z5" s="1">
        <f>PLANEL_GerPT_Trim_Resultado!AM257</f>
        <v>5117.4959259999996</v>
      </c>
      <c r="AA5" s="1">
        <f>PLANEL_GerPT_Trim_Resultado!AN257</f>
        <v>8364.2733790000002</v>
      </c>
      <c r="AB5" s="1">
        <f>PLANEL_GerPT_Trim_Resultado!AO257</f>
        <v>9503.9399580000008</v>
      </c>
      <c r="AC5" s="1">
        <f>PLANEL_GerPT_Trim_Resultado!AP257</f>
        <v>8895.5982779999995</v>
      </c>
      <c r="AD5" s="1">
        <f>PLANEL_GerPT_Trim_Resultado!AQ257</f>
        <v>5039.2959259999998</v>
      </c>
      <c r="AE5" s="1">
        <f>PLANEL_GerPT_Trim_Resultado!AR257</f>
        <v>8808.7476590000006</v>
      </c>
      <c r="AF5" s="1">
        <f>PLANEL_GerPT_Trim_Resultado!AS257</f>
        <v>5275.5848040000001</v>
      </c>
      <c r="AG5" s="1">
        <f>PLANEL_GerPT_Trim_Resultado!AT257</f>
        <v>5099.6027910000003</v>
      </c>
      <c r="AH5" s="1">
        <f>PLANEL_GerPT_Trim_Resultado!AU257</f>
        <v>8125.9054239999996</v>
      </c>
      <c r="AI5" s="1">
        <f>PLANEL_GerPT_Trim_Resultado!AV257</f>
        <v>5467.3097040000002</v>
      </c>
      <c r="AJ5" s="1">
        <f>PLANEL_GerPT_Trim_Resultado!AW257</f>
        <v>5163.6331499999997</v>
      </c>
      <c r="AK5" s="1">
        <f>PLANEL_GerPT_Trim_Resultado!AX257</f>
        <v>5175.7752780000001</v>
      </c>
      <c r="AL5" s="1">
        <f>PLANEL_GerPT_Trim_Resultado!AY257</f>
        <v>8874.158426</v>
      </c>
      <c r="AM5" s="1">
        <f>PLANEL_GerPT_Trim_Resultado!AZ257</f>
        <v>9386.3768280000004</v>
      </c>
      <c r="AN5" s="1">
        <f>PLANEL_GerPT_Trim_Resultado!BA257</f>
        <v>5400.3607279999997</v>
      </c>
      <c r="AO5" s="1">
        <f>PLANEL_GerPT_Trim_Resultado!BB257</f>
        <v>5121.5481179999997</v>
      </c>
      <c r="AP5" s="1">
        <f>PLANEL_GerPT_Trim_Resultado!BC257</f>
        <v>5340.7621259999996</v>
      </c>
      <c r="AQ5" s="1">
        <f>PLANEL_GerPT_Trim_Resultado!BD257</f>
        <v>9528.2479480000002</v>
      </c>
      <c r="AR5" s="1">
        <f>PLANEL_GerPT_Trim_Resultado!BE257</f>
        <v>9537.6887920000008</v>
      </c>
      <c r="AS5" s="1">
        <f>PLANEL_GerPT_Trim_Resultado!BF257</f>
        <v>8926.9683580000001</v>
      </c>
      <c r="AT5" s="1">
        <f>PLANEL_GerPT_Trim_Resultado!BG257</f>
        <v>9018.6819259999993</v>
      </c>
      <c r="AU5" s="1">
        <f>PLANEL_GerPT_Trim_Resultado!BH257</f>
        <v>9428.8339479999995</v>
      </c>
      <c r="AV5" s="1">
        <f>PLANEL_GerPT_Trim_Resultado!BI257</f>
        <v>7332.0268450000003</v>
      </c>
      <c r="AW5" s="1">
        <f>PLANEL_GerPT_Trim_Resultado!BJ257</f>
        <v>9026.7423710000003</v>
      </c>
      <c r="AX5" s="1">
        <f>PLANEL_GerPT_Trim_Resultado!BK257</f>
        <v>9257.3736260000005</v>
      </c>
      <c r="AY5" s="1">
        <f>PLANEL_GerPT_Trim_Resultado!BL257</f>
        <v>8782.848532</v>
      </c>
      <c r="AZ5" s="1">
        <f>PLANEL_GerPT_Trim_Resultado!BM257</f>
        <v>9607.5056100000002</v>
      </c>
      <c r="BA5" s="1">
        <f>PLANEL_GerPT_Trim_Resultado!BN257</f>
        <v>7757.9262840000001</v>
      </c>
      <c r="BB5" s="1">
        <f>PLANEL_GerPT_Trim_Resultado!BO257</f>
        <v>7904.613061</v>
      </c>
      <c r="BC5" s="1">
        <f>PLANEL_GerPT_Trim_Resultado!BP257</f>
        <v>9531.6875870000003</v>
      </c>
      <c r="BD5" s="1">
        <f>PLANEL_GerPT_Trim_Resultado!BQ257</f>
        <v>9570.2302490000002</v>
      </c>
      <c r="BE5" s="1">
        <f>PLANEL_GerPT_Trim_Resultado!BR257</f>
        <v>6196.8255520000002</v>
      </c>
      <c r="BF5" s="1">
        <f>PLANEL_GerPT_Trim_Resultado!BS257</f>
        <v>9257.9496479999998</v>
      </c>
      <c r="BG5" s="1">
        <f>PLANEL_GerPT_Trim_Resultado!BT257</f>
        <v>11416.54356</v>
      </c>
      <c r="BH5" s="1">
        <f>PLANEL_GerPT_Trim_Resultado!BU257</f>
        <v>9339.0063480000008</v>
      </c>
      <c r="BI5" s="1">
        <f>PLANEL_GerPT_Trim_Resultado!BV257</f>
        <v>6060.5499440000003</v>
      </c>
      <c r="BJ5" s="1">
        <f>PLANEL_GerPT_Trim_Resultado!BW257</f>
        <v>9835.002219</v>
      </c>
      <c r="BK5" s="1">
        <f>PLANEL_GerPT_Trim_Resultado!BX257</f>
        <v>11419.03548</v>
      </c>
      <c r="BL5" s="1">
        <f>PLANEL_GerPT_Trim_Resultado!BY257</f>
        <v>6837.3773010000004</v>
      </c>
      <c r="BM5" s="1">
        <f>PLANEL_GerPT_Trim_Resultado!BZ257</f>
        <v>5368.7752380000002</v>
      </c>
      <c r="BN5" s="1">
        <f>PLANEL_GerPT_Trim_Resultado!CA257</f>
        <v>10901.23245</v>
      </c>
      <c r="BO5" s="1">
        <f>PLANEL_GerPT_Trim_Resultado!CB257</f>
        <v>11419.03548</v>
      </c>
      <c r="BP5" s="1">
        <f>PLANEL_GerPT_Trim_Resultado!CC257</f>
        <v>8024.0636240000003</v>
      </c>
      <c r="BQ5" s="1">
        <f>PLANEL_GerPT_Trim_Resultado!CD257</f>
        <v>5369.0182379999997</v>
      </c>
      <c r="BR5" s="1">
        <f>PLANEL_GerPT_Trim_Resultado!CE257</f>
        <v>11061.436320000001</v>
      </c>
      <c r="BS5" s="1">
        <f>PLANEL_GerPT_Trim_Resultado!CF257</f>
        <v>11419.03548</v>
      </c>
      <c r="BT5" s="1">
        <f>PLANEL_GerPT_Trim_Resultado!CG257</f>
        <v>9138.7511310000009</v>
      </c>
      <c r="BU5" s="1">
        <f>PLANEL_GerPT_Trim_Resultado!CH257</f>
        <v>5369.0182379999997</v>
      </c>
      <c r="BV5" s="1">
        <f>PLANEL_GerPT_Trim_Resultado!CI257</f>
        <v>10818.59345</v>
      </c>
      <c r="BW5" s="1">
        <f>PLANEL_GerPT_Trim_Resultado!CJ257</f>
        <v>11419.03548</v>
      </c>
      <c r="BX5" s="1">
        <f>PLANEL_GerPT_Trim_Resultado!CK257</f>
        <v>11517.955480000001</v>
      </c>
      <c r="BY5" s="1">
        <f>PLANEL_GerPT_Trim_Resultado!CL257</f>
        <v>11187.50483</v>
      </c>
      <c r="BZ5" s="1">
        <f>PLANEL_GerPT_Trim_Resultado!CM257</f>
        <v>11141.82432</v>
      </c>
      <c r="CA5" s="1">
        <f>PLANEL_GerPT_Trim_Resultado!CN257</f>
        <v>11419.03548</v>
      </c>
      <c r="CB5" s="1">
        <f>PLANEL_GerPT_Trim_Resultado!CO257</f>
        <v>11280.396350000001</v>
      </c>
      <c r="CC5" s="1">
        <f>PLANEL_GerPT_Trim_Resultado!CP257</f>
        <v>9640.8564669999996</v>
      </c>
      <c r="CD5" s="1">
        <f>PLANEL_GerPT_Trim_Resultado!CQ257</f>
        <v>10683.8017</v>
      </c>
      <c r="CE5" s="1">
        <f>PLANEL_GerPT_Trim_Resultado!CR257</f>
        <v>11419.03548</v>
      </c>
      <c r="CF5" s="1">
        <f>PLANEL_GerPT_Trim_Resultado!CS257</f>
        <v>11587.772300000001</v>
      </c>
      <c r="CG5" s="1">
        <f>PLANEL_GerPT_Trim_Resultado!CT257</f>
        <v>9343.6132379999999</v>
      </c>
      <c r="CH5" s="1">
        <f>PLANEL_GerPT_Trim_Resultado!CU257</f>
        <v>11141.82432</v>
      </c>
      <c r="CI5" s="1">
        <f>PLANEL_GerPT_Trim_Resultado!CV257</f>
        <v>11419.03548</v>
      </c>
      <c r="CJ5" s="1">
        <f>PLANEL_GerPT_Trim_Resultado!CW257</f>
        <v>11588.426299999999</v>
      </c>
      <c r="CK5" s="1">
        <f>PLANEL_GerPT_Trim_Resultado!CX257</f>
        <v>6035.4249639999998</v>
      </c>
      <c r="CL5" s="1">
        <f>PLANEL_GerPT_Trim_Resultado!CY257</f>
        <v>10291.303680000001</v>
      </c>
      <c r="CM5" s="1">
        <f>PLANEL_GerPT_Trim_Resultado!CZ257</f>
        <v>11419.03548</v>
      </c>
      <c r="CN5" s="1">
        <f>PLANEL_GerPT_Trim_Resultado!DA257</f>
        <v>11525.95334</v>
      </c>
      <c r="CO5" s="1">
        <f>PLANEL_GerPT_Trim_Resultado!DB257</f>
        <v>11171.136350000001</v>
      </c>
      <c r="CP5" s="1">
        <f>PLANEL_GerPT_Trim_Resultado!DC257</f>
        <v>10986.894</v>
      </c>
      <c r="CQ5" s="1">
        <f>PLANEL_GerPT_Trim_Resultado!DD257</f>
        <v>11419.03548</v>
      </c>
      <c r="CR5" s="1">
        <f>PLANEL_GerPT_Trim_Resultado!DE257</f>
        <v>11588.426299999999</v>
      </c>
      <c r="CS5" s="1">
        <f>PLANEL_GerPT_Trim_Resultado!DF257</f>
        <v>9595.5467420000004</v>
      </c>
      <c r="CT5" s="1">
        <f>PLANEL_GerPT_Trim_Resultado!DG257</f>
        <v>11140.21819</v>
      </c>
      <c r="CU5" s="1">
        <f>PLANEL_GerPT_Trim_Resultado!DH257</f>
        <v>11419.03548</v>
      </c>
      <c r="CV5" s="1">
        <f>PLANEL_GerPT_Trim_Resultado!DI257</f>
        <v>11035.52267</v>
      </c>
      <c r="CW5" s="1">
        <f>PLANEL_GerPT_Trim_Resultado!DJ257</f>
        <v>7280.1927450000003</v>
      </c>
      <c r="CX5" s="1">
        <f>PLANEL_GerPT_Trim_Resultado!DK257</f>
        <v>10623.23416</v>
      </c>
      <c r="CY5" s="68">
        <f>PLANEL_GerPT_Trim_Resultado!DL257</f>
        <v>11419.03548</v>
      </c>
      <c r="CZ5" s="68">
        <f>PLANEL_GerPT_Trim_Resultado!DM257</f>
        <v>11588.426299999999</v>
      </c>
      <c r="DA5" s="68">
        <f>PLANEL_GerPT_Trim_Resultado!DN257</f>
        <v>5369.0182379999997</v>
      </c>
      <c r="DB5" s="68">
        <f>PLANEL_GerPT_Trim_Resultado!DO257</f>
        <v>11141.82432</v>
      </c>
      <c r="DC5" s="1">
        <f>PLANEL_GerPT_Trim_Resultado!DP257</f>
        <v>11419.03548</v>
      </c>
      <c r="DD5" s="1">
        <f>PLANEL_GerPT_Trim_Resultado!DQ257</f>
        <v>11588.426299999999</v>
      </c>
      <c r="DE5" s="1">
        <f>PLANEL_GerPT_Trim_Resultado!DR257</f>
        <v>7522.9886630000001</v>
      </c>
      <c r="DF5" s="1">
        <f>PLANEL_GerPT_Trim_Resultado!DS257</f>
        <v>9329.5272050000003</v>
      </c>
      <c r="DG5" s="1">
        <f>PLANEL_GerPT_Trim_Resultado!DT257</f>
        <v>11415.989079999999</v>
      </c>
      <c r="DH5" s="1">
        <f>PLANEL_GerPT_Trim_Resultado!DU257</f>
        <v>11588.426299999999</v>
      </c>
      <c r="DI5" s="1">
        <f>PLANEL_GerPT_Trim_Resultado!DV257</f>
        <v>6236.9186410000002</v>
      </c>
      <c r="DJ5" s="1">
        <f>PLANEL_GerPT_Trim_Resultado!DW257</f>
        <v>9457.9679340000002</v>
      </c>
      <c r="DK5" s="1">
        <f>PLANEL_GerPT_Trim_Resultado!DX257</f>
        <v>11416.838400000001</v>
      </c>
      <c r="DL5" s="1">
        <f>PLANEL_GerPT_Trim_Resultado!DY257</f>
        <v>11588.426299999999</v>
      </c>
      <c r="DM5" s="1">
        <f>PLANEL_GerPT_Trim_Resultado!DZ257</f>
        <v>5368.7428380000001</v>
      </c>
      <c r="DN5" s="1">
        <f>PLANEL_GerPT_Trim_Resultado!EA257</f>
        <v>11141.82432</v>
      </c>
      <c r="DO5" s="1">
        <f>PLANEL_GerPT_Trim_Resultado!EB257</f>
        <v>11418.40598</v>
      </c>
      <c r="DP5" s="1">
        <f>PLANEL_GerPT_Trim_Resultado!EC257</f>
        <v>11588.426299999999</v>
      </c>
      <c r="DQ5" s="1">
        <f>PLANEL_GerPT_Trim_Resultado!ED257</f>
        <v>9343.5737119999994</v>
      </c>
      <c r="DR5" s="1">
        <f>PLANEL_GerPT_Trim_Resultado!EE257</f>
        <v>7226.6198219999997</v>
      </c>
      <c r="DS5" s="1">
        <f>PLANEL_GerPT_Trim_Resultado!EF257</f>
        <v>9011.0495080000001</v>
      </c>
      <c r="DT5" s="1">
        <f>PLANEL_GerPT_Trim_Resultado!EG257</f>
        <v>11588.426299999999</v>
      </c>
      <c r="DU5" s="1">
        <f>PLANEL_GerPT_Trim_Resultado!EH257</f>
        <v>7280.1927450000003</v>
      </c>
      <c r="DV5" s="1">
        <f>PLANEL_GerPT_Trim_Resultado!EI257</f>
        <v>7223.6423880000002</v>
      </c>
      <c r="DW5" s="1">
        <f>PLANEL_GerPT_Trim_Resultado!EJ257</f>
        <v>11208.813770000001</v>
      </c>
      <c r="DX5" s="1">
        <f>PLANEL_GerPT_Trim_Resultado!EK257</f>
        <v>11588.426299999999</v>
      </c>
      <c r="DY5" s="1">
        <f>PLANEL_GerPT_Trim_Resultado!EL257</f>
        <v>11255.03075</v>
      </c>
      <c r="DZ5" s="1">
        <f>PLANEL_GerPT_Trim_Resultado!EM257</f>
        <v>5343.7637260000001</v>
      </c>
      <c r="EA5" s="1">
        <f>PLANEL_GerPT_Trim_Resultado!EN257</f>
        <v>11331.881079999999</v>
      </c>
      <c r="EB5" s="1">
        <f>PLANEL_GerPT_Trim_Resultado!EO257</f>
        <v>11588.426299999999</v>
      </c>
      <c r="EC5" s="1">
        <f>PLANEL_GerPT_Trim_Resultado!EP257</f>
        <v>5368.9768100000001</v>
      </c>
      <c r="ED5" s="1">
        <f>PLANEL_GerPT_Trim_Resultado!EQ257</f>
        <v>5343.7356319999999</v>
      </c>
      <c r="EE5" s="1">
        <f>PLANEL_GerPT_Trim_Resultado!ER257</f>
        <v>9533.6095100000002</v>
      </c>
      <c r="EF5" s="1">
        <f>PLANEL_GerPT_Trim_Resultado!ES257</f>
        <v>11588.426299999999</v>
      </c>
      <c r="EG5" s="1">
        <f>PLANEL_GerPT_Trim_Resultado!ET257</f>
        <v>11255.03075</v>
      </c>
      <c r="EH5" s="1">
        <f>PLANEL_GerPT_Trim_Resultado!EU257</f>
        <v>11141.82432</v>
      </c>
      <c r="EI5" s="1">
        <f>PLANEL_GerPT_Trim_Resultado!EV257</f>
        <v>11415.989079999999</v>
      </c>
      <c r="EJ5" s="1">
        <f>PLANEL_GerPT_Trim_Resultado!EW257</f>
        <v>11588.426299999999</v>
      </c>
      <c r="EK5" s="1">
        <f>PLANEL_GerPT_Trim_Resultado!EX257</f>
        <v>9933.6045290000002</v>
      </c>
      <c r="EL5" s="1">
        <f>PLANEL_GerPT_Trim_Resultado!EY257</f>
        <v>8685.0928230000009</v>
      </c>
      <c r="EM5" s="1">
        <f>PLANEL_GerPT_Trim_Resultado!EZ257</f>
        <v>11062.741239999999</v>
      </c>
      <c r="EN5" s="1">
        <f>PLANEL_GerPT_Trim_Resultado!FA257</f>
        <v>11588.426299999999</v>
      </c>
      <c r="EO5" s="1">
        <f>PLANEL_GerPT_Trim_Resultado!FB257</f>
        <v>7280.4357449999998</v>
      </c>
      <c r="EP5" s="1">
        <f>PLANEL_GerPT_Trim_Resultado!FC257</f>
        <v>5608.1172319999996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4094.4035990000002</v>
      </c>
      <c r="G7" s="18">
        <f>PLANEL_GerPT_Trim_Resultado!T149</f>
        <v>4305.6897570000001</v>
      </c>
      <c r="H7" s="18">
        <f>PLANEL_GerPT_Trim_Resultado!U149</f>
        <v>4227.4927070000003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4094.4035990000002</v>
      </c>
      <c r="M7" s="18">
        <f>PLANEL_GerPT_Trim_Resultado!Z149</f>
        <v>3831.9539770000001</v>
      </c>
      <c r="N7" s="18">
        <f>PLANEL_GerPT_Trim_Resultado!AA149</f>
        <v>4305.6897570000001</v>
      </c>
      <c r="O7" s="18">
        <f>PLANEL_GerPT_Trim_Resultado!AB149</f>
        <v>1378.5711200000001</v>
      </c>
      <c r="P7" s="18">
        <f>PLANEL_GerPT_Trim_Resultado!AC149</f>
        <v>3239.7842519999999</v>
      </c>
      <c r="Q7" s="18">
        <f>PLANEL_GerPT_Trim_Resultado!AD149</f>
        <v>3239.7842519999999</v>
      </c>
      <c r="R7" s="18">
        <f>PLANEL_GerPT_Trim_Resultado!AE149</f>
        <v>4305.6897570000001</v>
      </c>
      <c r="S7" s="18">
        <f>PLANEL_GerPT_Trim_Resultado!AF149</f>
        <v>3140.733616</v>
      </c>
      <c r="T7" s="18">
        <f>PLANEL_GerPT_Trim_Resultado!AG149</f>
        <v>3239.7842519999999</v>
      </c>
      <c r="U7" s="18">
        <f>PLANEL_GerPT_Trim_Resultado!AH149</f>
        <v>3239.7842519999999</v>
      </c>
      <c r="V7" s="18">
        <f>PLANEL_GerPT_Trim_Resultado!AI149</f>
        <v>4094.4035990000002</v>
      </c>
      <c r="W7" s="18">
        <f>PLANEL_GerPT_Trim_Resultado!AJ149</f>
        <v>4094.4035990000002</v>
      </c>
      <c r="X7" s="18">
        <f>PLANEL_GerPT_Trim_Resultado!AK149</f>
        <v>2334.1909350000001</v>
      </c>
      <c r="Y7" s="18">
        <f>PLANEL_GerPT_Trim_Resultado!AL149</f>
        <v>2522.7377759999999</v>
      </c>
      <c r="Z7" s="18">
        <f>PLANEL_GerPT_Trim_Resultado!AM149</f>
        <v>3634.8798929999998</v>
      </c>
      <c r="AA7" s="18">
        <f>PLANEL_GerPT_Trim_Resultado!AN149</f>
        <v>3239.7842519999999</v>
      </c>
      <c r="AB7" s="18">
        <f>PLANEL_GerPT_Trim_Resultado!AO149</f>
        <v>3590.3487289999998</v>
      </c>
      <c r="AC7" s="18">
        <f>PLANEL_GerPT_Trim_Resultado!AP149</f>
        <v>3239.7842519999999</v>
      </c>
      <c r="AD7" s="18">
        <f>PLANEL_GerPT_Trim_Resultado!AQ149</f>
        <v>3588.9616139999998</v>
      </c>
      <c r="AE7" s="18">
        <f>PLANEL_GerPT_Trim_Resultado!AR149</f>
        <v>3699.3079590000002</v>
      </c>
      <c r="AF7" s="18">
        <f>PLANEL_GerPT_Trim_Resultado!AS149</f>
        <v>4305.6897570000001</v>
      </c>
      <c r="AG7" s="18">
        <f>PLANEL_GerPT_Trim_Resultado!AT149</f>
        <v>3488.0218009999999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3485.1793859999998</v>
      </c>
      <c r="AL7" s="18">
        <f>PLANEL_GerPT_Trim_Resultado!AY149</f>
        <v>3485.1793859999998</v>
      </c>
      <c r="AM7" s="18">
        <f>PLANEL_GerPT_Trim_Resultado!AZ149</f>
        <v>2908.2639530000001</v>
      </c>
      <c r="AN7" s="18">
        <f>PLANEL_GerPT_Trim_Resultado!BA149</f>
        <v>2908.2639530000001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2920.7705780000001</v>
      </c>
      <c r="AS7" s="18">
        <f>PLANEL_GerPT_Trim_Resultado!BF149</f>
        <v>3110.2648899999999</v>
      </c>
      <c r="AT7" s="18">
        <f>PLANEL_GerPT_Trim_Resultado!BG149</f>
        <v>2503.883092</v>
      </c>
      <c r="AU7" s="18">
        <f>PLANEL_GerPT_Trim_Resultado!BH149</f>
        <v>1623.9662539999999</v>
      </c>
      <c r="AV7" s="18">
        <f>PLANEL_GerPT_Trim_Resultado!BI149</f>
        <v>2230.3480519999998</v>
      </c>
      <c r="AW7" s="18">
        <f>PLANEL_GerPT_Trim_Resultado!BJ149</f>
        <v>1623.9662539999999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1065.9055049999999</v>
      </c>
      <c r="BA7" s="18">
        <f>PLANEL_GerPT_Trim_Resultado!BN149</f>
        <v>1623.9662539999999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1164.4425470000001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48</v>
      </c>
      <c r="C8" s="18">
        <f>PLANEL_GerPT_Trim_Resultado!P113+PLANEL_GerPT_Trim_Resultado!P125+PLANEL_GerPT_Trim_Resultado!P137</f>
        <v>5781.4536870000002</v>
      </c>
      <c r="D8" s="18">
        <f>PLANEL_GerPT_Trim_Resultado!Q113+PLANEL_GerPT_Trim_Resultado!Q125+PLANEL_GerPT_Trim_Resultado!Q137</f>
        <v>5817.6426469999997</v>
      </c>
      <c r="E8" s="18">
        <f>PLANEL_GerPT_Trim_Resultado!R113+PLANEL_GerPT_Trim_Resultado!R125+PLANEL_GerPT_Trim_Resultado!R137</f>
        <v>5349.8917869999996</v>
      </c>
      <c r="F8" s="18">
        <f>PLANEL_GerPT_Trim_Resultado!S113+PLANEL_GerPT_Trim_Resultado!S125+PLANEL_GerPT_Trim_Resultado!S137</f>
        <v>5355.582993</v>
      </c>
      <c r="G8" s="18">
        <f>PLANEL_GerPT_Trim_Resultado!T113+PLANEL_GerPT_Trim_Resultado!T125+PLANEL_GerPT_Trim_Resultado!T137</f>
        <v>6406.8974360000002</v>
      </c>
      <c r="H8" s="18">
        <f>PLANEL_GerPT_Trim_Resultado!U113+PLANEL_GerPT_Trim_Resultado!U125+PLANEL_GerPT_Trim_Resultado!U137</f>
        <v>6062.0792570000003</v>
      </c>
      <c r="I8" s="18">
        <f>PLANEL_GerPT_Trim_Resultado!V113+PLANEL_GerPT_Trim_Resultado!V125+PLANEL_GerPT_Trim_Resultado!V137</f>
        <v>6583.0323989999997</v>
      </c>
      <c r="J8" s="18">
        <f>PLANEL_GerPT_Trim_Resultado!W113+PLANEL_GerPT_Trim_Resultado!W125+PLANEL_GerPT_Trim_Resultado!W137</f>
        <v>6911.7102830000003</v>
      </c>
      <c r="K8" s="18">
        <f>PLANEL_GerPT_Trim_Resultado!X113+PLANEL_GerPT_Trim_Resultado!X125+PLANEL_GerPT_Trim_Resultado!X137</f>
        <v>6892.4766099999997</v>
      </c>
      <c r="L8" s="18">
        <f>PLANEL_GerPT_Trim_Resultado!Y113+PLANEL_GerPT_Trim_Resultado!Y125+PLANEL_GerPT_Trim_Resultado!Y137</f>
        <v>5992.976713</v>
      </c>
      <c r="M8" s="18">
        <f>PLANEL_GerPT_Trim_Resultado!Z113+PLANEL_GerPT_Trim_Resultado!Z125+PLANEL_GerPT_Trim_Resultado!Z137</f>
        <v>5808.2849040000001</v>
      </c>
      <c r="N8" s="18">
        <f>PLANEL_GerPT_Trim_Resultado!AA113+PLANEL_GerPT_Trim_Resultado!AA125+PLANEL_GerPT_Trim_Resultado!AA137</f>
        <v>6609.1732629999997</v>
      </c>
      <c r="O8" s="18">
        <f>PLANEL_GerPT_Trim_Resultado!AB113+PLANEL_GerPT_Trim_Resultado!AB125+PLANEL_GerPT_Trim_Resultado!AB137</f>
        <v>3821.7444249999999</v>
      </c>
      <c r="P8" s="18">
        <f>PLANEL_GerPT_Trim_Resultado!AC113+PLANEL_GerPT_Trim_Resultado!AC125+PLANEL_GerPT_Trim_Resultado!AC137</f>
        <v>7261.642664</v>
      </c>
      <c r="Q8" s="18">
        <f>PLANEL_GerPT_Trim_Resultado!AD113+PLANEL_GerPT_Trim_Resultado!AD125+PLANEL_GerPT_Trim_Resultado!AD137</f>
        <v>8779.0183679999991</v>
      </c>
      <c r="R8" s="18">
        <f>PLANEL_GerPT_Trim_Resultado!AE113+PLANEL_GerPT_Trim_Resultado!AE125+PLANEL_GerPT_Trim_Resultado!AE137</f>
        <v>6354.3308280000001</v>
      </c>
      <c r="S8" s="18">
        <f>PLANEL_GerPT_Trim_Resultado!AF113+PLANEL_GerPT_Trim_Resultado!AF125+PLANEL_GerPT_Trim_Resultado!AF137</f>
        <v>9494.260859</v>
      </c>
      <c r="T8" s="18">
        <f>PLANEL_GerPT_Trim_Resultado!AG113+PLANEL_GerPT_Trim_Resultado!AG125+PLANEL_GerPT_Trim_Resultado!AG137</f>
        <v>8336.9573999999993</v>
      </c>
      <c r="U8" s="18">
        <f>PLANEL_GerPT_Trim_Resultado!AH113+PLANEL_GerPT_Trim_Resultado!AH125+PLANEL_GerPT_Trim_Resultado!AH137</f>
        <v>10031.716990000001</v>
      </c>
      <c r="V8" s="18">
        <f>PLANEL_GerPT_Trim_Resultado!AI113+PLANEL_GerPT_Trim_Resultado!AI125+PLANEL_GerPT_Trim_Resultado!AI137</f>
        <v>5543.9403389999998</v>
      </c>
      <c r="W8" s="18">
        <f>PLANEL_GerPT_Trim_Resultado!AJ113+PLANEL_GerPT_Trim_Resultado!AJ125+PLANEL_GerPT_Trim_Resultado!AJ137</f>
        <v>7554.8721390000001</v>
      </c>
      <c r="X8" s="18">
        <f>PLANEL_GerPT_Trim_Resultado!AK113+PLANEL_GerPT_Trim_Resultado!AK125+PLANEL_GerPT_Trim_Resultado!AK137</f>
        <v>4987.0918080000001</v>
      </c>
      <c r="Y8" s="18">
        <f>PLANEL_GerPT_Trim_Resultado!AL113+PLANEL_GerPT_Trim_Resultado!AL125+PLANEL_GerPT_Trim_Resultado!AL137</f>
        <v>8359.6366109999999</v>
      </c>
      <c r="Z8" s="18">
        <f>PLANEL_GerPT_Trim_Resultado!AM113+PLANEL_GerPT_Trim_Resultado!AM125+PLANEL_GerPT_Trim_Resultado!AM137</f>
        <v>7836.7515400000002</v>
      </c>
      <c r="AA8" s="18">
        <f>PLANEL_GerPT_Trim_Resultado!AN113+PLANEL_GerPT_Trim_Resultado!AN125+PLANEL_GerPT_Trim_Resultado!AN137</f>
        <v>11420.86061</v>
      </c>
      <c r="AB8" s="18">
        <f>PLANEL_GerPT_Trim_Resultado!AO113+PLANEL_GerPT_Trim_Resultado!AO125+PLANEL_GerPT_Trim_Resultado!AO137</f>
        <v>7673.6280299999999</v>
      </c>
      <c r="AC8" s="18">
        <f>PLANEL_GerPT_Trim_Resultado!AP113+PLANEL_GerPT_Trim_Resultado!AP125+PLANEL_GerPT_Trim_Resultado!AP137</f>
        <v>10844.41891</v>
      </c>
      <c r="AD8" s="18">
        <f>PLANEL_GerPT_Trim_Resultado!AQ113+PLANEL_GerPT_Trim_Resultado!AQ125+PLANEL_GerPT_Trim_Resultado!AQ137</f>
        <v>11121.91769</v>
      </c>
      <c r="AE8" s="18">
        <f>PLANEL_GerPT_Trim_Resultado!AR113+PLANEL_GerPT_Trim_Resultado!AR125+PLANEL_GerPT_Trim_Resultado!AR137</f>
        <v>13954.27457</v>
      </c>
      <c r="AF8" s="18">
        <f>PLANEL_GerPT_Trim_Resultado!AS113+PLANEL_GerPT_Trim_Resultado!AS125+PLANEL_GerPT_Trim_Resultado!AS137</f>
        <v>10641.81925</v>
      </c>
      <c r="AG8" s="18">
        <f>PLANEL_GerPT_Trim_Resultado!AT113+PLANEL_GerPT_Trim_Resultado!AT125+PLANEL_GerPT_Trim_Resultado!AT137</f>
        <v>13954.27457</v>
      </c>
      <c r="AH8" s="18">
        <f>PLANEL_GerPT_Trim_Resultado!AU113+PLANEL_GerPT_Trim_Resultado!AU125+PLANEL_GerPT_Trim_Resultado!AU137</f>
        <v>12632.061739999999</v>
      </c>
      <c r="AI8" s="18">
        <f>PLANEL_GerPT_Trim_Resultado!AV113+PLANEL_GerPT_Trim_Resultado!AV125+PLANEL_GerPT_Trim_Resultado!AV137</f>
        <v>9563.4128020000007</v>
      </c>
      <c r="AJ8" s="18">
        <f>PLANEL_GerPT_Trim_Resultado!AW113+PLANEL_GerPT_Trim_Resultado!AW125+PLANEL_GerPT_Trim_Resultado!AW137</f>
        <v>12012.846809999999</v>
      </c>
      <c r="AK8" s="18">
        <f>PLANEL_GerPT_Trim_Resultado!AX113+PLANEL_GerPT_Trim_Resultado!AX125+PLANEL_GerPT_Trim_Resultado!AX137</f>
        <v>12195.67261</v>
      </c>
      <c r="AL8" s="18">
        <f>PLANEL_GerPT_Trim_Resultado!AY113+PLANEL_GerPT_Trim_Resultado!AY125+PLANEL_GerPT_Trim_Resultado!AY137</f>
        <v>13806.37522</v>
      </c>
      <c r="AM8" s="18">
        <f>PLANEL_GerPT_Trim_Resultado!AZ113+PLANEL_GerPT_Trim_Resultado!AZ125+PLANEL_GerPT_Trim_Resultado!AZ137</f>
        <v>13220.40525</v>
      </c>
      <c r="AN8" s="18">
        <f>PLANEL_GerPT_Trim_Resultado!BA113+PLANEL_GerPT_Trim_Resultado!BA125+PLANEL_GerPT_Trim_Resultado!BA137</f>
        <v>13403.294540000001</v>
      </c>
      <c r="AO8" s="18">
        <f>PLANEL_GerPT_Trim_Resultado!BB113+PLANEL_GerPT_Trim_Resultado!BB125+PLANEL_GerPT_Trim_Resultado!BB137</f>
        <v>14391.22149</v>
      </c>
      <c r="AP8" s="18">
        <f>PLANEL_GerPT_Trim_Resultado!BC113+PLANEL_GerPT_Trim_Resultado!BC125+PLANEL_GerPT_Trim_Resultado!BC137</f>
        <v>13505.40502</v>
      </c>
      <c r="AQ8" s="18">
        <f>PLANEL_GerPT_Trim_Resultado!BD113+PLANEL_GerPT_Trim_Resultado!BD125+PLANEL_GerPT_Trim_Resultado!BD137</f>
        <v>13042.539849999999</v>
      </c>
      <c r="AR8" s="18">
        <f>PLANEL_GerPT_Trim_Resultado!BE113+PLANEL_GerPT_Trim_Resultado!BE125+PLANEL_GerPT_Trim_Resultado!BE137</f>
        <v>12265.897419999999</v>
      </c>
      <c r="AS8" s="18">
        <f>PLANEL_GerPT_Trim_Resultado!BF113+PLANEL_GerPT_Trim_Resultado!BF125+PLANEL_GerPT_Trim_Resultado!BF137</f>
        <v>13906.160180000001</v>
      </c>
      <c r="AT8" s="18">
        <f>PLANEL_GerPT_Trim_Resultado!BG113+PLANEL_GerPT_Trim_Resultado!BG125+PLANEL_GerPT_Trim_Resultado!BG137</f>
        <v>13130.654710000001</v>
      </c>
      <c r="AU8" s="18">
        <f>PLANEL_GerPT_Trim_Resultado!BH113+PLANEL_GerPT_Trim_Resultado!BH125+PLANEL_GerPT_Trim_Resultado!BH137</f>
        <v>12949.364670000001</v>
      </c>
      <c r="AV8" s="18">
        <f>PLANEL_GerPT_Trim_Resultado!BI113+PLANEL_GerPT_Trim_Resultado!BI125+PLANEL_GerPT_Trim_Resultado!BI137</f>
        <v>12733.000899999999</v>
      </c>
      <c r="AW8" s="18">
        <f>PLANEL_GerPT_Trim_Resultado!BJ113+PLANEL_GerPT_Trim_Resultado!BJ125+PLANEL_GerPT_Trim_Resultado!BJ137</f>
        <v>13474.295770000001</v>
      </c>
      <c r="AX8" s="18">
        <f>PLANEL_GerPT_Trim_Resultado!BK113+PLANEL_GerPT_Trim_Resultado!BK125+PLANEL_GerPT_Trim_Resultado!BK137</f>
        <v>12980.72033</v>
      </c>
      <c r="AY8" s="18">
        <f>PLANEL_GerPT_Trim_Resultado!BL113+PLANEL_GerPT_Trim_Resultado!BL125+PLANEL_GerPT_Trim_Resultado!BL137</f>
        <v>13775.409110000001</v>
      </c>
      <c r="AZ8" s="18">
        <f>PLANEL_GerPT_Trim_Resultado!BM113+PLANEL_GerPT_Trim_Resultado!BM125+PLANEL_GerPT_Trim_Resultado!BM137</f>
        <v>11932.955910000001</v>
      </c>
      <c r="BA8" s="18">
        <f>PLANEL_GerPT_Trim_Resultado!BN113+PLANEL_GerPT_Trim_Resultado!BN125+PLANEL_GerPT_Trim_Resultado!BN137</f>
        <v>12937.370510000001</v>
      </c>
      <c r="BB8" s="18">
        <f>PLANEL_GerPT_Trim_Resultado!BO113+PLANEL_GerPT_Trim_Resultado!BO125+PLANEL_GerPT_Trim_Resultado!BO137</f>
        <v>13775.409110000001</v>
      </c>
      <c r="BC8" s="18">
        <f>PLANEL_GerPT_Trim_Resultado!BP113+PLANEL_GerPT_Trim_Resultado!BP125+PLANEL_GerPT_Trim_Resultado!BP137</f>
        <v>13368.007460000001</v>
      </c>
      <c r="BD8" s="18">
        <f>PLANEL_GerPT_Trim_Resultado!BQ113+PLANEL_GerPT_Trim_Resultado!BQ125+PLANEL_GerPT_Trim_Resultado!BQ137</f>
        <v>10210.500910000001</v>
      </c>
      <c r="BE8" s="18">
        <f>PLANEL_GerPT_Trim_Resultado!BR113+PLANEL_GerPT_Trim_Resultado!BR125+PLANEL_GerPT_Trim_Resultado!BR137</f>
        <v>12755.36958</v>
      </c>
      <c r="BF8" s="18">
        <f>PLANEL_GerPT_Trim_Resultado!BS113+PLANEL_GerPT_Trim_Resultado!BS125+PLANEL_GerPT_Trim_Resultado!BS137</f>
        <v>13606.569670000001</v>
      </c>
      <c r="BG8" s="18">
        <f>PLANEL_GerPT_Trim_Resultado!BT113+PLANEL_GerPT_Trim_Resultado!BT125+PLANEL_GerPT_Trim_Resultado!BT137</f>
        <v>13606.569670000001</v>
      </c>
      <c r="BH8" s="18">
        <f>PLANEL_GerPT_Trim_Resultado!BU113+PLANEL_GerPT_Trim_Resultado!BU125+PLANEL_GerPT_Trim_Resultado!BU137</f>
        <v>13606.569670000001</v>
      </c>
      <c r="BI8" s="18">
        <f>PLANEL_GerPT_Trim_Resultado!BV113+PLANEL_GerPT_Trim_Resultado!BV125+PLANEL_GerPT_Trim_Resultado!BV137</f>
        <v>12831.822179999999</v>
      </c>
      <c r="BJ8" s="18">
        <f>PLANEL_GerPT_Trim_Resultado!BW113+PLANEL_GerPT_Trim_Resultado!BW125+PLANEL_GerPT_Trim_Resultado!BW137</f>
        <v>13471.176890000001</v>
      </c>
      <c r="BK8" s="18">
        <f>PLANEL_GerPT_Trim_Resultado!BX113+PLANEL_GerPT_Trim_Resultado!BX125+PLANEL_GerPT_Trim_Resultado!BX137</f>
        <v>13606.569670000001</v>
      </c>
      <c r="BL8" s="18">
        <f>PLANEL_GerPT_Trim_Resultado!BY113+PLANEL_GerPT_Trim_Resultado!BY125+PLANEL_GerPT_Trim_Resultado!BY137</f>
        <v>13590.23367</v>
      </c>
      <c r="BM8" s="18">
        <f>PLANEL_GerPT_Trim_Resultado!BZ113+PLANEL_GerPT_Trim_Resultado!BZ125+PLANEL_GerPT_Trim_Resultado!BZ137</f>
        <v>13606.569670000001</v>
      </c>
      <c r="BN8" s="18">
        <f>PLANEL_GerPT_Trim_Resultado!CA113+PLANEL_GerPT_Trim_Resultado!CA125+PLANEL_GerPT_Trim_Resultado!CA137</f>
        <v>13606.569670000001</v>
      </c>
      <c r="BO8" s="18">
        <f>PLANEL_GerPT_Trim_Resultado!CB113+PLANEL_GerPT_Trim_Resultado!CB125+PLANEL_GerPT_Trim_Resultado!CB137</f>
        <v>12789.312470199999</v>
      </c>
      <c r="BP8" s="18">
        <f>PLANEL_GerPT_Trim_Resultado!CC113+PLANEL_GerPT_Trim_Resultado!CC125+PLANEL_GerPT_Trim_Resultado!CC137</f>
        <v>12229.546270199999</v>
      </c>
      <c r="BQ8" s="18">
        <f>PLANEL_GerPT_Trim_Resultado!CD113+PLANEL_GerPT_Trim_Resultado!CD125+PLANEL_GerPT_Trim_Resultado!CD137</f>
        <v>12789.312470199999</v>
      </c>
      <c r="BR8" s="18">
        <f>PLANEL_GerPT_Trim_Resultado!CE113+PLANEL_GerPT_Trim_Resultado!CE125+PLANEL_GerPT_Trim_Resultado!CE137</f>
        <v>12789.312470199999</v>
      </c>
      <c r="BS8" s="18">
        <f>PLANEL_GerPT_Trim_Resultado!CF113+PLANEL_GerPT_Trim_Resultado!CF125+PLANEL_GerPT_Trim_Resultado!CF137</f>
        <v>12789.312470199999</v>
      </c>
      <c r="BT8" s="18">
        <f>PLANEL_GerPT_Trim_Resultado!CG113+PLANEL_GerPT_Trim_Resultado!CG125+PLANEL_GerPT_Trim_Resultado!CG137</f>
        <v>12789.312470199999</v>
      </c>
      <c r="BU8" s="18">
        <f>PLANEL_GerPT_Trim_Resultado!CH113+PLANEL_GerPT_Trim_Resultado!CH125+PLANEL_GerPT_Trim_Resultado!CH137</f>
        <v>12081.8153702</v>
      </c>
      <c r="BV8" s="18">
        <f>PLANEL_GerPT_Trim_Resultado!CI113+PLANEL_GerPT_Trim_Resultado!CI125+PLANEL_GerPT_Trim_Resultado!CI137</f>
        <v>12789.312470199999</v>
      </c>
      <c r="BW8" s="18">
        <f>PLANEL_GerPT_Trim_Resultado!CJ113+PLANEL_GerPT_Trim_Resultado!CJ125+PLANEL_GerPT_Trim_Resultado!CJ137</f>
        <v>12789.312470199999</v>
      </c>
      <c r="BX8" s="18">
        <f>PLANEL_GerPT_Trim_Resultado!CK113+PLANEL_GerPT_Trim_Resultado!CK125+PLANEL_GerPT_Trim_Resultado!CK137</f>
        <v>12445.1908002</v>
      </c>
      <c r="BY8" s="18">
        <f>PLANEL_GerPT_Trim_Resultado!CL113+PLANEL_GerPT_Trim_Resultado!CL125+PLANEL_GerPT_Trim_Resultado!CL137</f>
        <v>12789.312470199999</v>
      </c>
      <c r="BZ8" s="18">
        <f>PLANEL_GerPT_Trim_Resultado!CM113+PLANEL_GerPT_Trim_Resultado!CM125+PLANEL_GerPT_Trim_Resultado!CM137</f>
        <v>12350.2766402</v>
      </c>
      <c r="CA8" s="18">
        <f>PLANEL_GerPT_Trim_Resultado!CN113+PLANEL_GerPT_Trim_Resultado!CN125+PLANEL_GerPT_Trim_Resultado!CN137</f>
        <v>11795.604290199999</v>
      </c>
      <c r="CB8" s="18">
        <f>PLANEL_GerPT_Trim_Resultado!CO113+PLANEL_GerPT_Trim_Resultado!CO125+PLANEL_GerPT_Trim_Resultado!CO137</f>
        <v>11053.648340199999</v>
      </c>
      <c r="CC8" s="18">
        <f>PLANEL_GerPT_Trim_Resultado!CP113+PLANEL_GerPT_Trim_Resultado!CP125+PLANEL_GerPT_Trim_Resultado!CP137</f>
        <v>11795.604290199999</v>
      </c>
      <c r="CD8" s="18">
        <f>PLANEL_GerPT_Trim_Resultado!CQ113+PLANEL_GerPT_Trim_Resultado!CQ125+PLANEL_GerPT_Trim_Resultado!CQ137</f>
        <v>11795.604290199999</v>
      </c>
      <c r="CE8" s="18">
        <f>PLANEL_GerPT_Trim_Resultado!CR113+PLANEL_GerPT_Trim_Resultado!CR125+PLANEL_GerPT_Trim_Resultado!CR137</f>
        <v>11795.604290199999</v>
      </c>
      <c r="CF8" s="18">
        <f>PLANEL_GerPT_Trim_Resultado!CS113+PLANEL_GerPT_Trim_Resultado!CS125+PLANEL_GerPT_Trim_Resultado!CS137</f>
        <v>11795.604290199999</v>
      </c>
      <c r="CG8" s="18">
        <f>PLANEL_GerPT_Trim_Resultado!CT113+PLANEL_GerPT_Trim_Resultado!CT125+PLANEL_GerPT_Trim_Resultado!CT137</f>
        <v>11767.262400199999</v>
      </c>
      <c r="CH8" s="18">
        <f>PLANEL_GerPT_Trim_Resultado!CU113+PLANEL_GerPT_Trim_Resultado!CU125+PLANEL_GerPT_Trim_Resultado!CU137</f>
        <v>11493.100900199999</v>
      </c>
      <c r="CI8" s="18">
        <f>PLANEL_GerPT_Trim_Resultado!CV113+PLANEL_GerPT_Trim_Resultado!CV125+PLANEL_GerPT_Trim_Resultado!CV137</f>
        <v>11930.434670299999</v>
      </c>
      <c r="CJ8" s="18">
        <f>PLANEL_GerPT_Trim_Resultado!CW113+PLANEL_GerPT_Trim_Resultado!CW125+PLANEL_GerPT_Trim_Resultado!CW137</f>
        <v>11855.4707003</v>
      </c>
      <c r="CK8" s="18">
        <f>PLANEL_GerPT_Trim_Resultado!CX113+PLANEL_GerPT_Trim_Resultado!CX125+PLANEL_GerPT_Trim_Resultado!CX137</f>
        <v>11930.434670299999</v>
      </c>
      <c r="CL8" s="18">
        <f>PLANEL_GerPT_Trim_Resultado!CY113+PLANEL_GerPT_Trim_Resultado!CY125+PLANEL_GerPT_Trim_Resultado!CY137</f>
        <v>11930.434670299999</v>
      </c>
      <c r="CM8" s="18">
        <f>PLANEL_GerPT_Trim_Resultado!CZ113+PLANEL_GerPT_Trim_Resultado!CZ125+PLANEL_GerPT_Trim_Resultado!CZ137</f>
        <v>11872.715644</v>
      </c>
      <c r="CN8" s="18">
        <f>PLANEL_GerPT_Trim_Resultado!DA113+PLANEL_GerPT_Trim_Resultado!DA125+PLANEL_GerPT_Trim_Resultado!DA137</f>
        <v>11872.715644</v>
      </c>
      <c r="CO8" s="18">
        <f>PLANEL_GerPT_Trim_Resultado!DB113+PLANEL_GerPT_Trim_Resultado!DB125+PLANEL_GerPT_Trim_Resultado!DB137</f>
        <v>11846.186434000001</v>
      </c>
      <c r="CP8" s="18">
        <f>PLANEL_GerPT_Trim_Resultado!DC113+PLANEL_GerPT_Trim_Resultado!DC125+PLANEL_GerPT_Trim_Resultado!DC137</f>
        <v>11872.715644</v>
      </c>
      <c r="CQ8" s="18">
        <f>PLANEL_GerPT_Trim_Resultado!DD113+PLANEL_GerPT_Trim_Resultado!DD125+PLANEL_GerPT_Trim_Resultado!DD137</f>
        <v>12612.74287</v>
      </c>
      <c r="CR8" s="18">
        <f>PLANEL_GerPT_Trim_Resultado!DE113+PLANEL_GerPT_Trim_Resultado!DE125+PLANEL_GerPT_Trim_Resultado!DE137</f>
        <v>12612.74287</v>
      </c>
      <c r="CS8" s="18">
        <f>PLANEL_GerPT_Trim_Resultado!DF113+PLANEL_GerPT_Trim_Resultado!DF125+PLANEL_GerPT_Trim_Resultado!DF137</f>
        <v>12612.74287</v>
      </c>
      <c r="CT8" s="18">
        <f>PLANEL_GerPT_Trim_Resultado!DG113+PLANEL_GerPT_Trim_Resultado!DG125+PLANEL_GerPT_Trim_Resultado!DG137</f>
        <v>12612.74287</v>
      </c>
      <c r="CU8" s="18">
        <f>PLANEL_GerPT_Trim_Resultado!DH113+PLANEL_GerPT_Trim_Resultado!DH125+PLANEL_GerPT_Trim_Resultado!DH137</f>
        <v>12586.213660000001</v>
      </c>
      <c r="CV8" s="18">
        <f>PLANEL_GerPT_Trim_Resultado!DI113+PLANEL_GerPT_Trim_Resultado!DI125+PLANEL_GerPT_Trim_Resultado!DI137</f>
        <v>12586.213660000001</v>
      </c>
      <c r="CW8" s="18">
        <f>PLANEL_GerPT_Trim_Resultado!DJ113+PLANEL_GerPT_Trim_Resultado!DJ125+PLANEL_GerPT_Trim_Resultado!DJ137</f>
        <v>12586.213660000001</v>
      </c>
      <c r="CX8" s="18">
        <f>PLANEL_GerPT_Trim_Resultado!DK113+PLANEL_GerPT_Trim_Resultado!DK125+PLANEL_GerPT_Trim_Resultado!DK137</f>
        <v>12586.213660000001</v>
      </c>
      <c r="CY8" s="69">
        <f>PLANEL_GerPT_Trim_Resultado!DL113+PLANEL_GerPT_Trim_Resultado!DL125+PLANEL_GerPT_Trim_Resultado!DL137</f>
        <v>12586.213660000001</v>
      </c>
      <c r="CZ8" s="69">
        <f>PLANEL_GerPT_Trim_Resultado!DM113+PLANEL_GerPT_Trim_Resultado!DM125+PLANEL_GerPT_Trim_Resultado!DM137</f>
        <v>12586.213660000001</v>
      </c>
      <c r="DA8" s="69">
        <f>PLANEL_GerPT_Trim_Resultado!DN113+PLANEL_GerPT_Trim_Resultado!DN125+PLANEL_GerPT_Trim_Resultado!DN137</f>
        <v>12204.21638</v>
      </c>
      <c r="DB8" s="69">
        <f>PLANEL_GerPT_Trim_Resultado!DO113+PLANEL_GerPT_Trim_Resultado!DO125+PLANEL_GerPT_Trim_Resultado!DO137</f>
        <v>12586.213660000001</v>
      </c>
      <c r="DC8" s="18">
        <f>PLANEL_GerPT_Trim_Resultado!DP113+PLANEL_GerPT_Trim_Resultado!DP125+PLANEL_GerPT_Trim_Resultado!DP137</f>
        <v>11436.26743</v>
      </c>
      <c r="DD8" s="18">
        <f>PLANEL_GerPT_Trim_Resultado!DQ113+PLANEL_GerPT_Trim_Resultado!DQ125+PLANEL_GerPT_Trim_Resultado!DQ137</f>
        <v>11436.26743</v>
      </c>
      <c r="DE8" s="18">
        <f>PLANEL_GerPT_Trim_Resultado!DR113+PLANEL_GerPT_Trim_Resultado!DR125+PLANEL_GerPT_Trim_Resultado!DR137</f>
        <v>11436.26743</v>
      </c>
      <c r="DF8" s="18">
        <f>PLANEL_GerPT_Trim_Resultado!DS113+PLANEL_GerPT_Trim_Resultado!DS125+PLANEL_GerPT_Trim_Resultado!DS137</f>
        <v>11240.887635999999</v>
      </c>
      <c r="DG8" s="18">
        <f>PLANEL_GerPT_Trim_Resultado!DT113+PLANEL_GerPT_Trim_Resultado!DT125+PLANEL_GerPT_Trim_Resultado!DT137</f>
        <v>11436.26743</v>
      </c>
      <c r="DH8" s="18">
        <f>PLANEL_GerPT_Trim_Resultado!DU113+PLANEL_GerPT_Trim_Resultado!DU125+PLANEL_GerPT_Trim_Resultado!DU137</f>
        <v>11436.26743</v>
      </c>
      <c r="DI8" s="18">
        <f>PLANEL_GerPT_Trim_Resultado!DV113+PLANEL_GerPT_Trim_Resultado!DV125+PLANEL_GerPT_Trim_Resultado!DV137</f>
        <v>11436.26743</v>
      </c>
      <c r="DJ8" s="18">
        <f>PLANEL_GerPT_Trim_Resultado!DW113+PLANEL_GerPT_Trim_Resultado!DW125+PLANEL_GerPT_Trim_Resultado!DW137</f>
        <v>11436.26743</v>
      </c>
      <c r="DK8" s="18">
        <f>PLANEL_GerPT_Trim_Resultado!DX113+PLANEL_GerPT_Trim_Resultado!DX125+PLANEL_GerPT_Trim_Resultado!DX137</f>
        <v>11436.26743</v>
      </c>
      <c r="DL8" s="18">
        <f>PLANEL_GerPT_Trim_Resultado!DY113+PLANEL_GerPT_Trim_Resultado!DY125+PLANEL_GerPT_Trim_Resultado!DY137</f>
        <v>11436.26743</v>
      </c>
      <c r="DM8" s="18">
        <f>PLANEL_GerPT_Trim_Resultado!DZ113+PLANEL_GerPT_Trim_Resultado!DZ125+PLANEL_GerPT_Trim_Resultado!DZ137</f>
        <v>11436.26743</v>
      </c>
      <c r="DN8" s="18">
        <f>PLANEL_GerPT_Trim_Resultado!EA113+PLANEL_GerPT_Trim_Resultado!EA125+PLANEL_GerPT_Trim_Resultado!EA137</f>
        <v>11436.26743</v>
      </c>
      <c r="DO8" s="18">
        <f>PLANEL_GerPT_Trim_Resultado!EB113+PLANEL_GerPT_Trim_Resultado!EB125+PLANEL_GerPT_Trim_Resultado!EB137</f>
        <v>11436.26743</v>
      </c>
      <c r="DP8" s="18">
        <f>PLANEL_GerPT_Trim_Resultado!EC113+PLANEL_GerPT_Trim_Resultado!EC125+PLANEL_GerPT_Trim_Resultado!EC137</f>
        <v>11436.26743</v>
      </c>
      <c r="DQ8" s="18">
        <f>PLANEL_GerPT_Trim_Resultado!ED113+PLANEL_GerPT_Trim_Resultado!ED125+PLANEL_GerPT_Trim_Resultado!ED137</f>
        <v>11436.26743</v>
      </c>
      <c r="DR8" s="18">
        <f>PLANEL_GerPT_Trim_Resultado!EE113+PLANEL_GerPT_Trim_Resultado!EE125+PLANEL_GerPT_Trim_Resultado!EE137</f>
        <v>11436.26743</v>
      </c>
      <c r="DS8" s="18">
        <f>PLANEL_GerPT_Trim_Resultado!EF113+PLANEL_GerPT_Trim_Resultado!EF125+PLANEL_GerPT_Trim_Resultado!EF137</f>
        <v>11092.145759000001</v>
      </c>
      <c r="DT8" s="18">
        <f>PLANEL_GerPT_Trim_Resultado!EG113+PLANEL_GerPT_Trim_Resultado!EG125+PLANEL_GerPT_Trim_Resultado!EG137</f>
        <v>11092.145759000001</v>
      </c>
      <c r="DU8" s="18">
        <f>PLANEL_GerPT_Trim_Resultado!EH113+PLANEL_GerPT_Trim_Resultado!EH125+PLANEL_GerPT_Trim_Resultado!EH137</f>
        <v>11092.145759000001</v>
      </c>
      <c r="DV8" s="18">
        <f>PLANEL_GerPT_Trim_Resultado!EI113+PLANEL_GerPT_Trim_Resultado!EI125+PLANEL_GerPT_Trim_Resultado!EI137</f>
        <v>11092.145759000001</v>
      </c>
      <c r="DW8" s="18">
        <f>PLANEL_GerPT_Trim_Resultado!EJ113+PLANEL_GerPT_Trim_Resultado!EJ125+PLANEL_GerPT_Trim_Resultado!EJ137</f>
        <v>11092.145759000001</v>
      </c>
      <c r="DX8" s="18">
        <f>PLANEL_GerPT_Trim_Resultado!EK113+PLANEL_GerPT_Trim_Resultado!EK125+PLANEL_GerPT_Trim_Resultado!EK137</f>
        <v>11092.145759000001</v>
      </c>
      <c r="DY8" s="18">
        <f>PLANEL_GerPT_Trim_Resultado!EL113+PLANEL_GerPT_Trim_Resultado!EL125+PLANEL_GerPT_Trim_Resultado!EL137</f>
        <v>11092.145759000001</v>
      </c>
      <c r="DZ8" s="18">
        <f>PLANEL_GerPT_Trim_Resultado!EM113+PLANEL_GerPT_Trim_Resultado!EM125+PLANEL_GerPT_Trim_Resultado!EM137</f>
        <v>11092.145759000001</v>
      </c>
      <c r="EA8" s="18">
        <f>PLANEL_GerPT_Trim_Resultado!EN113+PLANEL_GerPT_Trim_Resultado!EN125+PLANEL_GerPT_Trim_Resultado!EN137</f>
        <v>11092.145759000001</v>
      </c>
      <c r="EB8" s="18">
        <f>PLANEL_GerPT_Trim_Resultado!EO113+PLANEL_GerPT_Trim_Resultado!EO125+PLANEL_GerPT_Trim_Resultado!EO137</f>
        <v>11092.145759000001</v>
      </c>
      <c r="EC8" s="18">
        <f>PLANEL_GerPT_Trim_Resultado!EP113+PLANEL_GerPT_Trim_Resultado!EP125+PLANEL_GerPT_Trim_Resultado!EP137</f>
        <v>11092.145759000001</v>
      </c>
      <c r="ED8" s="18">
        <f>PLANEL_GerPT_Trim_Resultado!EQ113+PLANEL_GerPT_Trim_Resultado!EQ125+PLANEL_GerPT_Trim_Resultado!EQ137</f>
        <v>11092.145759000001</v>
      </c>
      <c r="EE8" s="18">
        <f>PLANEL_GerPT_Trim_Resultado!ER113+PLANEL_GerPT_Trim_Resultado!ER125+PLANEL_GerPT_Trim_Resultado!ER137</f>
        <v>11092.145759000001</v>
      </c>
      <c r="EF8" s="18">
        <f>PLANEL_GerPT_Trim_Resultado!ES113+PLANEL_GerPT_Trim_Resultado!ES125+PLANEL_GerPT_Trim_Resultado!ES137</f>
        <v>11092.145759000001</v>
      </c>
      <c r="EG8" s="18">
        <f>PLANEL_GerPT_Trim_Resultado!ET113+PLANEL_GerPT_Trim_Resultado!ET125+PLANEL_GerPT_Trim_Resultado!ET137</f>
        <v>11092.145759000001</v>
      </c>
      <c r="EH8" s="18">
        <f>PLANEL_GerPT_Trim_Resultado!EU113+PLANEL_GerPT_Trim_Resultado!EU125+PLANEL_GerPT_Trim_Resultado!EU137</f>
        <v>9105.184749</v>
      </c>
      <c r="EI8" s="18">
        <f>PLANEL_GerPT_Trim_Resultado!EV113+PLANEL_GerPT_Trim_Resultado!EV125+PLANEL_GerPT_Trim_Resultado!EV137</f>
        <v>11092.145759000001</v>
      </c>
      <c r="EJ8" s="18">
        <f>PLANEL_GerPT_Trim_Resultado!EW113+PLANEL_GerPT_Trim_Resultado!EW125+PLANEL_GerPT_Trim_Resultado!EW137</f>
        <v>11092.145759000001</v>
      </c>
      <c r="EK8" s="18">
        <f>PLANEL_GerPT_Trim_Resultado!EX113+PLANEL_GerPT_Trim_Resultado!EX125+PLANEL_GerPT_Trim_Resultado!EX137</f>
        <v>11092.145759000001</v>
      </c>
      <c r="EL8" s="18">
        <f>PLANEL_GerPT_Trim_Resultado!EY113+PLANEL_GerPT_Trim_Resultado!EY125+PLANEL_GerPT_Trim_Resultado!EY137</f>
        <v>11092.145759000001</v>
      </c>
      <c r="EM8" s="18">
        <f>PLANEL_GerPT_Trim_Resultado!EZ113+PLANEL_GerPT_Trim_Resultado!EZ125+PLANEL_GerPT_Trim_Resultado!EZ137</f>
        <v>11092.145759000001</v>
      </c>
      <c r="EN8" s="18">
        <f>PLANEL_GerPT_Trim_Resultado!FA113+PLANEL_GerPT_Trim_Resultado!FA125+PLANEL_GerPT_Trim_Resultado!FA137</f>
        <v>11092.145759000001</v>
      </c>
      <c r="EO8" s="18">
        <f>PLANEL_GerPT_Trim_Resultado!FB113+PLANEL_GerPT_Trim_Resultado!FB125+PLANEL_GerPT_Trim_Resultado!FB137</f>
        <v>11092.145759000001</v>
      </c>
      <c r="EP8" s="18">
        <f>PLANEL_GerPT_Trim_Resultado!FC113+PLANEL_GerPT_Trim_Resultado!FC125+PLANEL_GerPT_Trim_Resultado!FC137</f>
        <v>11092.145759000001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966.80537670000001</v>
      </c>
      <c r="E10" s="20">
        <f>PLANEL_GerPT_Trim_Resultado!R65+PLANEL_GerPT_Trim_Resultado!R77+PLANEL_GerPT_Trim_Resultado!R89</f>
        <v>1281.27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1067.1044629999999</v>
      </c>
      <c r="I10" s="20">
        <f>PLANEL_GerPT_Trim_Resultado!V65+PLANEL_GerPT_Trim_Resultado!V77+PLANEL_GerPT_Trim_Resultado!V89</f>
        <v>933.8248969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1005.27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983.28069340000002</v>
      </c>
      <c r="P10" s="20">
        <f>PLANEL_GerPT_Trim_Resultado!AC65+PLANEL_GerPT_Trim_Resultado!AC77+PLANEL_GerPT_Trim_Resultado!AC89</f>
        <v>575.52</v>
      </c>
      <c r="Q10" s="20">
        <f>PLANEL_GerPT_Trim_Resultado!AD65+PLANEL_GerPT_Trim_Resultado!AD77+PLANEL_GerPT_Trim_Resultado!AD89</f>
        <v>800.52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723.75</v>
      </c>
      <c r="T10" s="20">
        <f>PLANEL_GerPT_Trim_Resultado!AG65+PLANEL_GerPT_Trim_Resultado!AG77+PLANEL_GerPT_Trim_Resultado!AG89</f>
        <v>711.75</v>
      </c>
      <c r="U10" s="20">
        <f>PLANEL_GerPT_Trim_Resultado!AH65+PLANEL_GerPT_Trim_Resultado!AH77+PLANEL_GerPT_Trim_Resultado!AH89</f>
        <v>315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1297.9505220000001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1476.27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631.34105569999997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1328.6072549999999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1180.02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1084.77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1452.27</v>
      </c>
      <c r="AM10" s="20">
        <f>PLANEL_GerPT_Trim_Resultado!AZ65+PLANEL_GerPT_Trim_Resultado!AZ77+PLANEL_GerPT_Trim_Resultado!AZ89</f>
        <v>1148.25</v>
      </c>
      <c r="AN10" s="20">
        <f>PLANEL_GerPT_Trim_Resultado!BA65+PLANEL_GerPT_Trim_Resultado!BA77+PLANEL_GerPT_Trim_Resultado!BA89</f>
        <v>989.78688420000003</v>
      </c>
      <c r="AO10" s="20">
        <f>PLANEL_GerPT_Trim_Resultado!BB65+PLANEL_GerPT_Trim_Resultado!BB77+PLANEL_GerPT_Trim_Resultado!BB89</f>
        <v>883.92204609999999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1172.25</v>
      </c>
      <c r="AU10" s="20">
        <f>PLANEL_GerPT_Trim_Resultado!BH65+PLANEL_GerPT_Trim_Resultado!BH77+PLANEL_GerPT_Trim_Resultado!BH89</f>
        <v>1281.27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898.02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240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50</v>
      </c>
      <c r="C11" s="20">
        <f>PLANEL_GerPT_Trim_Resultado!P41+PLANEL_GerPT_Trim_Resultado!P53</f>
        <v>270.07499999999999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758.57377680000002</v>
      </c>
      <c r="I11" s="20">
        <f>PLANEL_GerPT_Trim_Resultado!V41+PLANEL_GerPT_Trim_Resultado!V53</f>
        <v>1084.05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540.22500000000002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780.20323610000003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864.60196810000002</v>
      </c>
      <c r="R11" s="20">
        <f>PLANEL_GerPT_Trim_Resultado!AE41+PLANEL_GerPT_Trim_Resultado!AE53</f>
        <v>813.97500000000002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813.97500000000002</v>
      </c>
      <c r="W11" s="20">
        <f>PLANEL_GerPT_Trim_Resultado!AJ41+PLANEL_GerPT_Trim_Resultado!AJ53</f>
        <v>1084.05</v>
      </c>
      <c r="X11" s="20">
        <f>PLANEL_GerPT_Trim_Resultado!AK41+PLANEL_GerPT_Trim_Resultado!AK53</f>
        <v>270.07499999999999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813.97500000000002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810.3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558.84131390000005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309.2464895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1006.3197730000001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810.3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57</v>
      </c>
      <c r="C13" s="1">
        <f>PLANEL_GerPT_Trim_Resultado!P173+PLANEL_GerPT_Trim_Resultado!P185</f>
        <v>3962.3523219999997</v>
      </c>
      <c r="D13" s="1">
        <f>PLANEL_GerPT_Trim_Resultado!Q173+PLANEL_GerPT_Trim_Resultado!Q185</f>
        <v>3488.2181530000003</v>
      </c>
      <c r="E13" s="1">
        <f>PLANEL_GerPT_Trim_Resultado!R173+PLANEL_GerPT_Trim_Resultado!R185</f>
        <v>4402.738222</v>
      </c>
      <c r="F13" s="1">
        <f>PLANEL_GerPT_Trim_Resultado!S173+PLANEL_GerPT_Trim_Resultado!S185</f>
        <v>3438.6280296000004</v>
      </c>
      <c r="G13" s="1">
        <f>PLANEL_GerPT_Trim_Resultado!T173+PLANEL_GerPT_Trim_Resultado!T185</f>
        <v>4089.3135109999998</v>
      </c>
      <c r="H13" s="1">
        <f>PLANEL_GerPT_Trim_Resultado!U173+PLANEL_GerPT_Trim_Resultado!U185</f>
        <v>3086.4056467</v>
      </c>
      <c r="I13" s="1">
        <f>PLANEL_GerPT_Trim_Resultado!V173+PLANEL_GerPT_Trim_Resultado!V185</f>
        <v>4192.0673390000002</v>
      </c>
      <c r="J13" s="1">
        <f>PLANEL_GerPT_Trim_Resultado!W173+PLANEL_GerPT_Trim_Resultado!W185</f>
        <v>3662.2412420000001</v>
      </c>
      <c r="K13" s="1">
        <f>PLANEL_GerPT_Trim_Resultado!X173+PLANEL_GerPT_Trim_Resultado!X185</f>
        <v>4823.1302349999996</v>
      </c>
      <c r="L13" s="1">
        <f>PLANEL_GerPT_Trim_Resultado!Y173+PLANEL_GerPT_Trim_Resultado!Y185</f>
        <v>3084.5532490000001</v>
      </c>
      <c r="M13" s="1">
        <f>PLANEL_GerPT_Trim_Resultado!Z173+PLANEL_GerPT_Trim_Resultado!Z185</f>
        <v>4513.4235659999995</v>
      </c>
      <c r="N13" s="1">
        <f>PLANEL_GerPT_Trim_Resultado!AA173+PLANEL_GerPT_Trim_Resultado!AA185</f>
        <v>4227.5975223999994</v>
      </c>
      <c r="O13" s="1">
        <f>PLANEL_GerPT_Trim_Resultado!AB173+PLANEL_GerPT_Trim_Resultado!AB185</f>
        <v>4480.2402769999999</v>
      </c>
      <c r="P13" s="1">
        <f>PLANEL_GerPT_Trim_Resultado!AC173+PLANEL_GerPT_Trim_Resultado!AC185</f>
        <v>3236.3381930999999</v>
      </c>
      <c r="Q13" s="1">
        <f>PLANEL_GerPT_Trim_Resultado!AD173+PLANEL_GerPT_Trim_Resultado!AD185</f>
        <v>3633.1538656000002</v>
      </c>
      <c r="R13" s="1">
        <f>PLANEL_GerPT_Trim_Resultado!AE173+PLANEL_GerPT_Trim_Resultado!AE185</f>
        <v>3784.0860839999996</v>
      </c>
      <c r="S13" s="1">
        <f>PLANEL_GerPT_Trim_Resultado!AF173+PLANEL_GerPT_Trim_Resultado!AF185</f>
        <v>4236.2663510000002</v>
      </c>
      <c r="T13" s="1">
        <f>PLANEL_GerPT_Trim_Resultado!AG173+PLANEL_GerPT_Trim_Resultado!AG185</f>
        <v>3986.7502509000001</v>
      </c>
      <c r="U13" s="1">
        <f>PLANEL_GerPT_Trim_Resultado!AH173+PLANEL_GerPT_Trim_Resultado!AH185</f>
        <v>4694.1325180000003</v>
      </c>
      <c r="V13" s="1">
        <f>PLANEL_GerPT_Trim_Resultado!AI173+PLANEL_GerPT_Trim_Resultado!AI185</f>
        <v>3969.9800049999994</v>
      </c>
      <c r="W13" s="1">
        <f>PLANEL_GerPT_Trim_Resultado!AJ173+PLANEL_GerPT_Trim_Resultado!AJ185</f>
        <v>4538.2255359999999</v>
      </c>
      <c r="X13" s="1">
        <f>PLANEL_GerPT_Trim_Resultado!AK173+PLANEL_GerPT_Trim_Resultado!AK185</f>
        <v>2917.4831810999999</v>
      </c>
      <c r="Y13" s="1">
        <f>PLANEL_GerPT_Trim_Resultado!AL173+PLANEL_GerPT_Trim_Resultado!AL185</f>
        <v>4440.1153924999999</v>
      </c>
      <c r="Z13" s="1">
        <f>PLANEL_GerPT_Trim_Resultado!AM173+PLANEL_GerPT_Trim_Resultado!AM185</f>
        <v>4343.2838000000002</v>
      </c>
      <c r="AA13" s="1">
        <f>PLANEL_GerPT_Trim_Resultado!AN173+PLANEL_GerPT_Trim_Resultado!AN185</f>
        <v>4236.2663510000002</v>
      </c>
      <c r="AB13" s="1">
        <f>PLANEL_GerPT_Trim_Resultado!AO173+PLANEL_GerPT_Trim_Resultado!AO185</f>
        <v>4419.460513</v>
      </c>
      <c r="AC13" s="1">
        <f>PLANEL_GerPT_Trim_Resultado!AP173+PLANEL_GerPT_Trim_Resultado!AP185</f>
        <v>4547.9723759999997</v>
      </c>
      <c r="AD13" s="1">
        <f>PLANEL_GerPT_Trim_Resultado!AQ173+PLANEL_GerPT_Trim_Resultado!AQ185</f>
        <v>3711.8887519999998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3923.5538980000001</v>
      </c>
      <c r="AG13" s="1">
        <f>PLANEL_GerPT_Trim_Resultado!AT173+PLANEL_GerPT_Trim_Resultado!AT185</f>
        <v>4389.9701930000001</v>
      </c>
      <c r="AH13" s="1">
        <f>PLANEL_GerPT_Trim_Resultado!AU173+PLANEL_GerPT_Trim_Resultado!AU185</f>
        <v>4215.7541280000005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3214.2039735000003</v>
      </c>
      <c r="AK13" s="1">
        <f>PLANEL_GerPT_Trim_Resultado!AX173+PLANEL_GerPT_Trim_Resultado!AX185</f>
        <v>3764.6949343999995</v>
      </c>
      <c r="AL13" s="1">
        <f>PLANEL_GerPT_Trim_Resultado!AY173+PLANEL_GerPT_Trim_Resultado!AY185</f>
        <v>4369.0404429999999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2921.0196578999999</v>
      </c>
      <c r="AO13" s="1">
        <f>PLANEL_GerPT_Trim_Resultado!BB173+PLANEL_GerPT_Trim_Resultado!BB185</f>
        <v>3224.1158098999999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1989.4177106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1770.1999710999999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2126.9789049000001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1630.8827959</v>
      </c>
      <c r="AX13" s="1">
        <f>PLANEL_GerPT_Trim_Resultado!BK173+PLANEL_GerPT_Trim_Resultado!BK185</f>
        <v>1959.4659329000001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PLANEL_GerPT_Trim_Resultado!P17+PLANEL_GerPT_Trim_Resultado!P29</f>
        <v>446.4695001</v>
      </c>
      <c r="D15" s="22">
        <f>PLANEL_GerPT_Trim_Resultado!Q17+PLANEL_GerPT_Trim_Resultado!Q29</f>
        <v>4204.9893259999999</v>
      </c>
      <c r="E15" s="22">
        <f>PLANEL_GerPT_Trim_Resultado!R17+PLANEL_GerPT_Trim_Resultado!R29</f>
        <v>6072.4044459999996</v>
      </c>
      <c r="F15" s="22">
        <f>PLANEL_GerPT_Trim_Resultado!S17+PLANEL_GerPT_Trim_Resultado!S29</f>
        <v>3748.7521109999998</v>
      </c>
      <c r="G15" s="22">
        <f>PLANEL_GerPT_Trim_Resultado!T17+PLANEL_GerPT_Trim_Resultado!T29</f>
        <v>463.05705280000001</v>
      </c>
      <c r="H15" s="22">
        <f>PLANEL_GerPT_Trim_Resultado!U17+PLANEL_GerPT_Trim_Resultado!U29</f>
        <v>4504.5904650000002</v>
      </c>
      <c r="I15" s="22">
        <f>PLANEL_GerPT_Trim_Resultado!V17+PLANEL_GerPT_Trim_Resultado!V29</f>
        <v>6127.5538909999996</v>
      </c>
      <c r="J15" s="22">
        <f>PLANEL_GerPT_Trim_Resultado!W17+PLANEL_GerPT_Trim_Resultado!W29</f>
        <v>4105.2417420000002</v>
      </c>
      <c r="K15" s="22">
        <f>PLANEL_GerPT_Trim_Resultado!X17+PLANEL_GerPT_Trim_Resultado!X29</f>
        <v>493.29001670000002</v>
      </c>
      <c r="L15" s="22">
        <f>PLANEL_GerPT_Trim_Resultado!Y17+PLANEL_GerPT_Trim_Resultado!Y29</f>
        <v>4698.8114560000004</v>
      </c>
      <c r="M15" s="22">
        <f>PLANEL_GerPT_Trim_Resultado!Z17+PLANEL_GerPT_Trim_Resultado!Z29</f>
        <v>6657.6125579999998</v>
      </c>
      <c r="N15" s="22">
        <f>PLANEL_GerPT_Trim_Resultado!AA17+PLANEL_GerPT_Trim_Resultado!AA29</f>
        <v>4103.2677309999999</v>
      </c>
      <c r="O15" s="22">
        <f>PLANEL_GerPT_Trim_Resultado!AB17+PLANEL_GerPT_Trim_Resultado!AB29</f>
        <v>455.75525759999999</v>
      </c>
      <c r="P15" s="22">
        <f>PLANEL_GerPT_Trim_Resultado!AC17+PLANEL_GerPT_Trim_Resultado!AC29</f>
        <v>4184.5147619999998</v>
      </c>
      <c r="Q15" s="22">
        <f>PLANEL_GerPT_Trim_Resultado!AD17+PLANEL_GerPT_Trim_Resultado!AD29</f>
        <v>6167.357473</v>
      </c>
      <c r="R15" s="22">
        <f>PLANEL_GerPT_Trim_Resultado!AE17+PLANEL_GerPT_Trim_Resultado!AE29</f>
        <v>3645.6684850000001</v>
      </c>
      <c r="S15" s="22">
        <f>PLANEL_GerPT_Trim_Resultado!AF17+PLANEL_GerPT_Trim_Resultado!AF29</f>
        <v>482.33233430000001</v>
      </c>
      <c r="T15" s="22">
        <f>PLANEL_GerPT_Trim_Resultado!AG17+PLANEL_GerPT_Trim_Resultado!AG29</f>
        <v>4589.6145889999998</v>
      </c>
      <c r="U15" s="22">
        <f>PLANEL_GerPT_Trim_Resultado!AH17+PLANEL_GerPT_Trim_Resultado!AH29</f>
        <v>6270.3190510000004</v>
      </c>
      <c r="V15" s="22">
        <f>PLANEL_GerPT_Trim_Resultado!AI17+PLANEL_GerPT_Trim_Resultado!AI29</f>
        <v>4144.5092020000002</v>
      </c>
      <c r="W15" s="22">
        <f>PLANEL_GerPT_Trim_Resultado!AJ17+PLANEL_GerPT_Trim_Resultado!AJ29</f>
        <v>496.4269979</v>
      </c>
      <c r="X15" s="22">
        <f>PLANEL_GerPT_Trim_Resultado!AK17+PLANEL_GerPT_Trim_Resultado!AK29</f>
        <v>4605.9823020000003</v>
      </c>
      <c r="Y15" s="22">
        <f>PLANEL_GerPT_Trim_Resultado!AL17+PLANEL_GerPT_Trim_Resultado!AL29</f>
        <v>6051.4475339999999</v>
      </c>
      <c r="Z15" s="22">
        <f>PLANEL_GerPT_Trim_Resultado!AM17+PLANEL_GerPT_Trim_Resultado!AM29</f>
        <v>4175.2849820000001</v>
      </c>
      <c r="AA15" s="22">
        <f>PLANEL_GerPT_Trim_Resultado!AN17+PLANEL_GerPT_Trim_Resultado!AN29</f>
        <v>499.43646139999998</v>
      </c>
      <c r="AB15" s="22">
        <f>PLANEL_GerPT_Trim_Resultado!AO17+PLANEL_GerPT_Trim_Resultado!AO29</f>
        <v>3932.6232479999999</v>
      </c>
      <c r="AC15" s="22">
        <f>PLANEL_GerPT_Trim_Resultado!AP17+PLANEL_GerPT_Trim_Resultado!AP29</f>
        <v>6207.1571899999999</v>
      </c>
      <c r="AD15" s="22">
        <f>PLANEL_GerPT_Trim_Resultado!AQ17+PLANEL_GerPT_Trim_Resultado!AQ29</f>
        <v>4051.030248</v>
      </c>
      <c r="AE15" s="22">
        <f>PLANEL_GerPT_Trim_Resultado!AR17+PLANEL_GerPT_Trim_Resultado!AR29</f>
        <v>503.41267790000001</v>
      </c>
      <c r="AF15" s="22">
        <f>PLANEL_GerPT_Trim_Resultado!AS17+PLANEL_GerPT_Trim_Resultado!AS29</f>
        <v>4850.0731290000003</v>
      </c>
      <c r="AG15" s="22">
        <f>PLANEL_GerPT_Trim_Resultado!AT17+PLANEL_GerPT_Trim_Resultado!AT29</f>
        <v>6460.3126510000002</v>
      </c>
      <c r="AH15" s="22">
        <f>PLANEL_GerPT_Trim_Resultado!AU17+PLANEL_GerPT_Trim_Resultado!AU29</f>
        <v>4221.5606820000003</v>
      </c>
      <c r="AI15" s="22">
        <f>PLANEL_GerPT_Trim_Resultado!AV17+PLANEL_GerPT_Trim_Resultado!AV29</f>
        <v>496.65419789999999</v>
      </c>
      <c r="AJ15" s="22">
        <f>PLANEL_GerPT_Trim_Resultado!AW17+PLANEL_GerPT_Trim_Resultado!AW29</f>
        <v>4368.1739520000001</v>
      </c>
      <c r="AK15" s="22">
        <f>PLANEL_GerPT_Trim_Resultado!AX17+PLANEL_GerPT_Trim_Resultado!AX29</f>
        <v>6556.4620329999998</v>
      </c>
      <c r="AL15" s="22">
        <f>PLANEL_GerPT_Trim_Resultado!AY17+PLANEL_GerPT_Trim_Resultado!AY29</f>
        <v>4280.4393620000001</v>
      </c>
      <c r="AM15" s="22">
        <f>PLANEL_GerPT_Trim_Resultado!AZ17+PLANEL_GerPT_Trim_Resultado!AZ29</f>
        <v>186.8367753</v>
      </c>
      <c r="AN15" s="22">
        <f>PLANEL_GerPT_Trim_Resultado!BA17+PLANEL_GerPT_Trim_Resultado!BA29</f>
        <v>1665.6442500000001</v>
      </c>
      <c r="AO15" s="22">
        <f>PLANEL_GerPT_Trim_Resultado!BB17+PLANEL_GerPT_Trim_Resultado!BB29</f>
        <v>2531.296327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1873.5071089999999</v>
      </c>
      <c r="AS15" s="22">
        <f>PLANEL_GerPT_Trim_Resultado!BF17+PLANEL_GerPT_Trim_Resultado!BF29</f>
        <v>2433.1753530000001</v>
      </c>
      <c r="AT15" s="22">
        <f>PLANEL_GerPT_Trim_Resultado!BG17+PLANEL_GerPT_Trim_Resultado!BG29</f>
        <v>1554.2907499999999</v>
      </c>
      <c r="AU15" s="22">
        <f>PLANEL_GerPT_Trim_Resultado!BH17+PLANEL_GerPT_Trim_Resultado!BH29</f>
        <v>191.00497530000001</v>
      </c>
      <c r="AV15" s="22">
        <f>PLANEL_GerPT_Trim_Resultado!BI17+PLANEL_GerPT_Trim_Resultado!BI29</f>
        <v>1886.1134689999999</v>
      </c>
      <c r="AW15" s="22">
        <f>PLANEL_GerPT_Trim_Resultado!BJ17+PLANEL_GerPT_Trim_Resultado!BJ29</f>
        <v>2417.5993709999998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1887.8622290000001</v>
      </c>
      <c r="BA15" s="22">
        <f>PLANEL_GerPT_Trim_Resultado!BN17+PLANEL_GerPT_Trim_Resultado!BN29</f>
        <v>2464.2435439999999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1880.0622289999999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1863.343709</v>
      </c>
      <c r="BI15" s="22">
        <f>PLANEL_GerPT_Trim_Resultado!BV17+PLANEL_GerPT_Trim_Resultado!BV29</f>
        <v>2616.1619660000001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52</v>
      </c>
      <c r="C16" s="22">
        <f>PLANEL_GerPT_Trim_Resultado!P377</f>
        <v>298.00549999999998</v>
      </c>
      <c r="D16" s="22">
        <f>PLANEL_GerPT_Trim_Resultado!Q377</f>
        <v>270.93049999999999</v>
      </c>
      <c r="E16" s="22">
        <f>PLANEL_GerPT_Trim_Resultado!R377</f>
        <v>298.00549999999998</v>
      </c>
      <c r="F16" s="22">
        <f>PLANEL_GerPT_Trim_Resultado!S377</f>
        <v>270.93049999999999</v>
      </c>
      <c r="G16" s="22">
        <f>PLANEL_GerPT_Trim_Resultado!T377</f>
        <v>270.93049999999999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270.93049999999999</v>
      </c>
      <c r="P16" s="22">
        <f>PLANEL_GerPT_Trim_Resultado!AC377</f>
        <v>270.93049999999999</v>
      </c>
      <c r="Q16" s="22">
        <f>PLANEL_GerPT_Trim_Resultado!AD377</f>
        <v>305.22550000000001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464.78750000000002</v>
      </c>
      <c r="U16" s="22">
        <f>PLANEL_GerPT_Trim_Resultado!AH377</f>
        <v>461.17750000000001</v>
      </c>
      <c r="V16" s="22">
        <f>PLANEL_GerPT_Trim_Resultado!AI377</f>
        <v>468.39749999999998</v>
      </c>
      <c r="W16" s="22">
        <f>PLANEL_GerPT_Trim_Resultado!AJ377</f>
        <v>513.52250000000004</v>
      </c>
      <c r="X16" s="22">
        <f>PLANEL_GerPT_Trim_Resultado!AK377</f>
        <v>471.28550000000001</v>
      </c>
      <c r="Y16" s="22">
        <f>PLANEL_GerPT_Trim_Resultado!AL377</f>
        <v>513.52250000000004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603.77250000000004</v>
      </c>
      <c r="AC16" s="22">
        <f>PLANEL_GerPT_Trim_Resultado!AP377</f>
        <v>642.58000000000004</v>
      </c>
      <c r="AD16" s="22">
        <f>PLANEL_GerPT_Trim_Resultado!AQ377</f>
        <v>638.24800000000005</v>
      </c>
      <c r="AE16" s="22">
        <f>PLANEL_GerPT_Trim_Resultado!AR377</f>
        <v>649.79999999999995</v>
      </c>
      <c r="AF16" s="22">
        <f>PLANEL_GerPT_Trim_Resultado!AS377</f>
        <v>518.03499999999997</v>
      </c>
      <c r="AG16" s="22">
        <f>PLANEL_GerPT_Trim_Resultado!AT377</f>
        <v>649.79999999999995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472.18799999999999</v>
      </c>
      <c r="AK16" s="22">
        <f>PLANEL_GerPT_Trim_Resultado!AX377</f>
        <v>502.87299999999999</v>
      </c>
      <c r="AL16" s="22">
        <f>PLANEL_GerPT_Trim_Resultado!AY377</f>
        <v>649.79999999999995</v>
      </c>
      <c r="AM16" s="22">
        <f>PLANEL_GerPT_Trim_Resultado!AZ377</f>
        <v>626.33500000000004</v>
      </c>
      <c r="AN16" s="22">
        <f>PLANEL_GerPT_Trim_Resultado!BA377</f>
        <v>475.798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475.798</v>
      </c>
      <c r="AT16" s="22">
        <f>PLANEL_GerPT_Trim_Resultado!BG377</f>
        <v>615.505</v>
      </c>
      <c r="AU16" s="22">
        <f>PLANEL_GerPT_Trim_Resultado!BH377</f>
        <v>2450.1631160000002</v>
      </c>
      <c r="AV16" s="22">
        <f>PLANEL_GerPT_Trim_Resultado!BI377</f>
        <v>2450.1631160000002</v>
      </c>
      <c r="AW16" s="22">
        <f>PLANEL_GerPT_Trim_Resultado!BJ377</f>
        <v>1699.8593289999999</v>
      </c>
      <c r="AX16" s="22">
        <f>PLANEL_GerPT_Trim_Resultado!BK377</f>
        <v>2450.1631160000002</v>
      </c>
      <c r="AY16" s="22">
        <f>PLANEL_GerPT_Trim_Resultado!BL377</f>
        <v>6299.8379240000004</v>
      </c>
      <c r="AZ16" s="22">
        <f>PLANEL_GerPT_Trim_Resultado!BM377</f>
        <v>6164.4629240000004</v>
      </c>
      <c r="BA16" s="22">
        <f>PLANEL_GerPT_Trim_Resultado!BN377</f>
        <v>6299.8379240000004</v>
      </c>
      <c r="BB16" s="22">
        <f>PLANEL_GerPT_Trim_Resultado!BO377</f>
        <v>5715.6310869999998</v>
      </c>
      <c r="BC16" s="22">
        <f>PLANEL_GerPT_Trim_Resultado!BP377</f>
        <v>8888.781954</v>
      </c>
      <c r="BD16" s="22">
        <f>PLANEL_GerPT_Trim_Resultado!BQ377</f>
        <v>8106.4949539999998</v>
      </c>
      <c r="BE16" s="22">
        <f>PLANEL_GerPT_Trim_Resultado!BR377</f>
        <v>8257.031954</v>
      </c>
      <c r="BF16" s="22">
        <f>PLANEL_GerPT_Trim_Resultado!BS377</f>
        <v>8888.781954</v>
      </c>
      <c r="BG16" s="22">
        <f>PLANEL_GerPT_Trim_Resultado!BT377</f>
        <v>10192.834999999999</v>
      </c>
      <c r="BH16" s="22">
        <f>PLANEL_GerPT_Trim_Resultado!BU377</f>
        <v>10192.834999999999</v>
      </c>
      <c r="BI16" s="22">
        <f>PLANEL_GerPT_Trim_Resultado!BV377</f>
        <v>10192.834999999999</v>
      </c>
      <c r="BJ16" s="22">
        <f>PLANEL_GerPT_Trim_Resultado!BW377</f>
        <v>10192.834999999999</v>
      </c>
      <c r="BK16" s="22">
        <f>PLANEL_GerPT_Trim_Resultado!BX377</f>
        <v>10192.834999999999</v>
      </c>
      <c r="BL16" s="22">
        <f>PLANEL_GerPT_Trim_Resultado!BY377</f>
        <v>10192.834999999999</v>
      </c>
      <c r="BM16" s="22">
        <f>PLANEL_GerPT_Trim_Resultado!BZ377</f>
        <v>10192.834999999999</v>
      </c>
      <c r="BN16" s="22">
        <f>PLANEL_GerPT_Trim_Resultado!CA377</f>
        <v>10192.834999999999</v>
      </c>
      <c r="BO16" s="22">
        <f>PLANEL_GerPT_Trim_Resultado!CB377</f>
        <v>9921.9045000000006</v>
      </c>
      <c r="BP16" s="22">
        <f>PLANEL_GerPT_Trim_Resultado!CC377</f>
        <v>9921.9045000000006</v>
      </c>
      <c r="BQ16" s="22">
        <f>PLANEL_GerPT_Trim_Resultado!CD377</f>
        <v>9921.9045000000006</v>
      </c>
      <c r="BR16" s="22">
        <f>PLANEL_GerPT_Trim_Resultado!CE377</f>
        <v>9921.9045000000006</v>
      </c>
      <c r="BS16" s="22">
        <f>PLANEL_GerPT_Trim_Resultado!CF377</f>
        <v>9921.9045000000006</v>
      </c>
      <c r="BT16" s="22">
        <f>PLANEL_GerPT_Trim_Resultado!CG377</f>
        <v>9921.9045000000006</v>
      </c>
      <c r="BU16" s="22">
        <f>PLANEL_GerPT_Trim_Resultado!CH377</f>
        <v>9921.9045000000006</v>
      </c>
      <c r="BV16" s="22">
        <f>PLANEL_GerPT_Trim_Resultado!CI377</f>
        <v>9921.9045000000006</v>
      </c>
      <c r="BW16" s="22">
        <f>PLANEL_GerPT_Trim_Resultado!CJ377</f>
        <v>9921.9045000000006</v>
      </c>
      <c r="BX16" s="22">
        <f>PLANEL_GerPT_Trim_Resultado!CK377</f>
        <v>9921.9045000000006</v>
      </c>
      <c r="BY16" s="22">
        <f>PLANEL_GerPT_Trim_Resultado!CL377</f>
        <v>8182.593758</v>
      </c>
      <c r="BZ16" s="22">
        <f>PLANEL_GerPT_Trim_Resultado!CM377</f>
        <v>9921.9045000000006</v>
      </c>
      <c r="CA16" s="22">
        <f>PLANEL_GerPT_Trim_Resultado!CN377</f>
        <v>9921.9045000000006</v>
      </c>
      <c r="CB16" s="22">
        <f>PLANEL_GerPT_Trim_Resultado!CO377</f>
        <v>9921.9045000000006</v>
      </c>
      <c r="CC16" s="22">
        <f>PLANEL_GerPT_Trim_Resultado!CP377</f>
        <v>9921.9045000000006</v>
      </c>
      <c r="CD16" s="22">
        <f>PLANEL_GerPT_Trim_Resultado!CQ377</f>
        <v>9921.9045000000006</v>
      </c>
      <c r="CE16" s="22">
        <f>PLANEL_GerPT_Trim_Resultado!CR377</f>
        <v>9921.9045000000006</v>
      </c>
      <c r="CF16" s="22">
        <f>PLANEL_GerPT_Trim_Resultado!CS377</f>
        <v>9921.9045000000006</v>
      </c>
      <c r="CG16" s="22">
        <f>PLANEL_GerPT_Trim_Resultado!CT377</f>
        <v>9921.9045000000006</v>
      </c>
      <c r="CH16" s="22">
        <f>PLANEL_GerPT_Trim_Resultado!CU377</f>
        <v>9921.9045000000006</v>
      </c>
      <c r="CI16" s="22">
        <f>PLANEL_GerPT_Trim_Resultado!CV377</f>
        <v>9914.6844999999994</v>
      </c>
      <c r="CJ16" s="22">
        <f>PLANEL_GerPT_Trim_Resultado!CW377</f>
        <v>9914.6844999999994</v>
      </c>
      <c r="CK16" s="22">
        <f>PLANEL_GerPT_Trim_Resultado!CX377</f>
        <v>9914.6844999999994</v>
      </c>
      <c r="CL16" s="22">
        <f>PLANEL_GerPT_Trim_Resultado!CY377</f>
        <v>9914.6844999999994</v>
      </c>
      <c r="CM16" s="22">
        <f>PLANEL_GerPT_Trim_Resultado!CZ377</f>
        <v>9914.6844999999994</v>
      </c>
      <c r="CN16" s="22">
        <f>PLANEL_GerPT_Trim_Resultado!DA377</f>
        <v>9914.6844999999994</v>
      </c>
      <c r="CO16" s="22">
        <f>PLANEL_GerPT_Trim_Resultado!DB377</f>
        <v>9764.1474999999991</v>
      </c>
      <c r="CP16" s="22">
        <f>PLANEL_GerPT_Trim_Resultado!DC377</f>
        <v>9914.6844999999994</v>
      </c>
      <c r="CQ16" s="22">
        <f>PLANEL_GerPT_Trim_Resultado!DD377</f>
        <v>9914.6844999999994</v>
      </c>
      <c r="CR16" s="22">
        <f>PLANEL_GerPT_Trim_Resultado!DE377</f>
        <v>9914.6844999999994</v>
      </c>
      <c r="CS16" s="22">
        <f>PLANEL_GerPT_Trim_Resultado!DF377</f>
        <v>9914.6844999999994</v>
      </c>
      <c r="CT16" s="22">
        <f>PLANEL_GerPT_Trim_Resultado!DG377</f>
        <v>9914.6844999999994</v>
      </c>
      <c r="CU16" s="22">
        <f>PLANEL_GerPT_Trim_Resultado!DH377</f>
        <v>9914.6844999999994</v>
      </c>
      <c r="CV16" s="22">
        <f>PLANEL_GerPT_Trim_Resultado!DI377</f>
        <v>9914.6844999999994</v>
      </c>
      <c r="CW16" s="22">
        <f>PLANEL_GerPT_Trim_Resultado!DJ377</f>
        <v>9914.6844999999994</v>
      </c>
      <c r="CX16" s="22">
        <f>PLANEL_GerPT_Trim_Resultado!DK377</f>
        <v>9914.6844999999994</v>
      </c>
      <c r="CY16" s="71">
        <f>PLANEL_GerPT_Trim_Resultado!DL377</f>
        <v>9914.6844999999994</v>
      </c>
      <c r="CZ16" s="71">
        <f>PLANEL_GerPT_Trim_Resultado!DM377</f>
        <v>9914.6844999999994</v>
      </c>
      <c r="DA16" s="71">
        <f>PLANEL_GerPT_Trim_Resultado!DN377</f>
        <v>9914.6844999999994</v>
      </c>
      <c r="DB16" s="71">
        <f>PLANEL_GerPT_Trim_Resultado!DO377</f>
        <v>9914.6844999999994</v>
      </c>
      <c r="DC16" s="22">
        <f>PLANEL_GerPT_Trim_Resultado!DP377</f>
        <v>9914.6844999999994</v>
      </c>
      <c r="DD16" s="22">
        <f>PLANEL_GerPT_Trim_Resultado!DQ377</f>
        <v>9914.6844999999994</v>
      </c>
      <c r="DE16" s="22">
        <f>PLANEL_GerPT_Trim_Resultado!DR377</f>
        <v>9914.6844999999994</v>
      </c>
      <c r="DF16" s="22">
        <f>PLANEL_GerPT_Trim_Resultado!DS377</f>
        <v>9914.6844999999994</v>
      </c>
      <c r="DG16" s="22">
        <f>PLANEL_GerPT_Trim_Resultado!DT377</f>
        <v>9914.6844999999994</v>
      </c>
      <c r="DH16" s="22">
        <f>PLANEL_GerPT_Trim_Resultado!DU377</f>
        <v>9914.6844999999994</v>
      </c>
      <c r="DI16" s="22">
        <f>PLANEL_GerPT_Trim_Resultado!DV377</f>
        <v>9914.6844999999994</v>
      </c>
      <c r="DJ16" s="22">
        <f>PLANEL_GerPT_Trim_Resultado!DW377</f>
        <v>9914.6844999999994</v>
      </c>
      <c r="DK16" s="22">
        <f>PLANEL_GerPT_Trim_Resultado!DX377</f>
        <v>9914.6844999999994</v>
      </c>
      <c r="DL16" s="22">
        <f>PLANEL_GerPT_Trim_Resultado!DY377</f>
        <v>9914.6844999999994</v>
      </c>
      <c r="DM16" s="22">
        <f>PLANEL_GerPT_Trim_Resultado!DZ377</f>
        <v>9914.6844999999994</v>
      </c>
      <c r="DN16" s="22">
        <f>PLANEL_GerPT_Trim_Resultado!EA377</f>
        <v>5045.9896339999996</v>
      </c>
      <c r="DO16" s="22">
        <f>PLANEL_GerPT_Trim_Resultado!EB377</f>
        <v>9914.6844999999994</v>
      </c>
      <c r="DP16" s="22">
        <f>PLANEL_GerPT_Trim_Resultado!EC377</f>
        <v>9914.6844999999994</v>
      </c>
      <c r="DQ16" s="22">
        <f>PLANEL_GerPT_Trim_Resultado!ED377</f>
        <v>9914.6844999999994</v>
      </c>
      <c r="DR16" s="22">
        <f>PLANEL_GerPT_Trim_Resultado!EE377</f>
        <v>9914.6844999999994</v>
      </c>
      <c r="DS16" s="22">
        <f>PLANEL_GerPT_Trim_Resultado!EF377</f>
        <v>9914.6844999999994</v>
      </c>
      <c r="DT16" s="22">
        <f>PLANEL_GerPT_Trim_Resultado!EG377</f>
        <v>9914.6844999999994</v>
      </c>
      <c r="DU16" s="22">
        <f>PLANEL_GerPT_Trim_Resultado!EH377</f>
        <v>9914.6844999999994</v>
      </c>
      <c r="DV16" s="22">
        <f>PLANEL_GerPT_Trim_Resultado!EI377</f>
        <v>9914.6844999999994</v>
      </c>
      <c r="DW16" s="22">
        <f>PLANEL_GerPT_Trim_Resultado!EJ377</f>
        <v>9566.5</v>
      </c>
      <c r="DX16" s="22">
        <f>PLANEL_GerPT_Trim_Resultado!EK377</f>
        <v>9566.5</v>
      </c>
      <c r="DY16" s="22">
        <f>PLANEL_GerPT_Trim_Resultado!EL377</f>
        <v>9566.5</v>
      </c>
      <c r="DZ16" s="22">
        <f>PLANEL_GerPT_Trim_Resultado!EM377</f>
        <v>9566.5</v>
      </c>
      <c r="EA16" s="22">
        <f>PLANEL_GerPT_Trim_Resultado!EN377</f>
        <v>9566.5</v>
      </c>
      <c r="EB16" s="22">
        <f>PLANEL_GerPT_Trim_Resultado!EO377</f>
        <v>9566.5</v>
      </c>
      <c r="EC16" s="22">
        <f>PLANEL_GerPT_Trim_Resultado!EP377</f>
        <v>9566.5</v>
      </c>
      <c r="ED16" s="22">
        <f>PLANEL_GerPT_Trim_Resultado!EQ377</f>
        <v>9566.5</v>
      </c>
      <c r="EE16" s="22">
        <f>PLANEL_GerPT_Trim_Resultado!ER377</f>
        <v>9566.5</v>
      </c>
      <c r="EF16" s="22">
        <f>PLANEL_GerPT_Trim_Resultado!ES377</f>
        <v>9566.5</v>
      </c>
      <c r="EG16" s="22">
        <f>PLANEL_GerPT_Trim_Resultado!ET377</f>
        <v>9566.5</v>
      </c>
      <c r="EH16" s="22">
        <f>PLANEL_GerPT_Trim_Resultado!EU377</f>
        <v>7136.1785550000004</v>
      </c>
      <c r="EI16" s="22">
        <f>PLANEL_GerPT_Trim_Resultado!EV377</f>
        <v>5874.1616560000002</v>
      </c>
      <c r="EJ16" s="22">
        <f>PLANEL_GerPT_Trim_Resultado!EW377</f>
        <v>9566.5</v>
      </c>
      <c r="EK16" s="22">
        <f>PLANEL_GerPT_Trim_Resultado!EX377</f>
        <v>9566.5</v>
      </c>
      <c r="EL16" s="22">
        <f>PLANEL_GerPT_Trim_Resultado!EY377</f>
        <v>9254.9161660000009</v>
      </c>
      <c r="EM16" s="22">
        <f>PLANEL_GerPT_Trim_Resultado!EZ377</f>
        <v>9566.5</v>
      </c>
      <c r="EN16" s="22">
        <f>PLANEL_GerPT_Trim_Resultado!FA377</f>
        <v>9566.5</v>
      </c>
      <c r="EO16" s="22">
        <f>PLANEL_GerPT_Trim_Resultado!FB377</f>
        <v>9566.5</v>
      </c>
      <c r="EP16" s="22">
        <f>PLANEL_GerPT_Trim_Resultado!FC377</f>
        <v>9566.5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877.62920114999997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732.67195165999999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1640.56262255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734.11926172999995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853.61830522999992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1429.89677785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2526.9393818000003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2321.7983561299998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1663.15530427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1312.0508203200002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2904.1662741500004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1936.2169263999999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1331.6767230799999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1577.2984895700001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2589.9311642399998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4042.8945196000004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3194.2812645900003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3203.4244290799998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4293.0060524400005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3482.7476356000002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2807.9561570700002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1534.2280636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3851.4435958700001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3985.1469878999997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3238.31158323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3658.9419027999998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6056.3139457100006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3805.3223515999998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3239.981576916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3253.0732847999998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4434.5611388400002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3899.3831256500002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6700.5265844360001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6115.6878735749997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9067.0787492759991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6415.4325554000006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8534.5126567160005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8272.3618476150004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13604.955876436001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12213.817432650001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10450.509949039999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11829.94166475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13417.445853040001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14217.75760531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10440.41598824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11819.944044809999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13976.921188550001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13804.897837550001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10433.49347704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10937.153804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16503.351855410001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14242.752829550001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10430.23301905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10239.80418178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13372.875562680001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14238.295642550002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10408.62901905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11744.82655485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16493.096523050001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14208.835642550001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11724.86532705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13280.50051978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18587.108832050002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16003.703335550001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13195.161959289999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14951.83897796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20927.053439290001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18008.460288950002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14324.37869252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16223.455972129999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22705.81814652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19552.38970227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15280.788389090001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17284.703582080001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20391.343381090002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20865.613540130002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16443.533430689997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18593.50251626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21915.54804569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22455.587519530003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17563.343251090002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19845.497574809997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25023.349699090002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23989.841884630001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18497.459033090003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20869.519939110003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29197.874756090001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25276.86184723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19239.165906670001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21681.401577470002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28930.255130670001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26299.209863949996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20926.46142277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23567.582949570002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32465.257867169999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28611.07910825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21585.275244969998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24171.315886169999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33793.589698969998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29560.609531549999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23065.145182969998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25853.256162170001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36148.341012969999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31578.518736550002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24446.205807970004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27422.643236169999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38345.482916969995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33461.783225550003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25811.712780970003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28974.355705170001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40517.880372970001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35323.838187549998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27187.776791970002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30538.064809169999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42707.073118970002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37200.289112550003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28240.807691950002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31705.809207900002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44338.177651949998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38646.433854050003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29532.724280570001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33130.996845369998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42283.398893569996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40423.279253950001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30365.347381270003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34786.730592369997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38208.260777269999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42169.71943605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32444.013413270004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36423.943602369996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50049.052677269996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43183.684144049999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30983.23816927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38213.133182370002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53440.894837269996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44894.17802205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35537.467453270001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39939.232292369998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55857.43357727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48616.978234049995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37018.967333270004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41622.754882369998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48902.068717269998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50637.205334049999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4.0827799999999996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3.72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3.536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2.72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198.71019999999999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163.887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295.11872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376.96899999999999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563.51022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366.06900000000002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453.00970000000001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393.2484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302.31439999999998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564.30790000000002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375.66899999999998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460.80970000000002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451.96969999999999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582.97427298000002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448.44174844999998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582.97427298000002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359.44174844999998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582.97427298000002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448.44174844999998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582.97427298000002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448.44174844999998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582.69295297999997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448.22534844999996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1670.2087999799999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1284.77600035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2825.4161179799999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2173.3970144499999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4011.81247798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3086.0095984499999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5195.6605999799995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3996.6619994499997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6411.6291789799998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4932.0224454500003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7662.9294749799992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5894.5611344500003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8991.8822599800005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6916.8325074499999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10297.67165498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7921.2858884500001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10053.35745498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7733.3518884499999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9805.1947349799993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7542.4574884499998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10965.346110980001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8434.88162405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12040.73214398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9262.10164945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13121.430156980001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10093.40781345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14198.668165980002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10922.052435449999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15293.172097980001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11763.978537449999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16403.58570698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12618.14285145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17515.923279980001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13473.787138449999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18615.156700979998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14319.351308450001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19835.375764980003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15257.98135745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20999.227324979998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16153.251788450001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22134.447614980003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17026.498168449998</v>
      </c>
    </row>
    <row r="22" spans="2:146" x14ac:dyDescent="0.25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0</v>
      </c>
      <c r="AZ24" s="32">
        <f>PLANEL_GerPT_Trim_Resultado!BM101</f>
        <v>0</v>
      </c>
      <c r="BA24" s="32">
        <f>PLANEL_GerPT_Trim_Resultado!BN101</f>
        <v>0</v>
      </c>
      <c r="BB24" s="32">
        <f>PLANEL_GerPT_Trim_Resultado!BO101</f>
        <v>0</v>
      </c>
      <c r="BC24" s="32">
        <f>PLANEL_GerPT_Trim_Resultado!BP101</f>
        <v>0</v>
      </c>
      <c r="BD24" s="32">
        <f>PLANEL_GerPT_Trim_Resultado!BQ101</f>
        <v>0</v>
      </c>
      <c r="BE24" s="32">
        <f>PLANEL_GerPT_Trim_Resultado!BR101</f>
        <v>0</v>
      </c>
      <c r="BF24" s="32">
        <f>PLANEL_GerPT_Trim_Resultado!BS101</f>
        <v>0</v>
      </c>
      <c r="BG24" s="32">
        <f>PLANEL_GerPT_Trim_Resultado!BT101</f>
        <v>0</v>
      </c>
      <c r="BH24" s="32">
        <f>PLANEL_GerPT_Trim_Resultado!BU101</f>
        <v>0</v>
      </c>
      <c r="BI24" s="32">
        <f>PLANEL_GerPT_Trim_Resultado!BV101</f>
        <v>0</v>
      </c>
      <c r="BJ24" s="32">
        <f>PLANEL_GerPT_Trim_Resultado!BW101</f>
        <v>0</v>
      </c>
      <c r="BK24" s="32">
        <f>PLANEL_GerPT_Trim_Resultado!BX101</f>
        <v>0</v>
      </c>
      <c r="BL24" s="32">
        <f>PLANEL_GerPT_Trim_Resultado!BY101</f>
        <v>0</v>
      </c>
      <c r="BM24" s="32">
        <f>PLANEL_GerPT_Trim_Resultado!BZ101</f>
        <v>0</v>
      </c>
      <c r="BN24" s="32">
        <f>PLANEL_GerPT_Trim_Resultado!CA101</f>
        <v>0</v>
      </c>
      <c r="BO24" s="32">
        <f>PLANEL_GerPT_Trim_Resultado!CB101</f>
        <v>0</v>
      </c>
      <c r="BP24" s="32">
        <f>PLANEL_GerPT_Trim_Resultado!CC101</f>
        <v>0</v>
      </c>
      <c r="BQ24" s="32">
        <f>PLANEL_GerPT_Trim_Resultado!CD101</f>
        <v>0</v>
      </c>
      <c r="BR24" s="32">
        <f>PLANEL_GerPT_Trim_Resultado!CE101</f>
        <v>0</v>
      </c>
      <c r="BS24" s="32">
        <f>PLANEL_GerPT_Trim_Resultado!CF101</f>
        <v>0</v>
      </c>
      <c r="BT24" s="32">
        <f>PLANEL_GerPT_Trim_Resultado!CG101</f>
        <v>0</v>
      </c>
      <c r="BU24" s="32">
        <f>PLANEL_GerPT_Trim_Resultado!CH101</f>
        <v>0</v>
      </c>
      <c r="BV24" s="32">
        <f>PLANEL_GerPT_Trim_Resultado!CI101</f>
        <v>0</v>
      </c>
      <c r="BW24" s="32">
        <f>PLANEL_GerPT_Trim_Resultado!CJ101</f>
        <v>0</v>
      </c>
      <c r="BX24" s="32">
        <f>PLANEL_GerPT_Trim_Resultado!CK101</f>
        <v>0</v>
      </c>
      <c r="BY24" s="32">
        <f>PLANEL_GerPT_Trim_Resultado!CL101</f>
        <v>0</v>
      </c>
      <c r="BZ24" s="32">
        <f>PLANEL_GerPT_Trim_Resultado!CM101</f>
        <v>0</v>
      </c>
      <c r="CA24" s="32">
        <f>PLANEL_GerPT_Trim_Resultado!CN101</f>
        <v>0</v>
      </c>
      <c r="CB24" s="32">
        <f>PLANEL_GerPT_Trim_Resultado!CO101</f>
        <v>0</v>
      </c>
      <c r="CC24" s="32">
        <f>PLANEL_GerPT_Trim_Resultado!CP101</f>
        <v>0</v>
      </c>
      <c r="CD24" s="32">
        <f>PLANEL_GerPT_Trim_Resultado!CQ101</f>
        <v>0</v>
      </c>
      <c r="CE24" s="32">
        <f>PLANEL_GerPT_Trim_Resultado!CR101</f>
        <v>0</v>
      </c>
      <c r="CF24" s="32">
        <f>PLANEL_GerPT_Trim_Resultado!CS101</f>
        <v>0</v>
      </c>
      <c r="CG24" s="32">
        <f>PLANEL_GerPT_Trim_Resultado!CT101</f>
        <v>0</v>
      </c>
      <c r="CH24" s="32">
        <f>PLANEL_GerPT_Trim_Resultado!CU101</f>
        <v>0</v>
      </c>
      <c r="CI24" s="32">
        <f>PLANEL_GerPT_Trim_Resultado!CV101</f>
        <v>0</v>
      </c>
      <c r="CJ24" s="32">
        <f>PLANEL_GerPT_Trim_Resultado!CW101</f>
        <v>0</v>
      </c>
      <c r="CK24" s="32">
        <f>PLANEL_GerPT_Trim_Resultado!CX101</f>
        <v>0</v>
      </c>
      <c r="CL24" s="32">
        <f>PLANEL_GerPT_Trim_Resultado!CY101</f>
        <v>0</v>
      </c>
      <c r="CM24" s="32">
        <f>PLANEL_GerPT_Trim_Resultado!CZ101</f>
        <v>0</v>
      </c>
      <c r="CN24" s="32">
        <f>PLANEL_GerPT_Trim_Resultado!DA101</f>
        <v>0</v>
      </c>
      <c r="CO24" s="32">
        <f>PLANEL_GerPT_Trim_Resultado!DB101</f>
        <v>0</v>
      </c>
      <c r="CP24" s="32">
        <f>PLANEL_GerPT_Trim_Resultado!DC101</f>
        <v>0</v>
      </c>
      <c r="CQ24" s="32">
        <f>PLANEL_GerPT_Trim_Resultado!DD101</f>
        <v>0</v>
      </c>
      <c r="CR24" s="32">
        <f>PLANEL_GerPT_Trim_Resultado!DE101</f>
        <v>0</v>
      </c>
      <c r="CS24" s="32">
        <f>PLANEL_GerPT_Trim_Resultado!DF101</f>
        <v>0</v>
      </c>
      <c r="CT24" s="32">
        <f>PLANEL_GerPT_Trim_Resultado!DG101</f>
        <v>0</v>
      </c>
      <c r="CU24" s="32">
        <f>PLANEL_GerPT_Trim_Resultado!DH101</f>
        <v>0</v>
      </c>
      <c r="CV24" s="32">
        <f>PLANEL_GerPT_Trim_Resultado!DI101</f>
        <v>0</v>
      </c>
      <c r="CW24" s="32">
        <f>PLANEL_GerPT_Trim_Resultado!DJ101</f>
        <v>0</v>
      </c>
      <c r="CX24" s="32">
        <f>PLANEL_GerPT_Trim_Resultado!DK101</f>
        <v>0</v>
      </c>
      <c r="CY24" s="75">
        <f>PLANEL_GerPT_Trim_Resultado!DL101</f>
        <v>0</v>
      </c>
      <c r="CZ24" s="75">
        <f>PLANEL_GerPT_Trim_Resultado!DM101</f>
        <v>0</v>
      </c>
      <c r="DA24" s="75">
        <f>PLANEL_GerPT_Trim_Resultado!DN101</f>
        <v>0</v>
      </c>
      <c r="DB24" s="75">
        <f>PLANEL_GerPT_Trim_Resultado!DO101</f>
        <v>0</v>
      </c>
      <c r="DC24" s="32">
        <f>PLANEL_GerPT_Trim_Resultado!DP101</f>
        <v>0</v>
      </c>
      <c r="DD24" s="32">
        <f>PLANEL_GerPT_Trim_Resultado!DQ101</f>
        <v>0</v>
      </c>
      <c r="DE24" s="32">
        <f>PLANEL_GerPT_Trim_Resultado!DR101</f>
        <v>0</v>
      </c>
      <c r="DF24" s="32">
        <f>PLANEL_GerPT_Trim_Resultado!DS101</f>
        <v>0</v>
      </c>
      <c r="DG24" s="32">
        <f>PLANEL_GerPT_Trim_Resultado!DT101</f>
        <v>0</v>
      </c>
      <c r="DH24" s="32">
        <f>PLANEL_GerPT_Trim_Resultado!DU101</f>
        <v>0</v>
      </c>
      <c r="DI24" s="32">
        <f>PLANEL_GerPT_Trim_Resultado!DV101</f>
        <v>0</v>
      </c>
      <c r="DJ24" s="32">
        <f>PLANEL_GerPT_Trim_Resultado!DW101</f>
        <v>0</v>
      </c>
      <c r="DK24" s="32">
        <f>PLANEL_GerPT_Trim_Resultado!DX101</f>
        <v>0</v>
      </c>
      <c r="DL24" s="32">
        <f>PLANEL_GerPT_Trim_Resultado!DY101</f>
        <v>0</v>
      </c>
      <c r="DM24" s="32">
        <f>PLANEL_GerPT_Trim_Resultado!DZ101</f>
        <v>0</v>
      </c>
      <c r="DN24" s="32">
        <f>PLANEL_GerPT_Trim_Resultado!EA101</f>
        <v>0</v>
      </c>
      <c r="DO24" s="32">
        <f>PLANEL_GerPT_Trim_Resultado!EB101</f>
        <v>0</v>
      </c>
      <c r="DP24" s="32">
        <f>PLANEL_GerPT_Trim_Resultado!EC101</f>
        <v>0</v>
      </c>
      <c r="DQ24" s="32">
        <f>PLANEL_GerPT_Trim_Resultado!ED101</f>
        <v>0</v>
      </c>
      <c r="DR24" s="32">
        <f>PLANEL_GerPT_Trim_Resultado!EE101</f>
        <v>0</v>
      </c>
      <c r="DS24" s="32">
        <f>PLANEL_GerPT_Trim_Resultado!EF101</f>
        <v>0</v>
      </c>
      <c r="DT24" s="32">
        <f>PLANEL_GerPT_Trim_Resultado!EG101</f>
        <v>0</v>
      </c>
      <c r="DU24" s="32">
        <f>PLANEL_GerPT_Trim_Resultado!EH101</f>
        <v>0</v>
      </c>
      <c r="DV24" s="32">
        <f>PLANEL_GerPT_Trim_Resultado!EI101</f>
        <v>0</v>
      </c>
      <c r="DW24" s="32">
        <f>PLANEL_GerPT_Trim_Resultado!EJ101</f>
        <v>0</v>
      </c>
      <c r="DX24" s="32">
        <f>PLANEL_GerPT_Trim_Resultado!EK101</f>
        <v>0</v>
      </c>
      <c r="DY24" s="32">
        <f>PLANEL_GerPT_Trim_Resultado!EL101</f>
        <v>0</v>
      </c>
      <c r="DZ24" s="32">
        <f>PLANEL_GerPT_Trim_Resultado!EM101</f>
        <v>0</v>
      </c>
      <c r="EA24" s="32">
        <f>PLANEL_GerPT_Trim_Resultado!EN101</f>
        <v>0</v>
      </c>
      <c r="EB24" s="32">
        <f>PLANEL_GerPT_Trim_Resultado!EO101</f>
        <v>0</v>
      </c>
      <c r="EC24" s="32">
        <f>PLANEL_GerPT_Trim_Resultado!EP101</f>
        <v>0</v>
      </c>
      <c r="ED24" s="32">
        <f>PLANEL_GerPT_Trim_Resultado!EQ101</f>
        <v>0</v>
      </c>
      <c r="EE24" s="32">
        <f>PLANEL_GerPT_Trim_Resultado!ER101</f>
        <v>0</v>
      </c>
      <c r="EF24" s="32">
        <f>PLANEL_GerPT_Trim_Resultado!ES101</f>
        <v>0</v>
      </c>
      <c r="EG24" s="32">
        <f>PLANEL_GerPT_Trim_Resultado!ET101</f>
        <v>0</v>
      </c>
      <c r="EH24" s="32">
        <f>PLANEL_GerPT_Trim_Resultado!EU101</f>
        <v>0</v>
      </c>
      <c r="EI24" s="32">
        <f>PLANEL_GerPT_Trim_Resultado!EV101</f>
        <v>0</v>
      </c>
      <c r="EJ24" s="32">
        <f>PLANEL_GerPT_Trim_Resultado!EW101</f>
        <v>0</v>
      </c>
      <c r="EK24" s="32">
        <f>PLANEL_GerPT_Trim_Resultado!EX101</f>
        <v>0</v>
      </c>
      <c r="EL24" s="32">
        <f>PLANEL_GerPT_Trim_Resultado!EY101</f>
        <v>0</v>
      </c>
      <c r="EM24" s="32">
        <f>PLANEL_GerPT_Trim_Resultado!EZ101</f>
        <v>0</v>
      </c>
      <c r="EN24" s="32">
        <f>PLANEL_GerPT_Trim_Resultado!FA101</f>
        <v>0</v>
      </c>
      <c r="EO24" s="32">
        <f>PLANEL_GerPT_Trim_Resultado!FB101</f>
        <v>0</v>
      </c>
      <c r="EP24" s="32">
        <f>PLANEL_GerPT_Trim_Resultado!FC101</f>
        <v>0</v>
      </c>
    </row>
    <row r="25" spans="2:146" x14ac:dyDescent="0.25">
      <c r="B25" s="27" t="s">
        <v>9</v>
      </c>
      <c r="C25" s="28">
        <f>SUM(C4:C24)</f>
        <v>88575.256555250002</v>
      </c>
      <c r="D25" s="28">
        <f t="shared" ref="D25:BO25" si="0">SUM(D4:D24)</f>
        <v>84766.327465359995</v>
      </c>
      <c r="E25" s="28">
        <f t="shared" si="0"/>
        <v>83382.816416550006</v>
      </c>
      <c r="F25" s="28">
        <f t="shared" si="0"/>
        <v>87267.589864330017</v>
      </c>
      <c r="G25" s="28">
        <f t="shared" si="0"/>
        <v>87345.789380029993</v>
      </c>
      <c r="H25" s="28">
        <f t="shared" si="0"/>
        <v>83663.332529349995</v>
      </c>
      <c r="I25" s="28">
        <f t="shared" si="0"/>
        <v>83285.009056700001</v>
      </c>
      <c r="J25" s="28">
        <f t="shared" si="0"/>
        <v>86804.346293130016</v>
      </c>
      <c r="K25" s="28">
        <f t="shared" si="0"/>
        <v>91283.221430970007</v>
      </c>
      <c r="L25" s="28">
        <f t="shared" si="0"/>
        <v>87387.693968320003</v>
      </c>
      <c r="M25" s="28">
        <f t="shared" si="0"/>
        <v>86981.446867150007</v>
      </c>
      <c r="N25" s="28">
        <f t="shared" si="0"/>
        <v>90710.31324980002</v>
      </c>
      <c r="O25" s="28">
        <f t="shared" si="0"/>
        <v>93429.296880180002</v>
      </c>
      <c r="P25" s="28">
        <f t="shared" si="0"/>
        <v>89500.562627670035</v>
      </c>
      <c r="Q25" s="28">
        <f t="shared" si="0"/>
        <v>89101.980288940016</v>
      </c>
      <c r="R25" s="28">
        <f t="shared" si="0"/>
        <v>92836.1370456</v>
      </c>
      <c r="S25" s="28">
        <f t="shared" si="0"/>
        <v>98476.099657889994</v>
      </c>
      <c r="T25" s="28">
        <f t="shared" si="0"/>
        <v>94359.453557980014</v>
      </c>
      <c r="U25" s="28">
        <f t="shared" si="0"/>
        <v>93935.818795440005</v>
      </c>
      <c r="V25" s="28">
        <f t="shared" si="0"/>
        <v>97878.582512600013</v>
      </c>
      <c r="W25" s="28">
        <f t="shared" si="0"/>
        <v>103588.18082697</v>
      </c>
      <c r="X25" s="28">
        <f t="shared" si="0"/>
        <v>99290.279377700019</v>
      </c>
      <c r="Y25" s="28">
        <f t="shared" si="0"/>
        <v>98849.837801370013</v>
      </c>
      <c r="Z25" s="28">
        <f t="shared" si="0"/>
        <v>102968.95482290002</v>
      </c>
      <c r="AA25" s="28">
        <f t="shared" si="0"/>
        <v>108662.24227663002</v>
      </c>
      <c r="AB25" s="28">
        <f t="shared" si="0"/>
        <v>104181.17029480003</v>
      </c>
      <c r="AC25" s="28">
        <f t="shared" si="0"/>
        <v>103722.82931141002</v>
      </c>
      <c r="AD25" s="28">
        <f t="shared" si="0"/>
        <v>108022.16496560002</v>
      </c>
      <c r="AE25" s="28">
        <f t="shared" si="0"/>
        <v>113167.670341816</v>
      </c>
      <c r="AF25" s="28">
        <f t="shared" si="0"/>
        <v>108497.20279680002</v>
      </c>
      <c r="AG25" s="28">
        <f t="shared" si="0"/>
        <v>107781.65191884</v>
      </c>
      <c r="AH25" s="28">
        <f t="shared" si="0"/>
        <v>111978.72045065</v>
      </c>
      <c r="AI25" s="28">
        <f t="shared" si="0"/>
        <v>116876.135060336</v>
      </c>
      <c r="AJ25" s="28">
        <f t="shared" si="0"/>
        <v>112455.26003197499</v>
      </c>
      <c r="AK25" s="28">
        <f t="shared" si="0"/>
        <v>111503.90220467602</v>
      </c>
      <c r="AL25" s="28">
        <f t="shared" si="0"/>
        <v>116185.00892640001</v>
      </c>
      <c r="AM25" s="28">
        <f t="shared" si="0"/>
        <v>120321.02781291603</v>
      </c>
      <c r="AN25" s="28">
        <f t="shared" si="0"/>
        <v>112939.580424215</v>
      </c>
      <c r="AO25" s="28">
        <f t="shared" si="0"/>
        <v>112469.01616143601</v>
      </c>
      <c r="AP25" s="28">
        <f t="shared" si="0"/>
        <v>117248.58216955003</v>
      </c>
      <c r="AQ25" s="28">
        <f t="shared" si="0"/>
        <v>122188.80270592004</v>
      </c>
      <c r="AR25" s="28">
        <f t="shared" si="0"/>
        <v>114366.69731165002</v>
      </c>
      <c r="AS25" s="28">
        <f t="shared" si="0"/>
        <v>113170.33505214001</v>
      </c>
      <c r="AT25" s="28">
        <f t="shared" si="0"/>
        <v>119225.55055966004</v>
      </c>
      <c r="AU25" s="28">
        <f t="shared" si="0"/>
        <v>125533.52790142001</v>
      </c>
      <c r="AV25" s="28">
        <f t="shared" si="0"/>
        <v>118745.53077471003</v>
      </c>
      <c r="AW25" s="28">
        <f t="shared" si="0"/>
        <v>115587.92533445002</v>
      </c>
      <c r="AX25" s="28">
        <f t="shared" si="0"/>
        <v>122420.02422790001</v>
      </c>
      <c r="AY25" s="28">
        <f t="shared" si="0"/>
        <v>130483.64409452002</v>
      </c>
      <c r="AZ25" s="28">
        <f t="shared" si="0"/>
        <v>123056.47488620003</v>
      </c>
      <c r="BA25" s="28">
        <f t="shared" si="0"/>
        <v>120851.89208561</v>
      </c>
      <c r="BB25" s="28">
        <f t="shared" si="0"/>
        <v>127052.90012220001</v>
      </c>
      <c r="BC25" s="28">
        <f t="shared" si="0"/>
        <v>134463.65442233003</v>
      </c>
      <c r="BD25" s="28">
        <f t="shared" si="0"/>
        <v>126121.13824078001</v>
      </c>
      <c r="BE25" s="28">
        <f t="shared" si="0"/>
        <v>124187.39434168</v>
      </c>
      <c r="BF25" s="28">
        <f t="shared" si="0"/>
        <v>131892.41614000002</v>
      </c>
      <c r="BG25" s="28">
        <f t="shared" si="0"/>
        <v>138942.41669133</v>
      </c>
      <c r="BH25" s="28">
        <f t="shared" si="0"/>
        <v>130316.18428384999</v>
      </c>
      <c r="BI25" s="28">
        <f t="shared" si="0"/>
        <v>129438.74477005001</v>
      </c>
      <c r="BJ25" s="28">
        <f t="shared" si="0"/>
        <v>135259.92977700001</v>
      </c>
      <c r="BK25" s="28">
        <f t="shared" si="0"/>
        <v>143052.67535633003</v>
      </c>
      <c r="BL25" s="28">
        <f t="shared" si="0"/>
        <v>134538.93556678001</v>
      </c>
      <c r="BM25" s="28">
        <f t="shared" si="0"/>
        <v>132834.18637305</v>
      </c>
      <c r="BN25" s="28">
        <f t="shared" si="0"/>
        <v>139852.7301329</v>
      </c>
      <c r="BO25" s="28">
        <f t="shared" si="0"/>
        <v>140780.65731479001</v>
      </c>
      <c r="BP25" s="28">
        <f t="shared" ref="BP25:EA25" si="1">SUM(BP4:BP24)</f>
        <v>130983.15990656</v>
      </c>
      <c r="BQ25" s="28">
        <f t="shared" si="1"/>
        <v>128065.39666939</v>
      </c>
      <c r="BR25" s="28">
        <f t="shared" si="1"/>
        <v>136374.39454879999</v>
      </c>
      <c r="BS25" s="28">
        <f t="shared" si="1"/>
        <v>143096.27040802001</v>
      </c>
      <c r="BT25" s="28">
        <f t="shared" si="1"/>
        <v>132582.71939772999</v>
      </c>
      <c r="BU25" s="28">
        <f t="shared" si="1"/>
        <v>130118.44773662002</v>
      </c>
      <c r="BV25" s="28">
        <f t="shared" si="1"/>
        <v>138666.08460612001</v>
      </c>
      <c r="BW25" s="28">
        <f t="shared" si="1"/>
        <v>145236.52822659002</v>
      </c>
      <c r="BX25" s="28">
        <f t="shared" si="1"/>
        <v>134356.48740668001</v>
      </c>
      <c r="BY25" s="28">
        <f t="shared" si="1"/>
        <v>132086.63609119001</v>
      </c>
      <c r="BZ25" s="28">
        <f t="shared" si="1"/>
        <v>140784.24803498</v>
      </c>
      <c r="CA25" s="28">
        <f t="shared" si="1"/>
        <v>146621.53366719</v>
      </c>
      <c r="CB25" s="28">
        <f t="shared" si="1"/>
        <v>136021.59398085999</v>
      </c>
      <c r="CC25" s="28">
        <f t="shared" si="1"/>
        <v>133023.14528479002</v>
      </c>
      <c r="CD25" s="28">
        <f t="shared" si="1"/>
        <v>142144.28701038004</v>
      </c>
      <c r="CE25" s="28">
        <f t="shared" si="1"/>
        <v>148992.64378359</v>
      </c>
      <c r="CF25" s="28">
        <f t="shared" si="1"/>
        <v>138252.18701940999</v>
      </c>
      <c r="CG25" s="28">
        <f t="shared" si="1"/>
        <v>136275.89691919001</v>
      </c>
      <c r="CH25" s="28">
        <f t="shared" si="1"/>
        <v>144489.61434447998</v>
      </c>
      <c r="CI25" s="28">
        <f t="shared" si="1"/>
        <v>151334.96919537001</v>
      </c>
      <c r="CJ25" s="28">
        <f t="shared" si="1"/>
        <v>139789.77548441003</v>
      </c>
      <c r="CK25" s="28">
        <f t="shared" si="1"/>
        <v>137175.83438539002</v>
      </c>
      <c r="CL25" s="28">
        <f t="shared" si="1"/>
        <v>146882.61973998</v>
      </c>
      <c r="CM25" s="28">
        <f t="shared" si="1"/>
        <v>153324.74643765</v>
      </c>
      <c r="CN25" s="28">
        <f t="shared" si="1"/>
        <v>141155.34881647001</v>
      </c>
      <c r="CO25" s="28">
        <f t="shared" si="1"/>
        <v>139274.81740967001</v>
      </c>
      <c r="CP25" s="28">
        <f t="shared" si="1"/>
        <v>149268.93887139999</v>
      </c>
      <c r="CQ25" s="28">
        <f t="shared" si="1"/>
        <v>155507.75497975</v>
      </c>
      <c r="CR25" s="28">
        <f t="shared" si="1"/>
        <v>143101.81792457003</v>
      </c>
      <c r="CS25" s="28">
        <f t="shared" si="1"/>
        <v>142413.13589417</v>
      </c>
      <c r="CT25" s="28">
        <f t="shared" si="1"/>
        <v>150560.66672170002</v>
      </c>
      <c r="CU25" s="28">
        <f t="shared" si="1"/>
        <v>155891.87687194999</v>
      </c>
      <c r="CV25" s="28">
        <f t="shared" si="1"/>
        <v>143256.39839117002</v>
      </c>
      <c r="CW25" s="28">
        <f t="shared" si="1"/>
        <v>141133.14744897</v>
      </c>
      <c r="CX25" s="28">
        <f t="shared" si="1"/>
        <v>150917.01268499999</v>
      </c>
      <c r="CY25" s="76">
        <f t="shared" si="1"/>
        <v>158531.89818595001</v>
      </c>
      <c r="CZ25" s="76">
        <f t="shared" si="1"/>
        <v>145671.36541717002</v>
      </c>
      <c r="DA25" s="76">
        <f t="shared" si="1"/>
        <v>142829.04086597002</v>
      </c>
      <c r="DB25" s="76">
        <f t="shared" si="1"/>
        <v>156208.62537560001</v>
      </c>
      <c r="DC25" s="28">
        <f t="shared" si="1"/>
        <v>159838.39861394998</v>
      </c>
      <c r="DD25" s="28">
        <f t="shared" si="1"/>
        <v>146775.55203117002</v>
      </c>
      <c r="DE25" s="28">
        <f t="shared" si="1"/>
        <v>145959.76209497001</v>
      </c>
      <c r="DF25" s="28">
        <f t="shared" si="1"/>
        <v>154816.339691</v>
      </c>
      <c r="DG25" s="28">
        <f t="shared" si="1"/>
        <v>161975.13490994999</v>
      </c>
      <c r="DH25" s="28">
        <f t="shared" si="1"/>
        <v>148327.26450017001</v>
      </c>
      <c r="DI25" s="28">
        <f t="shared" si="1"/>
        <v>146341.77418897001</v>
      </c>
      <c r="DJ25" s="28">
        <f t="shared" si="1"/>
        <v>156551.34294999999</v>
      </c>
      <c r="DK25" s="28">
        <f t="shared" si="1"/>
        <v>164100.07753995003</v>
      </c>
      <c r="DL25" s="28">
        <f t="shared" si="1"/>
        <v>149890.97360417002</v>
      </c>
      <c r="DM25" s="28">
        <f t="shared" si="1"/>
        <v>146975.60535197001</v>
      </c>
      <c r="DN25" s="28">
        <f t="shared" si="1"/>
        <v>158298.92546699999</v>
      </c>
      <c r="DO25" s="28">
        <f t="shared" si="1"/>
        <v>165714.28064192997</v>
      </c>
      <c r="DP25" s="28">
        <f t="shared" si="1"/>
        <v>151058.71800290002</v>
      </c>
      <c r="DQ25" s="28">
        <f t="shared" si="1"/>
        <v>152902.65660895003</v>
      </c>
      <c r="DR25" s="28">
        <f t="shared" si="1"/>
        <v>159654.46763850001</v>
      </c>
      <c r="DS25" s="28">
        <f t="shared" si="1"/>
        <v>165784.06948655</v>
      </c>
      <c r="DT25" s="28">
        <f t="shared" si="1"/>
        <v>151884.78396937004</v>
      </c>
      <c r="DU25" s="28">
        <f t="shared" si="1"/>
        <v>148945.35139257001</v>
      </c>
      <c r="DV25" s="28">
        <f t="shared" si="1"/>
        <v>161178.80308740001</v>
      </c>
      <c r="DW25" s="28">
        <f t="shared" si="1"/>
        <v>167444.35496224998</v>
      </c>
      <c r="DX25" s="28">
        <f t="shared" si="1"/>
        <v>153192.33321637003</v>
      </c>
      <c r="DY25" s="28">
        <f t="shared" si="1"/>
        <v>150142.58278127</v>
      </c>
      <c r="DZ25" s="28">
        <f t="shared" si="1"/>
        <v>162407.30324450001</v>
      </c>
      <c r="EA25" s="28">
        <f t="shared" si="1"/>
        <v>169766.09358525</v>
      </c>
      <c r="EB25" s="28">
        <f t="shared" ref="EB25:EP25" si="2">SUM(EB4:EB24)</f>
        <v>154829.54622637</v>
      </c>
      <c r="EC25" s="28">
        <f t="shared" si="2"/>
        <v>155585.90698127</v>
      </c>
      <c r="ED25" s="28">
        <f t="shared" si="2"/>
        <v>164275.81120849997</v>
      </c>
      <c r="EE25" s="28">
        <f t="shared" si="2"/>
        <v>171337.34245525004</v>
      </c>
      <c r="EF25" s="28">
        <f t="shared" si="2"/>
        <v>156618.73580637001</v>
      </c>
      <c r="EG25" s="28">
        <f t="shared" si="2"/>
        <v>157312.73498127001</v>
      </c>
      <c r="EH25" s="28">
        <f t="shared" si="2"/>
        <v>166445.29655850001</v>
      </c>
      <c r="EI25" s="28">
        <f t="shared" si="2"/>
        <v>173692.45647524999</v>
      </c>
      <c r="EJ25" s="28">
        <f t="shared" si="2"/>
        <v>158344.83491637002</v>
      </c>
      <c r="EK25" s="28">
        <f t="shared" si="2"/>
        <v>155715.40616027001</v>
      </c>
      <c r="EL25" s="28">
        <f t="shared" si="2"/>
        <v>173810.3459055</v>
      </c>
      <c r="EM25" s="28">
        <f t="shared" si="2"/>
        <v>175360.03399925001</v>
      </c>
      <c r="EN25" s="28">
        <f t="shared" si="2"/>
        <v>160166.12871637</v>
      </c>
      <c r="EO25" s="28">
        <f t="shared" si="2"/>
        <v>157001.72683626998</v>
      </c>
      <c r="EP25" s="28">
        <f t="shared" si="2"/>
        <v>173246.7238685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0.71884694523160098</v>
      </c>
      <c r="D30" s="47">
        <f>IF(PLANEL_Pot_Trim!D4&lt;&gt;0,D4/PLANEL_Pot_Trim!D4,0)</f>
        <v>0.63878019992134305</v>
      </c>
      <c r="E30" s="47">
        <f>IF(PLANEL_Pot_Trim!E4&lt;&gt;0,E4/PLANEL_Pot_Trim!E4,0)</f>
        <v>0.58199579609151653</v>
      </c>
      <c r="F30" s="47">
        <f>IF(PLANEL_Pot_Trim!F4&lt;&gt;0,F4/PLANEL_Pot_Trim!F4,0)</f>
        <v>0.67638117166425449</v>
      </c>
      <c r="G30" s="47">
        <f>IF(PLANEL_Pot_Trim!G4&lt;&gt;0,G4/PLANEL_Pot_Trim!G4,0)</f>
        <v>0.69603414049214229</v>
      </c>
      <c r="H30" s="47">
        <f>IF(PLANEL_Pot_Trim!H4&lt;&gt;0,H4/PLANEL_Pot_Trim!H4,0)</f>
        <v>0.61596136240761445</v>
      </c>
      <c r="I30" s="47">
        <f>IF(PLANEL_Pot_Trim!I4&lt;&gt;0,I4/PLANEL_Pot_Trim!I4,0)</f>
        <v>0.56027285454840381</v>
      </c>
      <c r="J30" s="47">
        <f>IF(PLANEL_Pot_Trim!J4&lt;&gt;0,J4/PLANEL_Pot_Trim!J4,0)</f>
        <v>0.63931278670888991</v>
      </c>
      <c r="K30" s="47">
        <f>IF(PLANEL_Pot_Trim!K4&lt;&gt;0,K4/PLANEL_Pot_Trim!K4,0)</f>
        <v>0.70218940283513642</v>
      </c>
      <c r="L30" s="47">
        <f>IF(PLANEL_Pot_Trim!L4&lt;&gt;0,L4/PLANEL_Pot_Trim!L4,0)</f>
        <v>0.65827564208772504</v>
      </c>
      <c r="M30" s="47">
        <f>IF(PLANEL_Pot_Trim!M4&lt;&gt;0,M4/PLANEL_Pot_Trim!M4,0)</f>
        <v>0.60354080366769858</v>
      </c>
      <c r="N30" s="47">
        <f>IF(PLANEL_Pot_Trim!N4&lt;&gt;0,N4/PLANEL_Pot_Trim!N4,0)</f>
        <v>0.66645540233509459</v>
      </c>
      <c r="O30" s="47">
        <f>IF(PLANEL_Pot_Trim!O4&lt;&gt;0,O4/PLANEL_Pot_Trim!O4,0)</f>
        <v>0.72187812937900042</v>
      </c>
      <c r="P30" s="47">
        <f>IF(PLANEL_Pot_Trim!P4&lt;&gt;0,P4/PLANEL_Pot_Trim!P4,0)</f>
        <v>0.62923999056837476</v>
      </c>
      <c r="Q30" s="47">
        <f>IF(PLANEL_Pot_Trim!Q4&lt;&gt;0,Q4/PLANEL_Pot_Trim!Q4,0)</f>
        <v>0.57165587155079634</v>
      </c>
      <c r="R30" s="47">
        <f>IF(PLANEL_Pot_Trim!R4&lt;&gt;0,R4/PLANEL_Pot_Trim!R4,0)</f>
        <v>0.60503333227365474</v>
      </c>
      <c r="S30" s="47">
        <f>IF(PLANEL_Pot_Trim!S4&lt;&gt;0,S4/PLANEL_Pot_Trim!S4,0)</f>
        <v>0.64660818563661637</v>
      </c>
      <c r="T30" s="47">
        <f>IF(PLANEL_Pot_Trim!T4&lt;&gt;0,T4/PLANEL_Pot_Trim!T4,0)</f>
        <v>0.60135296465113997</v>
      </c>
      <c r="U30" s="47">
        <f>IF(PLANEL_Pot_Trim!U4&lt;&gt;0,U4/PLANEL_Pot_Trim!U4,0)</f>
        <v>0.5379549569121409</v>
      </c>
      <c r="V30" s="47">
        <f>IF(PLANEL_Pot_Trim!V4&lt;&gt;0,V4/PLANEL_Pot_Trim!V4,0)</f>
        <v>0.6302918334562817</v>
      </c>
      <c r="W30" s="47">
        <f>IF(PLANEL_Pot_Trim!W4&lt;&gt;0,W4/PLANEL_Pot_Trim!W4,0)</f>
        <v>0.67006819130479556</v>
      </c>
      <c r="X30" s="47">
        <f>IF(PLANEL_Pot_Trim!X4&lt;&gt;0,X4/PLANEL_Pot_Trim!X4,0)</f>
        <v>0.67406669802052865</v>
      </c>
      <c r="Y30" s="47">
        <f>IF(PLANEL_Pot_Trim!Y4&lt;&gt;0,Y4/PLANEL_Pot_Trim!Y4,0)</f>
        <v>0.57871537990326083</v>
      </c>
      <c r="Z30" s="47">
        <f>IF(PLANEL_Pot_Trim!Z4&lt;&gt;0,Z4/PLANEL_Pot_Trim!Z4,0)</f>
        <v>0.62405098382097279</v>
      </c>
      <c r="AA30" s="47">
        <f>IF(PLANEL_Pot_Trim!AA4&lt;&gt;0,AA4/PLANEL_Pot_Trim!AA4,0)</f>
        <v>0.65883278816904345</v>
      </c>
      <c r="AB30" s="47">
        <f>IF(PLANEL_Pot_Trim!AB4&lt;&gt;0,AB4/PLANEL_Pot_Trim!AB4,0)</f>
        <v>0.60787182486359181</v>
      </c>
      <c r="AC30" s="47">
        <f>IF(PLANEL_Pot_Trim!AC4&lt;&gt;0,AC4/PLANEL_Pot_Trim!AC4,0)</f>
        <v>0.54500772160409916</v>
      </c>
      <c r="AD30" s="47">
        <f>IF(PLANEL_Pot_Trim!AD4&lt;&gt;0,AD4/PLANEL_Pot_Trim!AD4,0)</f>
        <v>0.65340428920208682</v>
      </c>
      <c r="AE30" s="47">
        <f>IF(PLANEL_Pot_Trim!AE4&lt;&gt;0,AE4/PLANEL_Pot_Trim!AE4,0)</f>
        <v>0.66031320973611174</v>
      </c>
      <c r="AF30" s="47">
        <f>IF(PLANEL_Pot_Trim!AF4&lt;&gt;0,AF4/PLANEL_Pot_Trim!AF4,0)</f>
        <v>0.64884719486252085</v>
      </c>
      <c r="AG30" s="47">
        <f>IF(PLANEL_Pot_Trim!AG4&lt;&gt;0,AG4/PLANEL_Pot_Trim!AG4,0)</f>
        <v>0.59127373518174864</v>
      </c>
      <c r="AH30" s="47">
        <f>IF(PLANEL_Pot_Trim!AH4&lt;&gt;0,AH4/PLANEL_Pot_Trim!AH4,0)</f>
        <v>0.62653780025400241</v>
      </c>
      <c r="AI30" s="47">
        <f>IF(PLANEL_Pot_Trim!AI4&lt;&gt;0,AI4/PLANEL_Pot_Trim!AI4,0)</f>
        <v>0.72534746020135932</v>
      </c>
      <c r="AJ30" s="47">
        <f>IF(PLANEL_Pot_Trim!AJ4&lt;&gt;0,AJ4/PLANEL_Pot_Trim!AJ4,0)</f>
        <v>0.66558423407634004</v>
      </c>
      <c r="AK30" s="47">
        <f>IF(PLANEL_Pot_Trim!AK4&lt;&gt;0,AK4/PLANEL_Pot_Trim!AK4,0)</f>
        <v>0.59970234014514312</v>
      </c>
      <c r="AL30" s="47">
        <f>IF(PLANEL_Pot_Trim!AL4&lt;&gt;0,AL4/PLANEL_Pot_Trim!AL4,0)</f>
        <v>0.62889063054706906</v>
      </c>
      <c r="AM30" s="47">
        <f>IF(PLANEL_Pot_Trim!AM4&lt;&gt;0,AM4/PLANEL_Pot_Trim!AM4,0)</f>
        <v>0.69658662939634464</v>
      </c>
      <c r="AN30" s="47">
        <f>IF(PLANEL_Pot_Trim!AN4&lt;&gt;0,AN4/PLANEL_Pot_Trim!AN4,0)</f>
        <v>0.67609841860260955</v>
      </c>
      <c r="AO30" s="47">
        <f>IF(PLANEL_Pot_Trim!AO4&lt;&gt;0,AO4/PLANEL_Pot_Trim!AO4,0)</f>
        <v>0.59152366783708688</v>
      </c>
      <c r="AP30" s="47">
        <f>IF(PLANEL_Pot_Trim!AP4&lt;&gt;0,AP4/PLANEL_Pot_Trim!AP4,0)</f>
        <v>0.64674988954785173</v>
      </c>
      <c r="AQ30" s="47">
        <f>IF(PLANEL_Pot_Trim!AQ4&lt;&gt;0,AQ4/PLANEL_Pot_Trim!AQ4,0)</f>
        <v>0.70354099016409277</v>
      </c>
      <c r="AR30" s="47">
        <f>IF(PLANEL_Pot_Trim!AR4&lt;&gt;0,AR4/PLANEL_Pot_Trim!AR4,0)</f>
        <v>0.62005394099602074</v>
      </c>
      <c r="AS30" s="47">
        <f>IF(PLANEL_Pot_Trim!AS4&lt;&gt;0,AS4/PLANEL_Pot_Trim!AS4,0)</f>
        <v>0.58325575368796723</v>
      </c>
      <c r="AT30" s="47">
        <f>IF(PLANEL_Pot_Trim!AT4&lt;&gt;0,AT4/PLANEL_Pot_Trim!AT4,0)</f>
        <v>0.64296760824315913</v>
      </c>
      <c r="AU30" s="47">
        <f>IF(PLANEL_Pot_Trim!AU4&lt;&gt;0,AU4/PLANEL_Pot_Trim!AU4,0)</f>
        <v>0.71874734518178007</v>
      </c>
      <c r="AV30" s="47">
        <f>IF(PLANEL_Pot_Trim!AV4&lt;&gt;0,AV4/PLANEL_Pot_Trim!AV4,0)</f>
        <v>0.65176889280860262</v>
      </c>
      <c r="AW30" s="47">
        <f>IF(PLANEL_Pot_Trim!AW4&lt;&gt;0,AW4/PLANEL_Pot_Trim!AW4,0)</f>
        <v>0.59161729731759505</v>
      </c>
      <c r="AX30" s="47">
        <f>IF(PLANEL_Pot_Trim!AX4&lt;&gt;0,AX4/PLANEL_Pot_Trim!AX4,0)</f>
        <v>0.64560753672735216</v>
      </c>
      <c r="AY30" s="47">
        <f>IF(PLANEL_Pot_Trim!AY4&lt;&gt;0,AY4/PLANEL_Pot_Trim!AY4,0)</f>
        <v>0.7356354002402824</v>
      </c>
      <c r="AZ30" s="47">
        <f>IF(PLANEL_Pot_Trim!AZ4&lt;&gt;0,AZ4/PLANEL_Pot_Trim!AZ4,0)</f>
        <v>0.67658580949688596</v>
      </c>
      <c r="BA30" s="47">
        <f>IF(PLANEL_Pot_Trim!BA4&lt;&gt;0,BA4/PLANEL_Pot_Trim!BA4,0)</f>
        <v>0.60872793902397759</v>
      </c>
      <c r="BB30" s="47">
        <f>IF(PLANEL_Pot_Trim!BB4&lt;&gt;0,BB4/PLANEL_Pot_Trim!BB4,0)</f>
        <v>0.6732376442137038</v>
      </c>
      <c r="BC30" s="47">
        <f>IF(PLANEL_Pot_Trim!BC4&lt;&gt;0,BC4/PLANEL_Pot_Trim!BC4,0)</f>
        <v>0.7373800855845013</v>
      </c>
      <c r="BD30" s="47">
        <f>IF(PLANEL_Pot_Trim!BD4&lt;&gt;0,BD4/PLANEL_Pot_Trim!BD4,0)</f>
        <v>0.69368055755616831</v>
      </c>
      <c r="BE30" s="47">
        <f>IF(PLANEL_Pot_Trim!BE4&lt;&gt;0,BE4/PLANEL_Pot_Trim!BE4,0)</f>
        <v>0.64572212023946307</v>
      </c>
      <c r="BF30" s="47">
        <f>IF(PLANEL_Pot_Trim!BF4&lt;&gt;0,BF4/PLANEL_Pot_Trim!BF4,0)</f>
        <v>0.67073804490926825</v>
      </c>
      <c r="BG30" s="47">
        <f>IF(PLANEL_Pot_Trim!BG4&lt;&gt;0,BG4/PLANEL_Pot_Trim!BG4,0)</f>
        <v>0.72383801111998569</v>
      </c>
      <c r="BH30" s="47">
        <f>IF(PLANEL_Pot_Trim!BH4&lt;&gt;0,BH4/PLANEL_Pot_Trim!BH4,0)</f>
        <v>0.66100974250407241</v>
      </c>
      <c r="BI30" s="47">
        <f>IF(PLANEL_Pot_Trim!BI4&lt;&gt;0,BI4/PLANEL_Pot_Trim!BI4,0)</f>
        <v>0.62903692379997678</v>
      </c>
      <c r="BJ30" s="47">
        <f>IF(PLANEL_Pot_Trim!BJ4&lt;&gt;0,BJ4/PLANEL_Pot_Trim!BJ4,0)</f>
        <v>0.664897095750422</v>
      </c>
      <c r="BK30" s="47">
        <f>IF(PLANEL_Pot_Trim!BK4&lt;&gt;0,BK4/PLANEL_Pot_Trim!BK4,0)</f>
        <v>0.73834442105477072</v>
      </c>
      <c r="BL30" s="47">
        <f>IF(PLANEL_Pot_Trim!BL4&lt;&gt;0,BL4/PLANEL_Pot_Trim!BL4,0)</f>
        <v>0.69292127479001742</v>
      </c>
      <c r="BM30" s="47">
        <f>IF(PLANEL_Pot_Trim!BM4&lt;&gt;0,BM4/PLANEL_Pot_Trim!BM4,0)</f>
        <v>0.63940973969339454</v>
      </c>
      <c r="BN30" s="47">
        <f>IF(PLANEL_Pot_Trim!BN4&lt;&gt;0,BN4/PLANEL_Pot_Trim!BN4,0)</f>
        <v>0.67136498374288478</v>
      </c>
      <c r="BO30" s="47">
        <f>IF(PLANEL_Pot_Trim!BO4&lt;&gt;0,BO4/PLANEL_Pot_Trim!BO4,0)</f>
        <v>0.73834442105477072</v>
      </c>
      <c r="BP30" s="47">
        <f>IF(PLANEL_Pot_Trim!BP4&lt;&gt;0,BP4/PLANEL_Pot_Trim!BP4,0)</f>
        <v>0.69547280488183572</v>
      </c>
      <c r="BQ30" s="47">
        <f>IF(PLANEL_Pot_Trim!BQ4&lt;&gt;0,BQ4/PLANEL_Pot_Trim!BQ4,0)</f>
        <v>0.63605982356139168</v>
      </c>
      <c r="BR30" s="47">
        <f>IF(PLANEL_Pot_Trim!BR4&lt;&gt;0,BR4/PLANEL_Pot_Trim!BR4,0)</f>
        <v>0.66673707311741537</v>
      </c>
      <c r="BS30" s="47">
        <f>IF(PLANEL_Pot_Trim!BS4&lt;&gt;0,BS4/PLANEL_Pot_Trim!BS4,0)</f>
        <v>0.73834442105477072</v>
      </c>
      <c r="BT30" s="47">
        <f>IF(PLANEL_Pot_Trim!BT4&lt;&gt;0,BT4/PLANEL_Pot_Trim!BT4,0)</f>
        <v>0.68400984927765662</v>
      </c>
      <c r="BU30" s="47">
        <f>IF(PLANEL_Pot_Trim!BU4&lt;&gt;0,BU4/PLANEL_Pot_Trim!BU4,0)</f>
        <v>0.64441782320619034</v>
      </c>
      <c r="BV30" s="47">
        <f>IF(PLANEL_Pot_Trim!BV4&lt;&gt;0,BV4/PLANEL_Pot_Trim!BV4,0)</f>
        <v>0.66740101602519009</v>
      </c>
      <c r="BW30" s="47">
        <f>IF(PLANEL_Pot_Trim!BW4&lt;&gt;0,BW4/PLANEL_Pot_Trim!BW4,0)</f>
        <v>0.73834442105477072</v>
      </c>
      <c r="BX30" s="47">
        <f>IF(PLANEL_Pot_Trim!BX4&lt;&gt;0,BX4/PLANEL_Pot_Trim!BX4,0)</f>
        <v>0.67275077279406625</v>
      </c>
      <c r="BY30" s="47">
        <f>IF(PLANEL_Pot_Trim!BY4&lt;&gt;0,BY4/PLANEL_Pot_Trim!BY4,0)</f>
        <v>0.64012714796898984</v>
      </c>
      <c r="BZ30" s="47">
        <f>IF(PLANEL_Pot_Trim!BZ4&lt;&gt;0,BZ4/PLANEL_Pot_Trim!BZ4,0)</f>
        <v>0.66748693129016634</v>
      </c>
      <c r="CA30" s="47">
        <f>IF(PLANEL_Pot_Trim!CA4&lt;&gt;0,CA4/PLANEL_Pot_Trim!CA4,0)</f>
        <v>0.73834442105477072</v>
      </c>
      <c r="CB30" s="47">
        <f>IF(PLANEL_Pot_Trim!CB4&lt;&gt;0,CB4/PLANEL_Pot_Trim!CB4,0)</f>
        <v>0.68965271738286571</v>
      </c>
      <c r="CC30" s="47">
        <f>IF(PLANEL_Pot_Trim!CC4&lt;&gt;0,CC4/PLANEL_Pot_Trim!CC4,0)</f>
        <v>0.64194341607189487</v>
      </c>
      <c r="CD30" s="47">
        <f>IF(PLANEL_Pot_Trim!CD4&lt;&gt;0,CD4/PLANEL_Pot_Trim!CD4,0)</f>
        <v>0.66618783142792581</v>
      </c>
      <c r="CE30" s="47">
        <f>IF(PLANEL_Pot_Trim!CE4&lt;&gt;0,CE4/PLANEL_Pot_Trim!CE4,0)</f>
        <v>0.73834442105477072</v>
      </c>
      <c r="CF30" s="47">
        <f>IF(PLANEL_Pot_Trim!CF4&lt;&gt;0,CF4/PLANEL_Pot_Trim!CF4,0)</f>
        <v>0.6890505539707471</v>
      </c>
      <c r="CG30" s="47">
        <f>IF(PLANEL_Pot_Trim!CG4&lt;&gt;0,CG4/PLANEL_Pot_Trim!CG4,0)</f>
        <v>0.64594911830552715</v>
      </c>
      <c r="CH30" s="47">
        <f>IF(PLANEL_Pot_Trim!CH4&lt;&gt;0,CH4/PLANEL_Pot_Trim!CH4,0)</f>
        <v>0.6635744444565681</v>
      </c>
      <c r="CI30" s="47">
        <f>IF(PLANEL_Pot_Trim!CI4&lt;&gt;0,CI4/PLANEL_Pot_Trim!CI4,0)</f>
        <v>0.73834442105477072</v>
      </c>
      <c r="CJ30" s="47">
        <f>IF(PLANEL_Pot_Trim!CJ4&lt;&gt;0,CJ4/PLANEL_Pot_Trim!CJ4,0)</f>
        <v>0.69698229696561731</v>
      </c>
      <c r="CK30" s="47">
        <f>IF(PLANEL_Pot_Trim!CK4&lt;&gt;0,CK4/PLANEL_Pot_Trim!CK4,0)</f>
        <v>0.65046463509750252</v>
      </c>
      <c r="CL30" s="47">
        <f>IF(PLANEL_Pot_Trim!CL4&lt;&gt;0,CL4/PLANEL_Pot_Trim!CL4,0)</f>
        <v>0.67136498374288478</v>
      </c>
      <c r="CM30" s="47">
        <f>IF(PLANEL_Pot_Trim!CM4&lt;&gt;0,CM4/PLANEL_Pot_Trim!CM4,0)</f>
        <v>0.73834442105477072</v>
      </c>
      <c r="CN30" s="47">
        <f>IF(PLANEL_Pot_Trim!CN4&lt;&gt;0,CN4/PLANEL_Pot_Trim!CN4,0)</f>
        <v>0.70208094745973226</v>
      </c>
      <c r="CO30" s="47">
        <f>IF(PLANEL_Pot_Trim!CO4&lt;&gt;0,CO4/PLANEL_Pot_Trim!CO4,0)</f>
        <v>0.62888974024970712</v>
      </c>
      <c r="CP30" s="47">
        <f>IF(PLANEL_Pot_Trim!CP4&lt;&gt;0,CP4/PLANEL_Pot_Trim!CP4,0)</f>
        <v>0.66899533804157252</v>
      </c>
      <c r="CQ30" s="47">
        <f>IF(PLANEL_Pot_Trim!CQ4&lt;&gt;0,CQ4/PLANEL_Pot_Trim!CQ4,0)</f>
        <v>0.73834442105477072</v>
      </c>
      <c r="CR30" s="47">
        <f>IF(PLANEL_Pot_Trim!CR4&lt;&gt;0,CR4/PLANEL_Pot_Trim!CR4,0)</f>
        <v>0.69576243462446286</v>
      </c>
      <c r="CS30" s="47">
        <f>IF(PLANEL_Pot_Trim!CS4&lt;&gt;0,CS4/PLANEL_Pot_Trim!CS4,0)</f>
        <v>0.63111856567152058</v>
      </c>
      <c r="CT30" s="47">
        <f>IF(PLANEL_Pot_Trim!CT4&lt;&gt;0,CT4/PLANEL_Pot_Trim!CT4,0)</f>
        <v>0.65430552047114909</v>
      </c>
      <c r="CU30" s="47">
        <f>IF(PLANEL_Pot_Trim!CU4&lt;&gt;0,CU4/PLANEL_Pot_Trim!CU4,0)</f>
        <v>0.73834442105477072</v>
      </c>
      <c r="CV30" s="47">
        <f>IF(PLANEL_Pot_Trim!CV4&lt;&gt;0,CV4/PLANEL_Pot_Trim!CV4,0)</f>
        <v>0.69687152163860377</v>
      </c>
      <c r="CW30" s="47">
        <f>IF(PLANEL_Pot_Trim!CW4&lt;&gt;0,CW4/PLANEL_Pot_Trim!CW4,0)</f>
        <v>0.62885036598477784</v>
      </c>
      <c r="CX30" s="47">
        <f>IF(PLANEL_Pot_Trim!CX4&lt;&gt;0,CX4/PLANEL_Pot_Trim!CX4,0)</f>
        <v>0.65550776448560555</v>
      </c>
      <c r="CY30" s="77">
        <f>IF(PLANEL_Pot_Trim!CY4&lt;&gt;0,CY4/PLANEL_Pot_Trim!CY4,0)</f>
        <v>0.73834442105477072</v>
      </c>
      <c r="CZ30" s="77">
        <f>IF(PLANEL_Pot_Trim!CZ4&lt;&gt;0,CZ4/PLANEL_Pot_Trim!CZ4,0)</f>
        <v>0.69840492389512576</v>
      </c>
      <c r="DA30" s="77">
        <f>IF(PLANEL_Pot_Trim!DA4&lt;&gt;0,DA4/PLANEL_Pot_Trim!DA4,0)</f>
        <v>0.64276340839039092</v>
      </c>
      <c r="DB30" s="77">
        <f>IF(PLANEL_Pot_Trim!DB4&lt;&gt;0,DB4/PLANEL_Pot_Trim!DB4,0)</f>
        <v>0.67136498374288478</v>
      </c>
      <c r="DC30" s="47">
        <f>IF(PLANEL_Pot_Trim!DC4&lt;&gt;0,DC4/PLANEL_Pot_Trim!DC4,0)</f>
        <v>0.73834442105477072</v>
      </c>
      <c r="DD30" s="47">
        <f>IF(PLANEL_Pot_Trim!DD4&lt;&gt;0,DD4/PLANEL_Pot_Trim!DD4,0)</f>
        <v>0.70423421837360212</v>
      </c>
      <c r="DE30" s="47">
        <f>IF(PLANEL_Pot_Trim!DE4&lt;&gt;0,DE4/PLANEL_Pot_Trim!DE4,0)</f>
        <v>0.63891173286003322</v>
      </c>
      <c r="DF30" s="47">
        <f>IF(PLANEL_Pot_Trim!DF4&lt;&gt;0,DF4/PLANEL_Pot_Trim!DF4,0)</f>
        <v>0.66331887264649037</v>
      </c>
      <c r="DG30" s="47">
        <f>IF(PLANEL_Pot_Trim!DG4&lt;&gt;0,DG4/PLANEL_Pot_Trim!DG4,0)</f>
        <v>0.73573582405215021</v>
      </c>
      <c r="DH30" s="47">
        <f>IF(PLANEL_Pot_Trim!DH4&lt;&gt;0,DH4/PLANEL_Pot_Trim!DH4,0)</f>
        <v>0.70423421837360212</v>
      </c>
      <c r="DI30" s="47">
        <f>IF(PLANEL_Pot_Trim!DI4&lt;&gt;0,DI4/PLANEL_Pot_Trim!DI4,0)</f>
        <v>0.63461845679222639</v>
      </c>
      <c r="DJ30" s="47">
        <f>IF(PLANEL_Pot_Trim!DJ4&lt;&gt;0,DJ4/PLANEL_Pot_Trim!DJ4,0)</f>
        <v>0.65240358738777515</v>
      </c>
      <c r="DK30" s="47">
        <f>IF(PLANEL_Pot_Trim!DK4&lt;&gt;0,DK4/PLANEL_Pot_Trim!DK4,0)</f>
        <v>0.73293324446780428</v>
      </c>
      <c r="DL30" s="47">
        <f>IF(PLANEL_Pot_Trim!DL4&lt;&gt;0,DL4/PLANEL_Pot_Trim!DL4,0)</f>
        <v>0.70423421837360212</v>
      </c>
      <c r="DM30" s="47">
        <f>IF(PLANEL_Pot_Trim!DM4&lt;&gt;0,DM4/PLANEL_Pot_Trim!DM4,0)</f>
        <v>0.6287683903171295</v>
      </c>
      <c r="DN30" s="47">
        <f>IF(PLANEL_Pot_Trim!DN4&lt;&gt;0,DN4/PLANEL_Pot_Trim!DN4,0)</f>
        <v>0.67136498374288478</v>
      </c>
      <c r="DO30" s="47">
        <f>IF(PLANEL_Pot_Trim!DO4&lt;&gt;0,DO4/PLANEL_Pot_Trim!DO4,0)</f>
        <v>0.72837960466317453</v>
      </c>
      <c r="DP30" s="47">
        <f>IF(PLANEL_Pot_Trim!DP4&lt;&gt;0,DP4/PLANEL_Pot_Trim!DP4,0)</f>
        <v>0.70423421837360212</v>
      </c>
      <c r="DQ30" s="47">
        <f>IF(PLANEL_Pot_Trim!DQ4&lt;&gt;0,DQ4/PLANEL_Pot_Trim!DQ4,0)</f>
        <v>0.63150207474917242</v>
      </c>
      <c r="DR30" s="47">
        <f>IF(PLANEL_Pot_Trim!DR4&lt;&gt;0,DR4/PLANEL_Pot_Trim!DR4,0)</f>
        <v>0.65530915564164194</v>
      </c>
      <c r="DS30" s="47">
        <f>IF(PLANEL_Pot_Trim!DS4&lt;&gt;0,DS4/PLANEL_Pot_Trim!DS4,0)</f>
        <v>0.73411688144662823</v>
      </c>
      <c r="DT30" s="47">
        <f>IF(PLANEL_Pot_Trim!DT4&lt;&gt;0,DT4/PLANEL_Pot_Trim!DT4,0)</f>
        <v>0.70423421837360212</v>
      </c>
      <c r="DU30" s="47">
        <f>IF(PLANEL_Pot_Trim!DU4&lt;&gt;0,DU4/PLANEL_Pot_Trim!DU4,0)</f>
        <v>0.63797181161201932</v>
      </c>
      <c r="DV30" s="47">
        <f>IF(PLANEL_Pot_Trim!DV4&lt;&gt;0,DV4/PLANEL_Pot_Trim!DV4,0)</f>
        <v>0.65101366770578462</v>
      </c>
      <c r="DW30" s="47">
        <f>IF(PLANEL_Pot_Trim!DW4&lt;&gt;0,DW4/PLANEL_Pot_Trim!DW4,0)</f>
        <v>0.71594780147700876</v>
      </c>
      <c r="DX30" s="47">
        <f>IF(PLANEL_Pot_Trim!DX4&lt;&gt;0,DX4/PLANEL_Pot_Trim!DX4,0)</f>
        <v>0.70423421837360212</v>
      </c>
      <c r="DY30" s="47">
        <f>IF(PLANEL_Pot_Trim!DY4&lt;&gt;0,DY4/PLANEL_Pot_Trim!DY4,0)</f>
        <v>0.65198192107489361</v>
      </c>
      <c r="DZ30" s="47">
        <f>IF(PLANEL_Pot_Trim!DZ4&lt;&gt;0,DZ4/PLANEL_Pot_Trim!DZ4,0)</f>
        <v>0.65828791321485836</v>
      </c>
      <c r="EA30" s="47">
        <f>IF(PLANEL_Pot_Trim!EA4&lt;&gt;0,EA4/PLANEL_Pot_Trim!EA4,0)</f>
        <v>0.70761155547191013</v>
      </c>
      <c r="EB30" s="47">
        <f>IF(PLANEL_Pot_Trim!EB4&lt;&gt;0,EB4/PLANEL_Pot_Trim!EB4,0)</f>
        <v>0.70423421837360212</v>
      </c>
      <c r="EC30" s="47">
        <f>IF(PLANEL_Pot_Trim!EC4&lt;&gt;0,EC4/PLANEL_Pot_Trim!EC4,0)</f>
        <v>0.64762821560054684</v>
      </c>
      <c r="ED30" s="47">
        <f>IF(PLANEL_Pot_Trim!ED4&lt;&gt;0,ED4/PLANEL_Pot_Trim!ED4,0)</f>
        <v>0.65836459204507691</v>
      </c>
      <c r="EE30" s="47">
        <f>IF(PLANEL_Pot_Trim!EE4&lt;&gt;0,EE4/PLANEL_Pot_Trim!EE4,0)</f>
        <v>0.73834442105477072</v>
      </c>
      <c r="EF30" s="47">
        <f>IF(PLANEL_Pot_Trim!EF4&lt;&gt;0,EF4/PLANEL_Pot_Trim!EF4,0)</f>
        <v>0.70423421837360212</v>
      </c>
      <c r="EG30" s="47">
        <f>IF(PLANEL_Pot_Trim!EG4&lt;&gt;0,EG4/PLANEL_Pot_Trim!EG4,0)</f>
        <v>0.58334538026163185</v>
      </c>
      <c r="EH30" s="47">
        <f>IF(PLANEL_Pot_Trim!EH4&lt;&gt;0,EH4/PLANEL_Pot_Trim!EH4,0)</f>
        <v>0.64252647937087537</v>
      </c>
      <c r="EI30" s="47">
        <f>IF(PLANEL_Pot_Trim!EI4&lt;&gt;0,EI4/PLANEL_Pot_Trim!EI4,0)</f>
        <v>0.72512354164591475</v>
      </c>
      <c r="EJ30" s="47">
        <f>IF(PLANEL_Pot_Trim!EJ4&lt;&gt;0,EJ4/PLANEL_Pot_Trim!EJ4,0)</f>
        <v>0.70423421837360212</v>
      </c>
      <c r="EK30" s="47">
        <f>IF(PLANEL_Pot_Trim!EK4&lt;&gt;0,EK4/PLANEL_Pot_Trim!EK4,0)</f>
        <v>0.56042441583291647</v>
      </c>
      <c r="EL30" s="47">
        <f>IF(PLANEL_Pot_Trim!EL4&lt;&gt;0,EL4/PLANEL_Pot_Trim!EL4,0)</f>
        <v>0.65187393812275207</v>
      </c>
      <c r="EM30" s="47">
        <f>IF(PLANEL_Pot_Trim!EM4&lt;&gt;0,EM4/PLANEL_Pot_Trim!EM4,0)</f>
        <v>0.68771423923797559</v>
      </c>
      <c r="EN30" s="47">
        <f>IF(PLANEL_Pot_Trim!EN4&lt;&gt;0,EN4/PLANEL_Pot_Trim!EN4,0)</f>
        <v>0.70448181606352811</v>
      </c>
      <c r="EO30" s="47">
        <f>IF(PLANEL_Pot_Trim!EO4&lt;&gt;0,EO4/PLANEL_Pot_Trim!EO4,0)</f>
        <v>0.6523164197624941</v>
      </c>
      <c r="EP30" s="47">
        <f>IF(PLANEL_Pot_Trim!EP4&lt;&gt;0,EP4/PLANEL_Pot_Trim!EP4,0)</f>
        <v>0.64513809175550951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0.80754685996029829</v>
      </c>
      <c r="G31" s="47">
        <f>IF(PLANEL_Pot_Trim!G5&lt;&gt;0,G5/PLANEL_Pot_Trim!G5,0)</f>
        <v>0.80448052173498907</v>
      </c>
      <c r="H31" s="47">
        <f>IF(PLANEL_Pot_Trim!H5&lt;&gt;0,H5/PLANEL_Pot_Trim!H5,0)</f>
        <v>0.83715885073076923</v>
      </c>
      <c r="I31" s="47">
        <f>IF(PLANEL_Pot_Trim!I5&lt;&gt;0,I5/PLANEL_Pot_Trim!I5,0)</f>
        <v>0.83749590914848093</v>
      </c>
      <c r="J31" s="47">
        <f>IF(PLANEL_Pot_Trim!J5&lt;&gt;0,J5/PLANEL_Pot_Trim!J5,0)</f>
        <v>0.57693337452887128</v>
      </c>
      <c r="K31" s="47">
        <f>IF(PLANEL_Pot_Trim!K5&lt;&gt;0,K5/PLANEL_Pot_Trim!K5,0)</f>
        <v>0.82160562913830371</v>
      </c>
      <c r="L31" s="47">
        <f>IF(PLANEL_Pot_Trim!L5&lt;&gt;0,L5/PLANEL_Pot_Trim!L5,0)</f>
        <v>0.81227473126432936</v>
      </c>
      <c r="M31" s="47">
        <f>IF(PLANEL_Pot_Trim!M5&lt;&gt;0,M5/PLANEL_Pot_Trim!M5,0)</f>
        <v>0.81062709978519731</v>
      </c>
      <c r="N31" s="47">
        <f>IF(PLANEL_Pot_Trim!N5&lt;&gt;0,N5/PLANEL_Pot_Trim!N5,0)</f>
        <v>0.7926519466142441</v>
      </c>
      <c r="O31" s="47">
        <f>IF(PLANEL_Pot_Trim!O5&lt;&gt;0,O5/PLANEL_Pot_Trim!O5,0)</f>
        <v>0.80327109507326078</v>
      </c>
      <c r="P31" s="47">
        <f>IF(PLANEL_Pot_Trim!P5&lt;&gt;0,P5/PLANEL_Pot_Trim!P5,0)</f>
        <v>0.551617432739824</v>
      </c>
      <c r="Q31" s="47">
        <f>IF(PLANEL_Pot_Trim!Q5&lt;&gt;0,Q5/PLANEL_Pot_Trim!Q5,0)</f>
        <v>0.53231753406522042</v>
      </c>
      <c r="R31" s="47">
        <f>IF(PLANEL_Pot_Trim!R5&lt;&gt;0,R5/PLANEL_Pot_Trim!R5,0)</f>
        <v>0.80337822650453328</v>
      </c>
      <c r="S31" s="47">
        <f>IF(PLANEL_Pot_Trim!S5&lt;&gt;0,S5/PLANEL_Pot_Trim!S5,0)</f>
        <v>0.76697101451778682</v>
      </c>
      <c r="T31" s="47">
        <f>IF(PLANEL_Pot_Trim!T5&lt;&gt;0,T5/PLANEL_Pot_Trim!T5,0)</f>
        <v>0.56515296688643135</v>
      </c>
      <c r="U31" s="47">
        <f>IF(PLANEL_Pot_Trim!U5&lt;&gt;0,U5/PLANEL_Pot_Trim!U5,0)</f>
        <v>0.75495121920580066</v>
      </c>
      <c r="V31" s="47">
        <f>IF(PLANEL_Pot_Trim!V5&lt;&gt;0,V5/PLANEL_Pot_Trim!V5,0)</f>
        <v>0.78251413134315051</v>
      </c>
      <c r="W31" s="47">
        <f>IF(PLANEL_Pot_Trim!W5&lt;&gt;0,W5/PLANEL_Pot_Trim!W5,0)</f>
        <v>0.7709166481979175</v>
      </c>
      <c r="X31" s="47">
        <f>IF(PLANEL_Pot_Trim!X5&lt;&gt;0,X5/PLANEL_Pot_Trim!X5,0)</f>
        <v>0.78635230624171348</v>
      </c>
      <c r="Y31" s="47">
        <f>IF(PLANEL_Pot_Trim!Y5&lt;&gt;0,Y5/PLANEL_Pot_Trim!Y5,0)</f>
        <v>0.78758182078046379</v>
      </c>
      <c r="Z31" s="47">
        <f>IF(PLANEL_Pot_Trim!Z5&lt;&gt;0,Z5/PLANEL_Pot_Trim!Z5,0)</f>
        <v>0.77154080719138407</v>
      </c>
      <c r="AA31" s="47">
        <f>IF(PLANEL_Pot_Trim!AA5&lt;&gt;0,AA5/PLANEL_Pot_Trim!AA5,0)</f>
        <v>0.74672171660748032</v>
      </c>
      <c r="AB31" s="47">
        <f>IF(PLANEL_Pot_Trim!AB5&lt;&gt;0,AB5/PLANEL_Pot_Trim!AB5,0)</f>
        <v>0.84846561541017573</v>
      </c>
      <c r="AC31" s="47">
        <f>IF(PLANEL_Pot_Trim!AC5&lt;&gt;0,AC5/PLANEL_Pot_Trim!AC5,0)</f>
        <v>0.7941558238729951</v>
      </c>
      <c r="AD31" s="47">
        <f>IF(PLANEL_Pot_Trim!AD5&lt;&gt;0,AD5/PLANEL_Pot_Trim!AD5,0)</f>
        <v>0.44988387321286782</v>
      </c>
      <c r="AE31" s="47">
        <f>IF(PLANEL_Pot_Trim!AE5&lt;&gt;0,AE5/PLANEL_Pot_Trim!AE5,0)</f>
        <v>0.78640222229046819</v>
      </c>
      <c r="AF31" s="47">
        <f>IF(PLANEL_Pot_Trim!AF5&lt;&gt;0,AF5/PLANEL_Pot_Trim!AF5,0)</f>
        <v>0.47097859699824829</v>
      </c>
      <c r="AG31" s="47">
        <f>IF(PLANEL_Pot_Trim!AG5&lt;&gt;0,AG5/PLANEL_Pot_Trim!AG5,0)</f>
        <v>0.45526777731493578</v>
      </c>
      <c r="AH31" s="47">
        <f>IF(PLANEL_Pot_Trim!AH5&lt;&gt;0,AH5/PLANEL_Pot_Trim!AH5,0)</f>
        <v>0.72544138292198623</v>
      </c>
      <c r="AI31" s="47">
        <f>IF(PLANEL_Pot_Trim!AI5&lt;&gt;0,AI5/PLANEL_Pot_Trim!AI5,0)</f>
        <v>0.48809486519720974</v>
      </c>
      <c r="AJ31" s="47">
        <f>IF(PLANEL_Pot_Trim!AJ5&lt;&gt;0,AJ5/PLANEL_Pot_Trim!AJ5,0)</f>
        <v>0.4609840968828155</v>
      </c>
      <c r="AK31" s="47">
        <f>IF(PLANEL_Pot_Trim!AK5&lt;&gt;0,AK5/PLANEL_Pot_Trim!AK5,0)</f>
        <v>0.4620680871175431</v>
      </c>
      <c r="AL31" s="47">
        <f>IF(PLANEL_Pot_Trim!AL5&lt;&gt;0,AL5/PLANEL_Pot_Trim!AL5,0)</f>
        <v>0.79224177798235684</v>
      </c>
      <c r="AM31" s="47">
        <f>IF(PLANEL_Pot_Trim!AM5&lt;&gt;0,AM5/PLANEL_Pot_Trim!AM5,0)</f>
        <v>0.83797014996260277</v>
      </c>
      <c r="AN31" s="47">
        <f>IF(PLANEL_Pot_Trim!AN5&lt;&gt;0,AN5/PLANEL_Pot_Trim!AN5,0)</f>
        <v>0.48211798567419606</v>
      </c>
      <c r="AO31" s="47">
        <f>IF(PLANEL_Pot_Trim!AO5&lt;&gt;0,AO5/PLANEL_Pot_Trim!AO5,0)</f>
        <v>0.45722694955936466</v>
      </c>
      <c r="AP31" s="47">
        <f>IF(PLANEL_Pot_Trim!AP5&lt;&gt;0,AP5/PLANEL_Pot_Trim!AP5,0)</f>
        <v>0.47679731185397156</v>
      </c>
      <c r="AQ31" s="47">
        <f>IF(PLANEL_Pot_Trim!AQ5&lt;&gt;0,AQ5/PLANEL_Pot_Trim!AQ5,0)</f>
        <v>0.85063571473591615</v>
      </c>
      <c r="AR31" s="47">
        <f>IF(PLANEL_Pot_Trim!AR5&lt;&gt;0,AR5/PLANEL_Pot_Trim!AR5,0)</f>
        <v>0.85147854745054308</v>
      </c>
      <c r="AS31" s="47">
        <f>IF(PLANEL_Pot_Trim!AS5&lt;&gt;0,AS5/PLANEL_Pot_Trim!AS5,0)</f>
        <v>0.7969563923056967</v>
      </c>
      <c r="AT31" s="47">
        <f>IF(PLANEL_Pot_Trim!AT5&lt;&gt;0,AT5/PLANEL_Pot_Trim!AT5,0)</f>
        <v>0.80514413436409227</v>
      </c>
      <c r="AU31" s="47">
        <f>IF(PLANEL_Pot_Trim!AU5&lt;&gt;0,AU5/PLANEL_Pot_Trim!AU5,0)</f>
        <v>0.84176051549611186</v>
      </c>
      <c r="AV31" s="47">
        <f>IF(PLANEL_Pot_Trim!AV5&lt;&gt;0,AV5/PLANEL_Pot_Trim!AV5,0)</f>
        <v>0.65456775787080934</v>
      </c>
      <c r="AW31" s="47">
        <f>IF(PLANEL_Pot_Trim!AW5&lt;&gt;0,AW5/PLANEL_Pot_Trim!AW5,0)</f>
        <v>0.8058637317581866</v>
      </c>
      <c r="AX31" s="47">
        <f>IF(PLANEL_Pot_Trim!AX5&lt;&gt;0,AX5/PLANEL_Pot_Trim!AX5,0)</f>
        <v>0.82645337043132228</v>
      </c>
      <c r="AY31" s="47">
        <f>IF(PLANEL_Pot_Trim!AY5&lt;&gt;0,AY5/PLANEL_Pot_Trim!AY5,0)</f>
        <v>0.78409007397874153</v>
      </c>
      <c r="AZ31" s="47">
        <f>IF(PLANEL_Pot_Trim!AZ5&lt;&gt;0,AZ5/PLANEL_Pot_Trim!AZ5,0)</f>
        <v>0.85771145398321602</v>
      </c>
      <c r="BA31" s="47">
        <f>IF(PLANEL_Pot_Trim!BA5&lt;&gt;0,BA5/PLANEL_Pot_Trim!BA5,0)</f>
        <v>0.69258999193488346</v>
      </c>
      <c r="BB31" s="47">
        <f>IF(PLANEL_Pot_Trim!BB5&lt;&gt;0,BB5/PLANEL_Pot_Trim!BB5,0)</f>
        <v>0.70568547518392022</v>
      </c>
      <c r="BC31" s="47">
        <f>IF(PLANEL_Pot_Trim!BC5&lt;&gt;0,BC5/PLANEL_Pot_Trim!BC5,0)</f>
        <v>0.85094278900551601</v>
      </c>
      <c r="BD31" s="47">
        <f>IF(PLANEL_Pot_Trim!BD5&lt;&gt;0,BD5/PLANEL_Pot_Trim!BD5,0)</f>
        <v>0.85438369073447207</v>
      </c>
      <c r="BE31" s="47">
        <f>IF(PLANEL_Pot_Trim!BE5&lt;&gt;0,BE5/PLANEL_Pot_Trim!BE5,0)</f>
        <v>0.55322249812209745</v>
      </c>
      <c r="BF31" s="47">
        <f>IF(PLANEL_Pot_Trim!BF5&lt;&gt;0,BF5/PLANEL_Pot_Trim!BF5,0)</f>
        <v>0.82650479487874917</v>
      </c>
      <c r="BG31" s="47">
        <f>IF(PLANEL_Pot_Trim!BG5&lt;&gt;0,BG5/PLANEL_Pot_Trim!BG5,0)</f>
        <v>0.85208529909354658</v>
      </c>
      <c r="BH31" s="47">
        <f>IF(PLANEL_Pot_Trim!BH5&lt;&gt;0,BH5/PLANEL_Pot_Trim!BH5,0)</f>
        <v>0.69702620372361734</v>
      </c>
      <c r="BI31" s="47">
        <f>IF(PLANEL_Pot_Trim!BI5&lt;&gt;0,BI5/PLANEL_Pot_Trim!BI5,0)</f>
        <v>0.45233528734546496</v>
      </c>
      <c r="BJ31" s="47">
        <f>IF(PLANEL_Pot_Trim!BJ5&lt;&gt;0,BJ5/PLANEL_Pot_Trim!BJ5,0)</f>
        <v>0.73404535823996009</v>
      </c>
      <c r="BK31" s="47">
        <f>IF(PLANEL_Pot_Trim!BK5&lt;&gt;0,BK5/PLANEL_Pot_Trim!BK5,0)</f>
        <v>0.85227128606826963</v>
      </c>
      <c r="BL31" s="47">
        <f>IF(PLANEL_Pot_Trim!BL5&lt;&gt;0,BL5/PLANEL_Pot_Trim!BL5,0)</f>
        <v>0.51031458443784994</v>
      </c>
      <c r="BM31" s="47">
        <f>IF(PLANEL_Pot_Trim!BM5&lt;&gt;0,BM5/PLANEL_Pot_Trim!BM5,0)</f>
        <v>0.40070398106003086</v>
      </c>
      <c r="BN31" s="47">
        <f>IF(PLANEL_Pot_Trim!BN5&lt;&gt;0,BN5/PLANEL_Pot_Trim!BN5,0)</f>
        <v>0.81362453213873831</v>
      </c>
      <c r="BO31" s="47">
        <f>IF(PLANEL_Pot_Trim!BO5&lt;&gt;0,BO5/PLANEL_Pot_Trim!BO5,0)</f>
        <v>0.85227128606826963</v>
      </c>
      <c r="BP31" s="47">
        <f>IF(PLANEL_Pot_Trim!BP5&lt;&gt;0,BP5/PLANEL_Pot_Trim!BP5,0)</f>
        <v>0.59888412084346199</v>
      </c>
      <c r="BQ31" s="47">
        <f>IF(PLANEL_Pot_Trim!BQ5&lt;&gt;0,BQ5/PLANEL_Pot_Trim!BQ5,0)</f>
        <v>0.4007221176113076</v>
      </c>
      <c r="BR31" s="47">
        <f>IF(PLANEL_Pot_Trim!BR5&lt;&gt;0,BR5/PLANEL_Pot_Trim!BR5,0)</f>
        <v>0.82558151034036964</v>
      </c>
      <c r="BS31" s="47">
        <f>IF(PLANEL_Pot_Trim!BS5&lt;&gt;0,BS5/PLANEL_Pot_Trim!BS5,0)</f>
        <v>0.85227128606826963</v>
      </c>
      <c r="BT31" s="47">
        <f>IF(PLANEL_Pot_Trim!BT5&lt;&gt;0,BT5/PLANEL_Pot_Trim!BT5,0)</f>
        <v>0.68207995264721111</v>
      </c>
      <c r="BU31" s="47">
        <f>IF(PLANEL_Pot_Trim!BU5&lt;&gt;0,BU5/PLANEL_Pot_Trim!BU5,0)</f>
        <v>0.4007221176113076</v>
      </c>
      <c r="BV31" s="47">
        <f>IF(PLANEL_Pot_Trim!BV5&lt;&gt;0,BV5/PLANEL_Pot_Trim!BV5,0)</f>
        <v>0.80745668662037096</v>
      </c>
      <c r="BW31" s="47">
        <f>IF(PLANEL_Pot_Trim!BW5&lt;&gt;0,BW5/PLANEL_Pot_Trim!BW5,0)</f>
        <v>0.85227128606826963</v>
      </c>
      <c r="BX31" s="47">
        <f>IF(PLANEL_Pot_Trim!BX5&lt;&gt;0,BX5/PLANEL_Pot_Trim!BX5,0)</f>
        <v>0.8596542805221824</v>
      </c>
      <c r="BY31" s="47">
        <f>IF(PLANEL_Pot_Trim!BY5&lt;&gt;0,BY5/PLANEL_Pot_Trim!BY5,0)</f>
        <v>0.83499076135273353</v>
      </c>
      <c r="BZ31" s="47">
        <f>IF(PLANEL_Pot_Trim!BZ5&lt;&gt;0,BZ5/PLANEL_Pot_Trim!BZ5,0)</f>
        <v>0.83158135019238266</v>
      </c>
      <c r="CA31" s="47">
        <f>IF(PLANEL_Pot_Trim!CA5&lt;&gt;0,CA5/PLANEL_Pot_Trim!CA5,0)</f>
        <v>0.85227128606826963</v>
      </c>
      <c r="CB31" s="47">
        <f>IF(PLANEL_Pot_Trim!CB5&lt;&gt;0,CB5/PLANEL_Pot_Trim!CB5,0)</f>
        <v>0.84192381409207384</v>
      </c>
      <c r="CC31" s="47">
        <f>IF(PLANEL_Pot_Trim!CC5&lt;&gt;0,CC5/PLANEL_Pot_Trim!CC5,0)</f>
        <v>0.71955509327567857</v>
      </c>
      <c r="CD31" s="47">
        <f>IF(PLANEL_Pot_Trim!CD5&lt;&gt;0,CD5/PLANEL_Pot_Trim!CD5,0)</f>
        <v>0.7973963677497361</v>
      </c>
      <c r="CE31" s="47">
        <f>IF(PLANEL_Pot_Trim!CE5&lt;&gt;0,CE5/PLANEL_Pot_Trim!CE5,0)</f>
        <v>0.85227128606826963</v>
      </c>
      <c r="CF31" s="47">
        <f>IF(PLANEL_Pot_Trim!CF5&lt;&gt;0,CF5/PLANEL_Pot_Trim!CF5,0)</f>
        <v>0.86486512964116569</v>
      </c>
      <c r="CG31" s="47">
        <f>IF(PLANEL_Pot_Trim!CG5&lt;&gt;0,CG5/PLANEL_Pot_Trim!CG5,0)</f>
        <v>0.6973700436277801</v>
      </c>
      <c r="CH31" s="47">
        <f>IF(PLANEL_Pot_Trim!CH5&lt;&gt;0,CH5/PLANEL_Pot_Trim!CH5,0)</f>
        <v>0.83158135019238266</v>
      </c>
      <c r="CI31" s="47">
        <f>IF(PLANEL_Pot_Trim!CI5&lt;&gt;0,CI5/PLANEL_Pot_Trim!CI5,0)</f>
        <v>0.85227128606826963</v>
      </c>
      <c r="CJ31" s="47">
        <f>IF(PLANEL_Pot_Trim!CJ5&lt;&gt;0,CJ5/PLANEL_Pot_Trim!CJ5,0)</f>
        <v>0.8649139415939846</v>
      </c>
      <c r="CK31" s="47">
        <f>IF(PLANEL_Pot_Trim!CK5&lt;&gt;0,CK5/PLANEL_Pot_Trim!CK5,0)</f>
        <v>0.45046005899938052</v>
      </c>
      <c r="CL31" s="47">
        <f>IF(PLANEL_Pot_Trim!CL5&lt;&gt;0,CL5/PLANEL_Pot_Trim!CL5,0)</f>
        <v>0.76810188023627335</v>
      </c>
      <c r="CM31" s="47">
        <f>IF(PLANEL_Pot_Trim!CM5&lt;&gt;0,CM5/PLANEL_Pot_Trim!CM5,0)</f>
        <v>0.85227128606826963</v>
      </c>
      <c r="CN31" s="47">
        <f>IF(PLANEL_Pot_Trim!CN5&lt;&gt;0,CN5/PLANEL_Pot_Trim!CN5,0)</f>
        <v>0.86025120890899165</v>
      </c>
      <c r="CO31" s="47">
        <f>IF(PLANEL_Pot_Trim!CO5&lt;&gt;0,CO5/PLANEL_Pot_Trim!CO5,0)</f>
        <v>0.83376908325872856</v>
      </c>
      <c r="CP31" s="47">
        <f>IF(PLANEL_Pot_Trim!CP5&lt;&gt;0,CP5/PLANEL_Pot_Trim!CP5,0)</f>
        <v>0.82001796873966404</v>
      </c>
      <c r="CQ31" s="47">
        <f>IF(PLANEL_Pot_Trim!CQ5&lt;&gt;0,CQ5/PLANEL_Pot_Trim!CQ5,0)</f>
        <v>0.85227128606826963</v>
      </c>
      <c r="CR31" s="47">
        <f>IF(PLANEL_Pot_Trim!CR5&lt;&gt;0,CR5/PLANEL_Pot_Trim!CR5,0)</f>
        <v>0.8649139415939846</v>
      </c>
      <c r="CS31" s="47">
        <f>IF(PLANEL_Pot_Trim!CS5&lt;&gt;0,CS5/PLANEL_Pot_Trim!CS5,0)</f>
        <v>0.71617335602958776</v>
      </c>
      <c r="CT31" s="47">
        <f>IF(PLANEL_Pot_Trim!CT5&lt;&gt;0,CT5/PLANEL_Pot_Trim!CT5,0)</f>
        <v>0.83146147505204437</v>
      </c>
      <c r="CU31" s="47">
        <f>IF(PLANEL_Pot_Trim!CU5&lt;&gt;0,CU5/PLANEL_Pot_Trim!CU5,0)</f>
        <v>0.85227128606826963</v>
      </c>
      <c r="CV31" s="47">
        <f>IF(PLANEL_Pot_Trim!CV5&lt;&gt;0,CV5/PLANEL_Pot_Trim!CV5,0)</f>
        <v>0.82364741880953019</v>
      </c>
      <c r="CW31" s="47">
        <f>IF(PLANEL_Pot_Trim!CW5&lt;&gt;0,CW5/PLANEL_Pot_Trim!CW5,0)</f>
        <v>0.54336456388749532</v>
      </c>
      <c r="CX31" s="47">
        <f>IF(PLANEL_Pot_Trim!CX5&lt;&gt;0,CX5/PLANEL_Pot_Trim!CX5,0)</f>
        <v>0.79287584801755717</v>
      </c>
      <c r="CY31" s="77">
        <f>IF(PLANEL_Pot_Trim!CY5&lt;&gt;0,CY5/PLANEL_Pot_Trim!CY5,0)</f>
        <v>0.85227128606826963</v>
      </c>
      <c r="CZ31" s="77">
        <f>IF(PLANEL_Pot_Trim!CZ5&lt;&gt;0,CZ5/PLANEL_Pot_Trim!CZ5,0)</f>
        <v>0.8649139415939846</v>
      </c>
      <c r="DA31" s="77">
        <f>IF(PLANEL_Pot_Trim!DA5&lt;&gt;0,DA5/PLANEL_Pot_Trim!DA5,0)</f>
        <v>0.4007221176113076</v>
      </c>
      <c r="DB31" s="77">
        <f>IF(PLANEL_Pot_Trim!DB5&lt;&gt;0,DB5/PLANEL_Pot_Trim!DB5,0)</f>
        <v>0.83158135019238266</v>
      </c>
      <c r="DC31" s="47">
        <f>IF(PLANEL_Pot_Trim!DC5&lt;&gt;0,DC5/PLANEL_Pot_Trim!DC5,0)</f>
        <v>0.85227128606826963</v>
      </c>
      <c r="DD31" s="47">
        <f>IF(PLANEL_Pot_Trim!DD5&lt;&gt;0,DD5/PLANEL_Pot_Trim!DD5,0)</f>
        <v>0.8649139415939846</v>
      </c>
      <c r="DE31" s="47">
        <f>IF(PLANEL_Pot_Trim!DE5&lt;&gt;0,DE5/PLANEL_Pot_Trim!DE5,0)</f>
        <v>0.5614858832973888</v>
      </c>
      <c r="DF31" s="47">
        <f>IF(PLANEL_Pot_Trim!DF5&lt;&gt;0,DF5/PLANEL_Pot_Trim!DF5,0)</f>
        <v>0.69631871827884528</v>
      </c>
      <c r="DG31" s="47">
        <f>IF(PLANEL_Pot_Trim!DG5&lt;&gt;0,DG5/PLANEL_Pot_Trim!DG5,0)</f>
        <v>0.85204391491678955</v>
      </c>
      <c r="DH31" s="47">
        <f>IF(PLANEL_Pot_Trim!DH5&lt;&gt;0,DH5/PLANEL_Pot_Trim!DH5,0)</f>
        <v>0.8649139415939846</v>
      </c>
      <c r="DI31" s="47">
        <f>IF(PLANEL_Pot_Trim!DI5&lt;&gt;0,DI5/PLANEL_Pot_Trim!DI5,0)</f>
        <v>0.46549874379304707</v>
      </c>
      <c r="DJ31" s="47">
        <f>IF(PLANEL_Pot_Trim!DJ5&lt;&gt;0,DJ5/PLANEL_Pot_Trim!DJ5,0)</f>
        <v>0.70590502226048213</v>
      </c>
      <c r="DK31" s="47">
        <f>IF(PLANEL_Pot_Trim!DK5&lt;&gt;0,DK5/PLANEL_Pot_Trim!DK5,0)</f>
        <v>0.85210730477576246</v>
      </c>
      <c r="DL31" s="47">
        <f>IF(PLANEL_Pot_Trim!DL5&lt;&gt;0,DL5/PLANEL_Pot_Trim!DL5,0)</f>
        <v>0.8649139415939846</v>
      </c>
      <c r="DM31" s="47">
        <f>IF(PLANEL_Pot_Trim!DM5&lt;&gt;0,DM5/PLANEL_Pot_Trim!DM5,0)</f>
        <v>0.40070156285319392</v>
      </c>
      <c r="DN31" s="47">
        <f>IF(PLANEL_Pot_Trim!DN5&lt;&gt;0,DN5/PLANEL_Pot_Trim!DN5,0)</f>
        <v>0.83158135019238266</v>
      </c>
      <c r="DO31" s="47">
        <f>IF(PLANEL_Pot_Trim!DO5&lt;&gt;0,DO5/PLANEL_Pot_Trim!DO5,0)</f>
        <v>0.85222430269778082</v>
      </c>
      <c r="DP31" s="47">
        <f>IF(PLANEL_Pot_Trim!DP5&lt;&gt;0,DP5/PLANEL_Pot_Trim!DP5,0)</f>
        <v>0.8649139415939846</v>
      </c>
      <c r="DQ31" s="47">
        <f>IF(PLANEL_Pot_Trim!DQ5&lt;&gt;0,DQ5/PLANEL_Pot_Trim!DQ5,0)</f>
        <v>0.69736709356471105</v>
      </c>
      <c r="DR31" s="47">
        <f>IF(PLANEL_Pot_Trim!DR5&lt;&gt;0,DR5/PLANEL_Pot_Trim!DR5,0)</f>
        <v>0.53936609448404915</v>
      </c>
      <c r="DS31" s="47">
        <f>IF(PLANEL_Pot_Trim!DS5&lt;&gt;0,DS5/PLANEL_Pot_Trim!DS5,0)</f>
        <v>0.67254881259095689</v>
      </c>
      <c r="DT31" s="47">
        <f>IF(PLANEL_Pot_Trim!DT5&lt;&gt;0,DT5/PLANEL_Pot_Trim!DT5,0)</f>
        <v>0.8649139415939846</v>
      </c>
      <c r="DU31" s="47">
        <f>IF(PLANEL_Pot_Trim!DU5&lt;&gt;0,DU5/PLANEL_Pot_Trim!DU5,0)</f>
        <v>0.54336456388749532</v>
      </c>
      <c r="DV31" s="47">
        <f>IF(PLANEL_Pot_Trim!DV5&lt;&gt;0,DV5/PLANEL_Pot_Trim!DV5,0)</f>
        <v>0.53914387067987513</v>
      </c>
      <c r="DW31" s="47">
        <f>IF(PLANEL_Pot_Trim!DW5&lt;&gt;0,DW5/PLANEL_Pot_Trim!DW5,0)</f>
        <v>0.83658117568591961</v>
      </c>
      <c r="DX31" s="47">
        <f>IF(PLANEL_Pot_Trim!DX5&lt;&gt;0,DX5/PLANEL_Pot_Trim!DX5,0)</f>
        <v>0.8649139415939846</v>
      </c>
      <c r="DY31" s="47">
        <f>IF(PLANEL_Pot_Trim!DY5&lt;&gt;0,DY5/PLANEL_Pot_Trim!DY5,0)</f>
        <v>0.84003062682842466</v>
      </c>
      <c r="DZ31" s="47">
        <f>IF(PLANEL_Pot_Trim!DZ5&lt;&gt;0,DZ5/PLANEL_Pot_Trim!DZ5,0)</f>
        <v>0.39883722151312451</v>
      </c>
      <c r="EA31" s="47">
        <f>IF(PLANEL_Pot_Trim!EA5&lt;&gt;0,EA5/PLANEL_Pot_Trim!EA5,0)</f>
        <v>0.84576642909461308</v>
      </c>
      <c r="EB31" s="47">
        <f>IF(PLANEL_Pot_Trim!EB5&lt;&gt;0,EB5/PLANEL_Pot_Trim!EB5,0)</f>
        <v>0.8649139415939846</v>
      </c>
      <c r="EC31" s="47">
        <f>IF(PLANEL_Pot_Trim!EC5&lt;&gt;0,EC5/PLANEL_Pot_Trim!EC5,0)</f>
        <v>0.40071902559054101</v>
      </c>
      <c r="ED31" s="47">
        <f>IF(PLANEL_Pot_Trim!ED5&lt;&gt;0,ED5/PLANEL_Pot_Trim!ED5,0)</f>
        <v>0.39883512468896165</v>
      </c>
      <c r="EE31" s="47">
        <f>IF(PLANEL_Pot_Trim!EE5&lt;&gt;0,EE5/PLANEL_Pot_Trim!EE5,0)</f>
        <v>0.71155060794682679</v>
      </c>
      <c r="EF31" s="47">
        <f>IF(PLANEL_Pot_Trim!EF5&lt;&gt;0,EF5/PLANEL_Pot_Trim!EF5,0)</f>
        <v>0.8649139415939846</v>
      </c>
      <c r="EG31" s="47">
        <f>IF(PLANEL_Pot_Trim!EG5&lt;&gt;0,EG5/PLANEL_Pot_Trim!EG5,0)</f>
        <v>0.84003062682842466</v>
      </c>
      <c r="EH31" s="47">
        <f>IF(PLANEL_Pot_Trim!EH5&lt;&gt;0,EH5/PLANEL_Pot_Trim!EH5,0)</f>
        <v>0.83158135019238266</v>
      </c>
      <c r="EI31" s="47">
        <f>IF(PLANEL_Pot_Trim!EI5&lt;&gt;0,EI5/PLANEL_Pot_Trim!EI5,0)</f>
        <v>0.85204391491678955</v>
      </c>
      <c r="EJ31" s="47">
        <f>IF(PLANEL_Pot_Trim!EJ5&lt;&gt;0,EJ5/PLANEL_Pot_Trim!EJ5,0)</f>
        <v>0.8649139415939846</v>
      </c>
      <c r="EK31" s="47">
        <f>IF(PLANEL_Pot_Trim!EK5&lt;&gt;0,EK5/PLANEL_Pot_Trim!EK5,0)</f>
        <v>0.74140464157874897</v>
      </c>
      <c r="EL31" s="47">
        <f>IF(PLANEL_Pot_Trim!EL5&lt;&gt;0,EL5/PLANEL_Pot_Trim!EL5,0)</f>
        <v>0.64822070505384821</v>
      </c>
      <c r="EM31" s="47">
        <f>IF(PLANEL_Pot_Trim!EM5&lt;&gt;0,EM5/PLANEL_Pot_Trim!EM5,0)</f>
        <v>0.82567890436708602</v>
      </c>
      <c r="EN31" s="47">
        <f>IF(PLANEL_Pot_Trim!EN5&lt;&gt;0,EN5/PLANEL_Pot_Trim!EN5,0)</f>
        <v>0.8649139415939846</v>
      </c>
      <c r="EO31" s="47">
        <f>IF(PLANEL_Pot_Trim!EO5&lt;&gt;0,EO5/PLANEL_Pot_Trim!EO5,0)</f>
        <v>0.54338270043877213</v>
      </c>
      <c r="EP31" s="47">
        <f>IF(PLANEL_Pot_Trim!EP5&lt;&gt;0,EP5/PLANEL_Pot_Trim!EP5,0)</f>
        <v>0.41856751335168491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0.36419949822988384</v>
      </c>
      <c r="G33" s="48">
        <f>IF(PLANEL_Pot_Trim!G7&lt;&gt;0,G7/PLANEL_Pot_Trim!G7,0)</f>
        <v>0.34858804036658625</v>
      </c>
      <c r="H33" s="48">
        <f>IF(PLANEL_Pot_Trim!H7&lt;&gt;0,H7/PLANEL_Pot_Trim!H7,0)</f>
        <v>0.34225721813824711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0.33148234257355208</v>
      </c>
      <c r="M33" s="48">
        <f>IF(PLANEL_Pot_Trim!M7&lt;&gt;0,M7/PLANEL_Pot_Trim!M7,0)</f>
        <v>0.31023445789277682</v>
      </c>
      <c r="N33" s="48">
        <f>IF(PLANEL_Pot_Trim!N7&lt;&gt;0,N7/PLANEL_Pot_Trim!N7,0)</f>
        <v>0.34858804036658625</v>
      </c>
      <c r="O33" s="48">
        <f>IF(PLANEL_Pot_Trim!O7&lt;&gt;0,O7/PLANEL_Pot_Trim!O7,0)</f>
        <v>9.8057992404302644E-2</v>
      </c>
      <c r="P33" s="48">
        <f>IF(PLANEL_Pot_Trim!P7&lt;&gt;0,P7/PLANEL_Pot_Trim!P7,0)</f>
        <v>0.23044639116928209</v>
      </c>
      <c r="Q33" s="48">
        <f>IF(PLANEL_Pot_Trim!Q7&lt;&gt;0,Q7/PLANEL_Pot_Trim!Q7,0)</f>
        <v>0.23044639116928209</v>
      </c>
      <c r="R33" s="48">
        <f>IF(PLANEL_Pot_Trim!R7&lt;&gt;0,R7/PLANEL_Pot_Trim!R7,0)</f>
        <v>0.30626442652243413</v>
      </c>
      <c r="S33" s="48">
        <f>IF(PLANEL_Pot_Trim!S7&lt;&gt;0,S7/PLANEL_Pot_Trim!S7,0)</f>
        <v>0.19777840110860917</v>
      </c>
      <c r="T33" s="48">
        <f>IF(PLANEL_Pot_Trim!T7&lt;&gt;0,T7/PLANEL_Pot_Trim!T7,0)</f>
        <v>0.20401582166445384</v>
      </c>
      <c r="U33" s="48">
        <f>IF(PLANEL_Pot_Trim!U7&lt;&gt;0,U7/PLANEL_Pot_Trim!U7,0)</f>
        <v>0.20401582166445384</v>
      </c>
      <c r="V33" s="48">
        <f>IF(PLANEL_Pot_Trim!V7&lt;&gt;0,V7/PLANEL_Pot_Trim!V7,0)</f>
        <v>0.25783294488212177</v>
      </c>
      <c r="W33" s="48">
        <f>IF(PLANEL_Pot_Trim!W7&lt;&gt;0,W7/PLANEL_Pot_Trim!W7,0)</f>
        <v>0.23952616060902687</v>
      </c>
      <c r="X33" s="48">
        <f>IF(PLANEL_Pot_Trim!X7&lt;&gt;0,X7/PLANEL_Pot_Trim!X7,0)</f>
        <v>0.1365521935662368</v>
      </c>
      <c r="Y33" s="48">
        <f>IF(PLANEL_Pot_Trim!Y7&lt;&gt;0,Y7/PLANEL_Pot_Trim!Y7,0)</f>
        <v>0.14758234724496078</v>
      </c>
      <c r="Z33" s="48">
        <f>IF(PLANEL_Pot_Trim!Z7&lt;&gt;0,Z7/PLANEL_Pot_Trim!Z7,0)</f>
        <v>0.21264362537632683</v>
      </c>
      <c r="AA33" s="48">
        <f>IF(PLANEL_Pot_Trim!AA7&lt;&gt;0,AA7/PLANEL_Pot_Trim!AA7,0)</f>
        <v>0.17901990854727001</v>
      </c>
      <c r="AB33" s="48">
        <f>IF(PLANEL_Pot_Trim!AB7&lt;&gt;0,AB7/PLANEL_Pot_Trim!AB7,0)</f>
        <v>0.19839095789221312</v>
      </c>
      <c r="AC33" s="48">
        <f>IF(PLANEL_Pot_Trim!AC7&lt;&gt;0,AC7/PLANEL_Pot_Trim!AC7,0)</f>
        <v>0.17901990854727001</v>
      </c>
      <c r="AD33" s="48">
        <f>IF(PLANEL_Pot_Trim!AD7&lt;&gt;0,AD7/PLANEL_Pot_Trim!AD7,0)</f>
        <v>0.19831431044252837</v>
      </c>
      <c r="AE33" s="48">
        <f>IF(PLANEL_Pot_Trim!AE7&lt;&gt;0,AE7/PLANEL_Pot_Trim!AE7,0)</f>
        <v>0.18427153610340288</v>
      </c>
      <c r="AF33" s="48">
        <f>IF(PLANEL_Pot_Trim!AF7&lt;&gt;0,AF7/PLANEL_Pot_Trim!AF7,0)</f>
        <v>0.21447688981307583</v>
      </c>
      <c r="AG33" s="48">
        <f>IF(PLANEL_Pot_Trim!AG7&lt;&gt;0,AG7/PLANEL_Pot_Trim!AG7,0)</f>
        <v>0.17374685815726859</v>
      </c>
      <c r="AH33" s="48">
        <f>IF(PLANEL_Pot_Trim!AH7&lt;&gt;0,AH7/PLANEL_Pot_Trim!AH7,0)</f>
        <v>0.21447688981307583</v>
      </c>
      <c r="AI33" s="48">
        <f>IF(PLANEL_Pot_Trim!AI7&lt;&gt;0,AI7/PLANEL_Pot_Trim!AI7,0)</f>
        <v>0.20381163954060486</v>
      </c>
      <c r="AJ33" s="48">
        <f>IF(PLANEL_Pot_Trim!AJ7&lt;&gt;0,AJ7/PLANEL_Pot_Trim!AJ7,0)</f>
        <v>0.20381163954060486</v>
      </c>
      <c r="AK33" s="48">
        <f>IF(PLANEL_Pot_Trim!AK7&lt;&gt;0,AK7/PLANEL_Pot_Trim!AK7,0)</f>
        <v>0.17360613532014882</v>
      </c>
      <c r="AL33" s="48">
        <f>IF(PLANEL_Pot_Trim!AL7&lt;&gt;0,AL7/PLANEL_Pot_Trim!AL7,0)</f>
        <v>0.17360613532014882</v>
      </c>
      <c r="AM33" s="48">
        <f>IF(PLANEL_Pot_Trim!AM7&lt;&gt;0,AM7/PLANEL_Pot_Trim!AM7,0)</f>
        <v>0.1344421662119889</v>
      </c>
      <c r="AN33" s="48">
        <f>IF(PLANEL_Pot_Trim!AN7&lt;&gt;0,AN7/PLANEL_Pot_Trim!AN7,0)</f>
        <v>0.1344421662119889</v>
      </c>
      <c r="AO33" s="48">
        <f>IF(PLANEL_Pot_Trim!AO7&lt;&gt;0,AO7/PLANEL_Pot_Trim!AO7,0)</f>
        <v>0.17224102255988497</v>
      </c>
      <c r="AP33" s="48">
        <f>IF(PLANEL_Pot_Trim!AP7&lt;&gt;0,AP7/PLANEL_Pot_Trim!AP7,0)</f>
        <v>0.17224102255988497</v>
      </c>
      <c r="AQ33" s="48">
        <f>IF(PLANEL_Pot_Trim!AQ7&lt;&gt;0,AQ7/PLANEL_Pot_Trim!AQ7,0)</f>
        <v>0.13095947699913221</v>
      </c>
      <c r="AR33" s="48">
        <f>IF(PLANEL_Pot_Trim!AR7&lt;&gt;0,AR7/PLANEL_Pot_Trim!AR7,0)</f>
        <v>0.12298071092244915</v>
      </c>
      <c r="AS33" s="48">
        <f>IF(PLANEL_Pot_Trim!AS7&lt;&gt;0,AS7/PLANEL_Pot_Trim!AS7,0)</f>
        <v>0.13095947699913221</v>
      </c>
      <c r="AT33" s="48">
        <f>IF(PLANEL_Pot_Trim!AT7&lt;&gt;0,AT7/PLANEL_Pot_Trim!AT7,0)</f>
        <v>0.10542742557058864</v>
      </c>
      <c r="AU33" s="48">
        <f>IF(PLANEL_Pot_Trim!AU7&lt;&gt;0,AU7/PLANEL_Pot_Trim!AU7,0)</f>
        <v>6.8377161566095634E-2</v>
      </c>
      <c r="AV33" s="48">
        <f>IF(PLANEL_Pot_Trim!AV7&lt;&gt;0,AV7/PLANEL_Pot_Trim!AV7,0)</f>
        <v>9.3908890486237087E-2</v>
      </c>
      <c r="AW33" s="48">
        <f>IF(PLANEL_Pot_Trim!AW7&lt;&gt;0,AW7/PLANEL_Pot_Trim!AW7,0)</f>
        <v>6.8377161566095634E-2</v>
      </c>
      <c r="AX33" s="48">
        <f>IF(PLANEL_Pot_Trim!AX7&lt;&gt;0,AX7/PLANEL_Pot_Trim!AX7,0)</f>
        <v>9.3908890486237087E-2</v>
      </c>
      <c r="AY33" s="48">
        <f>IF(PLANEL_Pot_Trim!AY7&lt;&gt;0,AY7/PLANEL_Pot_Trim!AY7,0)</f>
        <v>9.3908890486237087E-2</v>
      </c>
      <c r="AZ33" s="48">
        <f>IF(PLANEL_Pot_Trim!AZ7&lt;&gt;0,AZ7/PLANEL_Pot_Trim!AZ7,0)</f>
        <v>4.4879992272041244E-2</v>
      </c>
      <c r="BA33" s="48">
        <f>IF(PLANEL_Pot_Trim!BA7&lt;&gt;0,BA7/PLANEL_Pot_Trim!BA7,0)</f>
        <v>6.8377161566095634E-2</v>
      </c>
      <c r="BB33" s="48">
        <f>IF(PLANEL_Pot_Trim!BB7&lt;&gt;0,BB7/PLANEL_Pot_Trim!BB7,0)</f>
        <v>9.3908890486237087E-2</v>
      </c>
      <c r="BC33" s="48">
        <f>IF(PLANEL_Pot_Trim!BC7&lt;&gt;0,BC7/PLANEL_Pot_Trim!BC7,0)</f>
        <v>9.3909681300385475E-2</v>
      </c>
      <c r="BD33" s="48">
        <f>IF(PLANEL_Pot_Trim!BD7&lt;&gt;0,BD7/PLANEL_Pot_Trim!BD7,0)</f>
        <v>9.3909681300385475E-2</v>
      </c>
      <c r="BE33" s="48">
        <f>IF(PLANEL_Pot_Trim!BE7&lt;&gt;0,BE7/PLANEL_Pot_Trim!BE7,0)</f>
        <v>9.3909681300385475E-2</v>
      </c>
      <c r="BF33" s="48">
        <f>IF(PLANEL_Pot_Trim!BF7&lt;&gt;0,BF7/PLANEL_Pot_Trim!BF7,0)</f>
        <v>9.3909681300385475E-2</v>
      </c>
      <c r="BG33" s="48">
        <f>IF(PLANEL_Pot_Trim!BG7&lt;&gt;0,BG7/PLANEL_Pot_Trim!BG7,0)</f>
        <v>9.3909681300385475E-2</v>
      </c>
      <c r="BH33" s="48">
        <f>IF(PLANEL_Pot_Trim!BH7&lt;&gt;0,BH7/PLANEL_Pot_Trim!BH7,0)</f>
        <v>4.9029311090401581E-2</v>
      </c>
      <c r="BI33" s="48">
        <f>IF(PLANEL_Pot_Trim!BI7&lt;&gt;0,BI7/PLANEL_Pot_Trim!BI7,0)</f>
        <v>9.3909681300385475E-2</v>
      </c>
      <c r="BJ33" s="48">
        <f>IF(PLANEL_Pot_Trim!BJ7&lt;&gt;0,BJ7/PLANEL_Pot_Trim!BJ7,0)</f>
        <v>9.3909681300385475E-2</v>
      </c>
      <c r="BK33" s="48">
        <f>IF(PLANEL_Pot_Trim!BK7&lt;&gt;0,BK7/PLANEL_Pot_Trim!BK7,0)</f>
        <v>9.3909681300385475E-2</v>
      </c>
      <c r="BL33" s="48">
        <f>IF(PLANEL_Pot_Trim!BL7&lt;&gt;0,BL7/PLANEL_Pot_Trim!BL7,0)</f>
        <v>9.3909681300385475E-2</v>
      </c>
      <c r="BM33" s="48">
        <f>IF(PLANEL_Pot_Trim!BM7&lt;&gt;0,BM7/PLANEL_Pot_Trim!BM7,0)</f>
        <v>9.3909681300385475E-2</v>
      </c>
      <c r="BN33" s="48">
        <f>IF(PLANEL_Pot_Trim!BN7&lt;&gt;0,BN7/PLANEL_Pot_Trim!BN7,0)</f>
        <v>9.3909681300385475E-2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0.55937731531625356</v>
      </c>
      <c r="E36" s="49">
        <f>IF(PLANEL_Pot_Trim!E9&lt;&gt;0,E10/PLANEL_Pot_Trim!E9,0)</f>
        <v>0.74132125251683678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0.61740867816889999</v>
      </c>
      <c r="I36" s="49">
        <f>IF(PLANEL_Pot_Trim!I9&lt;&gt;0,I10/PLANEL_Pot_Trim!I9,0)</f>
        <v>0.54029536491240249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0.58163229882663336</v>
      </c>
      <c r="N36" s="49">
        <f>IF(PLANEL_Pot_Trim!N9&lt;&gt;0,N10/PLANEL_Pot_Trim!N9,0)</f>
        <v>0.75</v>
      </c>
      <c r="O36" s="49">
        <f>IF(PLANEL_Pot_Trim!O9&lt;&gt;0,O10/PLANEL_Pot_Trim!O9,0)</f>
        <v>0.56890965620588307</v>
      </c>
      <c r="P36" s="49">
        <f>IF(PLANEL_Pot_Trim!P9&lt;&gt;0,P10/PLANEL_Pot_Trim!P9,0)</f>
        <v>0.33298618343400682</v>
      </c>
      <c r="Q36" s="49">
        <f>IF(PLANEL_Pot_Trim!Q9&lt;&gt;0,Q10/PLANEL_Pot_Trim!Q9,0)</f>
        <v>0.46316739568145526</v>
      </c>
      <c r="R36" s="49">
        <f>IF(PLANEL_Pot_Trim!R9&lt;&gt;0,R10/PLANEL_Pot_Trim!R9,0)</f>
        <v>0.75</v>
      </c>
      <c r="S36" s="49">
        <f>IF(PLANEL_Pot_Trim!S9&lt;&gt;0,S10/PLANEL_Pot_Trim!S9,0)</f>
        <v>0.34991490842986711</v>
      </c>
      <c r="T36" s="49">
        <f>IF(PLANEL_Pot_Trim!T9&lt;&gt;0,T10/PLANEL_Pot_Trim!T9,0)</f>
        <v>0.34411321046626309</v>
      </c>
      <c r="U36" s="49">
        <f>IF(PLANEL_Pot_Trim!U9&lt;&gt;0,U10/PLANEL_Pot_Trim!U9,0)</f>
        <v>0.15229457154460538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0.62752640836218065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0.71373938772747481</v>
      </c>
      <c r="AB36" s="49">
        <f>IF(PLANEL_Pot_Trim!AB9&lt;&gt;0,AB10/PLANEL_Pot_Trim!AB9,0)</f>
        <v>0.75</v>
      </c>
      <c r="AC36" s="49">
        <f>IF(PLANEL_Pot_Trim!AC9&lt;&gt;0,AC10/PLANEL_Pot_Trim!AC9,0)</f>
        <v>0.30523750976619152</v>
      </c>
      <c r="AD36" s="49">
        <f>IF(PLANEL_Pot_Trim!AD9&lt;&gt;0,AD10/PLANEL_Pot_Trim!AD9,0)</f>
        <v>0.75</v>
      </c>
      <c r="AE36" s="49">
        <f>IF(PLANEL_Pot_Trim!AE9&lt;&gt;0,AE10/PLANEL_Pot_Trim!AE9,0)</f>
        <v>0.64234816714691823</v>
      </c>
      <c r="AF36" s="49">
        <f>IF(PLANEL_Pot_Trim!AF9&lt;&gt;0,AF10/PLANEL_Pot_Trim!AF9,0)</f>
        <v>0.75</v>
      </c>
      <c r="AG36" s="49">
        <f>IF(PLANEL_Pot_Trim!AG9&lt;&gt;0,AG10/PLANEL_Pot_Trim!AG9,0)</f>
        <v>0.57050996925100073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0.52445899166489385</v>
      </c>
      <c r="AK36" s="49">
        <f>IF(PLANEL_Pot_Trim!AK9&lt;&gt;0,AK10/PLANEL_Pot_Trim!AK9,0)</f>
        <v>0.75</v>
      </c>
      <c r="AL36" s="49">
        <f>IF(PLANEL_Pot_Trim!AL9&lt;&gt;0,AL10/PLANEL_Pot_Trim!AL9,0)</f>
        <v>0.70213599180026687</v>
      </c>
      <c r="AM36" s="49">
        <f>IF(PLANEL_Pot_Trim!AM9&lt;&gt;0,AM10/PLANEL_Pot_Trim!AM9,0)</f>
        <v>0.55514997389235909</v>
      </c>
      <c r="AN36" s="49">
        <f>IF(PLANEL_Pot_Trim!AN9&lt;&gt;0,AN10/PLANEL_Pot_Trim!AN9,0)</f>
        <v>0.47853704587209189</v>
      </c>
      <c r="AO36" s="49">
        <f>IF(PLANEL_Pot_Trim!AO9&lt;&gt;0,AO10/PLANEL_Pot_Trim!AO9,0)</f>
        <v>0.42735406123692199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0.56675336981956714</v>
      </c>
      <c r="AU36" s="49">
        <f>IF(PLANEL_Pot_Trim!AU9&lt;&gt;0,AU10/PLANEL_Pot_Trim!AU9,0)</f>
        <v>0.61946179581890959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0.4341700671063064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0.29776674937965258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0.18685139061851389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0.18685139061851389</v>
      </c>
      <c r="H37" s="49">
        <f>IF(PLANEL_Pot_Trim!H10&lt;&gt;0,H11/PLANEL_Pot_Trim!H10,0)</f>
        <v>0.52481927272727269</v>
      </c>
      <c r="I37" s="49">
        <f>IF(PLANEL_Pot_Trim!I10&lt;&gt;0,I11/PLANEL_Pot_Trim!I10,0)</f>
        <v>0.74999999999999989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0.37375466998754669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0.53978361429362109</v>
      </c>
      <c r="P37" s="49">
        <f>IF(PLANEL_Pot_Trim!P10&lt;&gt;0,P11/PLANEL_Pot_Trim!P10,0)</f>
        <v>0.37375466998754669</v>
      </c>
      <c r="Q37" s="49">
        <f>IF(PLANEL_Pot_Trim!Q10&lt;&gt;0,Q11/PLANEL_Pot_Trim!Q10,0)</f>
        <v>0.59817487761173371</v>
      </c>
      <c r="R37" s="49">
        <f>IF(PLANEL_Pot_Trim!R10&lt;&gt;0,R11/PLANEL_Pot_Trim!R10,0)</f>
        <v>0.56314860938148603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0.56314860938148603</v>
      </c>
      <c r="W37" s="49">
        <f>IF(PLANEL_Pot_Trim!W10&lt;&gt;0,W11/PLANEL_Pot_Trim!W10,0)</f>
        <v>0.74999999999999989</v>
      </c>
      <c r="X37" s="49">
        <f>IF(PLANEL_Pot_Trim!X10&lt;&gt;0,X11/PLANEL_Pot_Trim!X10,0)</f>
        <v>0.18685139061851389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0.56314860938148603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0.56060606060606055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0.38663436688805869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0.21395218590009685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0.69622234191227339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0.56060606060606055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57</v>
      </c>
      <c r="C39" s="47">
        <f>IF(PLANEL_Pot_Trim!C12&lt;&gt;0,C13/PLANEL_Pot_Trim!C12,0)</f>
        <v>0.76437214437285383</v>
      </c>
      <c r="D39" s="47">
        <f>IF(PLANEL_Pot_Trim!D12&lt;&gt;0,D13/PLANEL_Pot_Trim!D12,0)</f>
        <v>0.67290754909525829</v>
      </c>
      <c r="E39" s="47">
        <f>IF(PLANEL_Pot_Trim!E12&lt;&gt;0,E13/PLANEL_Pot_Trim!E12,0)</f>
        <v>0.84932640572552953</v>
      </c>
      <c r="F39" s="47">
        <f>IF(PLANEL_Pot_Trim!F12&lt;&gt;0,F13/PLANEL_Pot_Trim!F12,0)</f>
        <v>0.66334118399629627</v>
      </c>
      <c r="G39" s="47">
        <f>IF(PLANEL_Pot_Trim!G12&lt;&gt;0,G13/PLANEL_Pot_Trim!G12,0)</f>
        <v>0.78886405937729076</v>
      </c>
      <c r="H39" s="47">
        <f>IF(PLANEL_Pot_Trim!H12&lt;&gt;0,H13/PLANEL_Pot_Trim!H12,0)</f>
        <v>0.59539443008989545</v>
      </c>
      <c r="I39" s="47">
        <f>IF(PLANEL_Pot_Trim!I12&lt;&gt;0,I13/PLANEL_Pot_Trim!I12,0)</f>
        <v>0.80868616439677454</v>
      </c>
      <c r="J39" s="47">
        <f>IF(PLANEL_Pot_Trim!J12&lt;&gt;0,J13/PLANEL_Pot_Trim!J12,0)</f>
        <v>0.70647811296732121</v>
      </c>
      <c r="K39" s="47">
        <f>IF(PLANEL_Pot_Trim!K12&lt;&gt;0,K13/PLANEL_Pot_Trim!K12,0)</f>
        <v>0.93042367278830196</v>
      </c>
      <c r="L39" s="47">
        <f>IF(PLANEL_Pot_Trim!L12&lt;&gt;0,L13/PLANEL_Pot_Trim!L12,0)</f>
        <v>0.59503708650025078</v>
      </c>
      <c r="M39" s="47">
        <f>IF(PLANEL_Pot_Trim!M12&lt;&gt;0,M13/PLANEL_Pot_Trim!M12,0)</f>
        <v>0.87067856900343366</v>
      </c>
      <c r="N39" s="47">
        <f>IF(PLANEL_Pot_Trim!N12&lt;&gt;0,N13/PLANEL_Pot_Trim!N12,0)</f>
        <v>0.81554024507118317</v>
      </c>
      <c r="O39" s="47">
        <f>IF(PLANEL_Pot_Trim!O12&lt;&gt;0,O13/PLANEL_Pot_Trim!O12,0)</f>
        <v>0.86427722462286349</v>
      </c>
      <c r="P39" s="47">
        <f>IF(PLANEL_Pot_Trim!P12&lt;&gt;0,P13/PLANEL_Pot_Trim!P12,0)</f>
        <v>0.62431771926000224</v>
      </c>
      <c r="Q39" s="47">
        <f>IF(PLANEL_Pot_Trim!Q12&lt;&gt;0,Q13/PLANEL_Pot_Trim!Q12,0)</f>
        <v>0.70086690566765697</v>
      </c>
      <c r="R39" s="47">
        <f>IF(PLANEL_Pot_Trim!R12&lt;&gt;0,R13/PLANEL_Pot_Trim!R12,0)</f>
        <v>0.72998304024074989</v>
      </c>
      <c r="S39" s="47">
        <f>IF(PLANEL_Pot_Trim!S12&lt;&gt;0,S13/PLANEL_Pot_Trim!S12,0)</f>
        <v>0.81721253732782906</v>
      </c>
      <c r="T39" s="47">
        <f>IF(PLANEL_Pot_Trim!T12&lt;&gt;0,T13/PLANEL_Pot_Trim!T12,0)</f>
        <v>0.76907871655928084</v>
      </c>
      <c r="U39" s="47">
        <f>IF(PLANEL_Pot_Trim!U12&lt;&gt;0,U13/PLANEL_Pot_Trim!U12,0)</f>
        <v>0.90553889386164588</v>
      </c>
      <c r="V39" s="47">
        <f>IF(PLANEL_Pot_Trim!V12&lt;&gt;0,V13/PLANEL_Pot_Trim!V12,0)</f>
        <v>0.76584359060920548</v>
      </c>
      <c r="W39" s="47">
        <f>IF(PLANEL_Pot_Trim!W12&lt;&gt;0,W13/PLANEL_Pot_Trim!W12,0)</f>
        <v>0.87546308422392838</v>
      </c>
      <c r="X39" s="47">
        <f>IF(PLANEL_Pot_Trim!X12&lt;&gt;0,X13/PLANEL_Pot_Trim!X12,0)</f>
        <v>0.56280782072996638</v>
      </c>
      <c r="Y39" s="47">
        <f>IF(PLANEL_Pot_Trim!Y12&lt;&gt;0,Y13/PLANEL_Pot_Trim!Y12,0)</f>
        <v>0.85653678623789498</v>
      </c>
      <c r="Z39" s="47">
        <f>IF(PLANEL_Pot_Trim!Z12&lt;&gt;0,Z13/PLANEL_Pot_Trim!Z12,0)</f>
        <v>0.83785713183378985</v>
      </c>
      <c r="AA39" s="47">
        <f>IF(PLANEL_Pot_Trim!AA12&lt;&gt;0,AA13/PLANEL_Pot_Trim!AA12,0)</f>
        <v>0.81721253732782906</v>
      </c>
      <c r="AB39" s="47">
        <f>IF(PLANEL_Pot_Trim!AB12&lt;&gt;0,AB13/PLANEL_Pot_Trim!AB12,0)</f>
        <v>0.85255228075928857</v>
      </c>
      <c r="AC39" s="47">
        <f>IF(PLANEL_Pot_Trim!AC12&lt;&gt;0,AC13/PLANEL_Pot_Trim!AC12,0)</f>
        <v>0.87734333423357369</v>
      </c>
      <c r="AD39" s="47">
        <f>IF(PLANEL_Pot_Trim!AD12&lt;&gt;0,AD13/PLANEL_Pot_Trim!AD12,0)</f>
        <v>0.71605554843936869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0.75688759172807596</v>
      </c>
      <c r="AG39" s="47">
        <f>IF(PLANEL_Pot_Trim!AG12&lt;&gt;0,AG13/PLANEL_Pot_Trim!AG12,0)</f>
        <v>0.84686334214282954</v>
      </c>
      <c r="AH39" s="47">
        <f>IF(PLANEL_Pot_Trim!AH12&lt;&gt;0,AH13/PLANEL_Pot_Trim!AH12,0)</f>
        <v>0.81325555152590767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0.6439096847767295</v>
      </c>
      <c r="AK39" s="47">
        <f>IF(PLANEL_Pot_Trim!AK12&lt;&gt;0,AK13/PLANEL_Pot_Trim!AK12,0)</f>
        <v>0.75419094384678564</v>
      </c>
      <c r="AL39" s="47">
        <f>IF(PLANEL_Pot_Trim!AL12&lt;&gt;0,AL13/PLANEL_Pot_Trim!AL12,0)</f>
        <v>0.87526102189634791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0.72877913672313566</v>
      </c>
      <c r="AO39" s="47">
        <f>IF(PLANEL_Pot_Trim!AO12&lt;&gt;0,AO13/PLANEL_Pot_Trim!AO12,0)</f>
        <v>0.80440004238916196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0.80364278351848106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0.71508784936376479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0.93744938291683211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0.71879888752258814</v>
      </c>
      <c r="AX39" s="47">
        <f>IF(PLANEL_Pot_Trim!AX12&lt;&gt;0,AX13/PLANEL_Pot_Trim!AX12,0)</f>
        <v>0.8636193454537443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3.8259629512723721E-2</v>
      </c>
      <c r="D41" s="50">
        <f>IF(PLANEL_Pot_Trim!D14&lt;&gt;0,D15/PLANEL_Pot_Trim!D14,0)</f>
        <v>0.36034115137021389</v>
      </c>
      <c r="E41" s="50">
        <f>IF(PLANEL_Pot_Trim!E14&lt;&gt;0,E15/PLANEL_Pot_Trim!E14,0)</f>
        <v>0.52036688800318864</v>
      </c>
      <c r="F41" s="50">
        <f>IF(PLANEL_Pot_Trim!F14&lt;&gt;0,F15/PLANEL_Pot_Trim!F14,0)</f>
        <v>0.32124449009344758</v>
      </c>
      <c r="G41" s="50">
        <f>IF(PLANEL_Pot_Trim!G14&lt;&gt;0,G15/PLANEL_Pot_Trim!G14,0)</f>
        <v>3.7102145507195074E-2</v>
      </c>
      <c r="H41" s="50">
        <f>IF(PLANEL_Pot_Trim!H14&lt;&gt;0,H15/PLANEL_Pot_Trim!H14,0)</f>
        <v>0.36092738437338739</v>
      </c>
      <c r="I41" s="50">
        <f>IF(PLANEL_Pot_Trim!I14&lt;&gt;0,I15/PLANEL_Pot_Trim!I14,0)</f>
        <v>0.49096627444146629</v>
      </c>
      <c r="J41" s="50">
        <f>IF(PLANEL_Pot_Trim!J14&lt;&gt;0,J15/PLANEL_Pot_Trim!J14,0)</f>
        <v>0.3289298274000827</v>
      </c>
      <c r="K41" s="50">
        <f>IF(PLANEL_Pot_Trim!K14&lt;&gt;0,K15/PLANEL_Pot_Trim!K14,0)</f>
        <v>3.9119139367035961E-2</v>
      </c>
      <c r="L41" s="50">
        <f>IF(PLANEL_Pot_Trim!L14&lt;&gt;0,L15/PLANEL_Pot_Trim!L14,0)</f>
        <v>0.37262756995643281</v>
      </c>
      <c r="M41" s="50">
        <f>IF(PLANEL_Pot_Trim!M14&lt;&gt;0,M15/PLANEL_Pot_Trim!M14,0)</f>
        <v>0.52796542539096303</v>
      </c>
      <c r="N41" s="50">
        <f>IF(PLANEL_Pot_Trim!N14&lt;&gt;0,N15/PLANEL_Pot_Trim!N14,0)</f>
        <v>0.32539945426641437</v>
      </c>
      <c r="O41" s="50">
        <f>IF(PLANEL_Pot_Trim!O14&lt;&gt;0,O15/PLANEL_Pot_Trim!O14,0)</f>
        <v>3.5970176028749669E-2</v>
      </c>
      <c r="P41" s="50">
        <f>IF(PLANEL_Pot_Trim!P14&lt;&gt;0,P15/PLANEL_Pot_Trim!P14,0)</f>
        <v>0.33026000265288336</v>
      </c>
      <c r="Q41" s="50">
        <f>IF(PLANEL_Pot_Trim!Q14&lt;&gt;0,Q15/PLANEL_Pot_Trim!Q14,0)</f>
        <v>0.48675452501468797</v>
      </c>
      <c r="R41" s="50">
        <f>IF(PLANEL_Pot_Trim!R14&lt;&gt;0,R15/PLANEL_Pot_Trim!R14,0)</f>
        <v>0.2877319240121809</v>
      </c>
      <c r="S41" s="50">
        <f>IF(PLANEL_Pot_Trim!S14&lt;&gt;0,S15/PLANEL_Pot_Trim!S14,0)</f>
        <v>3.8067753865290203E-2</v>
      </c>
      <c r="T41" s="50">
        <f>IF(PLANEL_Pot_Trim!T14&lt;&gt;0,T15/PLANEL_Pot_Trim!T14,0)</f>
        <v>0.36223223301867086</v>
      </c>
      <c r="U41" s="50">
        <f>IF(PLANEL_Pot_Trim!U14&lt;&gt;0,U15/PLANEL_Pot_Trim!U14,0)</f>
        <v>0.49488069804966439</v>
      </c>
      <c r="V41" s="50">
        <f>IF(PLANEL_Pot_Trim!V14&lt;&gt;0,V15/PLANEL_Pot_Trim!V14,0)</f>
        <v>0.3271025908373697</v>
      </c>
      <c r="W41" s="50">
        <f>IF(PLANEL_Pot_Trim!W14&lt;&gt;0,W15/PLANEL_Pot_Trim!W14,0)</f>
        <v>3.9180165674706946E-2</v>
      </c>
      <c r="X41" s="50">
        <f>IF(PLANEL_Pot_Trim!X14&lt;&gt;0,X15/PLANEL_Pot_Trim!X14,0)</f>
        <v>0.36352404371746216</v>
      </c>
      <c r="Y41" s="50">
        <f>IF(PLANEL_Pot_Trim!Y14&lt;&gt;0,Y15/PLANEL_Pot_Trim!Y14,0)</f>
        <v>0.47760641132913856</v>
      </c>
      <c r="Z41" s="50">
        <f>IF(PLANEL_Pot_Trim!Z14&lt;&gt;0,Z15/PLANEL_Pot_Trim!Z14,0)</f>
        <v>0.32953154849734617</v>
      </c>
      <c r="AA41" s="50">
        <f>IF(PLANEL_Pot_Trim!AA14&lt;&gt;0,AA15/PLANEL_Pot_Trim!AA14,0)</f>
        <v>3.941768554977574E-2</v>
      </c>
      <c r="AB41" s="50">
        <f>IF(PLANEL_Pot_Trim!AB14&lt;&gt;0,AB15/PLANEL_Pot_Trim!AB14,0)</f>
        <v>0.31037963496071203</v>
      </c>
      <c r="AC41" s="50">
        <f>IF(PLANEL_Pot_Trim!AC14&lt;&gt;0,AC15/PLANEL_Pot_Trim!AC14,0)</f>
        <v>0.48989569081038981</v>
      </c>
      <c r="AD41" s="50">
        <f>IF(PLANEL_Pot_Trim!AD14&lt;&gt;0,AD15/PLANEL_Pot_Trim!AD14,0)</f>
        <v>0.31972482749993719</v>
      </c>
      <c r="AE41" s="50">
        <f>IF(PLANEL_Pot_Trim!AE14&lt;&gt;0,AE15/PLANEL_Pot_Trim!AE14,0)</f>
        <v>3.9731505752721039E-2</v>
      </c>
      <c r="AF41" s="50">
        <f>IF(PLANEL_Pot_Trim!AF14&lt;&gt;0,AF15/PLANEL_Pot_Trim!AF14,0)</f>
        <v>0.38278874745435021</v>
      </c>
      <c r="AG41" s="50">
        <f>IF(PLANEL_Pot_Trim!AG14&lt;&gt;0,AG15/PLANEL_Pot_Trim!AG14,0)</f>
        <v>0.50987581466625398</v>
      </c>
      <c r="AH41" s="50">
        <f>IF(PLANEL_Pot_Trim!AH14&lt;&gt;0,AH15/PLANEL_Pot_Trim!AH14,0)</f>
        <v>0.33318382687943021</v>
      </c>
      <c r="AI41" s="50">
        <f>IF(PLANEL_Pot_Trim!AI14&lt;&gt;0,AI15/PLANEL_Pot_Trim!AI14,0)</f>
        <v>3.9198097281325749E-2</v>
      </c>
      <c r="AJ41" s="50">
        <f>IF(PLANEL_Pot_Trim!AJ14&lt;&gt;0,AJ15/PLANEL_Pot_Trim!AJ14,0)</f>
        <v>0.34475518023654089</v>
      </c>
      <c r="AK41" s="50">
        <f>IF(PLANEL_Pot_Trim!AK14&lt;&gt;0,AK15/PLANEL_Pot_Trim!AK14,0)</f>
        <v>0.51746433973079842</v>
      </c>
      <c r="AL41" s="50">
        <f>IF(PLANEL_Pot_Trim!AL14&lt;&gt;0,AL15/PLANEL_Pot_Trim!AL14,0)</f>
        <v>0.3378307869498266</v>
      </c>
      <c r="AM41" s="50">
        <f>IF(PLANEL_Pot_Trim!AM14&lt;&gt;0,AM15/PLANEL_Pot_Trim!AM14,0)</f>
        <v>1.4710694877026516E-2</v>
      </c>
      <c r="AN41" s="50">
        <f>IF(PLANEL_Pot_Trim!AN14&lt;&gt;0,AN15/PLANEL_Pot_Trim!AN14,0)</f>
        <v>0.13114540376796832</v>
      </c>
      <c r="AO41" s="50">
        <f>IF(PLANEL_Pot_Trim!AO14&lt;&gt;0,AO15/PLANEL_Pot_Trim!AO14,0)</f>
        <v>0.19930298973552737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0.14751159875343373</v>
      </c>
      <c r="AS41" s="50">
        <f>IF(PLANEL_Pot_Trim!AS14&lt;&gt;0,AS15/PLANEL_Pot_Trim!AS14,0)</f>
        <v>0.1915773816092205</v>
      </c>
      <c r="AT41" s="50">
        <f>IF(PLANEL_Pot_Trim!AT14&lt;&gt;0,AT15/PLANEL_Pot_Trim!AT14,0)</f>
        <v>0.12237792552735574</v>
      </c>
      <c r="AU41" s="50">
        <f>IF(PLANEL_Pot_Trim!AU14&lt;&gt;0,AU15/PLANEL_Pot_Trim!AU14,0)</f>
        <v>1.5038880365605873E-2</v>
      </c>
      <c r="AV41" s="50">
        <f>IF(PLANEL_Pot_Trim!AV14&lt;&gt;0,AV15/PLANEL_Pot_Trim!AV14,0)</f>
        <v>0.14850416734798466</v>
      </c>
      <c r="AW41" s="50">
        <f>IF(PLANEL_Pot_Trim!AW14&lt;&gt;0,AW15/PLANEL_Pot_Trim!AW14,0)</f>
        <v>0.19035099821524387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0.14864185691542578</v>
      </c>
      <c r="BA41" s="50">
        <f>IF(PLANEL_Pot_Trim!BA14&lt;&gt;0,BA15/PLANEL_Pot_Trim!BA14,0)</f>
        <v>0.19402355248456518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0.14802771968330664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0.14671137793998248</v>
      </c>
      <c r="BI41" s="50">
        <f>IF(PLANEL_Pot_Trim!BI14&lt;&gt;0,BI15/PLANEL_Pot_Trim!BI14,0)</f>
        <v>0.20598493186853786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0.82050423985463361</v>
      </c>
      <c r="E42" s="50">
        <f>IF(PLANEL_Pot_Trim!E15&lt;&gt;0,E16/PLANEL_Pot_Trim!E15,0)</f>
        <v>0.90249999999999997</v>
      </c>
      <c r="F42" s="50">
        <f>IF(PLANEL_Pot_Trim!F15&lt;&gt;0,F16/PLANEL_Pot_Trim!F15,0)</f>
        <v>0.82050423985463361</v>
      </c>
      <c r="G42" s="50">
        <f>IF(PLANEL_Pot_Trim!G15&lt;&gt;0,G16/PLANEL_Pot_Trim!G15,0)</f>
        <v>0.82050423985463361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0.53649603960396042</v>
      </c>
      <c r="P42" s="50">
        <f>IF(PLANEL_Pot_Trim!P15&lt;&gt;0,P16/PLANEL_Pot_Trim!P15,0)</f>
        <v>0.53649603960396042</v>
      </c>
      <c r="Q42" s="50">
        <f>IF(PLANEL_Pot_Trim!Q15&lt;&gt;0,Q16/PLANEL_Pot_Trim!Q15,0)</f>
        <v>0.60440693069306928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0.69474962630792225</v>
      </c>
      <c r="U42" s="50">
        <f>IF(PLANEL_Pot_Trim!U15&lt;&gt;0,U16/PLANEL_Pot_Trim!U15,0)</f>
        <v>0.68935351270553069</v>
      </c>
      <c r="V42" s="50">
        <f>IF(PLANEL_Pot_Trim!V15&lt;&gt;0,V16/PLANEL_Pot_Trim!V15,0)</f>
        <v>0.70014573991031392</v>
      </c>
      <c r="W42" s="50">
        <f>IF(PLANEL_Pot_Trim!W15&lt;&gt;0,W16/PLANEL_Pot_Trim!W15,0)</f>
        <v>0.71421766342141868</v>
      </c>
      <c r="X42" s="50">
        <f>IF(PLANEL_Pot_Trim!X15&lt;&gt;0,X16/PLANEL_Pot_Trim!X15,0)</f>
        <v>0.6554735744089013</v>
      </c>
      <c r="Y42" s="50">
        <f>IF(PLANEL_Pot_Trim!Y15&lt;&gt;0,Y16/PLANEL_Pot_Trim!Y15,0)</f>
        <v>0.71421766342141868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0.83393991712707183</v>
      </c>
      <c r="AC42" s="50">
        <f>IF(PLANEL_Pot_Trim!AC15&lt;&gt;0,AC16/PLANEL_Pot_Trim!AC15,0)</f>
        <v>0.88754143646408845</v>
      </c>
      <c r="AD42" s="50">
        <f>IF(PLANEL_Pot_Trim!AD15&lt;&gt;0,AD16/PLANEL_Pot_Trim!AD15,0)</f>
        <v>0.88155801104972387</v>
      </c>
      <c r="AE42" s="50">
        <f>IF(PLANEL_Pot_Trim!AE15&lt;&gt;0,AE16/PLANEL_Pot_Trim!AE15,0)</f>
        <v>0.89751381215469606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0.89751381215469606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0.65219337016574586</v>
      </c>
      <c r="AK42" s="50">
        <f>IF(PLANEL_Pot_Trim!AK15&lt;&gt;0,AK16/PLANEL_Pot_Trim!AK15,0)</f>
        <v>0.69457596685082867</v>
      </c>
      <c r="AL42" s="50">
        <f>IF(PLANEL_Pot_Trim!AL15&lt;&gt;0,AL16/PLANEL_Pot_Trim!AL15,0)</f>
        <v>0.89751381215469606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0.68558789625360228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0.68558789625360228</v>
      </c>
      <c r="AT42" s="50">
        <f>IF(PLANEL_Pot_Trim!AT15&lt;&gt;0,AT16/PLANEL_Pot_Trim!AT15,0)</f>
        <v>0.88689481268011527</v>
      </c>
      <c r="AU42" s="50">
        <f>IF(PLANEL_Pot_Trim!AU15&lt;&gt;0,AU16/PLANEL_Pot_Trim!AU15,0)</f>
        <v>0.90250000013076181</v>
      </c>
      <c r="AV42" s="50">
        <f>IF(PLANEL_Pot_Trim!AV15&lt;&gt;0,AV16/PLANEL_Pot_Trim!AV15,0)</f>
        <v>0.90250000013076181</v>
      </c>
      <c r="AW42" s="50">
        <f>IF(PLANEL_Pot_Trim!AW15&lt;&gt;0,AW16/PLANEL_Pot_Trim!AW15,0)</f>
        <v>0.62613098476043527</v>
      </c>
      <c r="AX42" s="50">
        <f>IF(PLANEL_Pot_Trim!AX15&lt;&gt;0,AX16/PLANEL_Pot_Trim!AX15,0)</f>
        <v>0.90250000013076181</v>
      </c>
      <c r="AY42" s="50">
        <f>IF(PLANEL_Pot_Trim!AY15&lt;&gt;0,AY16/PLANEL_Pot_Trim!AY15,0)</f>
        <v>0.90249999995952979</v>
      </c>
      <c r="AZ42" s="50">
        <f>IF(PLANEL_Pot_Trim!AZ15&lt;&gt;0,AZ16/PLANEL_Pot_Trim!AZ15,0)</f>
        <v>0.88310649508393968</v>
      </c>
      <c r="BA42" s="50">
        <f>IF(PLANEL_Pot_Trim!BA15&lt;&gt;0,BA16/PLANEL_Pot_Trim!BA15,0)</f>
        <v>0.90249999995952979</v>
      </c>
      <c r="BB42" s="50">
        <f>IF(PLANEL_Pot_Trim!BB15&lt;&gt;0,BB16/PLANEL_Pot_Trim!BB15,0)</f>
        <v>0.81880789918972308</v>
      </c>
      <c r="BC42" s="50">
        <f>IF(PLANEL_Pot_Trim!BC15&lt;&gt;0,BC16/PLANEL_Pot_Trim!BC15,0)</f>
        <v>0.90250000000076136</v>
      </c>
      <c r="BD42" s="50">
        <f>IF(PLANEL_Pot_Trim!BD15&lt;&gt;0,BD16/PLANEL_Pot_Trim!BD15,0)</f>
        <v>0.82307246750482865</v>
      </c>
      <c r="BE42" s="50">
        <f>IF(PLANEL_Pot_Trim!BE15&lt;&gt;0,BE16/PLANEL_Pot_Trim!BE15,0)</f>
        <v>0.83835686116002195</v>
      </c>
      <c r="BF42" s="50">
        <f>IF(PLANEL_Pot_Trim!BF15&lt;&gt;0,BF16/PLANEL_Pot_Trim!BF15,0)</f>
        <v>0.90250000000076136</v>
      </c>
      <c r="BG42" s="50">
        <f>IF(PLANEL_Pot_Trim!BG15&lt;&gt;0,BG16/PLANEL_Pot_Trim!BG15,0)</f>
        <v>0.90249999999999997</v>
      </c>
      <c r="BH42" s="50">
        <f>IF(PLANEL_Pot_Trim!BH15&lt;&gt;0,BH16/PLANEL_Pot_Trim!BH15,0)</f>
        <v>0.90249999999999997</v>
      </c>
      <c r="BI42" s="50">
        <f>IF(PLANEL_Pot_Trim!BI15&lt;&gt;0,BI16/PLANEL_Pot_Trim!BI15,0)</f>
        <v>0.90249999999999997</v>
      </c>
      <c r="BJ42" s="50">
        <f>IF(PLANEL_Pot_Trim!BJ15&lt;&gt;0,BJ16/PLANEL_Pot_Trim!BJ15,0)</f>
        <v>0.90249999999999997</v>
      </c>
      <c r="BK42" s="50">
        <f>IF(PLANEL_Pot_Trim!BK15&lt;&gt;0,BK16/PLANEL_Pot_Trim!BK15,0)</f>
        <v>0.90249999999999997</v>
      </c>
      <c r="BL42" s="50">
        <f>IF(PLANEL_Pot_Trim!BL15&lt;&gt;0,BL16/PLANEL_Pot_Trim!BL15,0)</f>
        <v>0.90249999999999997</v>
      </c>
      <c r="BM42" s="50">
        <f>IF(PLANEL_Pot_Trim!BM15&lt;&gt;0,BM16/PLANEL_Pot_Trim!BM15,0)</f>
        <v>0.90249999999999997</v>
      </c>
      <c r="BN42" s="50">
        <f>IF(PLANEL_Pot_Trim!BN15&lt;&gt;0,BN16/PLANEL_Pot_Trim!BN15,0)</f>
        <v>0.90249999999999997</v>
      </c>
      <c r="BO42" s="50">
        <f>IF(PLANEL_Pot_Trim!BO15&lt;&gt;0,BO16/PLANEL_Pot_Trim!BO15,0)</f>
        <v>0.90250000000000008</v>
      </c>
      <c r="BP42" s="50">
        <f>IF(PLANEL_Pot_Trim!BP15&lt;&gt;0,BP16/PLANEL_Pot_Trim!BP15,0)</f>
        <v>0.90250000000000008</v>
      </c>
      <c r="BQ42" s="50">
        <f>IF(PLANEL_Pot_Trim!BQ15&lt;&gt;0,BQ16/PLANEL_Pot_Trim!BQ15,0)</f>
        <v>0.90250000000000008</v>
      </c>
      <c r="BR42" s="50">
        <f>IF(PLANEL_Pot_Trim!BR15&lt;&gt;0,BR16/PLANEL_Pot_Trim!BR15,0)</f>
        <v>0.90250000000000008</v>
      </c>
      <c r="BS42" s="50">
        <f>IF(PLANEL_Pot_Trim!BS15&lt;&gt;0,BS16/PLANEL_Pot_Trim!BS15,0)</f>
        <v>0.90250000000000008</v>
      </c>
      <c r="BT42" s="50">
        <f>IF(PLANEL_Pot_Trim!BT15&lt;&gt;0,BT16/PLANEL_Pot_Trim!BT15,0)</f>
        <v>0.90250000000000008</v>
      </c>
      <c r="BU42" s="50">
        <f>IF(PLANEL_Pot_Trim!BU15&lt;&gt;0,BU16/PLANEL_Pot_Trim!BU15,0)</f>
        <v>0.90250000000000008</v>
      </c>
      <c r="BV42" s="50">
        <f>IF(PLANEL_Pot_Trim!BV15&lt;&gt;0,BV16/PLANEL_Pot_Trim!BV15,0)</f>
        <v>0.90250000000000008</v>
      </c>
      <c r="BW42" s="50">
        <f>IF(PLANEL_Pot_Trim!BW15&lt;&gt;0,BW16/PLANEL_Pot_Trim!BW15,0)</f>
        <v>0.90250000000000008</v>
      </c>
      <c r="BX42" s="50">
        <f>IF(PLANEL_Pot_Trim!BX15&lt;&gt;0,BX16/PLANEL_Pot_Trim!BX15,0)</f>
        <v>0.90250000000000008</v>
      </c>
      <c r="BY42" s="50">
        <f>IF(PLANEL_Pot_Trim!BY15&lt;&gt;0,BY16/PLANEL_Pot_Trim!BY15,0)</f>
        <v>0.74429166966835858</v>
      </c>
      <c r="BZ42" s="50">
        <f>IF(PLANEL_Pot_Trim!BZ15&lt;&gt;0,BZ16/PLANEL_Pot_Trim!BZ15,0)</f>
        <v>0.90250000000000008</v>
      </c>
      <c r="CA42" s="50">
        <f>IF(PLANEL_Pot_Trim!CA15&lt;&gt;0,CA16/PLANEL_Pot_Trim!CA15,0)</f>
        <v>0.90250000000000008</v>
      </c>
      <c r="CB42" s="50">
        <f>IF(PLANEL_Pot_Trim!CB15&lt;&gt;0,CB16/PLANEL_Pot_Trim!CB15,0)</f>
        <v>0.90250000000000008</v>
      </c>
      <c r="CC42" s="50">
        <f>IF(PLANEL_Pot_Trim!CC15&lt;&gt;0,CC16/PLANEL_Pot_Trim!CC15,0)</f>
        <v>0.90250000000000008</v>
      </c>
      <c r="CD42" s="50">
        <f>IF(PLANEL_Pot_Trim!CD15&lt;&gt;0,CD16/PLANEL_Pot_Trim!CD15,0)</f>
        <v>0.90250000000000008</v>
      </c>
      <c r="CE42" s="50">
        <f>IF(PLANEL_Pot_Trim!CE15&lt;&gt;0,CE16/PLANEL_Pot_Trim!CE15,0)</f>
        <v>0.90250000000000008</v>
      </c>
      <c r="CF42" s="50">
        <f>IF(PLANEL_Pot_Trim!CF15&lt;&gt;0,CF16/PLANEL_Pot_Trim!CF15,0)</f>
        <v>0.90250000000000008</v>
      </c>
      <c r="CG42" s="50">
        <f>IF(PLANEL_Pot_Trim!CG15&lt;&gt;0,CG16/PLANEL_Pot_Trim!CG15,0)</f>
        <v>0.90250000000000008</v>
      </c>
      <c r="CH42" s="50">
        <f>IF(PLANEL_Pot_Trim!CH15&lt;&gt;0,CH16/PLANEL_Pot_Trim!CH15,0)</f>
        <v>0.90250000000000008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0.88879712902109997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0.45931926978463106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0.90249999999999997</v>
      </c>
      <c r="DX42" s="50">
        <f>IF(PLANEL_Pot_Trim!DX15&lt;&gt;0,DX16/PLANEL_Pot_Trim!DX15,0)</f>
        <v>0.90249999999999997</v>
      </c>
      <c r="DY42" s="50">
        <f>IF(PLANEL_Pot_Trim!DY15&lt;&gt;0,DY16/PLANEL_Pot_Trim!DY15,0)</f>
        <v>0.90249999999999997</v>
      </c>
      <c r="DZ42" s="50">
        <f>IF(PLANEL_Pot_Trim!DZ15&lt;&gt;0,DZ16/PLANEL_Pot_Trim!DZ15,0)</f>
        <v>0.90249999999999997</v>
      </c>
      <c r="EA42" s="50">
        <f>IF(PLANEL_Pot_Trim!EA15&lt;&gt;0,EA16/PLANEL_Pot_Trim!EA15,0)</f>
        <v>0.90249999999999997</v>
      </c>
      <c r="EB42" s="50">
        <f>IF(PLANEL_Pot_Trim!EB15&lt;&gt;0,EB16/PLANEL_Pot_Trim!EB15,0)</f>
        <v>0.90249999999999997</v>
      </c>
      <c r="EC42" s="50">
        <f>IF(PLANEL_Pot_Trim!EC15&lt;&gt;0,EC16/PLANEL_Pot_Trim!EC15,0)</f>
        <v>0.90249999999999997</v>
      </c>
      <c r="ED42" s="50">
        <f>IF(PLANEL_Pot_Trim!ED15&lt;&gt;0,ED16/PLANEL_Pot_Trim!ED15,0)</f>
        <v>0.90249999999999997</v>
      </c>
      <c r="EE42" s="50">
        <f>IF(PLANEL_Pot_Trim!EE15&lt;&gt;0,EE16/PLANEL_Pot_Trim!EE15,0)</f>
        <v>0.90249999999999997</v>
      </c>
      <c r="EF42" s="50">
        <f>IF(PLANEL_Pot_Trim!EF15&lt;&gt;0,EF16/PLANEL_Pot_Trim!EF15,0)</f>
        <v>0.90249999999999997</v>
      </c>
      <c r="EG42" s="50">
        <f>IF(PLANEL_Pot_Trim!EG15&lt;&gt;0,EG16/PLANEL_Pot_Trim!EG15,0)</f>
        <v>0.90249999999999997</v>
      </c>
      <c r="EH42" s="50">
        <f>IF(PLANEL_Pot_Trim!EH15&lt;&gt;0,EH16/PLANEL_Pot_Trim!EH15,0)</f>
        <v>0.67322439198113215</v>
      </c>
      <c r="EI42" s="50">
        <f>IF(PLANEL_Pot_Trim!EI15&lt;&gt;0,EI16/PLANEL_Pot_Trim!EI15,0)</f>
        <v>0.55416619396226419</v>
      </c>
      <c r="EJ42" s="50">
        <f>IF(PLANEL_Pot_Trim!EJ15&lt;&gt;0,EJ16/PLANEL_Pot_Trim!EJ15,0)</f>
        <v>0.90249999999999997</v>
      </c>
      <c r="EK42" s="50">
        <f>IF(PLANEL_Pot_Trim!EK15&lt;&gt;0,EK16/PLANEL_Pot_Trim!EK15,0)</f>
        <v>0.90249999999999997</v>
      </c>
      <c r="EL42" s="50">
        <f>IF(PLANEL_Pot_Trim!EL15&lt;&gt;0,EL16/PLANEL_Pot_Trim!EL15,0)</f>
        <v>0.87310529867924536</v>
      </c>
      <c r="EM42" s="50">
        <f>IF(PLANEL_Pot_Trim!EM15&lt;&gt;0,EM16/PLANEL_Pot_Trim!EM15,0)</f>
        <v>0.90249999999999997</v>
      </c>
      <c r="EN42" s="50">
        <f>IF(PLANEL_Pot_Trim!EN15&lt;&gt;0,EN16/PLANEL_Pot_Trim!EN15,0)</f>
        <v>0.90249999999999997</v>
      </c>
      <c r="EO42" s="50">
        <f>IF(PLANEL_Pot_Trim!EO15&lt;&gt;0,EO16/PLANEL_Pot_Trim!EO15,0)</f>
        <v>0.90249999999999997</v>
      </c>
      <c r="EP42" s="50">
        <f>IF(PLANEL_Pot_Trim!EP15&lt;&gt;0,EP16/PLANEL_Pot_Trim!EP15,0)</f>
        <v>0.90249999999999997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0.13386329820352158</v>
      </c>
      <c r="D44" s="51">
        <f>IF(PLANEL_Pot_Trim!D17&lt;&gt;0,D18/PLANEL_Pot_Trim!D17,0)</f>
        <v>0.11175321402467298</v>
      </c>
      <c r="E44" s="51">
        <f>IF(PLANEL_Pot_Trim!E17&lt;&gt;0,E18/PLANEL_Pot_Trim!E17,0)</f>
        <v>0.25023224304318381</v>
      </c>
      <c r="F44" s="51">
        <f>IF(PLANEL_Pot_Trim!F17&lt;&gt;0,F18/PLANEL_Pot_Trim!F17,0)</f>
        <v>0.11197396978261664</v>
      </c>
      <c r="G44" s="51">
        <f>IF(PLANEL_Pot_Trim!G17&lt;&gt;0,G18/PLANEL_Pot_Trim!G17,0)</f>
        <v>8.5617269646991789E-2</v>
      </c>
      <c r="H44" s="51">
        <f>IF(PLANEL_Pot_Trim!H17&lt;&gt;0,H18/PLANEL_Pot_Trim!H17,0)</f>
        <v>0.1434175640874549</v>
      </c>
      <c r="I44" s="51">
        <f>IF(PLANEL_Pot_Trim!I17&lt;&gt;0,I18/PLANEL_Pot_Trim!I17,0)</f>
        <v>0.25345010657296041</v>
      </c>
      <c r="J44" s="51">
        <f>IF(PLANEL_Pot_Trim!J17&lt;&gt;0,J18/PLANEL_Pot_Trim!J17,0)</f>
        <v>0.23287461703291767</v>
      </c>
      <c r="K44" s="51">
        <f>IF(PLANEL_Pot_Trim!K17&lt;&gt;0,K18/PLANEL_Pot_Trim!K17,0)</f>
        <v>0.16535368457917141</v>
      </c>
      <c r="L44" s="51">
        <f>IF(PLANEL_Pot_Trim!L17&lt;&gt;0,L18/PLANEL_Pot_Trim!L17,0)</f>
        <v>0.13044628901343774</v>
      </c>
      <c r="M44" s="51">
        <f>IF(PLANEL_Pot_Trim!M17&lt;&gt;0,M18/PLANEL_Pot_Trim!M17,0)</f>
        <v>0.28873707273659854</v>
      </c>
      <c r="N44" s="51">
        <f>IF(PLANEL_Pot_Trim!N17&lt;&gt;0,N18/PLANEL_Pot_Trim!N17,0)</f>
        <v>0.19250192817400463</v>
      </c>
      <c r="O44" s="51">
        <f>IF(PLANEL_Pot_Trim!O17&lt;&gt;0,O18/PLANEL_Pot_Trim!O17,0)</f>
        <v>8.7828906476375507E-2</v>
      </c>
      <c r="P44" s="51">
        <f>IF(PLANEL_Pot_Trim!P17&lt;&gt;0,P18/PLANEL_Pot_Trim!P17,0)</f>
        <v>0.104028552219013</v>
      </c>
      <c r="Q44" s="51">
        <f>IF(PLANEL_Pot_Trim!Q17&lt;&gt;0,Q18/PLANEL_Pot_Trim!Q17,0)</f>
        <v>0.1708153473450929</v>
      </c>
      <c r="R44" s="51">
        <f>IF(PLANEL_Pot_Trim!R17&lt;&gt;0,R18/PLANEL_Pot_Trim!R17,0)</f>
        <v>0.26664354681708141</v>
      </c>
      <c r="S44" s="51">
        <f>IF(PLANEL_Pot_Trim!S17&lt;&gt;0,S18/PLANEL_Pot_Trim!S17,0)</f>
        <v>0.19483063972015174</v>
      </c>
      <c r="T44" s="51">
        <f>IF(PLANEL_Pot_Trim!T17&lt;&gt;0,T18/PLANEL_Pot_Trim!T17,0)</f>
        <v>0.19538831402591825</v>
      </c>
      <c r="U44" s="51">
        <f>IF(PLANEL_Pot_Trim!U17&lt;&gt;0,U18/PLANEL_Pot_Trim!U17,0)</f>
        <v>0.26184579448006917</v>
      </c>
      <c r="V44" s="51">
        <f>IF(PLANEL_Pot_Trim!V17&lt;&gt;0,V18/PLANEL_Pot_Trim!V17,0)</f>
        <v>0.2124252354824766</v>
      </c>
      <c r="W44" s="51">
        <f>IF(PLANEL_Pot_Trim!W17&lt;&gt;0,W18/PLANEL_Pot_Trim!W17,0)</f>
        <v>0.16344905564911555</v>
      </c>
      <c r="X44" s="51">
        <f>IF(PLANEL_Pot_Trim!X17&lt;&gt;0,X18/PLANEL_Pot_Trim!X17,0)</f>
        <v>8.9306283331524156E-2</v>
      </c>
      <c r="Y44" s="51">
        <f>IF(PLANEL_Pot_Trim!Y17&lt;&gt;0,Y18/PLANEL_Pot_Trim!Y17,0)</f>
        <v>0.22418968937451683</v>
      </c>
      <c r="Z44" s="51">
        <f>IF(PLANEL_Pot_Trim!Z17&lt;&gt;0,Z18/PLANEL_Pot_Trim!Z17,0)</f>
        <v>0.23197246515232328</v>
      </c>
      <c r="AA44" s="51">
        <f>IF(PLANEL_Pot_Trim!AA17&lt;&gt;0,AA18/PLANEL_Pot_Trim!AA17,0)</f>
        <v>0.15398103354925338</v>
      </c>
      <c r="AB44" s="51">
        <f>IF(PLANEL_Pot_Trim!AB17&lt;&gt;0,AB18/PLANEL_Pot_Trim!AB17,0)</f>
        <v>0.17398191662824927</v>
      </c>
      <c r="AC44" s="51">
        <f>IF(PLANEL_Pot_Trim!AC17&lt;&gt;0,AC18/PLANEL_Pot_Trim!AC17,0)</f>
        <v>0.28797645220075418</v>
      </c>
      <c r="AD44" s="51">
        <f>IF(PLANEL_Pot_Trim!AD17&lt;&gt;0,AD18/PLANEL_Pot_Trim!AD17,0)</f>
        <v>0.180942276129896</v>
      </c>
      <c r="AE44" s="51">
        <f>IF(PLANEL_Pot_Trim!AE17&lt;&gt;0,AE18/PLANEL_Pot_Trim!AE17,0)</f>
        <v>0.13283632476517712</v>
      </c>
      <c r="AF44" s="51">
        <f>IF(PLANEL_Pot_Trim!AF17&lt;&gt;0,AF18/PLANEL_Pot_Trim!AF17,0)</f>
        <v>0.13337307299010534</v>
      </c>
      <c r="AG44" s="51">
        <f>IF(PLANEL_Pot_Trim!AG17&lt;&gt;0,AG18/PLANEL_Pot_Trim!AG17,0)</f>
        <v>0.18181301024269875</v>
      </c>
      <c r="AH44" s="51">
        <f>IF(PLANEL_Pot_Trim!AH17&lt;&gt;0,AH18/PLANEL_Pot_Trim!AH17,0)</f>
        <v>0.15987119400713928</v>
      </c>
      <c r="AI44" s="51">
        <f>IF(PLANEL_Pot_Trim!AI17&lt;&gt;0,AI18/PLANEL_Pot_Trim!AI17,0)</f>
        <v>0.1952900397132088</v>
      </c>
      <c r="AJ44" s="51">
        <f>IF(PLANEL_Pot_Trim!AJ17&lt;&gt;0,AJ18/PLANEL_Pot_Trim!AJ17,0)</f>
        <v>0.17824463684365505</v>
      </c>
      <c r="AK44" s="51">
        <f>IF(PLANEL_Pot_Trim!AK17&lt;&gt;0,AK18/PLANEL_Pot_Trim!AK17,0)</f>
        <v>0.26426433008144634</v>
      </c>
      <c r="AL44" s="51">
        <f>IF(PLANEL_Pot_Trim!AL17&lt;&gt;0,AL18/PLANEL_Pot_Trim!AL17,0)</f>
        <v>0.1869808384062901</v>
      </c>
      <c r="AM44" s="51">
        <f>IF(PLANEL_Pot_Trim!AM17&lt;&gt;0,AM18/PLANEL_Pot_Trim!AM17,0)</f>
        <v>0.20032142950692877</v>
      </c>
      <c r="AN44" s="51">
        <f>IF(PLANEL_Pot_Trim!AN17&lt;&gt;0,AN18/PLANEL_Pot_Trim!AN17,0)</f>
        <v>0.19416824572974078</v>
      </c>
      <c r="AO44" s="51">
        <f>IF(PLANEL_Pot_Trim!AO17&lt;&gt;0,AO18/PLANEL_Pot_Trim!AO17,0)</f>
        <v>0.31933448565474915</v>
      </c>
      <c r="AP44" s="51">
        <f>IF(PLANEL_Pot_Trim!AP17&lt;&gt;0,AP18/PLANEL_Pot_Trim!AP17,0)</f>
        <v>0.28668179030934354</v>
      </c>
      <c r="AQ44" s="51">
        <f>IF(PLANEL_Pot_Trim!AQ17&lt;&gt;0,AQ18/PLANEL_Pot_Trim!AQ17,0)</f>
        <v>0.20897479901638838</v>
      </c>
      <c r="AR44" s="51">
        <f>IF(PLANEL_Pot_Trim!AR17&lt;&gt;0,AR18/PLANEL_Pot_Trim!AR17,0)</f>
        <v>0.23655876065586895</v>
      </c>
      <c r="AS44" s="51">
        <f>IF(PLANEL_Pot_Trim!AS17&lt;&gt;0,AS18/PLANEL_Pot_Trim!AS17,0)</f>
        <v>0.26830346692410734</v>
      </c>
      <c r="AT44" s="51">
        <f>IF(PLANEL_Pot_Trim!AT17&lt;&gt;0,AT18/PLANEL_Pot_Trim!AT17,0)</f>
        <v>0.28430699100059897</v>
      </c>
      <c r="AU44" s="51">
        <f>IF(PLANEL_Pot_Trim!AU17&lt;&gt;0,AU18/PLANEL_Pot_Trim!AU17,0)</f>
        <v>0.20877295399258142</v>
      </c>
      <c r="AV44" s="51">
        <f>IF(PLANEL_Pot_Trim!AV17&lt;&gt;0,AV18/PLANEL_Pot_Trim!AV17,0)</f>
        <v>0.23635884212291777</v>
      </c>
      <c r="AW44" s="51">
        <f>IF(PLANEL_Pot_Trim!AW17&lt;&gt;0,AW18/PLANEL_Pot_Trim!AW17,0)</f>
        <v>0.27949107847253413</v>
      </c>
      <c r="AX44" s="51">
        <f>IF(PLANEL_Pot_Trim!AX17&lt;&gt;0,AX18/PLANEL_Pot_Trim!AX17,0)</f>
        <v>0.27605119416290258</v>
      </c>
      <c r="AY44" s="51">
        <f>IF(PLANEL_Pot_Trim!AY17&lt;&gt;0,AY18/PLANEL_Pot_Trim!AY17,0)</f>
        <v>0.20950718632915871</v>
      </c>
      <c r="AZ44" s="51">
        <f>IF(PLANEL_Pot_Trim!AZ17&lt;&gt;0,AZ18/PLANEL_Pot_Trim!AZ17,0)</f>
        <v>0.2196208130064766</v>
      </c>
      <c r="BA44" s="51">
        <f>IF(PLANEL_Pot_Trim!BA17&lt;&gt;0,BA18/PLANEL_Pot_Trim!BA17,0)</f>
        <v>0.33139147686590292</v>
      </c>
      <c r="BB44" s="51">
        <f>IF(PLANEL_Pot_Trim!BB17&lt;&gt;0,BB18/PLANEL_Pot_Trim!BB17,0)</f>
        <v>0.28599807700720764</v>
      </c>
      <c r="BC44" s="51">
        <f>IF(PLANEL_Pot_Trim!BC17&lt;&gt;0,BC18/PLANEL_Pot_Trim!BC17,0)</f>
        <v>0.2095113378238225</v>
      </c>
      <c r="BD44" s="51">
        <f>IF(PLANEL_Pot_Trim!BD17&lt;&gt;0,BD18/PLANEL_Pot_Trim!BD17,0)</f>
        <v>0.20568620751428829</v>
      </c>
      <c r="BE44" s="51">
        <f>IF(PLANEL_Pot_Trim!BE17&lt;&gt;0,BE18/PLANEL_Pot_Trim!BE17,0)</f>
        <v>0.26861998620465904</v>
      </c>
      <c r="BF44" s="51">
        <f>IF(PLANEL_Pot_Trim!BF17&lt;&gt;0,BF18/PLANEL_Pot_Trim!BF17,0)</f>
        <v>0.28600361688500958</v>
      </c>
      <c r="BG44" s="51">
        <f>IF(PLANEL_Pot_Trim!BG17&lt;&gt;0,BG18/PLANEL_Pot_Trim!BG17,0)</f>
        <v>0.20949060766582467</v>
      </c>
      <c r="BH44" s="51">
        <f>IF(PLANEL_Pot_Trim!BH17&lt;&gt;0,BH18/PLANEL_Pot_Trim!BH17,0)</f>
        <v>0.23638375884106638</v>
      </c>
      <c r="BI44" s="51">
        <f>IF(PLANEL_Pot_Trim!BI17&lt;&gt;0,BI18/PLANEL_Pot_Trim!BI17,0)</f>
        <v>0.33195042368992006</v>
      </c>
      <c r="BJ44" s="51">
        <f>IF(PLANEL_Pot_Trim!BJ17&lt;&gt;0,BJ18/PLANEL_Pot_Trim!BJ17,0)</f>
        <v>0.28597595394492259</v>
      </c>
      <c r="BK44" s="51">
        <f>IF(PLANEL_Pot_Trim!BK17&lt;&gt;0,BK18/PLANEL_Pot_Trim!BK17,0)</f>
        <v>0.21062009334159548</v>
      </c>
      <c r="BL44" s="51">
        <f>IF(PLANEL_Pot_Trim!BL17&lt;&gt;0,BL18/PLANEL_Pot_Trim!BL17,0)</f>
        <v>0.23856480915358516</v>
      </c>
      <c r="BM44" s="51">
        <f>IF(PLANEL_Pot_Trim!BM17&lt;&gt;0,BM18/PLANEL_Pot_Trim!BM17,0)</f>
        <v>0.33389028257109554</v>
      </c>
      <c r="BN44" s="51">
        <f>IF(PLANEL_Pot_Trim!BN17&lt;&gt;0,BN18/PLANEL_Pot_Trim!BN17,0)</f>
        <v>0.28748317326667489</v>
      </c>
      <c r="BO44" s="51">
        <f>IF(PLANEL_Pot_Trim!BO17&lt;&gt;0,BO18/PLANEL_Pot_Trim!BO17,0)</f>
        <v>0.21172747797790764</v>
      </c>
      <c r="BP44" s="51">
        <f>IF(PLANEL_Pot_Trim!BP17&lt;&gt;0,BP18/PLANEL_Pot_Trim!BP17,0)</f>
        <v>0.2399148390676962</v>
      </c>
      <c r="BQ44" s="51">
        <f>IF(PLANEL_Pot_Trim!BQ17&lt;&gt;0,BQ18/PLANEL_Pot_Trim!BQ17,0)</f>
        <v>0.3357921835199803</v>
      </c>
      <c r="BR44" s="51">
        <f>IF(PLANEL_Pot_Trim!BR17&lt;&gt;0,BR18/PLANEL_Pot_Trim!BR17,0)</f>
        <v>0.28896090029120403</v>
      </c>
      <c r="BS44" s="51">
        <f>IF(PLANEL_Pot_Trim!BS17&lt;&gt;0,BS18/PLANEL_Pot_Trim!BS17,0)</f>
        <v>0.21037255126387039</v>
      </c>
      <c r="BT44" s="51">
        <f>IF(PLANEL_Pot_Trim!BT17&lt;&gt;0,BT18/PLANEL_Pot_Trim!BT17,0)</f>
        <v>0.23826302672075192</v>
      </c>
      <c r="BU44" s="51">
        <f>IF(PLANEL_Pot_Trim!BU17&lt;&gt;0,BU18/PLANEL_Pot_Trim!BU17,0)</f>
        <v>0.33346513622341023</v>
      </c>
      <c r="BV44" s="51">
        <f>IF(PLANEL_Pot_Trim!BV17&lt;&gt;0,BV18/PLANEL_Pot_Trim!BV17,0)</f>
        <v>0.28715284573702804</v>
      </c>
      <c r="BW44" s="51">
        <f>IF(PLANEL_Pot_Trim!BW17&lt;&gt;0,BW18/PLANEL_Pot_Trim!BW17,0)</f>
        <v>0.20693615385709865</v>
      </c>
      <c r="BX44" s="51">
        <f>IF(PLANEL_Pot_Trim!BX17&lt;&gt;0,BX18/PLANEL_Pot_Trim!BX17,0)</f>
        <v>0.23407366091067622</v>
      </c>
      <c r="BY44" s="51">
        <f>IF(PLANEL_Pot_Trim!BY17&lt;&gt;0,BY18/PLANEL_Pot_Trim!BY17,0)</f>
        <v>0.27614453284850848</v>
      </c>
      <c r="BZ44" s="51">
        <f>IF(PLANEL_Pot_Trim!BZ17&lt;&gt;0,BZ18/PLANEL_Pot_Trim!BZ17,0)</f>
        <v>0.28256721472210888</v>
      </c>
      <c r="CA44" s="51">
        <f>IF(PLANEL_Pot_Trim!CA17&lt;&gt;0,CA18/PLANEL_Pot_Trim!CA17,0)</f>
        <v>0.20602073016863873</v>
      </c>
      <c r="CB44" s="51">
        <f>IF(PLANEL_Pot_Trim!CB17&lt;&gt;0,CB18/PLANEL_Pot_Trim!CB17,0)</f>
        <v>0.23295765359304324</v>
      </c>
      <c r="CC44" s="51">
        <f>IF(PLANEL_Pot_Trim!CC17&lt;&gt;0,CC18/PLANEL_Pot_Trim!CC17,0)</f>
        <v>0.27457950138576015</v>
      </c>
      <c r="CD44" s="51">
        <f>IF(PLANEL_Pot_Trim!CD17&lt;&gt;0,CD18/PLANEL_Pot_Trim!CD17,0)</f>
        <v>0.28134564609482565</v>
      </c>
      <c r="CE44" s="51">
        <f>IF(PLANEL_Pot_Trim!CE17&lt;&gt;0,CE18/PLANEL_Pot_Trim!CE17,0)</f>
        <v>0.20414916796779484</v>
      </c>
      <c r="CF44" s="51">
        <f>IF(PLANEL_Pot_Trim!CF17&lt;&gt;0,CF18/PLANEL_Pot_Trim!CF17,0)</f>
        <v>0.2306760028477445</v>
      </c>
      <c r="CG44" s="51">
        <f>IF(PLANEL_Pot_Trim!CG17&lt;&gt;0,CG18/PLANEL_Pot_Trim!CG17,0)</f>
        <v>0.2908612527697057</v>
      </c>
      <c r="CH44" s="51">
        <f>IF(PLANEL_Pot_Trim!CH17&lt;&gt;0,CH18/PLANEL_Pot_Trim!CH17,0)</f>
        <v>0.27884817773075321</v>
      </c>
      <c r="CI44" s="51">
        <f>IF(PLANEL_Pot_Trim!CI17&lt;&gt;0,CI18/PLANEL_Pot_Trim!CI17,0)</f>
        <v>0.20032721743403403</v>
      </c>
      <c r="CJ44" s="51">
        <f>IF(PLANEL_Pot_Trim!CJ17&lt;&gt;0,CJ18/PLANEL_Pot_Trim!CJ17,0)</f>
        <v>0.22601660320518124</v>
      </c>
      <c r="CK44" s="51">
        <f>IF(PLANEL_Pot_Trim!CK17&lt;&gt;0,CK18/PLANEL_Pot_Trim!CK17,0)</f>
        <v>0.3162125670564514</v>
      </c>
      <c r="CL44" s="51">
        <f>IF(PLANEL_Pot_Trim!CL17&lt;&gt;0,CL18/PLANEL_Pot_Trim!CL17,0)</f>
        <v>0.27374805319269852</v>
      </c>
      <c r="CM44" s="51">
        <f>IF(PLANEL_Pot_Trim!CM17&lt;&gt;0,CM18/PLANEL_Pot_Trim!CM17,0)</f>
        <v>0.19750993187118915</v>
      </c>
      <c r="CN44" s="51">
        <f>IF(PLANEL_Pot_Trim!CN17&lt;&gt;0,CN18/PLANEL_Pot_Trim!CN17,0)</f>
        <v>0.22258200637239531</v>
      </c>
      <c r="CO44" s="51">
        <f>IF(PLANEL_Pot_Trim!CO17&lt;&gt;0,CO18/PLANEL_Pot_Trim!CO17,0)</f>
        <v>0.29699898361465704</v>
      </c>
      <c r="CP44" s="51">
        <f>IF(PLANEL_Pot_Trim!CP17&lt;&gt;0,CP18/PLANEL_Pot_Trim!CP17,0)</f>
        <v>0.26998858337689396</v>
      </c>
      <c r="CQ44" s="51">
        <f>IF(PLANEL_Pot_Trim!CQ17&lt;&gt;0,CQ18/PLANEL_Pot_Trim!CQ17,0)</f>
        <v>0.19595552594510307</v>
      </c>
      <c r="CR44" s="51">
        <f>IF(PLANEL_Pot_Trim!CR17&lt;&gt;0,CR18/PLANEL_Pot_Trim!CR17,0)</f>
        <v>0.22068700574062608</v>
      </c>
      <c r="CS44" s="51">
        <f>IF(PLANEL_Pot_Trim!CS17&lt;&gt;0,CS18/PLANEL_Pot_Trim!CS17,0)</f>
        <v>0.30400489369800959</v>
      </c>
      <c r="CT44" s="51">
        <f>IF(PLANEL_Pot_Trim!CT17&lt;&gt;0,CT18/PLANEL_Pot_Trim!CT17,0)</f>
        <v>0.26791433779691343</v>
      </c>
      <c r="CU44" s="51">
        <f>IF(PLANEL_Pot_Trim!CU17&lt;&gt;0,CU18/PLANEL_Pot_Trim!CU17,0)</f>
        <v>0.18331955936094155</v>
      </c>
      <c r="CV44" s="51">
        <f>IF(PLANEL_Pot_Trim!CV17&lt;&gt;0,CV18/PLANEL_Pot_Trim!CV17,0)</f>
        <v>0.2052823013438006</v>
      </c>
      <c r="CW44" s="51">
        <f>IF(PLANEL_Pot_Trim!CW17&lt;&gt;0,CW18/PLANEL_Pot_Trim!CW17,0)</f>
        <v>0.28700240800882332</v>
      </c>
      <c r="CX44" s="51">
        <f>IF(PLANEL_Pot_Trim!CX17&lt;&gt;0,CX18/PLANEL_Pot_Trim!CX17,0)</f>
        <v>0.2510525278118651</v>
      </c>
      <c r="CY44" s="81">
        <f>IF(PLANEL_Pot_Trim!CY17&lt;&gt;0,CY18/PLANEL_Pot_Trim!CY17,0)</f>
        <v>0.1853238835475656</v>
      </c>
      <c r="CZ44" s="81">
        <f>IF(PLANEL_Pot_Trim!CZ17&lt;&gt;0,CZ18/PLANEL_Pot_Trim!CZ17,0)</f>
        <v>0.20772580429543305</v>
      </c>
      <c r="DA44" s="81">
        <f>IF(PLANEL_Pot_Trim!DA17&lt;&gt;0,DA18/PLANEL_Pot_Trim!DA17,0)</f>
        <v>0.29044477661782148</v>
      </c>
      <c r="DB44" s="81">
        <f>IF(PLANEL_Pot_Trim!DB17&lt;&gt;0,DB18/PLANEL_Pot_Trim!DB17,0)</f>
        <v>0.25372715768804199</v>
      </c>
      <c r="DC44" s="51">
        <f>IF(PLANEL_Pot_Trim!DC17&lt;&gt;0,DC18/PLANEL_Pot_Trim!DC17,0)</f>
        <v>0.18698892456575933</v>
      </c>
      <c r="DD44" s="51">
        <f>IF(PLANEL_Pot_Trim!DD17&lt;&gt;0,DD18/PLANEL_Pot_Trim!DD17,0)</f>
        <v>0.20975568183305437</v>
      </c>
      <c r="DE44" s="51">
        <f>IF(PLANEL_Pot_Trim!DE17&lt;&gt;0,DE18/PLANEL_Pot_Trim!DE17,0)</f>
        <v>0.29330443623530644</v>
      </c>
      <c r="DF44" s="51">
        <f>IF(PLANEL_Pot_Trim!DF17&lt;&gt;0,DF18/PLANEL_Pot_Trim!DF17,0)</f>
        <v>0.25594903800401803</v>
      </c>
      <c r="DG44" s="51">
        <f>IF(PLANEL_Pot_Trim!DG17&lt;&gt;0,DG18/PLANEL_Pot_Trim!DG17,0)</f>
        <v>0.18848512984420576</v>
      </c>
      <c r="DH44" s="51">
        <f>IF(PLANEL_Pot_Trim!DH17&lt;&gt;0,DH18/PLANEL_Pot_Trim!DH17,0)</f>
        <v>0.21157972907817002</v>
      </c>
      <c r="DI44" s="51">
        <f>IF(PLANEL_Pot_Trim!DI17&lt;&gt;0,DI18/PLANEL_Pot_Trim!DI17,0)</f>
        <v>0.2958741253599308</v>
      </c>
      <c r="DJ44" s="51">
        <f>IF(PLANEL_Pot_Trim!DJ17&lt;&gt;0,DJ18/PLANEL_Pot_Trim!DJ17,0)</f>
        <v>0.25794561886977063</v>
      </c>
      <c r="DK44" s="51">
        <f>IF(PLANEL_Pot_Trim!DK17&lt;&gt;0,DK18/PLANEL_Pot_Trim!DK17,0)</f>
        <v>0.18986168978018778</v>
      </c>
      <c r="DL44" s="51">
        <f>IF(PLANEL_Pot_Trim!DL17&lt;&gt;0,DL18/PLANEL_Pot_Trim!DL17,0)</f>
        <v>0.21325791482142684</v>
      </c>
      <c r="DM44" s="51">
        <f>IF(PLANEL_Pot_Trim!DM17&lt;&gt;0,DM18/PLANEL_Pot_Trim!DM17,0)</f>
        <v>0.29823832709736431</v>
      </c>
      <c r="DN44" s="51">
        <f>IF(PLANEL_Pot_Trim!DN17&lt;&gt;0,DN18/PLANEL_Pot_Trim!DN17,0)</f>
        <v>0.25978254144363577</v>
      </c>
      <c r="DO44" s="51">
        <f>IF(PLANEL_Pot_Trim!DO17&lt;&gt;0,DO18/PLANEL_Pot_Trim!DO17,0)</f>
        <v>0.18881238824675861</v>
      </c>
      <c r="DP44" s="51">
        <f>IF(PLANEL_Pot_Trim!DP17&lt;&gt;0,DP18/PLANEL_Pot_Trim!DP17,0)</f>
        <v>0.21197869491339291</v>
      </c>
      <c r="DQ44" s="51">
        <f>IF(PLANEL_Pot_Trim!DQ17&lt;&gt;0,DQ18/PLANEL_Pot_Trim!DQ17,0)</f>
        <v>0.29643618214786577</v>
      </c>
      <c r="DR44" s="51">
        <f>IF(PLANEL_Pot_Trim!DR17&lt;&gt;0,DR18/PLANEL_Pot_Trim!DR17,0)</f>
        <v>0.25838232223377738</v>
      </c>
      <c r="DS44" s="51">
        <f>IF(PLANEL_Pot_Trim!DS17&lt;&gt;0,DS18/PLANEL_Pot_Trim!DS17,0)</f>
        <v>0.1871534854813702</v>
      </c>
      <c r="DT44" s="51">
        <f>IF(PLANEL_Pot_Trim!DT17&lt;&gt;0,DT18/PLANEL_Pot_Trim!DT17,0)</f>
        <v>0.20995630061676113</v>
      </c>
      <c r="DU44" s="51">
        <f>IF(PLANEL_Pot_Trim!DU17&lt;&gt;0,DU18/PLANEL_Pot_Trim!DU17,0)</f>
        <v>0.26795650159972312</v>
      </c>
      <c r="DV44" s="51">
        <f>IF(PLANEL_Pot_Trim!DV17&lt;&gt;0,DV18/PLANEL_Pot_Trim!DV17,0)</f>
        <v>0.25616863297440057</v>
      </c>
      <c r="DW44" s="51">
        <f>IF(PLANEL_Pot_Trim!DW17&lt;&gt;0,DW18/PLANEL_Pot_Trim!DW17,0)</f>
        <v>0.18366932934134783</v>
      </c>
      <c r="DX44" s="51">
        <f>IF(PLANEL_Pot_Trim!DX17&lt;&gt;0,DX18/PLANEL_Pot_Trim!DX17,0)</f>
        <v>0.21041272466455546</v>
      </c>
      <c r="DY44" s="51">
        <f>IF(PLANEL_Pot_Trim!DY17&lt;&gt;0,DY18/PLANEL_Pot_Trim!DY17,0)</f>
        <v>0.23110835993890738</v>
      </c>
      <c r="DZ44" s="51">
        <f>IF(PLANEL_Pot_Trim!DZ17&lt;&gt;0,DZ18/PLANEL_Pot_Trim!DZ17,0)</f>
        <v>0.25506983305942882</v>
      </c>
      <c r="EA44" s="51">
        <f>IF(PLANEL_Pot_Trim!EA17&lt;&gt;0,EA18/PLANEL_Pot_Trim!EA17,0)</f>
        <v>0.18876514104586148</v>
      </c>
      <c r="EB44" s="51">
        <f>IF(PLANEL_Pot_Trim!EB17&lt;&gt;0,EB18/PLANEL_Pot_Trim!EB17,0)</f>
        <v>0.21192109508670348</v>
      </c>
      <c r="EC44" s="51">
        <f>IF(PLANEL_Pot_Trim!EC17&lt;&gt;0,EC18/PLANEL_Pot_Trim!EC17,0)</f>
        <v>0.29119444525850396</v>
      </c>
      <c r="ED44" s="51">
        <f>IF(PLANEL_Pot_Trim!ED17&lt;&gt;0,ED18/PLANEL_Pot_Trim!ED17,0)</f>
        <v>0.25125048878809286</v>
      </c>
      <c r="EE44" s="51">
        <f>IF(PLANEL_Pot_Trim!EE17&lt;&gt;0,EE18/PLANEL_Pot_Trim!EE17,0)</f>
        <v>0.17305998701734918</v>
      </c>
      <c r="EF44" s="51">
        <f>IF(PLANEL_Pot_Trim!EF17&lt;&gt;0,EF18/PLANEL_Pot_Trim!EF17,0)</f>
        <v>0.21344329137915286</v>
      </c>
      <c r="EG44" s="51">
        <f>IF(PLANEL_Pot_Trim!EG17&lt;&gt;0,EG18/PLANEL_Pot_Trim!EG17,0)</f>
        <v>0.29849948272696547</v>
      </c>
      <c r="EH44" s="51">
        <f>IF(PLANEL_Pot_Trim!EH17&lt;&gt;0,EH18/PLANEL_Pot_Trim!EH17,0)</f>
        <v>0.25076093800151655</v>
      </c>
      <c r="EI44" s="51">
        <f>IF(PLANEL_Pot_Trim!EI17&lt;&gt;0,EI18/PLANEL_Pot_Trim!EI17,0)</f>
        <v>0.19112723207025639</v>
      </c>
      <c r="EJ44" s="51">
        <f>IF(PLANEL_Pot_Trim!EJ17&lt;&gt;0,EJ18/PLANEL_Pot_Trim!EJ17,0)</f>
        <v>0.21480075723148584</v>
      </c>
      <c r="EK44" s="51">
        <f>IF(PLANEL_Pot_Trim!EK17&lt;&gt;0,EK18/PLANEL_Pot_Trim!EK17,0)</f>
        <v>0.30041185923589125</v>
      </c>
      <c r="EL44" s="51">
        <f>IF(PLANEL_Pot_Trim!EL17&lt;&gt;0,EL18/PLANEL_Pot_Trim!EL17,0)</f>
        <v>0.26147131879086294</v>
      </c>
      <c r="EM44" s="51">
        <f>IF(PLANEL_Pot_Trim!EM17&lt;&gt;0,EM18/PLANEL_Pot_Trim!EM17,0)</f>
        <v>0.19213637493630556</v>
      </c>
      <c r="EN44" s="51">
        <f>IF(PLANEL_Pot_Trim!EN17&lt;&gt;0,EN18/PLANEL_Pot_Trim!EN17,0)</f>
        <v>0.21603101907096237</v>
      </c>
      <c r="EO44" s="51">
        <f>IF(PLANEL_Pot_Trim!EO17&lt;&gt;0,EO18/PLANEL_Pot_Trim!EO17,0)</f>
        <v>0.2538122180890236</v>
      </c>
      <c r="EP44" s="51">
        <f>IF(PLANEL_Pot_Trim!EP17&lt;&gt;0,EP18/PLANEL_Pot_Trim!EP17,0)</f>
        <v>0.26281794903138123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0.19720716804327873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0.17968410375307928</v>
      </c>
      <c r="G47" s="52">
        <f>IF(PLANEL_Pot_Trim!G20&lt;&gt;0,G21/PLANEL_Pot_Trim!G20,0)</f>
        <v>0.1707965029222818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0.13138192532483217</v>
      </c>
      <c r="K47" s="52">
        <f>IF(PLANEL_Pot_Trim!K20&lt;&gt;0,K21/PLANEL_Pot_Trim!K20,0)</f>
        <v>0.20690939874402964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0.17064932062854743</v>
      </c>
      <c r="O47" s="52">
        <f>IF(PLANEL_Pot_Trim!O20&lt;&gt;0,O21/PLANEL_Pot_Trim!O20,0)</f>
        <v>0.15412146675057251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0.19686658711279503</v>
      </c>
      <c r="S47" s="52">
        <f>IF(PLANEL_Pot_Trim!S20&lt;&gt;0,S21/PLANEL_Pot_Trim!S20,0)</f>
        <v>0.25952127368059891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0.16859089642594799</v>
      </c>
      <c r="W47" s="52">
        <f>IF(PLANEL_Pot_Trim!W20&lt;&gt;0,W21/PLANEL_Pot_Trim!W20,0)</f>
        <v>0.20863091770308267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0.18110820712507686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0.13922909533031369</v>
      </c>
      <c r="AE47" s="52">
        <f>IF(PLANEL_Pot_Trim!AE20&lt;&gt;0,AE21/PLANEL_Pot_Trim!AE20,0)</f>
        <v>0.25988864045096477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0.17301211921643037</v>
      </c>
      <c r="AI47" s="52">
        <f>IF(PLANEL_Pot_Trim!AI20&lt;&gt;0,AI21/PLANEL_Pot_Trim!AI20,0)</f>
        <v>0.21222316122034962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0.2081519519007804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0.25999999999892964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0.20000000000089196</v>
      </c>
      <c r="AU47" s="52">
        <f>IF(PLANEL_Pot_Trim!AU20&lt;&gt;0,AU21/PLANEL_Pot_Trim!AU20,0)</f>
        <v>0.25999999999892964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0.16030699625714254</v>
      </c>
      <c r="AY47" s="52">
        <f>IF(PLANEL_Pot_Trim!AY20&lt;&gt;0,AY21/PLANEL_Pot_Trim!AY20,0)</f>
        <v>0.25999999999892964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0.20000000000089196</v>
      </c>
      <c r="BC47" s="52">
        <f>IF(PLANEL_Pot_Trim!BC20&lt;&gt;0,BC21/PLANEL_Pot_Trim!BC20,0)</f>
        <v>0.25999999999892964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0.20000000000089196</v>
      </c>
      <c r="BG47" s="52">
        <f>IF(PLANEL_Pot_Trim!BG20&lt;&gt;0,BG21/PLANEL_Pot_Trim!BG20,0)</f>
        <v>0.25999999999892909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0.20000000000089238</v>
      </c>
      <c r="BK47" s="52">
        <f>IF(PLANEL_Pot_Trim!BK20&lt;&gt;0,BK21/PLANEL_Pot_Trim!BK20,0)</f>
        <v>0.25999999990622485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0.19999999998474438</v>
      </c>
      <c r="BO47" s="52">
        <f>IF(PLANEL_Pot_Trim!BO20&lt;&gt;0,BO21/PLANEL_Pot_Trim!BO20,0)</f>
        <v>0.25999999997401302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0.20000000003699278</v>
      </c>
      <c r="BS47" s="52">
        <f>IF(PLANEL_Pot_Trim!BS20&lt;&gt;0,BS21/PLANEL_Pot_Trim!BS20,0)</f>
        <v>0.25999999999984447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0.20000000000012963</v>
      </c>
      <c r="BW47" s="52">
        <f>IF(PLANEL_Pot_Trim!BW20&lt;&gt;0,BW21/PLANEL_Pot_Trim!BW20,0)</f>
        <v>0.25999999996985479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0.19999999995005827</v>
      </c>
      <c r="CA47" s="52">
        <f>IF(PLANEL_Pot_Trim!CA20&lt;&gt;0,CA21/PLANEL_Pot_Trim!CA20,0)</f>
        <v>0.26000000004856422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0.20000000004063243</v>
      </c>
      <c r="CE47" s="52">
        <f>IF(PLANEL_Pot_Trim!CE20&lt;&gt;0,CE21/PLANEL_Pot_Trim!CE20,0)</f>
        <v>0.26000000000670448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0.20000000000006787</v>
      </c>
      <c r="CI47" s="52">
        <f>IF(PLANEL_Pot_Trim!CI20&lt;&gt;0,CI21/PLANEL_Pot_Trim!CI20,0)</f>
        <v>0.25999999997101564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0.19999999997114284</v>
      </c>
      <c r="CM47" s="52">
        <f>IF(PLANEL_Pot_Trim!CM20&lt;&gt;0,CM21/PLANEL_Pot_Trim!CM20,0)</f>
        <v>0.25999999999993945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0.2000000000000505</v>
      </c>
      <c r="CQ47" s="52">
        <f>IF(PLANEL_Pot_Trim!CQ20&lt;&gt;0,CQ21/PLANEL_Pot_Trim!CQ20,0)</f>
        <v>0.25999999999993795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0.20000000000005172</v>
      </c>
      <c r="CU47" s="52">
        <f>IF(PLANEL_Pot_Trim!CU20&lt;&gt;0,CU21/PLANEL_Pot_Trim!CU20,0)</f>
        <v>0.25999999999993634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0.20000000000005302</v>
      </c>
      <c r="CY47" s="82">
        <f>IF(PLANEL_Pot_Trim!CY20&lt;&gt;0,CY21/PLANEL_Pot_Trim!CY20,0)</f>
        <v>0.25999999999330403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0.20000000000004745</v>
      </c>
      <c r="DC47" s="52">
        <f>IF(PLANEL_Pot_Trim!DC20&lt;&gt;0,DC21/PLANEL_Pot_Trim!DC20,0)</f>
        <v>0.25999999999347018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0.2000000000000432</v>
      </c>
      <c r="DG47" s="52">
        <f>IF(PLANEL_Pot_Trim!DG20&lt;&gt;0,DG21/PLANEL_Pot_Trim!DG20,0)</f>
        <v>0.26000000001580437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0.20000000001985452</v>
      </c>
      <c r="DK47" s="52">
        <f>IF(PLANEL_Pot_Trim!DK20&lt;&gt;0,DK21/PLANEL_Pot_Trim!DK20,0)</f>
        <v>0.26000000002192997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0.2000000000183482</v>
      </c>
      <c r="DO47" s="52">
        <f>IF(PLANEL_Pot_Trim!DO20&lt;&gt;0,DO21/PLANEL_Pot_Trim!DO20,0)</f>
        <v>0.26000000001015988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0.20000000001703505</v>
      </c>
      <c r="DS47" s="52">
        <f>IF(PLANEL_Pot_Trim!DS20&lt;&gt;0,DS21/PLANEL_Pot_Trim!DS20,0)</f>
        <v>0.25999999998094175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0.19999999998418153</v>
      </c>
      <c r="DW47" s="52">
        <f>IF(PLANEL_Pot_Trim!DW20&lt;&gt;0,DW21/PLANEL_Pot_Trim!DW20,0)</f>
        <v>0.25999999999996443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0.20000000000002971</v>
      </c>
      <c r="EA47" s="52">
        <f>IF(PLANEL_Pot_Trim!EA20&lt;&gt;0,EA21/PLANEL_Pot_Trim!EA20,0)</f>
        <v>0.25999999999996642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0.20000000000002793</v>
      </c>
      <c r="EE47" s="52">
        <f>IF(PLANEL_Pot_Trim!EE20&lt;&gt;0,EE21/PLANEL_Pot_Trim!EE20,0)</f>
        <v>0.2600000000209412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0.20000000001313412</v>
      </c>
      <c r="EI47" s="52">
        <f>IF(PLANEL_Pot_Trim!EI20&lt;&gt;0,EI21/PLANEL_Pot_Trim!EI20,0)</f>
        <v>0.25999999999997025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0.20000000000002477</v>
      </c>
      <c r="EM47" s="52">
        <f>IF(PLANEL_Pot_Trim!EM20&lt;&gt;0,EM21/PLANEL_Pot_Trim!EM20,0)</f>
        <v>0.25999999995298628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0.20000000000002349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54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">
      <c r="B5" s="40" t="s">
        <v>249</v>
      </c>
      <c r="C5" s="40" t="s">
        <v>250</v>
      </c>
      <c r="D5" s="40" t="s">
        <v>13</v>
      </c>
    </row>
    <row r="6" spans="2:160" x14ac:dyDescent="0.2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251</v>
      </c>
      <c r="C10" s="40" t="s">
        <v>3</v>
      </c>
      <c r="D10" s="40" t="s">
        <v>40</v>
      </c>
    </row>
    <row r="11" spans="2:160" x14ac:dyDescent="0.2">
      <c r="B11" s="40" t="s">
        <v>251</v>
      </c>
      <c r="C11" s="40" t="s">
        <v>3</v>
      </c>
      <c r="D11" s="40" t="s">
        <v>41</v>
      </c>
    </row>
    <row r="12" spans="2:160" x14ac:dyDescent="0.2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251</v>
      </c>
      <c r="C13" s="40" t="s">
        <v>3</v>
      </c>
      <c r="D13" s="40" t="s">
        <v>43</v>
      </c>
    </row>
    <row r="14" spans="2:160" x14ac:dyDescent="0.2">
      <c r="B14" s="40" t="s">
        <v>251</v>
      </c>
      <c r="C14" s="40" t="s">
        <v>3</v>
      </c>
      <c r="D14" s="40" t="s">
        <v>44</v>
      </c>
    </row>
    <row r="15" spans="2:160" x14ac:dyDescent="0.2">
      <c r="B15" s="40" t="s">
        <v>251</v>
      </c>
      <c r="C15" s="40" t="s">
        <v>3</v>
      </c>
      <c r="D15" s="40" t="s">
        <v>45</v>
      </c>
    </row>
    <row r="16" spans="2:160" x14ac:dyDescent="0.2">
      <c r="B16" s="40" t="s">
        <v>251</v>
      </c>
      <c r="C16" s="40" t="s">
        <v>3</v>
      </c>
      <c r="D16" s="40" t="s">
        <v>46</v>
      </c>
    </row>
    <row r="17" spans="2:160" x14ac:dyDescent="0.2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249</v>
      </c>
      <c r="C18" s="40" t="s">
        <v>250</v>
      </c>
      <c r="D18" s="40" t="s">
        <v>13</v>
      </c>
    </row>
    <row r="19" spans="2:160" x14ac:dyDescent="0.2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252</v>
      </c>
      <c r="C23" s="40" t="s">
        <v>3</v>
      </c>
      <c r="D23" s="40" t="s">
        <v>40</v>
      </c>
    </row>
    <row r="24" spans="2:160" x14ac:dyDescent="0.2">
      <c r="B24" s="40" t="s">
        <v>252</v>
      </c>
      <c r="C24" s="40" t="s">
        <v>3</v>
      </c>
      <c r="D24" s="40" t="s">
        <v>41</v>
      </c>
    </row>
    <row r="25" spans="2:160" x14ac:dyDescent="0.2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252</v>
      </c>
      <c r="C26" s="40" t="s">
        <v>3</v>
      </c>
      <c r="D26" s="40" t="s">
        <v>43</v>
      </c>
    </row>
    <row r="27" spans="2:160" x14ac:dyDescent="0.2">
      <c r="B27" s="40" t="s">
        <v>252</v>
      </c>
      <c r="C27" s="40" t="s">
        <v>3</v>
      </c>
      <c r="D27" s="40" t="s">
        <v>44</v>
      </c>
    </row>
    <row r="28" spans="2:160" x14ac:dyDescent="0.2">
      <c r="B28" s="40" t="s">
        <v>252</v>
      </c>
      <c r="C28" s="40" t="s">
        <v>3</v>
      </c>
      <c r="D28" s="40" t="s">
        <v>45</v>
      </c>
    </row>
    <row r="29" spans="2:160" x14ac:dyDescent="0.2">
      <c r="B29" s="40" t="s">
        <v>252</v>
      </c>
      <c r="C29" s="40" t="s">
        <v>3</v>
      </c>
      <c r="D29" s="40" t="s">
        <v>46</v>
      </c>
    </row>
    <row r="30" spans="2:160" x14ac:dyDescent="0.2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249</v>
      </c>
      <c r="C31" s="40" t="s">
        <v>250</v>
      </c>
      <c r="D31" s="40" t="s">
        <v>13</v>
      </c>
    </row>
    <row r="32" spans="2:160" x14ac:dyDescent="0.2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253</v>
      </c>
      <c r="C36" s="40" t="s">
        <v>3</v>
      </c>
      <c r="D36" s="40" t="s">
        <v>40</v>
      </c>
    </row>
    <row r="37" spans="2:160" x14ac:dyDescent="0.2">
      <c r="B37" s="40" t="s">
        <v>253</v>
      </c>
      <c r="C37" s="40" t="s">
        <v>3</v>
      </c>
      <c r="D37" s="40" t="s">
        <v>41</v>
      </c>
    </row>
    <row r="38" spans="2:160" x14ac:dyDescent="0.2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253</v>
      </c>
      <c r="C39" s="40" t="s">
        <v>3</v>
      </c>
      <c r="D39" s="40" t="s">
        <v>43</v>
      </c>
    </row>
    <row r="40" spans="2:160" x14ac:dyDescent="0.2">
      <c r="B40" s="40" t="s">
        <v>253</v>
      </c>
      <c r="C40" s="40" t="s">
        <v>3</v>
      </c>
      <c r="D40" s="40" t="s">
        <v>44</v>
      </c>
    </row>
    <row r="41" spans="2:160" x14ac:dyDescent="0.2">
      <c r="B41" s="40" t="s">
        <v>253</v>
      </c>
      <c r="C41" s="40" t="s">
        <v>3</v>
      </c>
      <c r="D41" s="40" t="s">
        <v>45</v>
      </c>
    </row>
    <row r="42" spans="2:160" x14ac:dyDescent="0.2">
      <c r="B42" s="40" t="s">
        <v>253</v>
      </c>
      <c r="C42" s="40" t="s">
        <v>3</v>
      </c>
      <c r="D42" s="40" t="s">
        <v>46</v>
      </c>
    </row>
    <row r="43" spans="2:160" x14ac:dyDescent="0.2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I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35" s="223" customFormat="1" x14ac:dyDescent="0.25">
      <c r="B1" s="222"/>
    </row>
    <row r="3" spans="2:35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</row>
    <row r="4" spans="2:35" x14ac:dyDescent="0.25">
      <c r="C4" s="33">
        <v>43.56365563</v>
      </c>
      <c r="D4" s="33">
        <v>49.197579089999998</v>
      </c>
      <c r="E4" s="33">
        <v>39.32073544</v>
      </c>
      <c r="F4" s="33">
        <v>49.563696040000004</v>
      </c>
      <c r="G4" s="33">
        <v>24.47066903</v>
      </c>
      <c r="H4" s="33">
        <v>25.47802991</v>
      </c>
      <c r="I4" s="33">
        <v>20.776694639999999</v>
      </c>
      <c r="J4" s="33">
        <v>23.502923729999999</v>
      </c>
      <c r="K4" s="33">
        <v>28.118355690000001</v>
      </c>
      <c r="L4" s="33">
        <v>28.891812770000001</v>
      </c>
      <c r="M4" s="33">
        <v>28.4661787</v>
      </c>
      <c r="N4" s="33">
        <v>28.127504829999999</v>
      </c>
      <c r="O4" s="33">
        <v>27.275435510000001</v>
      </c>
      <c r="P4" s="33">
        <v>21.170078239999999</v>
      </c>
      <c r="Q4" s="33">
        <v>20.849149709999999</v>
      </c>
      <c r="R4" s="33">
        <v>20.849157000000002</v>
      </c>
      <c r="S4" s="33">
        <v>21.051246079999999</v>
      </c>
      <c r="T4" s="33">
        <v>15.37222622</v>
      </c>
      <c r="U4" s="33">
        <v>14.16375311</v>
      </c>
      <c r="V4" s="33">
        <v>8.1217217549999994</v>
      </c>
      <c r="W4" s="33">
        <v>8.2485590200000001</v>
      </c>
      <c r="X4" s="33">
        <v>8.3908817110000005</v>
      </c>
      <c r="Y4" s="33">
        <v>6.810131868</v>
      </c>
      <c r="Z4" s="33">
        <v>6.81186048</v>
      </c>
      <c r="AA4" s="33">
        <v>6.7449204600000003</v>
      </c>
      <c r="AB4" s="33">
        <v>5.4543049269999999</v>
      </c>
      <c r="AC4" s="33">
        <v>5.4543049269999999</v>
      </c>
      <c r="AD4" s="33">
        <v>5.4011822680000003</v>
      </c>
      <c r="AE4" s="33">
        <v>5.4011822680000003</v>
      </c>
      <c r="AF4" s="33">
        <v>2.5286936199999999</v>
      </c>
      <c r="AG4" s="33">
        <v>2.5286936199999999</v>
      </c>
      <c r="AH4" s="33">
        <v>2.5286936199999999</v>
      </c>
      <c r="AI4" s="33">
        <v>2.5286936199999999</v>
      </c>
    </row>
    <row r="11" spans="2:35" x14ac:dyDescent="0.25">
      <c r="P11" s="276"/>
    </row>
    <row r="15" spans="2:35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</row>
    <row r="16" spans="2:35" x14ac:dyDescent="0.25">
      <c r="C16" s="33">
        <v>63.186002430000002</v>
      </c>
      <c r="D16" s="33">
        <v>65.946439380000001</v>
      </c>
      <c r="E16" s="33">
        <v>62.972911770000003</v>
      </c>
      <c r="F16" s="33">
        <v>65.880134179999999</v>
      </c>
      <c r="G16" s="33">
        <v>65.632741600000003</v>
      </c>
      <c r="H16" s="33">
        <v>67.809593919999998</v>
      </c>
      <c r="I16" s="33">
        <v>51.146876280000001</v>
      </c>
      <c r="J16" s="33">
        <v>57.592552910000002</v>
      </c>
      <c r="K16" s="33">
        <v>64.128103839999994</v>
      </c>
      <c r="L16" s="33">
        <v>62.248663129999997</v>
      </c>
      <c r="M16" s="33">
        <v>58.73261935</v>
      </c>
      <c r="N16" s="33">
        <v>58.316076240000001</v>
      </c>
      <c r="O16" s="33">
        <v>49.926333710000002</v>
      </c>
      <c r="P16" s="33">
        <v>36.918686700000002</v>
      </c>
      <c r="Q16" s="33">
        <v>35.338608010000002</v>
      </c>
      <c r="R16" s="33">
        <v>34.040504689999999</v>
      </c>
      <c r="S16" s="33">
        <v>35.057764120000002</v>
      </c>
      <c r="T16" s="33">
        <v>27.871830809999999</v>
      </c>
      <c r="U16" s="33">
        <v>26.930713140000002</v>
      </c>
      <c r="V16" s="33">
        <v>11.65065388</v>
      </c>
      <c r="W16" s="33">
        <v>11.44225312</v>
      </c>
      <c r="X16" s="33">
        <v>11.44225312</v>
      </c>
      <c r="Y16" s="33">
        <v>8.4167247869999997</v>
      </c>
      <c r="Z16" s="33">
        <v>8.4167247869999997</v>
      </c>
      <c r="AA16" s="33">
        <v>8.4167247869999997</v>
      </c>
      <c r="AB16" s="33">
        <v>6.7136597650000001</v>
      </c>
      <c r="AC16" s="33">
        <v>6.7136597650000001</v>
      </c>
      <c r="AD16" s="33">
        <v>6.6392880419999996</v>
      </c>
      <c r="AE16" s="33">
        <v>6.6392880419999996</v>
      </c>
      <c r="AF16" s="33">
        <v>3.2876472109999999</v>
      </c>
      <c r="AG16" s="33">
        <v>3.2876472109999999</v>
      </c>
      <c r="AH16" s="33">
        <v>3.2876472109999999</v>
      </c>
      <c r="AI16" s="33">
        <v>2.9664515090000001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I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312</v>
      </c>
      <c r="C4" s="1">
        <f>Planel_CO2_total_Resultado!F4</f>
        <v>49.563696040000004</v>
      </c>
      <c r="D4" s="1">
        <f>Planel_CO2_total_Resultado!G4</f>
        <v>24.47066903</v>
      </c>
      <c r="E4" s="1">
        <f>Planel_CO2_total_Resultado!H4</f>
        <v>25.47802991</v>
      </c>
      <c r="F4" s="1">
        <f>Planel_CO2_total_Resultado!I4</f>
        <v>20.776694639999999</v>
      </c>
      <c r="G4" s="1">
        <f>Planel_CO2_total_Resultado!J4</f>
        <v>23.502923729999999</v>
      </c>
      <c r="H4" s="1">
        <f>Planel_CO2_total_Resultado!K4</f>
        <v>28.118355690000001</v>
      </c>
      <c r="I4" s="1">
        <f>Planel_CO2_total_Resultado!L4</f>
        <v>28.891812770000001</v>
      </c>
      <c r="J4" s="1">
        <f>Planel_CO2_total_Resultado!M4</f>
        <v>28.4661787</v>
      </c>
      <c r="K4" s="1">
        <f>Planel_CO2_total_Resultado!N4</f>
        <v>28.127504829999999</v>
      </c>
      <c r="L4" s="1">
        <f>Planel_CO2_total_Resultado!O4</f>
        <v>27.275435510000001</v>
      </c>
      <c r="M4" s="1">
        <f>Planel_CO2_total_Resultado!P4</f>
        <v>21.170078239999999</v>
      </c>
      <c r="N4" s="1">
        <f>Planel_CO2_total_Resultado!Q4</f>
        <v>20.849149709999999</v>
      </c>
      <c r="O4" s="1">
        <f>Planel_CO2_total_Resultado!R4</f>
        <v>20.849157000000002</v>
      </c>
      <c r="P4" s="1">
        <f>Planel_CO2_total_Resultado!S4</f>
        <v>21.051246079999999</v>
      </c>
      <c r="Q4" s="1">
        <f>Planel_CO2_total_Resultado!T4</f>
        <v>15.37222622</v>
      </c>
      <c r="R4" s="1">
        <f>Planel_CO2_total_Resultado!U4</f>
        <v>14.16375311</v>
      </c>
      <c r="S4" s="1">
        <f>Planel_CO2_total_Resultado!V4</f>
        <v>8.1217217549999994</v>
      </c>
      <c r="T4" s="1">
        <f>Planel_CO2_total_Resultado!W4</f>
        <v>8.2485590200000001</v>
      </c>
      <c r="U4" s="1">
        <f>Planel_CO2_total_Resultado!X4</f>
        <v>8.3908817110000005</v>
      </c>
      <c r="V4" s="1">
        <f>Planel_CO2_total_Resultado!Y4</f>
        <v>6.810131868</v>
      </c>
      <c r="W4" s="1">
        <f>Planel_CO2_total_Resultado!Z4</f>
        <v>6.81186048</v>
      </c>
      <c r="X4" s="1">
        <f>Planel_CO2_total_Resultado!AA4</f>
        <v>6.7449204600000003</v>
      </c>
      <c r="Y4" s="1">
        <f>Planel_CO2_total_Resultado!AB4</f>
        <v>5.4543049269999999</v>
      </c>
      <c r="Z4" s="1">
        <f>Planel_CO2_total_Resultado!AC4</f>
        <v>5.4543049269999999</v>
      </c>
      <c r="AA4" s="1">
        <f>Planel_CO2_total_Resultado!AD4</f>
        <v>5.4011822680000003</v>
      </c>
      <c r="AB4" s="1">
        <f>Planel_CO2_total_Resultado!AE4</f>
        <v>5.4011822680000003</v>
      </c>
      <c r="AC4" s="1">
        <f>Planel_CO2_total_Resultado!AF4</f>
        <v>2.5286936199999999</v>
      </c>
      <c r="AD4" s="1">
        <f>Planel_CO2_total_Resultado!AG4</f>
        <v>2.5286936199999999</v>
      </c>
      <c r="AE4" s="1">
        <f>Planel_CO2_total_Resultado!AH4</f>
        <v>2.5286936199999999</v>
      </c>
      <c r="AF4" s="1">
        <f>Planel_CO2_total_Resultado!AI4</f>
        <v>2.5286936199999999</v>
      </c>
      <c r="AG4" s="1">
        <f>Planel_CO2_total_Resultado!AJ4</f>
        <v>0</v>
      </c>
      <c r="AH4" s="1">
        <f>Planel_CO2_total_Resultado!AK4</f>
        <v>0</v>
      </c>
      <c r="AI4" s="1">
        <f>Planel_CO2_total_Resultado!AL4</f>
        <v>0</v>
      </c>
      <c r="AJ4" s="1">
        <f>Planel_CO2_total_Resultado!AM4</f>
        <v>0</v>
      </c>
      <c r="AK4" s="1">
        <f>Planel_CO2_total_Resultado!AN4</f>
        <v>0</v>
      </c>
      <c r="AL4" s="1">
        <f>Planel_CO2_total_Resultado!AO4</f>
        <v>0</v>
      </c>
    </row>
    <row r="5" spans="2:38" x14ac:dyDescent="0.25">
      <c r="B5" s="16" t="s">
        <v>313</v>
      </c>
      <c r="C5" s="1">
        <f>Planel_CO2_total_Resultado!F16</f>
        <v>65.880134179999999</v>
      </c>
      <c r="D5" s="1">
        <f>Planel_CO2_total_Resultado!G16</f>
        <v>65.632741600000003</v>
      </c>
      <c r="E5" s="1">
        <f>Planel_CO2_total_Resultado!H16</f>
        <v>67.809593919999998</v>
      </c>
      <c r="F5" s="1">
        <f>Planel_CO2_total_Resultado!I16</f>
        <v>51.146876280000001</v>
      </c>
      <c r="G5" s="1">
        <f>Planel_CO2_total_Resultado!J16</f>
        <v>57.592552910000002</v>
      </c>
      <c r="H5" s="1">
        <f>Planel_CO2_total_Resultado!K16</f>
        <v>64.128103839999994</v>
      </c>
      <c r="I5" s="1">
        <f>Planel_CO2_total_Resultado!L16</f>
        <v>62.248663129999997</v>
      </c>
      <c r="J5" s="1">
        <f>Planel_CO2_total_Resultado!M16</f>
        <v>58.73261935</v>
      </c>
      <c r="K5" s="1">
        <f>Planel_CO2_total_Resultado!N16</f>
        <v>58.316076240000001</v>
      </c>
      <c r="L5" s="1">
        <f>Planel_CO2_total_Resultado!O16</f>
        <v>49.926333710000002</v>
      </c>
      <c r="M5" s="1">
        <f>Planel_CO2_total_Resultado!P16</f>
        <v>36.918686700000002</v>
      </c>
      <c r="N5" s="1">
        <f>Planel_CO2_total_Resultado!Q16</f>
        <v>35.338608010000002</v>
      </c>
      <c r="O5" s="1">
        <f>Planel_CO2_total_Resultado!R16</f>
        <v>34.040504689999999</v>
      </c>
      <c r="P5" s="1">
        <f>Planel_CO2_total_Resultado!S16</f>
        <v>35.057764120000002</v>
      </c>
      <c r="Q5" s="1">
        <f>Planel_CO2_total_Resultado!T16</f>
        <v>27.871830809999999</v>
      </c>
      <c r="R5" s="1">
        <f>Planel_CO2_total_Resultado!U16</f>
        <v>26.930713140000002</v>
      </c>
      <c r="S5" s="1">
        <f>Planel_CO2_total_Resultado!V16</f>
        <v>11.65065388</v>
      </c>
      <c r="T5" s="1">
        <f>Planel_CO2_total_Resultado!W16</f>
        <v>11.44225312</v>
      </c>
      <c r="U5" s="1">
        <f>Planel_CO2_total_Resultado!X16</f>
        <v>11.44225312</v>
      </c>
      <c r="V5" s="1">
        <f>Planel_CO2_total_Resultado!Y16</f>
        <v>8.4167247869999997</v>
      </c>
      <c r="W5" s="1">
        <f>Planel_CO2_total_Resultado!Z16</f>
        <v>8.4167247869999997</v>
      </c>
      <c r="X5" s="1">
        <f>Planel_CO2_total_Resultado!AA16</f>
        <v>8.4167247869999997</v>
      </c>
      <c r="Y5" s="1">
        <f>Planel_CO2_total_Resultado!AB16</f>
        <v>6.7136597650000001</v>
      </c>
      <c r="Z5" s="1">
        <f>Planel_CO2_total_Resultado!AC16</f>
        <v>6.7136597650000001</v>
      </c>
      <c r="AA5" s="1">
        <f>Planel_CO2_total_Resultado!AD16</f>
        <v>6.6392880419999996</v>
      </c>
      <c r="AB5" s="1">
        <f>Planel_CO2_total_Resultado!AE16</f>
        <v>6.6392880419999996</v>
      </c>
      <c r="AC5" s="1">
        <f>Planel_CO2_total_Resultado!AF16</f>
        <v>3.2876472109999999</v>
      </c>
      <c r="AD5" s="1">
        <f>Planel_CO2_total_Resultado!AG16</f>
        <v>3.2876472109999999</v>
      </c>
      <c r="AE5" s="1">
        <f>Planel_CO2_total_Resultado!AH16</f>
        <v>3.2876472109999999</v>
      </c>
      <c r="AF5" s="1">
        <f>Planel_CO2_total_Resultado!AI16</f>
        <v>2.9664515090000001</v>
      </c>
      <c r="AG5" s="1">
        <f>Planel_CO2_total_Resultado!AJ16</f>
        <v>0</v>
      </c>
      <c r="AH5" s="1">
        <f>Planel_CO2_total_Resultado!AK16</f>
        <v>0</v>
      </c>
      <c r="AI5" s="1">
        <f>Planel_CO2_total_Resultado!AL16</f>
        <v>0</v>
      </c>
      <c r="AJ5" s="1">
        <f>Planel_CO2_total_Resultado!AM16</f>
        <v>0</v>
      </c>
      <c r="AK5" s="1">
        <f>Planel_CO2_total_Resultado!AN16</f>
        <v>0</v>
      </c>
      <c r="AL5" s="1">
        <f>Planel_CO2_total_Resultado!AO16</f>
        <v>0</v>
      </c>
    </row>
    <row r="6" spans="2:38" x14ac:dyDescent="0.25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U18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4" width="6" bestFit="1" customWidth="1"/>
    <col min="5" max="5" width="5" bestFit="1" customWidth="1"/>
    <col min="6" max="18" width="5" customWidth="1"/>
    <col min="19" max="20" width="5" bestFit="1" customWidth="1"/>
    <col min="21" max="21" width="10.7109375" bestFit="1" customWidth="1"/>
    <col min="22" max="22" width="5" customWidth="1"/>
    <col min="23" max="23" width="10.7109375" customWidth="1"/>
    <col min="24" max="24" width="10.7109375" bestFit="1" customWidth="1"/>
  </cols>
  <sheetData>
    <row r="3" spans="1:21" x14ac:dyDescent="0.25">
      <c r="A3" s="227" t="s">
        <v>645</v>
      </c>
      <c r="B3" s="227" t="s">
        <v>643</v>
      </c>
    </row>
    <row r="4" spans="1:21" x14ac:dyDescent="0.25">
      <c r="A4" s="227" t="s">
        <v>646</v>
      </c>
      <c r="B4" s="33">
        <v>2018</v>
      </c>
      <c r="C4" s="33">
        <v>2027</v>
      </c>
      <c r="D4" s="33">
        <v>2030</v>
      </c>
      <c r="E4" s="33">
        <v>2031</v>
      </c>
      <c r="F4" s="33">
        <v>2032</v>
      </c>
      <c r="G4" s="33">
        <v>2033</v>
      </c>
      <c r="H4" s="33">
        <v>2034</v>
      </c>
      <c r="I4" s="33">
        <v>2035</v>
      </c>
      <c r="J4" s="33">
        <v>2036</v>
      </c>
      <c r="K4" s="33">
        <v>2038</v>
      </c>
      <c r="L4" s="33">
        <v>2040</v>
      </c>
      <c r="M4" s="33">
        <v>2041</v>
      </c>
      <c r="N4" s="33">
        <v>2042</v>
      </c>
      <c r="O4" s="33">
        <v>2043</v>
      </c>
      <c r="P4" s="33">
        <v>2044</v>
      </c>
      <c r="Q4" s="33">
        <v>2045</v>
      </c>
      <c r="R4" s="33">
        <v>2046</v>
      </c>
      <c r="S4" s="33">
        <v>2047</v>
      </c>
      <c r="T4" s="33">
        <v>2050</v>
      </c>
      <c r="U4" s="33" t="s">
        <v>644</v>
      </c>
    </row>
    <row r="5" spans="1:21" x14ac:dyDescent="0.25">
      <c r="A5" s="229" t="s">
        <v>42</v>
      </c>
      <c r="B5" s="228"/>
      <c r="C5" s="228"/>
      <c r="D5" s="228"/>
      <c r="E5" s="228">
        <v>3000</v>
      </c>
      <c r="F5" s="228">
        <v>3000</v>
      </c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>
        <v>6000</v>
      </c>
    </row>
    <row r="6" spans="1:21" x14ac:dyDescent="0.25">
      <c r="A6" s="230" t="s">
        <v>41</v>
      </c>
      <c r="B6" s="228"/>
      <c r="C6" s="228"/>
      <c r="D6" s="228"/>
      <c r="E6" s="228">
        <v>3000</v>
      </c>
      <c r="F6" s="228">
        <v>3000</v>
      </c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8"/>
      <c r="U6" s="228">
        <v>6000</v>
      </c>
    </row>
    <row r="7" spans="1:21" x14ac:dyDescent="0.25">
      <c r="A7" s="229" t="s">
        <v>38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>
        <v>1500</v>
      </c>
      <c r="U7" s="228">
        <v>1500</v>
      </c>
    </row>
    <row r="8" spans="1:21" x14ac:dyDescent="0.25">
      <c r="A8" s="230" t="s">
        <v>46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8">
        <v>1500</v>
      </c>
      <c r="U8" s="228">
        <v>1500</v>
      </c>
    </row>
    <row r="9" spans="1:21" x14ac:dyDescent="0.25">
      <c r="A9" s="229" t="s">
        <v>39</v>
      </c>
      <c r="B9" s="228"/>
      <c r="C9" s="228"/>
      <c r="D9" s="228"/>
      <c r="E9" s="228"/>
      <c r="F9" s="228">
        <v>3000</v>
      </c>
      <c r="G9" s="228">
        <v>1500</v>
      </c>
      <c r="H9" s="228"/>
      <c r="I9" s="228">
        <v>1500</v>
      </c>
      <c r="J9" s="228">
        <v>1500</v>
      </c>
      <c r="K9" s="228">
        <v>1500</v>
      </c>
      <c r="L9" s="228"/>
      <c r="M9" s="228">
        <v>1500</v>
      </c>
      <c r="N9" s="228">
        <v>1500</v>
      </c>
      <c r="O9" s="228"/>
      <c r="P9" s="228"/>
      <c r="Q9" s="228"/>
      <c r="R9" s="228"/>
      <c r="S9" s="228"/>
      <c r="T9" s="228"/>
      <c r="U9" s="228">
        <v>12000</v>
      </c>
    </row>
    <row r="10" spans="1:21" x14ac:dyDescent="0.25">
      <c r="A10" s="230" t="s">
        <v>42</v>
      </c>
      <c r="B10" s="228"/>
      <c r="C10" s="228"/>
      <c r="D10" s="228"/>
      <c r="E10" s="228"/>
      <c r="F10" s="228">
        <v>3000</v>
      </c>
      <c r="G10" s="228">
        <v>1500</v>
      </c>
      <c r="H10" s="228"/>
      <c r="I10" s="228">
        <v>1500</v>
      </c>
      <c r="J10" s="228">
        <v>1500</v>
      </c>
      <c r="K10" s="228">
        <v>1500</v>
      </c>
      <c r="L10" s="228"/>
      <c r="M10" s="228">
        <v>1500</v>
      </c>
      <c r="N10" s="228">
        <v>1500</v>
      </c>
      <c r="O10" s="228"/>
      <c r="P10" s="228"/>
      <c r="Q10" s="228"/>
      <c r="R10" s="228"/>
      <c r="S10" s="228"/>
      <c r="T10" s="228"/>
      <c r="U10" s="228">
        <v>12000</v>
      </c>
    </row>
    <row r="11" spans="1:21" x14ac:dyDescent="0.25">
      <c r="A11" s="229" t="s">
        <v>36</v>
      </c>
      <c r="B11" s="228">
        <v>10500</v>
      </c>
      <c r="C11" s="228">
        <v>3000</v>
      </c>
      <c r="D11" s="228">
        <v>4500</v>
      </c>
      <c r="E11" s="228">
        <v>4500</v>
      </c>
      <c r="F11" s="228">
        <v>1500</v>
      </c>
      <c r="G11" s="228"/>
      <c r="H11" s="228">
        <v>3000</v>
      </c>
      <c r="I11" s="228">
        <v>1500</v>
      </c>
      <c r="J11" s="228">
        <v>1500</v>
      </c>
      <c r="K11" s="228">
        <v>4500</v>
      </c>
      <c r="L11" s="228">
        <v>4500</v>
      </c>
      <c r="M11" s="228">
        <v>3000</v>
      </c>
      <c r="N11" s="228">
        <v>3000</v>
      </c>
      <c r="O11" s="228">
        <v>3000</v>
      </c>
      <c r="P11" s="228">
        <v>3000</v>
      </c>
      <c r="Q11" s="228">
        <v>4500</v>
      </c>
      <c r="R11" s="228">
        <v>1500</v>
      </c>
      <c r="S11" s="228">
        <v>4500</v>
      </c>
      <c r="T11" s="228">
        <v>3000</v>
      </c>
      <c r="U11" s="228">
        <v>64500</v>
      </c>
    </row>
    <row r="12" spans="1:21" x14ac:dyDescent="0.25">
      <c r="A12" s="230" t="s">
        <v>38</v>
      </c>
      <c r="B12" s="228">
        <v>10500</v>
      </c>
      <c r="C12" s="228">
        <v>3000</v>
      </c>
      <c r="D12" s="228">
        <v>4500</v>
      </c>
      <c r="E12" s="228">
        <v>4500</v>
      </c>
      <c r="F12" s="228">
        <v>1500</v>
      </c>
      <c r="G12" s="228"/>
      <c r="H12" s="228">
        <v>3000</v>
      </c>
      <c r="I12" s="228">
        <v>1500</v>
      </c>
      <c r="J12" s="228">
        <v>1500</v>
      </c>
      <c r="K12" s="228">
        <v>4500</v>
      </c>
      <c r="L12" s="228">
        <v>4500</v>
      </c>
      <c r="M12" s="228">
        <v>3000</v>
      </c>
      <c r="N12" s="228">
        <v>3000</v>
      </c>
      <c r="O12" s="228">
        <v>3000</v>
      </c>
      <c r="P12" s="228">
        <v>3000</v>
      </c>
      <c r="Q12" s="228">
        <v>4500</v>
      </c>
      <c r="R12" s="228">
        <v>1500</v>
      </c>
      <c r="S12" s="228">
        <v>4500</v>
      </c>
      <c r="T12" s="228">
        <v>3000</v>
      </c>
      <c r="U12" s="228">
        <v>64500</v>
      </c>
    </row>
    <row r="13" spans="1:21" x14ac:dyDescent="0.25">
      <c r="A13" s="229" t="s">
        <v>43</v>
      </c>
      <c r="B13" s="228">
        <v>10500</v>
      </c>
      <c r="C13" s="228"/>
      <c r="D13" s="228">
        <v>19500</v>
      </c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8">
        <v>30000</v>
      </c>
    </row>
    <row r="14" spans="1:21" x14ac:dyDescent="0.25">
      <c r="A14" s="230" t="s">
        <v>39</v>
      </c>
      <c r="B14" s="228"/>
      <c r="C14" s="228"/>
      <c r="D14" s="228">
        <v>13500</v>
      </c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>
        <v>13500</v>
      </c>
    </row>
    <row r="15" spans="1:21" x14ac:dyDescent="0.25">
      <c r="A15" s="230" t="s">
        <v>36</v>
      </c>
      <c r="B15" s="228">
        <v>10500</v>
      </c>
      <c r="C15" s="228"/>
      <c r="D15" s="228">
        <v>6000</v>
      </c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>
        <v>16500</v>
      </c>
    </row>
    <row r="16" spans="1:21" x14ac:dyDescent="0.25">
      <c r="A16" s="229" t="s">
        <v>44</v>
      </c>
      <c r="B16" s="228">
        <v>13500</v>
      </c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>
        <v>13500</v>
      </c>
    </row>
    <row r="17" spans="1:21" x14ac:dyDescent="0.25">
      <c r="A17" s="230" t="s">
        <v>36</v>
      </c>
      <c r="B17" s="228">
        <v>13500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>
        <v>13500</v>
      </c>
    </row>
    <row r="18" spans="1:21" x14ac:dyDescent="0.25">
      <c r="A18" s="229" t="s">
        <v>644</v>
      </c>
      <c r="B18" s="228">
        <v>34500</v>
      </c>
      <c r="C18" s="228">
        <v>3000</v>
      </c>
      <c r="D18" s="228">
        <v>24000</v>
      </c>
      <c r="E18" s="228">
        <v>7500</v>
      </c>
      <c r="F18" s="228">
        <v>7500</v>
      </c>
      <c r="G18" s="228">
        <v>1500</v>
      </c>
      <c r="H18" s="228">
        <v>3000</v>
      </c>
      <c r="I18" s="228">
        <v>3000</v>
      </c>
      <c r="J18" s="228">
        <v>3000</v>
      </c>
      <c r="K18" s="228">
        <v>6000</v>
      </c>
      <c r="L18" s="228">
        <v>4500</v>
      </c>
      <c r="M18" s="228">
        <v>4500</v>
      </c>
      <c r="N18" s="228">
        <v>4500</v>
      </c>
      <c r="O18" s="228">
        <v>3000</v>
      </c>
      <c r="P18" s="228">
        <v>3000</v>
      </c>
      <c r="Q18" s="228">
        <v>4500</v>
      </c>
      <c r="R18" s="228">
        <v>1500</v>
      </c>
      <c r="S18" s="228">
        <v>4500</v>
      </c>
      <c r="T18" s="228">
        <v>4500</v>
      </c>
      <c r="U18" s="228">
        <v>127500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">
      <c r="B4" s="40" t="s">
        <v>325</v>
      </c>
    </row>
    <row r="5" spans="2:13" x14ac:dyDescent="0.2">
      <c r="B5" s="40" t="s">
        <v>352</v>
      </c>
      <c r="C5" s="40" t="s">
        <v>36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356</v>
      </c>
      <c r="C6" s="40" t="s">
        <v>36</v>
      </c>
      <c r="D6" s="40" t="s">
        <v>38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579</v>
      </c>
      <c r="C7" s="40" t="s">
        <v>38</v>
      </c>
      <c r="D7" s="40" t="s">
        <v>46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335</v>
      </c>
      <c r="C8" s="40" t="s">
        <v>36</v>
      </c>
      <c r="D8" s="40" t="s">
        <v>38</v>
      </c>
      <c r="E8" s="40">
        <v>1500</v>
      </c>
      <c r="F8" s="40">
        <v>2049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383</v>
      </c>
      <c r="C9" s="40" t="s">
        <v>36</v>
      </c>
      <c r="D9" s="40" t="s">
        <v>38</v>
      </c>
      <c r="E9" s="40">
        <v>1500</v>
      </c>
      <c r="F9" s="40">
        <v>2049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381</v>
      </c>
      <c r="C10" s="40" t="s">
        <v>36</v>
      </c>
      <c r="D10" s="40" t="s">
        <v>38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343</v>
      </c>
      <c r="C11" s="40" t="s">
        <v>36</v>
      </c>
      <c r="D11" s="40" t="s">
        <v>38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465</v>
      </c>
      <c r="C12" s="40" t="s">
        <v>36</v>
      </c>
      <c r="D12" s="40" t="s">
        <v>38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385</v>
      </c>
      <c r="C13" s="40" t="s">
        <v>36</v>
      </c>
      <c r="D13" s="40" t="s">
        <v>38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484</v>
      </c>
      <c r="C14" s="40" t="s">
        <v>36</v>
      </c>
      <c r="D14" s="40" t="s">
        <v>38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480</v>
      </c>
      <c r="C15" s="40" t="s">
        <v>36</v>
      </c>
      <c r="D15" s="40" t="s">
        <v>38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495</v>
      </c>
      <c r="C16" s="40" t="s">
        <v>36</v>
      </c>
      <c r="D16" s="40" t="s">
        <v>38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387</v>
      </c>
      <c r="C17" s="40" t="s">
        <v>36</v>
      </c>
      <c r="D17" s="40" t="s">
        <v>38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355</v>
      </c>
      <c r="C18" s="40" t="s">
        <v>36</v>
      </c>
      <c r="D18" s="40" t="s">
        <v>38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502</v>
      </c>
      <c r="C19" s="40" t="s">
        <v>36</v>
      </c>
      <c r="D19" s="40" t="s">
        <v>38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380</v>
      </c>
      <c r="C20" s="40" t="s">
        <v>36</v>
      </c>
      <c r="D20" s="40" t="s">
        <v>38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490</v>
      </c>
      <c r="C21" s="40" t="s">
        <v>36</v>
      </c>
      <c r="D21" s="40" t="s">
        <v>38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337</v>
      </c>
      <c r="C22" s="40" t="s">
        <v>36</v>
      </c>
      <c r="D22" s="40" t="s">
        <v>38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466</v>
      </c>
      <c r="C23" s="40" t="s">
        <v>36</v>
      </c>
      <c r="D23" s="40" t="s">
        <v>38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523</v>
      </c>
      <c r="C24" s="40" t="s">
        <v>39</v>
      </c>
      <c r="D24" s="40" t="s">
        <v>42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473</v>
      </c>
      <c r="C25" s="40" t="s">
        <v>36</v>
      </c>
      <c r="D25" s="40" t="s">
        <v>38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477</v>
      </c>
      <c r="C26" s="40" t="s">
        <v>36</v>
      </c>
      <c r="D26" s="40" t="s">
        <v>38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521</v>
      </c>
      <c r="C27" s="40" t="s">
        <v>39</v>
      </c>
      <c r="D27" s="40" t="s">
        <v>42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338</v>
      </c>
      <c r="C28" s="40" t="s">
        <v>36</v>
      </c>
      <c r="D28" s="40" t="s">
        <v>38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384</v>
      </c>
      <c r="C29" s="40" t="s">
        <v>36</v>
      </c>
      <c r="D29" s="40" t="s">
        <v>38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497</v>
      </c>
      <c r="C30" s="40" t="s">
        <v>36</v>
      </c>
      <c r="D30" s="40" t="s">
        <v>38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468</v>
      </c>
      <c r="C31" s="40" t="s">
        <v>36</v>
      </c>
      <c r="D31" s="40" t="s">
        <v>38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347</v>
      </c>
      <c r="C32" s="40" t="s">
        <v>36</v>
      </c>
      <c r="D32" s="40" t="s">
        <v>38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390</v>
      </c>
      <c r="C33" s="40" t="s">
        <v>36</v>
      </c>
      <c r="D33" s="40" t="s">
        <v>38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522</v>
      </c>
      <c r="C34" s="40" t="s">
        <v>39</v>
      </c>
      <c r="D34" s="40" t="s">
        <v>42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488</v>
      </c>
      <c r="C35" s="40" t="s">
        <v>36</v>
      </c>
      <c r="D35" s="40" t="s">
        <v>38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527</v>
      </c>
      <c r="C36" s="40" t="s">
        <v>39</v>
      </c>
      <c r="D36" s="40" t="s">
        <v>42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487</v>
      </c>
      <c r="C37" s="40" t="s">
        <v>36</v>
      </c>
      <c r="D37" s="40" t="s">
        <v>38</v>
      </c>
      <c r="E37" s="40">
        <v>1500</v>
      </c>
      <c r="F37" s="40">
        <v>2036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526</v>
      </c>
      <c r="C38" s="40" t="s">
        <v>39</v>
      </c>
      <c r="D38" s="40" t="s">
        <v>42</v>
      </c>
      <c r="E38" s="40">
        <v>1500</v>
      </c>
      <c r="F38" s="40">
        <v>2036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391</v>
      </c>
      <c r="C39" s="40" t="s">
        <v>36</v>
      </c>
      <c r="D39" s="40" t="s">
        <v>38</v>
      </c>
      <c r="E39" s="40">
        <v>1500</v>
      </c>
      <c r="F39" s="40">
        <v>2035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530</v>
      </c>
      <c r="C40" s="40" t="s">
        <v>39</v>
      </c>
      <c r="D40" s="40" t="s">
        <v>42</v>
      </c>
      <c r="E40" s="40">
        <v>1500</v>
      </c>
      <c r="F40" s="40">
        <v>2035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463</v>
      </c>
      <c r="C41" s="40" t="s">
        <v>36</v>
      </c>
      <c r="D41" s="40" t="s">
        <v>38</v>
      </c>
      <c r="E41" s="40">
        <v>1500</v>
      </c>
      <c r="F41" s="40">
        <v>2034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479</v>
      </c>
      <c r="C42" s="40" t="s">
        <v>36</v>
      </c>
      <c r="D42" s="40" t="s">
        <v>38</v>
      </c>
      <c r="E42" s="40">
        <v>1500</v>
      </c>
      <c r="F42" s="40">
        <v>2034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327</v>
      </c>
      <c r="C43" s="40" t="s">
        <v>39</v>
      </c>
      <c r="D43" s="40" t="s">
        <v>42</v>
      </c>
      <c r="E43" s="40">
        <v>1500</v>
      </c>
      <c r="F43" s="40">
        <v>2033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485</v>
      </c>
      <c r="C44" s="40" t="s">
        <v>36</v>
      </c>
      <c r="D44" s="40" t="s">
        <v>38</v>
      </c>
      <c r="E44" s="40">
        <v>1500</v>
      </c>
      <c r="F44" s="40">
        <v>2032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377</v>
      </c>
      <c r="C45" s="40" t="s">
        <v>42</v>
      </c>
      <c r="D45" s="40" t="s">
        <v>41</v>
      </c>
      <c r="E45" s="40">
        <v>1500</v>
      </c>
      <c r="F45" s="40">
        <v>2032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518</v>
      </c>
      <c r="C46" s="40" t="s">
        <v>42</v>
      </c>
      <c r="D46" s="40" t="s">
        <v>41</v>
      </c>
      <c r="E46" s="40">
        <v>1500</v>
      </c>
      <c r="F46" s="40">
        <v>2032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524</v>
      </c>
      <c r="C47" s="40" t="s">
        <v>39</v>
      </c>
      <c r="D47" s="40" t="s">
        <v>42</v>
      </c>
      <c r="E47" s="40">
        <v>1500</v>
      </c>
      <c r="F47" s="40">
        <v>2032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525</v>
      </c>
      <c r="C48" s="40" t="s">
        <v>39</v>
      </c>
      <c r="D48" s="40" t="s">
        <v>42</v>
      </c>
      <c r="E48" s="40">
        <v>1500</v>
      </c>
      <c r="F48" s="40">
        <v>2032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486</v>
      </c>
      <c r="C49" s="40" t="s">
        <v>36</v>
      </c>
      <c r="D49" s="40" t="s">
        <v>38</v>
      </c>
      <c r="E49" s="40">
        <v>1500</v>
      </c>
      <c r="F49" s="40">
        <v>2031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389</v>
      </c>
      <c r="C50" s="40" t="s">
        <v>36</v>
      </c>
      <c r="D50" s="40" t="s">
        <v>38</v>
      </c>
      <c r="E50" s="40">
        <v>1500</v>
      </c>
      <c r="F50" s="40">
        <v>2031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489</v>
      </c>
      <c r="C51" s="40" t="s">
        <v>36</v>
      </c>
      <c r="D51" s="40" t="s">
        <v>38</v>
      </c>
      <c r="E51" s="40">
        <v>1500</v>
      </c>
      <c r="F51" s="40">
        <v>2031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392</v>
      </c>
      <c r="C52" s="40" t="s">
        <v>42</v>
      </c>
      <c r="D52" s="40" t="s">
        <v>41</v>
      </c>
      <c r="E52" s="40">
        <v>1500</v>
      </c>
      <c r="F52" s="40">
        <v>2031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519</v>
      </c>
      <c r="C53" s="40" t="s">
        <v>42</v>
      </c>
      <c r="D53" s="40" t="s">
        <v>41</v>
      </c>
      <c r="E53" s="40">
        <v>1500</v>
      </c>
      <c r="F53" s="40">
        <v>2031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399</v>
      </c>
      <c r="C54" s="40" t="s">
        <v>43</v>
      </c>
      <c r="D54" s="40" t="s">
        <v>36</v>
      </c>
      <c r="E54" s="40">
        <v>1500</v>
      </c>
      <c r="F54" s="40">
        <v>2030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408</v>
      </c>
      <c r="C55" s="40" t="s">
        <v>43</v>
      </c>
      <c r="D55" s="40" t="s">
        <v>36</v>
      </c>
      <c r="E55" s="40">
        <v>1500</v>
      </c>
      <c r="F55" s="40">
        <v>2030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409</v>
      </c>
      <c r="C56" s="40" t="s">
        <v>43</v>
      </c>
      <c r="D56" s="40" t="s">
        <v>36</v>
      </c>
      <c r="E56" s="40">
        <v>1500</v>
      </c>
      <c r="F56" s="40">
        <v>2030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402</v>
      </c>
      <c r="C57" s="40" t="s">
        <v>43</v>
      </c>
      <c r="D57" s="40" t="s">
        <v>36</v>
      </c>
      <c r="E57" s="40">
        <v>1500</v>
      </c>
      <c r="F57" s="40">
        <v>2030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467</v>
      </c>
      <c r="C58" s="40" t="s">
        <v>36</v>
      </c>
      <c r="D58" s="40" t="s">
        <v>38</v>
      </c>
      <c r="E58" s="40">
        <v>1500</v>
      </c>
      <c r="F58" s="40">
        <v>2030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483</v>
      </c>
      <c r="C59" s="40" t="s">
        <v>36</v>
      </c>
      <c r="D59" s="40" t="s">
        <v>38</v>
      </c>
      <c r="E59" s="40">
        <v>1500</v>
      </c>
      <c r="F59" s="40">
        <v>2030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501</v>
      </c>
      <c r="C60" s="40" t="s">
        <v>36</v>
      </c>
      <c r="D60" s="40" t="s">
        <v>38</v>
      </c>
      <c r="E60" s="40">
        <v>1500</v>
      </c>
      <c r="F60" s="40">
        <v>2030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506</v>
      </c>
      <c r="C61" s="40" t="s">
        <v>43</v>
      </c>
      <c r="D61" s="40" t="s">
        <v>39</v>
      </c>
      <c r="E61" s="40">
        <v>1500</v>
      </c>
      <c r="F61" s="40">
        <v>2030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507</v>
      </c>
      <c r="C62" s="40" t="s">
        <v>43</v>
      </c>
      <c r="D62" s="40" t="s">
        <v>39</v>
      </c>
      <c r="E62" s="40">
        <v>1500</v>
      </c>
      <c r="F62" s="40">
        <v>2030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508</v>
      </c>
      <c r="C63" s="40" t="s">
        <v>43</v>
      </c>
      <c r="D63" s="40" t="s">
        <v>39</v>
      </c>
      <c r="E63" s="40">
        <v>1500</v>
      </c>
      <c r="F63" s="40">
        <v>2030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510</v>
      </c>
      <c r="C64" s="40" t="s">
        <v>43</v>
      </c>
      <c r="D64" s="40" t="s">
        <v>39</v>
      </c>
      <c r="E64" s="40">
        <v>1500</v>
      </c>
      <c r="F64" s="40">
        <v>2030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511</v>
      </c>
      <c r="C65" s="40" t="s">
        <v>43</v>
      </c>
      <c r="D65" s="40" t="s">
        <v>39</v>
      </c>
      <c r="E65" s="40">
        <v>1500</v>
      </c>
      <c r="F65" s="40">
        <v>2030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512</v>
      </c>
      <c r="C66" s="40" t="s">
        <v>43</v>
      </c>
      <c r="D66" s="40" t="s">
        <v>39</v>
      </c>
      <c r="E66" s="40">
        <v>1500</v>
      </c>
      <c r="F66" s="40">
        <v>2030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405</v>
      </c>
      <c r="C67" s="40" t="s">
        <v>43</v>
      </c>
      <c r="D67" s="40" t="s">
        <v>39</v>
      </c>
      <c r="E67" s="40">
        <v>1500</v>
      </c>
      <c r="F67" s="40">
        <v>2030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514</v>
      </c>
      <c r="C68" s="40" t="s">
        <v>43</v>
      </c>
      <c r="D68" s="40" t="s">
        <v>39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515</v>
      </c>
      <c r="C69" s="40" t="s">
        <v>43</v>
      </c>
      <c r="D69" s="40" t="s">
        <v>39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469</v>
      </c>
      <c r="C70" s="40" t="s">
        <v>36</v>
      </c>
      <c r="D70" s="40" t="s">
        <v>38</v>
      </c>
      <c r="E70" s="40">
        <v>1500</v>
      </c>
      <c r="F70" s="40">
        <v>2027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476</v>
      </c>
      <c r="C71" s="40" t="s">
        <v>36</v>
      </c>
      <c r="D71" s="40" t="s">
        <v>38</v>
      </c>
      <c r="E71" s="40">
        <v>1500</v>
      </c>
      <c r="F71" s="40">
        <v>2027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470</v>
      </c>
      <c r="C72" s="40" t="s">
        <v>36</v>
      </c>
      <c r="D72" s="40" t="s">
        <v>38</v>
      </c>
      <c r="E72" s="40">
        <v>1500</v>
      </c>
      <c r="F72" s="40">
        <v>2026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407</v>
      </c>
      <c r="C73" s="40" t="s">
        <v>43</v>
      </c>
      <c r="D73" s="40" t="s">
        <v>36</v>
      </c>
      <c r="E73" s="40">
        <v>1500</v>
      </c>
      <c r="F73" s="40">
        <v>2018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397</v>
      </c>
      <c r="C74" s="40" t="s">
        <v>43</v>
      </c>
      <c r="D74" s="40" t="s">
        <v>36</v>
      </c>
      <c r="E74" s="40">
        <v>1500</v>
      </c>
      <c r="F74" s="40">
        <v>2018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398</v>
      </c>
      <c r="C75" s="40" t="s">
        <v>43</v>
      </c>
      <c r="D75" s="40" t="s">
        <v>36</v>
      </c>
      <c r="E75" s="40">
        <v>1500</v>
      </c>
      <c r="F75" s="40">
        <v>2018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400</v>
      </c>
      <c r="C76" s="40" t="s">
        <v>43</v>
      </c>
      <c r="D76" s="40" t="s">
        <v>36</v>
      </c>
      <c r="E76" s="40">
        <v>1500</v>
      </c>
      <c r="F76" s="40">
        <v>2018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401</v>
      </c>
      <c r="C77" s="40" t="s">
        <v>43</v>
      </c>
      <c r="D77" s="40" t="s">
        <v>36</v>
      </c>
      <c r="E77" s="40">
        <v>1500</v>
      </c>
      <c r="F77" s="40">
        <v>2018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403</v>
      </c>
      <c r="C78" s="40" t="s">
        <v>43</v>
      </c>
      <c r="D78" s="40" t="s">
        <v>36</v>
      </c>
      <c r="E78" s="40">
        <v>1500</v>
      </c>
      <c r="F78" s="40">
        <v>2018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410</v>
      </c>
      <c r="C79" s="40" t="s">
        <v>44</v>
      </c>
      <c r="D79" s="40" t="s">
        <v>36</v>
      </c>
      <c r="E79" s="40">
        <v>1500</v>
      </c>
      <c r="F79" s="40">
        <v>2018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413</v>
      </c>
      <c r="C80" s="40" t="s">
        <v>44</v>
      </c>
      <c r="D80" s="40" t="s">
        <v>36</v>
      </c>
      <c r="E80" s="40">
        <v>1500</v>
      </c>
      <c r="F80" s="40">
        <v>2018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432</v>
      </c>
      <c r="C81" s="40" t="s">
        <v>44</v>
      </c>
      <c r="D81" s="40" t="s">
        <v>36</v>
      </c>
      <c r="E81" s="40">
        <v>1500</v>
      </c>
      <c r="F81" s="40">
        <v>2018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433</v>
      </c>
      <c r="C82" s="40" t="s">
        <v>44</v>
      </c>
      <c r="D82" s="40" t="s">
        <v>36</v>
      </c>
      <c r="E82" s="40">
        <v>1500</v>
      </c>
      <c r="F82" s="40">
        <v>2018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435</v>
      </c>
      <c r="C83" s="40" t="s">
        <v>44</v>
      </c>
      <c r="D83" s="40" t="s">
        <v>36</v>
      </c>
      <c r="E83" s="40">
        <v>1500</v>
      </c>
      <c r="F83" s="40">
        <v>2018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404</v>
      </c>
      <c r="C84" s="40" t="s">
        <v>43</v>
      </c>
      <c r="D84" s="40" t="s">
        <v>36</v>
      </c>
      <c r="E84" s="40">
        <v>1500</v>
      </c>
      <c r="F84" s="40">
        <v>2018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415</v>
      </c>
      <c r="C85" s="40" t="s">
        <v>44</v>
      </c>
      <c r="D85" s="40" t="s">
        <v>36</v>
      </c>
      <c r="E85" s="40">
        <v>1500</v>
      </c>
      <c r="F85" s="40">
        <v>2018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416</v>
      </c>
      <c r="C86" s="40" t="s">
        <v>44</v>
      </c>
      <c r="D86" s="40" t="s">
        <v>36</v>
      </c>
      <c r="E86" s="40">
        <v>1500</v>
      </c>
      <c r="F86" s="40">
        <v>2018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437</v>
      </c>
      <c r="C87" s="40" t="s">
        <v>44</v>
      </c>
      <c r="D87" s="40" t="s">
        <v>36</v>
      </c>
      <c r="E87" s="40">
        <v>1500</v>
      </c>
      <c r="F87" s="40">
        <v>2018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438</v>
      </c>
      <c r="C88" s="40" t="s">
        <v>44</v>
      </c>
      <c r="D88" s="40" t="s">
        <v>36</v>
      </c>
      <c r="E88" s="40">
        <v>1500</v>
      </c>
      <c r="F88" s="40">
        <v>2018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459</v>
      </c>
      <c r="C89" s="40" t="s">
        <v>36</v>
      </c>
      <c r="D89" s="40" t="s">
        <v>38</v>
      </c>
      <c r="E89" s="40">
        <v>1500</v>
      </c>
      <c r="F89" s="40">
        <v>2018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472</v>
      </c>
      <c r="C90" s="40" t="s">
        <v>36</v>
      </c>
      <c r="D90" s="40" t="s">
        <v>38</v>
      </c>
      <c r="E90" s="40">
        <v>1500</v>
      </c>
      <c r="F90" s="40">
        <v>2018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493</v>
      </c>
      <c r="C91" s="40" t="s">
        <v>36</v>
      </c>
      <c r="D91" s="40" t="s">
        <v>38</v>
      </c>
      <c r="E91" s="40">
        <v>1500</v>
      </c>
      <c r="F91" s="40">
        <v>2018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359</v>
      </c>
      <c r="C92" s="40" t="s">
        <v>36</v>
      </c>
      <c r="D92" s="40" t="s">
        <v>38</v>
      </c>
      <c r="E92" s="40">
        <v>1500</v>
      </c>
      <c r="F92" s="40">
        <v>2018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361</v>
      </c>
      <c r="C93" s="40" t="s">
        <v>36</v>
      </c>
      <c r="D93" s="40" t="s">
        <v>38</v>
      </c>
      <c r="E93" s="40">
        <v>1500</v>
      </c>
      <c r="F93" s="40">
        <v>2018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382</v>
      </c>
      <c r="C94" s="40" t="s">
        <v>36</v>
      </c>
      <c r="D94" s="40" t="s">
        <v>38</v>
      </c>
      <c r="E94" s="40">
        <v>1500</v>
      </c>
      <c r="F94" s="40">
        <v>2018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363</v>
      </c>
      <c r="C95" s="40" t="s">
        <v>36</v>
      </c>
      <c r="D95" s="40" t="s">
        <v>38</v>
      </c>
      <c r="E95" s="40">
        <v>1500</v>
      </c>
      <c r="F95" s="40">
        <v>2018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417</v>
      </c>
      <c r="C96" s="40" t="s">
        <v>41</v>
      </c>
      <c r="D96" s="40" t="s">
        <v>36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418</v>
      </c>
      <c r="C97" s="40" t="s">
        <v>41</v>
      </c>
      <c r="D97" s="40" t="s">
        <v>36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419</v>
      </c>
      <c r="C98" s="40" t="s">
        <v>41</v>
      </c>
      <c r="D98" s="40" t="s">
        <v>36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420</v>
      </c>
      <c r="C99" s="40" t="s">
        <v>41</v>
      </c>
      <c r="D99" s="40" t="s">
        <v>36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421</v>
      </c>
      <c r="C100" s="40" t="s">
        <v>41</v>
      </c>
      <c r="D100" s="40" t="s">
        <v>36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422</v>
      </c>
      <c r="C101" s="40" t="s">
        <v>41</v>
      </c>
      <c r="D101" s="40" t="s">
        <v>36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423</v>
      </c>
      <c r="C102" s="40" t="s">
        <v>41</v>
      </c>
      <c r="D102" s="40" t="s">
        <v>36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424</v>
      </c>
      <c r="C103" s="40" t="s">
        <v>41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425</v>
      </c>
      <c r="C104" s="40" t="s">
        <v>41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426</v>
      </c>
      <c r="C105" s="40" t="s">
        <v>41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427</v>
      </c>
      <c r="C106" s="40" t="s">
        <v>41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428</v>
      </c>
      <c r="C107" s="40" t="s">
        <v>41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429</v>
      </c>
      <c r="C108" s="40" t="s">
        <v>41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430</v>
      </c>
      <c r="C109" s="40" t="s">
        <v>41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431</v>
      </c>
      <c r="C110" s="40" t="s">
        <v>44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411</v>
      </c>
      <c r="C111" s="40" t="s">
        <v>44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412</v>
      </c>
      <c r="C112" s="40" t="s">
        <v>44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414</v>
      </c>
      <c r="C113" s="40" t="s">
        <v>44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434</v>
      </c>
      <c r="C114" s="40" t="s">
        <v>44</v>
      </c>
      <c r="D114" s="40" t="s">
        <v>36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436</v>
      </c>
      <c r="C115" s="40" t="s">
        <v>41</v>
      </c>
      <c r="D115" s="40" t="s">
        <v>36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439</v>
      </c>
      <c r="C116" s="40" t="s">
        <v>44</v>
      </c>
      <c r="D116" s="40" t="s">
        <v>36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440</v>
      </c>
      <c r="C117" s="40" t="s">
        <v>36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366</v>
      </c>
      <c r="C118" s="40" t="s">
        <v>36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367</v>
      </c>
      <c r="C119" s="40" t="s">
        <v>36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378</v>
      </c>
      <c r="C120" s="40" t="s">
        <v>36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441</v>
      </c>
      <c r="C121" s="40" t="s">
        <v>36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442</v>
      </c>
      <c r="C122" s="40" t="s">
        <v>36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443</v>
      </c>
      <c r="C123" s="40" t="s">
        <v>36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334</v>
      </c>
      <c r="C124" s="40" t="s">
        <v>36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365</v>
      </c>
      <c r="C125" s="40" t="s">
        <v>36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368</v>
      </c>
      <c r="C126" s="40" t="s">
        <v>36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444</v>
      </c>
      <c r="C127" s="40" t="s">
        <v>36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445</v>
      </c>
      <c r="C128" s="40" t="s">
        <v>36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446</v>
      </c>
      <c r="C129" s="40" t="s">
        <v>36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379</v>
      </c>
      <c r="C130" s="40" t="s">
        <v>36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447</v>
      </c>
      <c r="C131" s="40" t="s">
        <v>36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330</v>
      </c>
      <c r="C132" s="40" t="s">
        <v>36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369</v>
      </c>
      <c r="C133" s="40" t="s">
        <v>36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341</v>
      </c>
      <c r="C134" s="40" t="s">
        <v>36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448</v>
      </c>
      <c r="C135" s="40" t="s">
        <v>36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329</v>
      </c>
      <c r="C136" s="40" t="s">
        <v>36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449</v>
      </c>
      <c r="C137" s="40" t="s">
        <v>36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370</v>
      </c>
      <c r="C138" s="40" t="s">
        <v>36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450</v>
      </c>
      <c r="C139" s="40" t="s">
        <v>36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451</v>
      </c>
      <c r="C140" s="40" t="s">
        <v>36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1460.307644</v>
      </c>
      <c r="L140" s="40">
        <v>2015</v>
      </c>
      <c r="M140" s="40">
        <v>2100</v>
      </c>
    </row>
    <row r="141" spans="2:13" x14ac:dyDescent="0.2">
      <c r="B141" s="40" t="s">
        <v>331</v>
      </c>
      <c r="C141" s="40" t="s">
        <v>36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1460.307644</v>
      </c>
      <c r="L141" s="40">
        <v>2015</v>
      </c>
      <c r="M141" s="40">
        <v>2100</v>
      </c>
    </row>
    <row r="142" spans="2:13" x14ac:dyDescent="0.2">
      <c r="B142" s="40" t="s">
        <v>452</v>
      </c>
      <c r="C142" s="40" t="s">
        <v>36</v>
      </c>
      <c r="D142" s="40" t="s">
        <v>38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453</v>
      </c>
      <c r="C143" s="40" t="s">
        <v>36</v>
      </c>
      <c r="D143" s="40" t="s">
        <v>38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371</v>
      </c>
      <c r="C144" s="40" t="s">
        <v>36</v>
      </c>
      <c r="D144" s="40" t="s">
        <v>38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372</v>
      </c>
      <c r="C145" s="40" t="s">
        <v>36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454</v>
      </c>
      <c r="C146" s="40" t="s">
        <v>36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455</v>
      </c>
      <c r="C147" s="40" t="s">
        <v>36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456</v>
      </c>
      <c r="C148" s="40" t="s">
        <v>36</v>
      </c>
      <c r="D148" s="40" t="s">
        <v>38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388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457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353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458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460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461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354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462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464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336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344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471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474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475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339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478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345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373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481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482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374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346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349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375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386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348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342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491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492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357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494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350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358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496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360</v>
      </c>
      <c r="C183" s="40" t="s">
        <v>36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498</v>
      </c>
      <c r="C184" s="40" t="s">
        <v>36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351</v>
      </c>
      <c r="C185" s="40" t="s">
        <v>36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499</v>
      </c>
      <c r="C186" s="40" t="s">
        <v>36</v>
      </c>
      <c r="D186" s="40" t="s">
        <v>38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362</v>
      </c>
      <c r="C187" s="40" t="s">
        <v>36</v>
      </c>
      <c r="D187" s="40" t="s">
        <v>38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500</v>
      </c>
      <c r="C188" s="40" t="s">
        <v>36</v>
      </c>
      <c r="D188" s="40" t="s">
        <v>38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376</v>
      </c>
      <c r="C189" s="40" t="s">
        <v>36</v>
      </c>
      <c r="D189" s="40" t="s">
        <v>38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503</v>
      </c>
      <c r="C190" s="40" t="s">
        <v>36</v>
      </c>
      <c r="D190" s="40" t="s">
        <v>38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504</v>
      </c>
      <c r="C191" s="40" t="s">
        <v>36</v>
      </c>
      <c r="D191" s="40" t="s">
        <v>38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505</v>
      </c>
      <c r="C192" s="40" t="s">
        <v>36</v>
      </c>
      <c r="D192" s="40" t="s">
        <v>38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509</v>
      </c>
      <c r="C193" s="40" t="s">
        <v>43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513</v>
      </c>
      <c r="C194" s="40" t="s">
        <v>43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406</v>
      </c>
      <c r="C195" s="40" t="s">
        <v>43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516</v>
      </c>
      <c r="C196" s="40" t="s">
        <v>42</v>
      </c>
      <c r="D196" s="40" t="s">
        <v>41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364</v>
      </c>
      <c r="C197" s="40" t="s">
        <v>42</v>
      </c>
      <c r="D197" s="40" t="s">
        <v>41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393</v>
      </c>
      <c r="C198" s="40" t="s">
        <v>42</v>
      </c>
      <c r="D198" s="40" t="s">
        <v>41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517</v>
      </c>
      <c r="C199" s="40" t="s">
        <v>42</v>
      </c>
      <c r="D199" s="40" t="s">
        <v>41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394</v>
      </c>
      <c r="C200" s="40" t="s">
        <v>42</v>
      </c>
      <c r="D200" s="40" t="s">
        <v>41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42</v>
      </c>
      <c r="D201" s="40" t="s">
        <v>41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42</v>
      </c>
      <c r="D202" s="40" t="s">
        <v>41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328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520</v>
      </c>
      <c r="C204" s="40" t="s">
        <v>39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332</v>
      </c>
      <c r="C205" s="40" t="s">
        <v>39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326</v>
      </c>
      <c r="C206" s="40" t="s">
        <v>39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528</v>
      </c>
      <c r="C207" s="40" t="s">
        <v>39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529</v>
      </c>
      <c r="C208" s="40" t="s">
        <v>39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340</v>
      </c>
      <c r="C209" s="40" t="s">
        <v>39</v>
      </c>
      <c r="D209" s="40" t="s">
        <v>42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531</v>
      </c>
      <c r="C210" s="40" t="s">
        <v>39</v>
      </c>
      <c r="D210" s="40" t="s">
        <v>42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333</v>
      </c>
      <c r="C211" s="40" t="s">
        <v>39</v>
      </c>
      <c r="D211" s="40" t="s">
        <v>42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532</v>
      </c>
      <c r="C212" s="40" t="s">
        <v>39</v>
      </c>
      <c r="D212" s="40" t="s">
        <v>42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533</v>
      </c>
      <c r="C213" s="40" t="s">
        <v>36</v>
      </c>
      <c r="D213" s="40" t="s">
        <v>46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534</v>
      </c>
      <c r="C214" s="40" t="s">
        <v>36</v>
      </c>
      <c r="D214" s="40" t="s">
        <v>46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535</v>
      </c>
      <c r="C215" s="40" t="s">
        <v>36</v>
      </c>
      <c r="D215" s="40" t="s">
        <v>46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536</v>
      </c>
      <c r="C216" s="40" t="s">
        <v>36</v>
      </c>
      <c r="D216" s="40" t="s">
        <v>46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537</v>
      </c>
      <c r="C217" s="40" t="s">
        <v>36</v>
      </c>
      <c r="D217" s="40" t="s">
        <v>46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538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539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540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541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542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543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544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545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546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547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548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549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550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551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552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553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554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555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556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557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558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559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560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561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562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563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564</v>
      </c>
      <c r="C244" s="40" t="s">
        <v>36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565</v>
      </c>
      <c r="C245" s="40" t="s">
        <v>38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566</v>
      </c>
      <c r="C246" s="40" t="s">
        <v>38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567</v>
      </c>
      <c r="C247" s="40" t="s">
        <v>38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568</v>
      </c>
      <c r="C248" s="40" t="s">
        <v>38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569</v>
      </c>
      <c r="C249" s="40" t="s">
        <v>38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570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571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572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573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574</v>
      </c>
      <c r="C254" s="40" t="s">
        <v>38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575</v>
      </c>
      <c r="C255" s="40" t="s">
        <v>39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576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577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578</v>
      </c>
      <c r="C258" s="40" t="s">
        <v>38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580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581</v>
      </c>
      <c r="C260" s="40" t="s">
        <v>38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582</v>
      </c>
      <c r="C261" s="40" t="s">
        <v>36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583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584</v>
      </c>
      <c r="C263" s="40" t="s">
        <v>39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585</v>
      </c>
      <c r="C264" s="40" t="s">
        <v>39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586</v>
      </c>
      <c r="C265" s="40" t="s">
        <v>39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587</v>
      </c>
      <c r="C266" s="40" t="s">
        <v>39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588</v>
      </c>
      <c r="C267" s="40" t="s">
        <v>39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589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590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591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592</v>
      </c>
      <c r="C271" s="40" t="s">
        <v>38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593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594</v>
      </c>
      <c r="C273" s="40" t="s">
        <v>38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595</v>
      </c>
      <c r="C274" s="40" t="s">
        <v>39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596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597</v>
      </c>
      <c r="C276" s="40" t="s">
        <v>39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598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599</v>
      </c>
      <c r="C278" s="40" t="s">
        <v>39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600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601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602</v>
      </c>
      <c r="C281" s="40" t="s">
        <v>38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603</v>
      </c>
      <c r="C282" s="40" t="s">
        <v>39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604</v>
      </c>
      <c r="C283" s="40" t="s">
        <v>36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605</v>
      </c>
      <c r="C284" s="40" t="s">
        <v>36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606</v>
      </c>
      <c r="C285" s="40" t="s">
        <v>36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607</v>
      </c>
      <c r="C286" s="40" t="s">
        <v>36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608</v>
      </c>
      <c r="C287" s="40" t="s">
        <v>36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609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610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611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612</v>
      </c>
      <c r="C291" s="40" t="s">
        <v>38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613</v>
      </c>
      <c r="C292" s="40" t="s">
        <v>36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38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615</v>
      </c>
      <c r="C294" s="40" t="s">
        <v>36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616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617</v>
      </c>
      <c r="C296" s="40" t="s">
        <v>36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618</v>
      </c>
      <c r="C297" s="40" t="s">
        <v>36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619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620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621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622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623</v>
      </c>
      <c r="C302" s="40" t="s">
        <v>38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624</v>
      </c>
      <c r="C303" s="40" t="s">
        <v>38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625</v>
      </c>
      <c r="C304" s="40" t="s">
        <v>38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626</v>
      </c>
      <c r="C305" s="40" t="s">
        <v>38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628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629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36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38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38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640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7586.3933269999998</v>
      </c>
      <c r="E29">
        <v>8227.8730489999998</v>
      </c>
      <c r="F29">
        <v>6831.5506509999996</v>
      </c>
      <c r="G29">
        <v>8134.8668399999997</v>
      </c>
      <c r="H29">
        <v>3514.6020090000002</v>
      </c>
      <c r="I29">
        <v>3728.237349</v>
      </c>
      <c r="J29">
        <v>3297.1552459999998</v>
      </c>
      <c r="K29">
        <v>3332.7385370000002</v>
      </c>
      <c r="L29">
        <v>3426.2872889999999</v>
      </c>
      <c r="M29">
        <v>3586.938337</v>
      </c>
      <c r="N29">
        <v>3728.237349</v>
      </c>
      <c r="O29">
        <v>3593.083204</v>
      </c>
      <c r="P29">
        <v>3289.5170320000002</v>
      </c>
      <c r="Q29">
        <v>1050.7947260000001</v>
      </c>
      <c r="R29">
        <v>879.489283</v>
      </c>
      <c r="S29">
        <v>847.40515129999994</v>
      </c>
      <c r="T29">
        <v>847.40515129999994</v>
      </c>
      <c r="U29">
        <v>847.40515129999994</v>
      </c>
      <c r="V29">
        <v>847.40515129999994</v>
      </c>
      <c r="W29">
        <v>1167.3377069999999</v>
      </c>
      <c r="X29">
        <v>1073.788955</v>
      </c>
      <c r="Y29">
        <v>1073.788955</v>
      </c>
      <c r="Z29">
        <v>895.04900259999999</v>
      </c>
      <c r="AA29">
        <v>895.04900259999999</v>
      </c>
      <c r="AB29">
        <v>1134.6614970000001</v>
      </c>
      <c r="AC29">
        <v>1820.402474</v>
      </c>
      <c r="AD29">
        <v>2474.273044</v>
      </c>
      <c r="AE29">
        <v>2716.002391</v>
      </c>
      <c r="AF29">
        <v>2785.5664660000002</v>
      </c>
      <c r="AG29">
        <v>2861.9597130000002</v>
      </c>
      <c r="AH29">
        <v>2861.9597130000002</v>
      </c>
      <c r="AI29">
        <v>2861.9597130000002</v>
      </c>
      <c r="AJ29">
        <v>2861.9597130000002</v>
      </c>
      <c r="AK29">
        <v>2861.9597130000002</v>
      </c>
      <c r="AL29">
        <v>2099.741313</v>
      </c>
      <c r="AM29">
        <v>1944.994385</v>
      </c>
      <c r="AN29">
        <v>817.92357049999998</v>
      </c>
      <c r="AO29">
        <v>598.52661850000004</v>
      </c>
      <c r="AP29">
        <v>304.15614390000002</v>
      </c>
    </row>
    <row r="30" spans="2:42" x14ac:dyDescent="0.25">
      <c r="B30" t="s">
        <v>3</v>
      </c>
      <c r="C30" t="s">
        <v>37</v>
      </c>
      <c r="D30">
        <v>181.9585865</v>
      </c>
      <c r="E30">
        <v>272.93787980000002</v>
      </c>
      <c r="F30">
        <v>181.9585865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384.652197</v>
      </c>
      <c r="Q30">
        <v>589.4655606</v>
      </c>
      <c r="R30">
        <v>529.71348980000005</v>
      </c>
      <c r="S30">
        <v>331.26463280000002</v>
      </c>
      <c r="T30">
        <v>226.3678573</v>
      </c>
      <c r="U30">
        <v>278.9427756</v>
      </c>
      <c r="W30">
        <v>73.756624720000005</v>
      </c>
      <c r="AA30">
        <v>58.882283870000002</v>
      </c>
      <c r="AI30">
        <v>5.0022797629999998</v>
      </c>
      <c r="AL30">
        <v>133.14789680000001</v>
      </c>
      <c r="AM30">
        <v>406.7916596</v>
      </c>
      <c r="AN30">
        <v>728.46868549999999</v>
      </c>
      <c r="AO30">
        <v>1016.251669</v>
      </c>
      <c r="AP30">
        <v>1305.1417879999999</v>
      </c>
    </row>
    <row r="31" spans="2:42" x14ac:dyDescent="0.25">
      <c r="B31" t="s">
        <v>3</v>
      </c>
      <c r="C31" t="s">
        <v>38</v>
      </c>
      <c r="D31">
        <v>2634.0301650000001</v>
      </c>
      <c r="E31">
        <v>2634.0301650000001</v>
      </c>
      <c r="F31">
        <v>2442.3814459999999</v>
      </c>
      <c r="G31">
        <v>2634.0301650000001</v>
      </c>
      <c r="H31">
        <v>1472.14724</v>
      </c>
      <c r="I31">
        <v>1534.864</v>
      </c>
      <c r="J31">
        <v>1448.017331</v>
      </c>
      <c r="K31">
        <v>1497.625509</v>
      </c>
      <c r="L31">
        <v>2574.934428</v>
      </c>
      <c r="M31">
        <v>2574.934428</v>
      </c>
      <c r="N31">
        <v>2053.0290220000002</v>
      </c>
      <c r="O31">
        <v>1986.3896500000001</v>
      </c>
      <c r="P31">
        <v>1605.1119859999999</v>
      </c>
      <c r="Q31">
        <v>1102.7871889999999</v>
      </c>
      <c r="R31">
        <v>1102.7871889999999</v>
      </c>
      <c r="S31">
        <v>1102.7871889999999</v>
      </c>
      <c r="T31">
        <v>1102.7871889999999</v>
      </c>
      <c r="U31">
        <v>1318.2489720000001</v>
      </c>
      <c r="V31">
        <v>1102.7871889999999</v>
      </c>
      <c r="W31">
        <v>1253.3685700000001</v>
      </c>
      <c r="X31">
        <v>1254.70588</v>
      </c>
      <c r="Y31">
        <v>1318.2489720000001</v>
      </c>
      <c r="Z31">
        <v>1318.2489720000001</v>
      </c>
      <c r="AA31">
        <v>1318.2489720000001</v>
      </c>
      <c r="AB31">
        <v>1318.2489720000001</v>
      </c>
      <c r="AC31">
        <v>1318.2489720000001</v>
      </c>
      <c r="AD31">
        <v>1318.2489720000001</v>
      </c>
      <c r="AE31">
        <v>1313.422558</v>
      </c>
      <c r="AF31">
        <v>1313.422558</v>
      </c>
      <c r="AG31">
        <v>838.39065909999999</v>
      </c>
      <c r="AH31">
        <v>842.21976600000005</v>
      </c>
      <c r="AI31">
        <v>669.29231170000003</v>
      </c>
      <c r="AJ31">
        <v>637.79185029999996</v>
      </c>
      <c r="AK31">
        <v>201.28413499999999</v>
      </c>
      <c r="AL31">
        <v>445.49001329999999</v>
      </c>
      <c r="AN31">
        <v>445.49001329999999</v>
      </c>
    </row>
    <row r="32" spans="2:42" x14ac:dyDescent="0.25">
      <c r="B32" t="s">
        <v>3</v>
      </c>
      <c r="C32" t="s">
        <v>39</v>
      </c>
      <c r="D32">
        <v>771.49455339999997</v>
      </c>
      <c r="E32">
        <v>771.49455339999997</v>
      </c>
      <c r="F32">
        <v>771.49455339999997</v>
      </c>
      <c r="G32">
        <v>771.49455339999997</v>
      </c>
      <c r="H32">
        <v>1425.4307960000001</v>
      </c>
      <c r="I32">
        <v>1425.4307960000001</v>
      </c>
      <c r="J32">
        <v>1175.8731499999999</v>
      </c>
      <c r="K32">
        <v>1287.9984469999999</v>
      </c>
      <c r="L32">
        <v>1305.5184469999999</v>
      </c>
      <c r="M32">
        <v>1442.9507960000001</v>
      </c>
      <c r="N32">
        <v>1442.9507960000001</v>
      </c>
      <c r="O32">
        <v>1442.9507960000001</v>
      </c>
      <c r="P32">
        <v>1667.254248</v>
      </c>
      <c r="Q32">
        <v>1667.254248</v>
      </c>
      <c r="R32">
        <v>1667.254248</v>
      </c>
      <c r="S32">
        <v>1667.254248</v>
      </c>
      <c r="T32">
        <v>1538.2228680000001</v>
      </c>
      <c r="U32">
        <v>1590.7063310000001</v>
      </c>
      <c r="V32">
        <v>1489.611682</v>
      </c>
      <c r="W32">
        <v>747.29669820000004</v>
      </c>
      <c r="X32">
        <v>747.29669820000004</v>
      </c>
      <c r="Y32">
        <v>747.29669820000004</v>
      </c>
      <c r="Z32">
        <v>241.82345290000001</v>
      </c>
      <c r="AA32">
        <v>241.82345290000001</v>
      </c>
      <c r="AB32">
        <v>241.82345290000001</v>
      </c>
      <c r="AC32">
        <v>241.82345290000001</v>
      </c>
      <c r="AD32">
        <v>241.82345290000001</v>
      </c>
      <c r="AE32">
        <v>241.82345290000001</v>
      </c>
      <c r="AF32">
        <v>241.82345290000001</v>
      </c>
      <c r="AG32">
        <v>224.3034529</v>
      </c>
      <c r="AH32">
        <v>224.3034529</v>
      </c>
      <c r="AI32">
        <v>224.3034529</v>
      </c>
      <c r="AJ32">
        <v>224.3034529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632.34658449999995</v>
      </c>
      <c r="E35">
        <v>606.31762419999995</v>
      </c>
      <c r="F35">
        <v>658.3350964</v>
      </c>
      <c r="G35">
        <v>645.31010509999999</v>
      </c>
      <c r="H35">
        <v>1151.0993040000001</v>
      </c>
      <c r="I35">
        <v>1177.1282639999999</v>
      </c>
      <c r="J35">
        <v>1075.9990809999999</v>
      </c>
      <c r="K35">
        <v>1164.1137839999999</v>
      </c>
      <c r="L35">
        <v>1177.1282639999999</v>
      </c>
      <c r="M35">
        <v>1164.1137839999999</v>
      </c>
      <c r="N35">
        <v>1207.930885</v>
      </c>
      <c r="O35">
        <v>1177.1282639999999</v>
      </c>
      <c r="P35">
        <v>1190.137888</v>
      </c>
      <c r="Q35">
        <v>1307.4135719999999</v>
      </c>
      <c r="R35">
        <v>1307.8619180000001</v>
      </c>
      <c r="S35">
        <v>1190.142744</v>
      </c>
      <c r="T35">
        <v>1190.142744</v>
      </c>
      <c r="U35">
        <v>1291.2719279999999</v>
      </c>
      <c r="V35">
        <v>1190.142744</v>
      </c>
      <c r="W35">
        <v>562.08687889999999</v>
      </c>
      <c r="X35">
        <v>548.51774079999996</v>
      </c>
      <c r="Y35">
        <v>549.33693270000003</v>
      </c>
      <c r="Z35">
        <v>664.87497250000001</v>
      </c>
      <c r="AA35">
        <v>665.72265489999995</v>
      </c>
      <c r="AB35">
        <v>632.89638290000005</v>
      </c>
      <c r="AC35">
        <v>47.781386740000002</v>
      </c>
      <c r="AD35">
        <v>47.60082938</v>
      </c>
      <c r="AE35">
        <v>47.419456840000002</v>
      </c>
      <c r="AF35">
        <v>47.237684909999999</v>
      </c>
      <c r="AG35">
        <v>47.055945059999999</v>
      </c>
      <c r="AH35">
        <v>46.874682389999997</v>
      </c>
      <c r="AI35">
        <v>46.694353159999999</v>
      </c>
      <c r="AJ35">
        <v>46.515422239999999</v>
      </c>
      <c r="AK35">
        <v>46.33836033</v>
      </c>
      <c r="AL35">
        <v>46.16364102</v>
      </c>
      <c r="AM35">
        <v>45.991737659999998</v>
      </c>
      <c r="AN35">
        <v>45.823120189999997</v>
      </c>
      <c r="AO35">
        <v>106.5497464</v>
      </c>
      <c r="AP35">
        <v>165.43490180000001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11806.22322</v>
      </c>
      <c r="E40">
        <v>12512.653270000001</v>
      </c>
      <c r="F40">
        <v>10885.72033</v>
      </c>
      <c r="G40">
        <v>12458.63954</v>
      </c>
      <c r="H40">
        <v>7745.2379350000001</v>
      </c>
      <c r="I40">
        <v>8047.6189949999998</v>
      </c>
      <c r="J40">
        <v>7179.0033940000003</v>
      </c>
      <c r="K40">
        <v>7464.4348639999998</v>
      </c>
      <c r="L40">
        <v>8665.8270159999993</v>
      </c>
      <c r="M40">
        <v>8950.8959309999991</v>
      </c>
      <c r="N40">
        <v>8816.8002479999996</v>
      </c>
      <c r="O40">
        <v>8199.5519139999997</v>
      </c>
      <c r="P40">
        <v>7752.021154</v>
      </c>
      <c r="Q40">
        <v>5717.7152960000003</v>
      </c>
      <c r="R40">
        <v>5487.1061280000004</v>
      </c>
      <c r="S40">
        <v>5138.8539650000002</v>
      </c>
      <c r="T40">
        <v>4904.9258090000003</v>
      </c>
      <c r="U40">
        <v>5326.5751579999996</v>
      </c>
      <c r="V40">
        <v>4629.946766</v>
      </c>
      <c r="W40">
        <v>3803.8464789999998</v>
      </c>
      <c r="X40">
        <v>3624.3092740000002</v>
      </c>
      <c r="Y40">
        <v>3688.671558</v>
      </c>
      <c r="Z40">
        <v>3119.9964</v>
      </c>
      <c r="AA40">
        <v>3179.7263670000002</v>
      </c>
      <c r="AB40">
        <v>3327.6303050000001</v>
      </c>
      <c r="AC40">
        <v>3428.2562859999998</v>
      </c>
      <c r="AD40">
        <v>4081.9462990000002</v>
      </c>
      <c r="AE40">
        <v>4318.6678590000001</v>
      </c>
      <c r="AF40">
        <v>4388.0501619999995</v>
      </c>
      <c r="AG40">
        <v>3971.7097699999999</v>
      </c>
      <c r="AH40">
        <v>3975.357614</v>
      </c>
      <c r="AI40">
        <v>3807.2521099999999</v>
      </c>
      <c r="AJ40">
        <v>3770.5704380000002</v>
      </c>
      <c r="AK40">
        <v>3109.5822079999998</v>
      </c>
      <c r="AL40">
        <v>2724.542864</v>
      </c>
      <c r="AM40">
        <v>2397.777783</v>
      </c>
      <c r="AN40">
        <v>2037.705389</v>
      </c>
      <c r="AO40">
        <v>1721.328033</v>
      </c>
      <c r="AP40">
        <v>1774.7328339999999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7711.9872009999999</v>
      </c>
      <c r="E42">
        <v>7712.0153499999997</v>
      </c>
      <c r="F42">
        <v>7639.8096779999996</v>
      </c>
      <c r="G42">
        <v>7712.0153499999997</v>
      </c>
      <c r="H42">
        <v>6206.6975030000003</v>
      </c>
      <c r="I42">
        <v>6514.7459550000003</v>
      </c>
      <c r="J42">
        <v>6139.7978810000004</v>
      </c>
      <c r="K42">
        <v>7839.8937910000004</v>
      </c>
      <c r="L42">
        <v>7839.9219400000002</v>
      </c>
      <c r="M42">
        <v>7839.9219400000002</v>
      </c>
      <c r="N42">
        <v>8147.9703920000002</v>
      </c>
      <c r="O42">
        <v>8147.9703920000002</v>
      </c>
      <c r="P42">
        <v>8007.375188</v>
      </c>
      <c r="Q42">
        <v>8147.9703920000002</v>
      </c>
      <c r="R42">
        <v>8147.9703920000002</v>
      </c>
      <c r="S42">
        <v>8147.9703920000002</v>
      </c>
      <c r="T42">
        <v>8516.1110219999991</v>
      </c>
      <c r="U42">
        <v>2449.2438269999998</v>
      </c>
      <c r="V42">
        <v>2147.9746700000001</v>
      </c>
      <c r="W42">
        <v>1633.2244370000001</v>
      </c>
      <c r="X42">
        <v>1934.493594</v>
      </c>
      <c r="Y42">
        <v>1934.493594</v>
      </c>
      <c r="Z42">
        <v>1934.493594</v>
      </c>
      <c r="AA42">
        <v>1934.493594</v>
      </c>
      <c r="AB42">
        <v>1934.493594</v>
      </c>
      <c r="AC42">
        <v>1934.493594</v>
      </c>
      <c r="AD42">
        <v>1934.493594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38</v>
      </c>
      <c r="D43">
        <v>2062.1494429999998</v>
      </c>
      <c r="E43">
        <v>2270.5057959999999</v>
      </c>
      <c r="F43">
        <v>1702.8793470000001</v>
      </c>
      <c r="G43">
        <v>2199.136489</v>
      </c>
      <c r="H43">
        <v>567.62644890000001</v>
      </c>
      <c r="I43">
        <v>567.62644890000001</v>
      </c>
      <c r="K43">
        <v>88.795286790000006</v>
      </c>
      <c r="L43">
        <v>548.12014509999995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39</v>
      </c>
      <c r="H44">
        <v>191.15715349999999</v>
      </c>
      <c r="I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9774.1366440000002</v>
      </c>
      <c r="E52">
        <v>9982.5211459999991</v>
      </c>
      <c r="F52">
        <v>9342.6890239999993</v>
      </c>
      <c r="G52">
        <v>9911.1518390000001</v>
      </c>
      <c r="H52">
        <v>6965.4811060000002</v>
      </c>
      <c r="I52">
        <v>7273.5295569999998</v>
      </c>
      <c r="J52">
        <v>6139.7978810000004</v>
      </c>
      <c r="K52">
        <v>7928.6890780000003</v>
      </c>
      <c r="L52">
        <v>8579.1992389999996</v>
      </c>
      <c r="M52">
        <v>8598.7055419999997</v>
      </c>
      <c r="N52">
        <v>8906.7539940000006</v>
      </c>
      <c r="O52">
        <v>8906.7539940000006</v>
      </c>
      <c r="P52">
        <v>8766.1587909999998</v>
      </c>
      <c r="Q52">
        <v>8906.7539940000006</v>
      </c>
      <c r="R52">
        <v>8906.7539940000006</v>
      </c>
      <c r="S52">
        <v>8906.7539940000006</v>
      </c>
      <c r="T52">
        <v>9274.8946250000008</v>
      </c>
      <c r="U52">
        <v>3208.0274300000001</v>
      </c>
      <c r="V52">
        <v>2906.758272</v>
      </c>
      <c r="W52">
        <v>1633.2244370000001</v>
      </c>
      <c r="X52">
        <v>1934.493594</v>
      </c>
      <c r="Y52">
        <v>1934.493594</v>
      </c>
      <c r="Z52">
        <v>1934.493594</v>
      </c>
      <c r="AA52">
        <v>1934.493594</v>
      </c>
      <c r="AB52">
        <v>1934.493594</v>
      </c>
      <c r="AC52">
        <v>1934.493594</v>
      </c>
      <c r="AD52">
        <v>1934.493594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39.3321459</v>
      </c>
      <c r="E65">
        <v>187.5604568</v>
      </c>
      <c r="G65">
        <v>211.59799580000001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1186.8346240000001</v>
      </c>
      <c r="E67">
        <v>1955.78556</v>
      </c>
      <c r="F67">
        <v>941.36390559999995</v>
      </c>
      <c r="G67">
        <v>2162.9707840000001</v>
      </c>
    </row>
    <row r="68" spans="2:42" x14ac:dyDescent="0.25">
      <c r="B68" t="s">
        <v>57</v>
      </c>
      <c r="C68" t="s">
        <v>39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1226.16677</v>
      </c>
      <c r="E76">
        <v>2143.346016</v>
      </c>
      <c r="F76">
        <v>941.36390559999995</v>
      </c>
      <c r="G76">
        <v>2374.5687790000002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91799.905159999995</v>
      </c>
      <c r="S77">
        <v>119959.39599999999</v>
      </c>
      <c r="T77">
        <v>119959.39599999999</v>
      </c>
      <c r="U77">
        <v>119959.39599999999</v>
      </c>
      <c r="V77">
        <v>119959.39599999999</v>
      </c>
      <c r="W77">
        <v>125149.3319</v>
      </c>
      <c r="X77">
        <v>125149.3319</v>
      </c>
      <c r="Y77">
        <v>125149.3319</v>
      </c>
      <c r="Z77">
        <v>125149.3319</v>
      </c>
      <c r="AA77">
        <v>122938.11109999999</v>
      </c>
      <c r="AB77">
        <v>119088.8897</v>
      </c>
      <c r="AC77">
        <v>119119.09970000001</v>
      </c>
      <c r="AD77">
        <v>114644.70879999999</v>
      </c>
      <c r="AE77">
        <v>112732.1467</v>
      </c>
      <c r="AF77">
        <v>112732.1467</v>
      </c>
      <c r="AG77">
        <v>112732.1467</v>
      </c>
      <c r="AH77">
        <v>112732.1467</v>
      </c>
      <c r="AI77">
        <v>112732.1467</v>
      </c>
      <c r="AJ77">
        <v>112732.1467</v>
      </c>
      <c r="AK77">
        <v>112732.1467</v>
      </c>
      <c r="AL77">
        <v>111227.9814</v>
      </c>
      <c r="AM77">
        <v>111227.9814</v>
      </c>
      <c r="AN77">
        <v>111227.9814</v>
      </c>
      <c r="AO77">
        <v>111227.9814</v>
      </c>
      <c r="AP77">
        <v>111227.9814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8479.2198779999999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10378.095649999999</v>
      </c>
      <c r="S78">
        <v>10695.53347</v>
      </c>
      <c r="T78">
        <v>10695.53347</v>
      </c>
      <c r="U78">
        <v>10695.53347</v>
      </c>
      <c r="V78">
        <v>10695.53347</v>
      </c>
      <c r="W78">
        <v>8730.9988420000009</v>
      </c>
      <c r="X78">
        <v>8730.9988420000009</v>
      </c>
      <c r="Y78">
        <v>8730.9988420000009</v>
      </c>
      <c r="Z78">
        <v>10930.7094</v>
      </c>
      <c r="AA78">
        <v>11041.074860000001</v>
      </c>
      <c r="AB78">
        <v>8580.2823399999997</v>
      </c>
      <c r="AC78">
        <v>8580.2823399999997</v>
      </c>
      <c r="AD78">
        <v>8580.2823399999997</v>
      </c>
      <c r="AE78">
        <v>5578.7830999999996</v>
      </c>
      <c r="AF78">
        <v>3960.1303109999999</v>
      </c>
      <c r="AG78">
        <v>6270.2063250000001</v>
      </c>
      <c r="AH78">
        <v>6270.2063250000001</v>
      </c>
      <c r="AI78">
        <v>6270.2063250000001</v>
      </c>
      <c r="AJ78">
        <v>6270.2063250000001</v>
      </c>
      <c r="AK78">
        <v>6270.2063250000001</v>
      </c>
      <c r="AL78">
        <v>6270.2063250000001</v>
      </c>
      <c r="AM78">
        <v>6270.2063250000001</v>
      </c>
      <c r="AN78">
        <v>6270.2063250000001</v>
      </c>
      <c r="AO78">
        <v>6270.2063250000001</v>
      </c>
      <c r="AP78">
        <v>6270.2063250000001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11780.44887</v>
      </c>
      <c r="M79">
        <v>11549.385550000001</v>
      </c>
      <c r="N79">
        <v>11780.44887</v>
      </c>
      <c r="O79">
        <v>11077.492630000001</v>
      </c>
      <c r="P79">
        <v>5199.3097250000001</v>
      </c>
      <c r="Q79">
        <v>5821.23387</v>
      </c>
      <c r="R79">
        <v>5199.3097250000001</v>
      </c>
      <c r="S79">
        <v>5821.23387</v>
      </c>
      <c r="T79">
        <v>5361.373912</v>
      </c>
      <c r="U79">
        <v>5983.2980580000003</v>
      </c>
      <c r="V79">
        <v>5902.2659640000002</v>
      </c>
      <c r="W79">
        <v>3455.0547660000002</v>
      </c>
      <c r="X79">
        <v>3455.0547660000002</v>
      </c>
      <c r="Y79">
        <v>3455.0547660000002</v>
      </c>
      <c r="Z79">
        <v>3536.086859</v>
      </c>
      <c r="AA79">
        <v>3374.0226720000001</v>
      </c>
      <c r="AB79">
        <v>2248.9676039999999</v>
      </c>
      <c r="AC79">
        <v>2900.0749639999999</v>
      </c>
      <c r="AD79">
        <v>2525.297427</v>
      </c>
      <c r="AE79">
        <v>2606.3295210000001</v>
      </c>
      <c r="AF79">
        <v>2606.3295210000001</v>
      </c>
      <c r="AG79">
        <v>2525.297427</v>
      </c>
      <c r="AH79">
        <v>1903.373282</v>
      </c>
      <c r="AI79">
        <v>1903.373282</v>
      </c>
      <c r="AJ79">
        <v>2606.3295210000001</v>
      </c>
      <c r="AK79">
        <v>1903.373282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6502.748415</v>
      </c>
      <c r="J80">
        <v>6502.748415</v>
      </c>
      <c r="K80">
        <v>6502.748415</v>
      </c>
      <c r="L80">
        <v>6502.748415</v>
      </c>
      <c r="M80">
        <v>6502.6960719999997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15632.685880000001</v>
      </c>
      <c r="T80">
        <v>41328.314270000003</v>
      </c>
      <c r="U80">
        <v>54271.221519999999</v>
      </c>
      <c r="V80">
        <v>54020.320140000003</v>
      </c>
      <c r="W80">
        <v>48370.163079999998</v>
      </c>
      <c r="X80">
        <v>48188.850550000003</v>
      </c>
      <c r="Y80">
        <v>45920.618340000001</v>
      </c>
      <c r="Z80">
        <v>44445.592960000002</v>
      </c>
      <c r="AA80">
        <v>43936.238440000001</v>
      </c>
      <c r="AB80">
        <v>47907.007369999999</v>
      </c>
      <c r="AC80">
        <v>48370.163079999998</v>
      </c>
      <c r="AD80">
        <v>48370.163079999998</v>
      </c>
      <c r="AE80">
        <v>48370.163079999998</v>
      </c>
      <c r="AF80">
        <v>46316.055439999996</v>
      </c>
      <c r="AG80">
        <v>39765.950839999998</v>
      </c>
      <c r="AH80">
        <v>35568.636189999997</v>
      </c>
      <c r="AI80">
        <v>33648.777150000002</v>
      </c>
      <c r="AJ80">
        <v>30549.576679999998</v>
      </c>
      <c r="AK80">
        <v>30549.576679999998</v>
      </c>
      <c r="AL80">
        <v>30549.576679999998</v>
      </c>
      <c r="AM80">
        <v>30549.576679999998</v>
      </c>
      <c r="AN80">
        <v>30549.576679999998</v>
      </c>
      <c r="AO80">
        <v>30549.576679999998</v>
      </c>
      <c r="AP80">
        <v>30549.576679999998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89925.283009999999</v>
      </c>
      <c r="I88">
        <v>90788.113410000005</v>
      </c>
      <c r="J88">
        <v>93754.954960000003</v>
      </c>
      <c r="K88">
        <v>97610.442469999995</v>
      </c>
      <c r="L88">
        <v>98520.460449999999</v>
      </c>
      <c r="M88">
        <v>98388.427110000004</v>
      </c>
      <c r="N88">
        <v>98619.54277</v>
      </c>
      <c r="O88">
        <v>97916.58653</v>
      </c>
      <c r="P88">
        <v>95336.717000000004</v>
      </c>
      <c r="Q88">
        <v>95958.641140000007</v>
      </c>
      <c r="R88">
        <v>113438.4639</v>
      </c>
      <c r="S88">
        <v>152268.94409999999</v>
      </c>
      <c r="T88">
        <v>177504.7126</v>
      </c>
      <c r="U88">
        <v>191069.54399999999</v>
      </c>
      <c r="V88">
        <v>190737.61050000001</v>
      </c>
      <c r="W88">
        <v>185865.64350000001</v>
      </c>
      <c r="X88">
        <v>185684.33100000001</v>
      </c>
      <c r="Y88">
        <v>183416.0987</v>
      </c>
      <c r="Z88">
        <v>184221.81599999999</v>
      </c>
      <c r="AA88">
        <v>181449.54199999999</v>
      </c>
      <c r="AB88">
        <v>177825.147</v>
      </c>
      <c r="AC88">
        <v>178969.6201</v>
      </c>
      <c r="AD88">
        <v>174120.4516</v>
      </c>
      <c r="AE88">
        <v>169287.42240000001</v>
      </c>
      <c r="AF88">
        <v>165614.66200000001</v>
      </c>
      <c r="AG88">
        <v>161293.60130000001</v>
      </c>
      <c r="AH88">
        <v>156474.36249999999</v>
      </c>
      <c r="AI88">
        <v>154554.50339999999</v>
      </c>
      <c r="AJ88">
        <v>152158.2592</v>
      </c>
      <c r="AK88">
        <v>151455.30300000001</v>
      </c>
      <c r="AL88">
        <v>148047.76439999999</v>
      </c>
      <c r="AM88">
        <v>148047.76439999999</v>
      </c>
      <c r="AN88">
        <v>148047.76439999999</v>
      </c>
      <c r="AO88">
        <v>148047.76439999999</v>
      </c>
      <c r="AP88">
        <v>148047.76439999999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10081.69471</v>
      </c>
      <c r="E29">
        <v>10081.69471</v>
      </c>
      <c r="F29">
        <v>9901.8988279999994</v>
      </c>
      <c r="G29">
        <v>10081.69471</v>
      </c>
      <c r="H29">
        <v>9337.0635899999997</v>
      </c>
      <c r="I29">
        <v>9504.9855299999999</v>
      </c>
      <c r="J29">
        <v>6844.8630210000001</v>
      </c>
      <c r="K29">
        <v>7551.5891819999997</v>
      </c>
      <c r="L29">
        <v>7551.5891819999997</v>
      </c>
      <c r="M29">
        <v>7551.5891819999997</v>
      </c>
      <c r="N29">
        <v>7551.5891819999997</v>
      </c>
      <c r="O29">
        <v>7590.3267580000002</v>
      </c>
      <c r="P29">
        <v>6935.574842</v>
      </c>
      <c r="Q29">
        <v>6413.8925019999997</v>
      </c>
      <c r="R29">
        <v>6007.0203659999997</v>
      </c>
      <c r="S29">
        <v>4940.9666150000003</v>
      </c>
      <c r="T29">
        <v>4993.6043419999996</v>
      </c>
      <c r="U29">
        <v>4918.3725850000001</v>
      </c>
      <c r="V29">
        <v>4918.3725850000001</v>
      </c>
      <c r="W29">
        <v>6706.8325009999999</v>
      </c>
      <c r="X29">
        <v>6706.8325009999999</v>
      </c>
      <c r="Y29">
        <v>6670.5054190000001</v>
      </c>
      <c r="Z29">
        <v>6432.5402279999998</v>
      </c>
      <c r="AA29">
        <v>6525.7395560000004</v>
      </c>
      <c r="AB29">
        <v>7043.7308739999999</v>
      </c>
      <c r="AC29">
        <v>7728.4122180000004</v>
      </c>
      <c r="AD29">
        <v>8157.3612080000003</v>
      </c>
      <c r="AE29">
        <v>8707.9663600000003</v>
      </c>
      <c r="AF29">
        <v>8804.7547340000001</v>
      </c>
      <c r="AG29">
        <v>8148.126792</v>
      </c>
      <c r="AH29">
        <v>7379.1397880000004</v>
      </c>
      <c r="AI29">
        <v>6780.0435900000002</v>
      </c>
      <c r="AJ29">
        <v>6489.9913690000003</v>
      </c>
      <c r="AK29">
        <v>6489.9913690000003</v>
      </c>
      <c r="AL29">
        <v>6489.9913690000003</v>
      </c>
      <c r="AM29">
        <v>6489.9913690000003</v>
      </c>
      <c r="AN29">
        <v>6489.9913690000003</v>
      </c>
      <c r="AO29">
        <v>6169.7224079999996</v>
      </c>
      <c r="AP29">
        <v>5604.4007970000002</v>
      </c>
    </row>
    <row r="30" spans="2:42" x14ac:dyDescent="0.25">
      <c r="B30" t="s">
        <v>3</v>
      </c>
      <c r="C30" t="s">
        <v>37</v>
      </c>
      <c r="D30">
        <v>363.91717299999999</v>
      </c>
      <c r="E30">
        <v>363.91717299999999</v>
      </c>
      <c r="F30">
        <v>318.42752639999998</v>
      </c>
      <c r="G30">
        <v>363.91717299999999</v>
      </c>
      <c r="H30">
        <v>318.42752639999998</v>
      </c>
      <c r="I30">
        <v>318.42752639999998</v>
      </c>
      <c r="J30">
        <v>1506.7327459999999</v>
      </c>
      <c r="K30">
        <v>3689.0499880000002</v>
      </c>
      <c r="L30">
        <v>4367.2315289999997</v>
      </c>
      <c r="M30">
        <v>5866.773408</v>
      </c>
      <c r="N30">
        <v>8719.1000729999996</v>
      </c>
      <c r="O30">
        <v>6593.4161249999997</v>
      </c>
      <c r="P30">
        <v>7761.3623550000002</v>
      </c>
      <c r="Q30">
        <v>8475.2771840000005</v>
      </c>
      <c r="R30">
        <v>8486.4260799999993</v>
      </c>
      <c r="S30">
        <v>8237.7370219999993</v>
      </c>
      <c r="T30">
        <v>7677.293866</v>
      </c>
      <c r="U30">
        <v>7716.5252769999997</v>
      </c>
      <c r="V30">
        <v>7087.705473</v>
      </c>
      <c r="W30">
        <v>6409.289358</v>
      </c>
      <c r="X30">
        <v>6420.9301820000001</v>
      </c>
      <c r="Y30">
        <v>6318.4508079999996</v>
      </c>
      <c r="Z30">
        <v>6352.4950920000001</v>
      </c>
      <c r="AA30">
        <v>6420.4163159999998</v>
      </c>
      <c r="AB30">
        <v>5706.2811590000001</v>
      </c>
      <c r="AC30">
        <v>5796.6018720000002</v>
      </c>
      <c r="AD30">
        <v>6223.2910410000004</v>
      </c>
      <c r="AE30">
        <v>5320.4293100000004</v>
      </c>
      <c r="AF30">
        <v>4628.0240819999999</v>
      </c>
      <c r="AG30">
        <v>4678.8294729999998</v>
      </c>
      <c r="AH30">
        <v>4624.4601460000003</v>
      </c>
      <c r="AI30">
        <v>4380.480063</v>
      </c>
      <c r="AJ30">
        <v>4380.480063</v>
      </c>
      <c r="AK30">
        <v>4380.480063</v>
      </c>
      <c r="AL30">
        <v>4089.3390209999998</v>
      </c>
      <c r="AM30">
        <v>4257.2199099999998</v>
      </c>
      <c r="AN30">
        <v>4233.2198269999999</v>
      </c>
      <c r="AO30">
        <v>4409.0756019999999</v>
      </c>
      <c r="AP30">
        <v>4853.1210899999996</v>
      </c>
    </row>
    <row r="31" spans="2:42" x14ac:dyDescent="0.25">
      <c r="B31" t="s">
        <v>3</v>
      </c>
      <c r="C31" t="s">
        <v>38</v>
      </c>
      <c r="D31">
        <v>2976.8119489999999</v>
      </c>
      <c r="E31">
        <v>2976.8119489999999</v>
      </c>
      <c r="F31">
        <v>2976.8119489999999</v>
      </c>
      <c r="G31">
        <v>2976.8119489999999</v>
      </c>
      <c r="H31">
        <v>2800.9957100000001</v>
      </c>
      <c r="I31">
        <v>2936.5037550000002</v>
      </c>
      <c r="J31">
        <v>2398.6529829999999</v>
      </c>
      <c r="K31">
        <v>2465.292355</v>
      </c>
      <c r="L31">
        <v>4188.9866259999999</v>
      </c>
      <c r="M31">
        <v>4122.3472540000002</v>
      </c>
      <c r="N31">
        <v>3383.0718259999999</v>
      </c>
      <c r="O31">
        <v>3714.7811590000001</v>
      </c>
      <c r="P31">
        <v>3105.449791</v>
      </c>
      <c r="Q31">
        <v>2817.837023</v>
      </c>
      <c r="R31">
        <v>2683.4738109999998</v>
      </c>
      <c r="S31">
        <v>2626.1210580000002</v>
      </c>
      <c r="T31">
        <v>2979.7440099999999</v>
      </c>
      <c r="U31">
        <v>3038.3944609999999</v>
      </c>
      <c r="V31">
        <v>2743.8731240000002</v>
      </c>
      <c r="W31">
        <v>2733.8987499999998</v>
      </c>
      <c r="X31">
        <v>2298.094791</v>
      </c>
      <c r="Y31">
        <v>2245.4856150000001</v>
      </c>
      <c r="Z31">
        <v>2245.4856150000001</v>
      </c>
      <c r="AA31">
        <v>2245.4856150000001</v>
      </c>
      <c r="AB31">
        <v>2245.4856150000001</v>
      </c>
      <c r="AC31">
        <v>2245.4856150000001</v>
      </c>
      <c r="AD31">
        <v>2245.4856150000001</v>
      </c>
      <c r="AE31">
        <v>2240.7938199999999</v>
      </c>
      <c r="AF31">
        <v>2240.7938199999999</v>
      </c>
      <c r="AG31">
        <v>2069.0313729999998</v>
      </c>
      <c r="AH31">
        <v>2069.0313729999998</v>
      </c>
      <c r="AI31">
        <v>2069.0313729999998</v>
      </c>
      <c r="AJ31">
        <v>2069.0313729999998</v>
      </c>
      <c r="AK31">
        <v>2069.0313729999998</v>
      </c>
      <c r="AL31">
        <v>2069.0313729999998</v>
      </c>
      <c r="AM31">
        <v>2069.0313729999998</v>
      </c>
      <c r="AN31">
        <v>1883.1604070000001</v>
      </c>
      <c r="AO31">
        <v>1613.215432</v>
      </c>
      <c r="AP31">
        <v>1613.215432</v>
      </c>
    </row>
    <row r="32" spans="2:42" x14ac:dyDescent="0.25">
      <c r="B32" t="s">
        <v>3</v>
      </c>
      <c r="C32" t="s">
        <v>39</v>
      </c>
      <c r="D32">
        <v>822.97535749999997</v>
      </c>
      <c r="E32">
        <v>1122.9601970000001</v>
      </c>
      <c r="F32">
        <v>1109.0467779999999</v>
      </c>
      <c r="G32">
        <v>1157.2418299999999</v>
      </c>
      <c r="H32">
        <v>2351.7462989999999</v>
      </c>
      <c r="I32">
        <v>2351.7462989999999</v>
      </c>
      <c r="J32">
        <v>2125.4926679999999</v>
      </c>
      <c r="K32">
        <v>2262.9250160000001</v>
      </c>
      <c r="L32">
        <v>2287.5780559999998</v>
      </c>
      <c r="M32">
        <v>2287.5780559999998</v>
      </c>
      <c r="N32">
        <v>2287.5780559999998</v>
      </c>
      <c r="O32">
        <v>2287.5780559999998</v>
      </c>
      <c r="P32">
        <v>2624.0332360000002</v>
      </c>
      <c r="Q32">
        <v>2519.9802110000001</v>
      </c>
      <c r="R32">
        <v>2519.9802110000001</v>
      </c>
      <c r="S32">
        <v>2519.9802110000001</v>
      </c>
      <c r="T32">
        <v>2429.2137950000001</v>
      </c>
      <c r="U32">
        <v>2429.2137950000001</v>
      </c>
      <c r="V32">
        <v>2429.2137950000001</v>
      </c>
      <c r="W32">
        <v>1985.714164</v>
      </c>
      <c r="X32">
        <v>1985.714164</v>
      </c>
      <c r="Y32">
        <v>1985.714164</v>
      </c>
      <c r="Z32">
        <v>1751.1522950000001</v>
      </c>
      <c r="AA32">
        <v>1621.30888</v>
      </c>
      <c r="AB32">
        <v>1423.395792</v>
      </c>
      <c r="AC32">
        <v>1289.804607</v>
      </c>
      <c r="AD32">
        <v>1289.804607</v>
      </c>
      <c r="AE32">
        <v>1313.727044</v>
      </c>
      <c r="AF32">
        <v>1355.448003</v>
      </c>
      <c r="AG32">
        <v>1334.3614829999999</v>
      </c>
      <c r="AH32">
        <v>1334.3614829999999</v>
      </c>
      <c r="AI32">
        <v>1334.3614829999999</v>
      </c>
      <c r="AJ32">
        <v>1268.718087</v>
      </c>
      <c r="AK32">
        <v>988.3387712</v>
      </c>
      <c r="AL32">
        <v>988.3387712</v>
      </c>
      <c r="AM32">
        <v>718.38952470000004</v>
      </c>
      <c r="AN32">
        <v>660.59285850000003</v>
      </c>
      <c r="AO32">
        <v>526.99108360000002</v>
      </c>
      <c r="AP32">
        <v>526.99108360000002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658.37554479999994</v>
      </c>
      <c r="E35">
        <v>632.34658449999995</v>
      </c>
      <c r="F35">
        <v>632.34658449999995</v>
      </c>
      <c r="G35">
        <v>632.34658449999995</v>
      </c>
      <c r="H35">
        <v>1493.5302939999999</v>
      </c>
      <c r="I35">
        <v>1493.5302939999999</v>
      </c>
      <c r="J35">
        <v>1493.5302939999999</v>
      </c>
      <c r="K35">
        <v>1493.5302939999999</v>
      </c>
      <c r="L35">
        <v>1493.5302939999999</v>
      </c>
      <c r="M35">
        <v>1493.5302939999999</v>
      </c>
      <c r="N35">
        <v>1616.740777</v>
      </c>
      <c r="O35">
        <v>1585.9381559999999</v>
      </c>
      <c r="P35">
        <v>1708.944252</v>
      </c>
      <c r="Q35">
        <v>3498.3552169999998</v>
      </c>
      <c r="R35">
        <v>3330.0769180000002</v>
      </c>
      <c r="S35">
        <v>2935.8608290000002</v>
      </c>
      <c r="T35">
        <v>2483.834863</v>
      </c>
      <c r="U35">
        <v>2536.0355749999999</v>
      </c>
      <c r="V35">
        <v>2534.7580589999998</v>
      </c>
      <c r="W35">
        <v>2315.6564819999999</v>
      </c>
      <c r="X35">
        <v>2364.9151969999998</v>
      </c>
      <c r="Y35">
        <v>2334.0468529999998</v>
      </c>
      <c r="Z35">
        <v>2366.1359029999999</v>
      </c>
      <c r="AA35">
        <v>2047.8806750000001</v>
      </c>
      <c r="AB35">
        <v>2430.1541710000001</v>
      </c>
      <c r="AC35">
        <v>2264.3051399999999</v>
      </c>
      <c r="AD35">
        <v>2032.384123</v>
      </c>
      <c r="AE35">
        <v>2159.2683350000002</v>
      </c>
      <c r="AF35">
        <v>2265.4926139999998</v>
      </c>
      <c r="AG35">
        <v>2365.8574800000001</v>
      </c>
      <c r="AH35">
        <v>2336.0238519999998</v>
      </c>
      <c r="AI35">
        <v>2266.240033</v>
      </c>
      <c r="AJ35">
        <v>2062.4435549999998</v>
      </c>
      <c r="AK35">
        <v>1679.166647</v>
      </c>
      <c r="AL35">
        <v>1582.322349</v>
      </c>
      <c r="AM35">
        <v>1581.515069</v>
      </c>
      <c r="AN35">
        <v>1580.723221</v>
      </c>
      <c r="AO35">
        <v>1499.118659</v>
      </c>
      <c r="AP35">
        <v>1441.665769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14903.774729999999</v>
      </c>
      <c r="E40">
        <v>15177.730610000001</v>
      </c>
      <c r="F40">
        <v>14938.53167</v>
      </c>
      <c r="G40">
        <v>15212.01225</v>
      </c>
      <c r="H40">
        <v>16301.763419999999</v>
      </c>
      <c r="I40">
        <v>16605.19341</v>
      </c>
      <c r="J40">
        <v>14369.271710000001</v>
      </c>
      <c r="K40">
        <v>17462.386839999999</v>
      </c>
      <c r="L40">
        <v>19888.915690000002</v>
      </c>
      <c r="M40">
        <v>21321.818200000002</v>
      </c>
      <c r="N40">
        <v>23558.07991</v>
      </c>
      <c r="O40">
        <v>21772.040249999998</v>
      </c>
      <c r="P40">
        <v>22135.36447</v>
      </c>
      <c r="Q40">
        <v>23725.342140000001</v>
      </c>
      <c r="R40">
        <v>23026.97739</v>
      </c>
      <c r="S40">
        <v>21260.66574</v>
      </c>
      <c r="T40">
        <v>20563.690879999998</v>
      </c>
      <c r="U40">
        <v>20638.541689999998</v>
      </c>
      <c r="V40">
        <v>19713.923040000001</v>
      </c>
      <c r="W40">
        <v>20151.39126</v>
      </c>
      <c r="X40">
        <v>19776.486840000001</v>
      </c>
      <c r="Y40">
        <v>19554.202860000001</v>
      </c>
      <c r="Z40">
        <v>19147.809130000001</v>
      </c>
      <c r="AA40">
        <v>18860.831040000001</v>
      </c>
      <c r="AB40">
        <v>18849.047610000001</v>
      </c>
      <c r="AC40">
        <v>19324.60945</v>
      </c>
      <c r="AD40">
        <v>19948.326590000001</v>
      </c>
      <c r="AE40">
        <v>19742.184870000001</v>
      </c>
      <c r="AF40">
        <v>19294.51325</v>
      </c>
      <c r="AG40">
        <v>18596.206600000001</v>
      </c>
      <c r="AH40">
        <v>17743.016640000002</v>
      </c>
      <c r="AI40">
        <v>16830.15654</v>
      </c>
      <c r="AJ40">
        <v>16270.66445</v>
      </c>
      <c r="AK40">
        <v>15607.00822</v>
      </c>
      <c r="AL40">
        <v>15219.02288</v>
      </c>
      <c r="AM40">
        <v>15116.14725</v>
      </c>
      <c r="AN40">
        <v>14847.687679999999</v>
      </c>
      <c r="AO40">
        <v>14218.12319</v>
      </c>
      <c r="AP40">
        <v>14039.39417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8146.888344</v>
      </c>
      <c r="E42">
        <v>8146.888344</v>
      </c>
      <c r="F42">
        <v>8146.888344</v>
      </c>
      <c r="G42">
        <v>8146.888344</v>
      </c>
      <c r="H42">
        <v>8141.5822930000004</v>
      </c>
      <c r="I42">
        <v>8141.5822930000004</v>
      </c>
      <c r="J42">
        <v>7585.1626589999996</v>
      </c>
      <c r="K42">
        <v>10430.27117</v>
      </c>
      <c r="L42">
        <v>10430.27117</v>
      </c>
      <c r="M42">
        <v>10430.27117</v>
      </c>
      <c r="N42">
        <v>10430.27117</v>
      </c>
      <c r="O42">
        <v>10430.27117</v>
      </c>
      <c r="P42">
        <v>10430.27117</v>
      </c>
      <c r="Q42">
        <v>10303.44663</v>
      </c>
      <c r="R42">
        <v>10303.44663</v>
      </c>
      <c r="S42">
        <v>10303.44663</v>
      </c>
      <c r="T42">
        <v>10303.44663</v>
      </c>
      <c r="U42">
        <v>3051.782142</v>
      </c>
      <c r="V42">
        <v>3051.782142</v>
      </c>
      <c r="W42">
        <v>2537.0319089999998</v>
      </c>
      <c r="X42">
        <v>2537.0319089999998</v>
      </c>
      <c r="Y42">
        <v>2537.0319089999998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2235.7627520000001</v>
      </c>
    </row>
    <row r="43" spans="2:42" x14ac:dyDescent="0.25">
      <c r="B43" t="s">
        <v>4</v>
      </c>
      <c r="C43" t="s">
        <v>38</v>
      </c>
      <c r="D43">
        <v>2270.5057959999999</v>
      </c>
      <c r="E43">
        <v>2270.5057959999999</v>
      </c>
      <c r="F43">
        <v>2270.5057959999999</v>
      </c>
      <c r="G43">
        <v>2270.5057959999999</v>
      </c>
      <c r="H43">
        <v>2270.5057959999999</v>
      </c>
      <c r="I43">
        <v>2270.5057959999999</v>
      </c>
      <c r="J43">
        <v>2062.1494429999998</v>
      </c>
      <c r="K43">
        <v>2270.5057959999999</v>
      </c>
      <c r="L43">
        <v>2270.5057959999999</v>
      </c>
      <c r="M43">
        <v>1790.6385760000001</v>
      </c>
      <c r="N43">
        <v>1702.8793470000001</v>
      </c>
      <c r="O43">
        <v>2270.5057959999999</v>
      </c>
      <c r="P43">
        <v>1702.8793470000001</v>
      </c>
      <c r="Q43">
        <v>1702.8793470000001</v>
      </c>
      <c r="R43">
        <v>1702.8793470000001</v>
      </c>
      <c r="S43">
        <v>1702.8793470000001</v>
      </c>
      <c r="T43">
        <v>2092.6339320000002</v>
      </c>
      <c r="U43">
        <v>2270.5057959999999</v>
      </c>
      <c r="V43">
        <v>1963.5616669999999</v>
      </c>
    </row>
    <row r="44" spans="2:42" x14ac:dyDescent="0.25">
      <c r="B44" t="s">
        <v>4</v>
      </c>
      <c r="C44" t="s">
        <v>39</v>
      </c>
      <c r="D44">
        <v>191.15715349999999</v>
      </c>
      <c r="E44">
        <v>382.31430690000002</v>
      </c>
      <c r="F44">
        <v>382.31430690000002</v>
      </c>
      <c r="G44">
        <v>382.31430690000002</v>
      </c>
      <c r="H44">
        <v>764.62861380000004</v>
      </c>
      <c r="I44">
        <v>764.62861380000004</v>
      </c>
      <c r="J44">
        <v>764.62861380000004</v>
      </c>
      <c r="K44">
        <v>764.62861380000004</v>
      </c>
      <c r="L44">
        <v>764.62861380000004</v>
      </c>
      <c r="M44">
        <v>764.62861380000004</v>
      </c>
      <c r="N44">
        <v>764.62861380000004</v>
      </c>
      <c r="O44">
        <v>764.62861380000004</v>
      </c>
      <c r="P44">
        <v>764.62861380000004</v>
      </c>
      <c r="Q44">
        <v>764.62861380000004</v>
      </c>
      <c r="R44">
        <v>764.62861380000004</v>
      </c>
      <c r="S44">
        <v>764.62861380000004</v>
      </c>
      <c r="T44">
        <v>764.62861380000004</v>
      </c>
      <c r="U44">
        <v>764.62861380000004</v>
      </c>
      <c r="V44">
        <v>764.62861380000004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10608.551289999999</v>
      </c>
      <c r="E52">
        <v>10799.70845</v>
      </c>
      <c r="F52">
        <v>10799.70845</v>
      </c>
      <c r="G52">
        <v>10799.70845</v>
      </c>
      <c r="H52">
        <v>11176.716700000001</v>
      </c>
      <c r="I52">
        <v>11176.716700000001</v>
      </c>
      <c r="J52">
        <v>10411.940720000001</v>
      </c>
      <c r="K52">
        <v>13465.405580000001</v>
      </c>
      <c r="L52">
        <v>13465.405580000001</v>
      </c>
      <c r="M52">
        <v>12985.53836</v>
      </c>
      <c r="N52">
        <v>12897.779130000001</v>
      </c>
      <c r="O52">
        <v>13465.405580000001</v>
      </c>
      <c r="P52">
        <v>12897.779130000001</v>
      </c>
      <c r="Q52">
        <v>12770.954589999999</v>
      </c>
      <c r="R52">
        <v>12770.954589999999</v>
      </c>
      <c r="S52">
        <v>12770.954589999999</v>
      </c>
      <c r="T52">
        <v>13160.70917</v>
      </c>
      <c r="U52">
        <v>6086.9165510000003</v>
      </c>
      <c r="V52">
        <v>5779.9724219999998</v>
      </c>
      <c r="W52">
        <v>2537.0319089999998</v>
      </c>
      <c r="X52">
        <v>2537.0319089999998</v>
      </c>
      <c r="Y52">
        <v>2537.0319089999998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525.76644390000001</v>
      </c>
      <c r="E65">
        <v>575.98162070000001</v>
      </c>
      <c r="F65">
        <v>431.98621550000001</v>
      </c>
      <c r="G65">
        <v>548.33271100000002</v>
      </c>
      <c r="H65">
        <v>381.77103879999999</v>
      </c>
      <c r="I65">
        <v>431.98621550000001</v>
      </c>
      <c r="J65">
        <v>143.99540519999999</v>
      </c>
      <c r="K65">
        <v>183.32755109999999</v>
      </c>
      <c r="L65">
        <v>287.99081030000002</v>
      </c>
      <c r="M65">
        <v>287.99081030000002</v>
      </c>
      <c r="N65">
        <v>287.99081030000002</v>
      </c>
      <c r="O65">
        <v>169.4729523</v>
      </c>
      <c r="P65">
        <v>90.80866048</v>
      </c>
      <c r="Q65">
        <v>90.80866048</v>
      </c>
      <c r="R65">
        <v>40.593483730000003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3803.9436329999999</v>
      </c>
      <c r="E67">
        <v>4032.3605560000001</v>
      </c>
      <c r="F67">
        <v>3494.95237</v>
      </c>
      <c r="G67">
        <v>3972.0864510000001</v>
      </c>
      <c r="H67">
        <v>2856.6871169999999</v>
      </c>
      <c r="I67">
        <v>3032.6741280000001</v>
      </c>
      <c r="J67">
        <v>1478.7720919999999</v>
      </c>
      <c r="K67">
        <v>1635.930693</v>
      </c>
      <c r="L67">
        <v>2016.180278</v>
      </c>
      <c r="M67">
        <v>1985.705357</v>
      </c>
      <c r="N67">
        <v>1702.1110000000001</v>
      </c>
      <c r="O67">
        <v>1470.065243</v>
      </c>
      <c r="P67">
        <v>885.12789699999996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57</v>
      </c>
      <c r="C68" t="s">
        <v>39</v>
      </c>
      <c r="E68">
        <v>132.99071939999999</v>
      </c>
      <c r="F68">
        <v>132.99071939999999</v>
      </c>
      <c r="G68">
        <v>191.70097870000001</v>
      </c>
      <c r="H68">
        <v>333.1138085</v>
      </c>
      <c r="I68">
        <v>398.9721581</v>
      </c>
      <c r="J68">
        <v>200.12308909999999</v>
      </c>
      <c r="K68">
        <v>200.12308909999999</v>
      </c>
      <c r="L68">
        <v>265.98143870000001</v>
      </c>
      <c r="M68">
        <v>265.98143870000001</v>
      </c>
      <c r="N68">
        <v>265.98143870000001</v>
      </c>
      <c r="O68">
        <v>200.12308909999999</v>
      </c>
      <c r="P68">
        <v>132.99071939999999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  <c r="H70">
        <v>141.9417162</v>
      </c>
      <c r="I70">
        <v>212.83086499999999</v>
      </c>
      <c r="J70">
        <v>141.9417162</v>
      </c>
      <c r="K70">
        <v>141.9417162</v>
      </c>
      <c r="L70">
        <v>283.8834324</v>
      </c>
      <c r="M70">
        <v>283.8834324</v>
      </c>
      <c r="N70">
        <v>283.8834324</v>
      </c>
      <c r="O70">
        <v>141.9417162</v>
      </c>
      <c r="P70">
        <v>141.9417162</v>
      </c>
      <c r="Q70">
        <v>141.9417162</v>
      </c>
      <c r="R70">
        <v>141.9417162</v>
      </c>
    </row>
    <row r="71" spans="2:42" x14ac:dyDescent="0.25">
      <c r="B71" t="s">
        <v>57</v>
      </c>
      <c r="C71" t="s">
        <v>42</v>
      </c>
      <c r="E71">
        <v>45.426561579999998</v>
      </c>
      <c r="F71">
        <v>45.426561579999998</v>
      </c>
      <c r="G71">
        <v>45.426561579999998</v>
      </c>
      <c r="H71">
        <v>90.853123159999996</v>
      </c>
      <c r="I71">
        <v>114.49376940000001</v>
      </c>
      <c r="J71">
        <v>45.426561579999998</v>
      </c>
      <c r="K71">
        <v>45.426561579999998</v>
      </c>
      <c r="L71">
        <v>90.853123159999996</v>
      </c>
      <c r="M71">
        <v>45.426561579999998</v>
      </c>
      <c r="N71">
        <v>90.853123159999996</v>
      </c>
      <c r="O71">
        <v>45.426561579999998</v>
      </c>
      <c r="P71">
        <v>45.426561579999998</v>
      </c>
      <c r="Q71">
        <v>45.426561579999998</v>
      </c>
      <c r="R71">
        <v>45.426561579999998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4329.7100769999997</v>
      </c>
      <c r="E76">
        <v>4786.7594580000004</v>
      </c>
      <c r="F76">
        <v>4105.3558659999999</v>
      </c>
      <c r="G76">
        <v>4757.5467019999996</v>
      </c>
      <c r="H76">
        <v>3804.3668039999998</v>
      </c>
      <c r="I76">
        <v>4190.957136</v>
      </c>
      <c r="J76">
        <v>2010.2588639999999</v>
      </c>
      <c r="K76">
        <v>2206.7496110000002</v>
      </c>
      <c r="L76">
        <v>2944.889083</v>
      </c>
      <c r="M76">
        <v>2868.9875999999999</v>
      </c>
      <c r="N76">
        <v>2630.8198050000001</v>
      </c>
      <c r="O76">
        <v>2027.0295619999999</v>
      </c>
      <c r="P76">
        <v>1296.2955549999999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105227.7234</v>
      </c>
      <c r="S77">
        <v>164510.86199999999</v>
      </c>
      <c r="T77">
        <v>164510.86199999999</v>
      </c>
      <c r="U77">
        <v>164510.86199999999</v>
      </c>
      <c r="V77">
        <v>164510.86199999999</v>
      </c>
      <c r="W77">
        <v>169700.79790000001</v>
      </c>
      <c r="X77">
        <v>169700.79790000001</v>
      </c>
      <c r="Y77">
        <v>169595.94839999999</v>
      </c>
      <c r="Z77">
        <v>167940.54980000001</v>
      </c>
      <c r="AA77">
        <v>169700.79790000001</v>
      </c>
      <c r="AB77">
        <v>168260.8915</v>
      </c>
      <c r="AC77">
        <v>166353.13029999999</v>
      </c>
      <c r="AD77">
        <v>157283.6127</v>
      </c>
      <c r="AE77">
        <v>163186.06469999999</v>
      </c>
      <c r="AF77">
        <v>157283.6127</v>
      </c>
      <c r="AG77">
        <v>157283.6127</v>
      </c>
      <c r="AH77">
        <v>157283.6127</v>
      </c>
      <c r="AI77">
        <v>157283.6127</v>
      </c>
      <c r="AJ77">
        <v>157283.6127</v>
      </c>
      <c r="AK77">
        <v>151554.7243</v>
      </c>
      <c r="AL77">
        <v>143893.73499999999</v>
      </c>
      <c r="AM77">
        <v>140928.95869999999</v>
      </c>
      <c r="AN77">
        <v>140928.95869999999</v>
      </c>
      <c r="AO77">
        <v>140928.95869999999</v>
      </c>
      <c r="AP77">
        <v>135211.60250000001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16957.471369999999</v>
      </c>
      <c r="S78">
        <v>17625.76152</v>
      </c>
      <c r="T78">
        <v>17625.76152</v>
      </c>
      <c r="U78">
        <v>17625.76152</v>
      </c>
      <c r="V78">
        <v>17625.76152</v>
      </c>
      <c r="W78">
        <v>15661.22689</v>
      </c>
      <c r="X78">
        <v>15661.22689</v>
      </c>
      <c r="Y78">
        <v>15661.22689</v>
      </c>
      <c r="Z78">
        <v>15661.22689</v>
      </c>
      <c r="AA78">
        <v>15661.22689</v>
      </c>
      <c r="AB78">
        <v>13200.434370000001</v>
      </c>
      <c r="AC78">
        <v>13200.434370000001</v>
      </c>
      <c r="AD78">
        <v>13200.434370000001</v>
      </c>
      <c r="AE78">
        <v>10890.35835</v>
      </c>
      <c r="AF78">
        <v>10890.35835</v>
      </c>
      <c r="AG78">
        <v>11595.859700000001</v>
      </c>
      <c r="AH78">
        <v>10890.35835</v>
      </c>
      <c r="AI78">
        <v>10890.35835</v>
      </c>
      <c r="AJ78">
        <v>10890.35835</v>
      </c>
      <c r="AK78">
        <v>10890.35835</v>
      </c>
      <c r="AL78">
        <v>10890.35835</v>
      </c>
      <c r="AM78">
        <v>10890.35835</v>
      </c>
      <c r="AN78">
        <v>10890.35835</v>
      </c>
      <c r="AO78">
        <v>10890.35835</v>
      </c>
      <c r="AP78">
        <v>10890.35835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2606.3295210000001</v>
      </c>
      <c r="AC79">
        <v>2606.3295210000001</v>
      </c>
      <c r="AD79">
        <v>2606.3295210000001</v>
      </c>
      <c r="AE79">
        <v>2606.3295210000001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6502.6960719999997</v>
      </c>
      <c r="G80">
        <v>6502.6960719999997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26388.695159999999</v>
      </c>
      <c r="T80">
        <v>80484.754920000007</v>
      </c>
      <c r="U80">
        <v>107732.9807</v>
      </c>
      <c r="V80">
        <v>107732.9807</v>
      </c>
      <c r="W80">
        <v>101220.3483</v>
      </c>
      <c r="X80">
        <v>101219.8925</v>
      </c>
      <c r="Y80">
        <v>101316.1329</v>
      </c>
      <c r="Z80">
        <v>101831.92230000001</v>
      </c>
      <c r="AA80">
        <v>100063.1148</v>
      </c>
      <c r="AB80">
        <v>101831.92230000001</v>
      </c>
      <c r="AC80">
        <v>101831.92230000001</v>
      </c>
      <c r="AD80">
        <v>101234.4595</v>
      </c>
      <c r="AE80">
        <v>91813.902749999994</v>
      </c>
      <c r="AF80">
        <v>89855.263749999998</v>
      </c>
      <c r="AG80">
        <v>82882.867750000005</v>
      </c>
      <c r="AH80">
        <v>79213.859289999993</v>
      </c>
      <c r="AI80">
        <v>75512.406650000004</v>
      </c>
      <c r="AJ80">
        <v>72539.695009999996</v>
      </c>
      <c r="AK80">
        <v>74158.511499999993</v>
      </c>
      <c r="AL80">
        <v>75782.597769999993</v>
      </c>
      <c r="AM80">
        <v>71788.741620000001</v>
      </c>
      <c r="AN80">
        <v>66190.749479999999</v>
      </c>
      <c r="AO80">
        <v>66190.749479999999</v>
      </c>
      <c r="AP80">
        <v>66190.749479999999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82361.168749999997</v>
      </c>
      <c r="G88">
        <v>84514.522540000005</v>
      </c>
      <c r="H88">
        <v>89925.335349999994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134229.64610000001</v>
      </c>
      <c r="S88">
        <v>214668.71160000001</v>
      </c>
      <c r="T88">
        <v>268764.77140000003</v>
      </c>
      <c r="U88">
        <v>296012.99719999998</v>
      </c>
      <c r="V88">
        <v>296012.99719999998</v>
      </c>
      <c r="W88">
        <v>290278.55479999998</v>
      </c>
      <c r="X88">
        <v>290278.09899999999</v>
      </c>
      <c r="Y88">
        <v>290269.48989999999</v>
      </c>
      <c r="Z88">
        <v>289129.88069999998</v>
      </c>
      <c r="AA88">
        <v>289121.32130000001</v>
      </c>
      <c r="AB88">
        <v>285899.57760000002</v>
      </c>
      <c r="AC88">
        <v>283991.81640000001</v>
      </c>
      <c r="AD88">
        <v>274324.83610000001</v>
      </c>
      <c r="AE88">
        <v>268496.65529999998</v>
      </c>
      <c r="AF88">
        <v>260635.5643</v>
      </c>
      <c r="AG88">
        <v>254368.66959999999</v>
      </c>
      <c r="AH88">
        <v>249994.15979999999</v>
      </c>
      <c r="AI88">
        <v>246292.7072</v>
      </c>
      <c r="AJ88">
        <v>243319.99559999999</v>
      </c>
      <c r="AK88">
        <v>239209.92370000001</v>
      </c>
      <c r="AL88">
        <v>230566.6911</v>
      </c>
      <c r="AM88">
        <v>223608.05869999999</v>
      </c>
      <c r="AN88">
        <v>218010.06649999999</v>
      </c>
      <c r="AO88">
        <v>218010.06649999999</v>
      </c>
      <c r="AP88">
        <v>212292.71040000001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S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650</v>
      </c>
      <c r="B7">
        <v>743164.23622715985</v>
      </c>
      <c r="E7" t="s">
        <v>649</v>
      </c>
      <c r="H7">
        <v>2778.1089999999385</v>
      </c>
    </row>
    <row r="13" spans="1:8" x14ac:dyDescent="0.25">
      <c r="B13" t="s">
        <v>11</v>
      </c>
    </row>
    <row r="14" spans="1:8" x14ac:dyDescent="0.25">
      <c r="B14" t="s">
        <v>75</v>
      </c>
    </row>
    <row r="15" spans="1:8" x14ac:dyDescent="0.25">
      <c r="B15" t="s">
        <v>13</v>
      </c>
    </row>
    <row r="32" spans="2:19" x14ac:dyDescent="0.25">
      <c r="B32" t="s">
        <v>11</v>
      </c>
      <c r="C32">
        <v>2012</v>
      </c>
      <c r="D32">
        <v>2012</v>
      </c>
      <c r="E32">
        <v>2012</v>
      </c>
      <c r="F32">
        <v>2013</v>
      </c>
      <c r="G32">
        <v>2013</v>
      </c>
      <c r="H32">
        <v>2013</v>
      </c>
      <c r="I32">
        <v>2013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</row>
    <row r="33" spans="2:19" x14ac:dyDescent="0.25">
      <c r="B33" t="s">
        <v>75</v>
      </c>
      <c r="C33" t="s">
        <v>76</v>
      </c>
      <c r="D33" t="s">
        <v>77</v>
      </c>
      <c r="E33" t="s">
        <v>79</v>
      </c>
      <c r="F33" t="s">
        <v>76</v>
      </c>
      <c r="G33" t="s">
        <v>77</v>
      </c>
      <c r="H33" t="s">
        <v>78</v>
      </c>
      <c r="I33" t="s">
        <v>79</v>
      </c>
      <c r="J33" t="s">
        <v>76</v>
      </c>
      <c r="K33" t="s">
        <v>77</v>
      </c>
      <c r="L33" t="s">
        <v>79</v>
      </c>
      <c r="M33" t="s">
        <v>76</v>
      </c>
      <c r="N33" t="s">
        <v>77</v>
      </c>
      <c r="O33" t="s">
        <v>79</v>
      </c>
      <c r="P33" t="s">
        <v>76</v>
      </c>
      <c r="Q33" t="s">
        <v>79</v>
      </c>
      <c r="R33" t="s">
        <v>76</v>
      </c>
      <c r="S33" t="s">
        <v>79</v>
      </c>
    </row>
    <row r="34" spans="2:19" x14ac:dyDescent="0.25">
      <c r="B34" t="s">
        <v>13</v>
      </c>
    </row>
    <row r="35" spans="2:19" x14ac:dyDescent="0.25">
      <c r="B35" t="s">
        <v>36</v>
      </c>
      <c r="C35">
        <v>8630.8267199999991</v>
      </c>
      <c r="D35">
        <v>5277.2181019999998</v>
      </c>
      <c r="E35">
        <v>5427.4364589999996</v>
      </c>
      <c r="F35">
        <v>9375.3803989999997</v>
      </c>
      <c r="G35">
        <v>5872.4167109999999</v>
      </c>
      <c r="H35">
        <v>154.9578889</v>
      </c>
      <c r="I35">
        <v>5810.4481260000002</v>
      </c>
      <c r="J35">
        <v>7610.3183230000004</v>
      </c>
      <c r="K35">
        <v>5415.0371800000003</v>
      </c>
      <c r="L35">
        <v>4122.0373490000002</v>
      </c>
      <c r="M35">
        <v>9752.538364</v>
      </c>
      <c r="N35">
        <v>7083.2482520000003</v>
      </c>
      <c r="O35">
        <v>5834.1389689999996</v>
      </c>
      <c r="P35">
        <v>3750.4689269999999</v>
      </c>
      <c r="Q35">
        <v>1957.1377110000001</v>
      </c>
      <c r="R35">
        <v>2896.2115530000001</v>
      </c>
      <c r="S35">
        <v>2759.8144699999998</v>
      </c>
    </row>
    <row r="36" spans="2:19" x14ac:dyDescent="0.25">
      <c r="B36" t="s">
        <v>37</v>
      </c>
      <c r="C36">
        <v>3027.3463959999999</v>
      </c>
      <c r="D36">
        <v>1551.337894</v>
      </c>
      <c r="F36">
        <v>3433.2756049999998</v>
      </c>
      <c r="G36">
        <v>1967.355368</v>
      </c>
      <c r="I36">
        <v>583.15407700000003</v>
      </c>
      <c r="J36">
        <v>3872.9323829999998</v>
      </c>
      <c r="K36">
        <v>476.75436619999999</v>
      </c>
      <c r="L36">
        <v>362.40880040000002</v>
      </c>
      <c r="M36">
        <v>3441.638097</v>
      </c>
      <c r="N36">
        <v>765.77302850000001</v>
      </c>
      <c r="O36">
        <v>663.98627180000005</v>
      </c>
      <c r="P36">
        <v>3320.5708289999998</v>
      </c>
      <c r="R36">
        <v>4706.8136359999999</v>
      </c>
    </row>
    <row r="37" spans="2:19" x14ac:dyDescent="0.25">
      <c r="B37" t="s">
        <v>38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R37">
        <v>369.28194689999998</v>
      </c>
    </row>
    <row r="38" spans="2:19" x14ac:dyDescent="0.25">
      <c r="B38" t="s">
        <v>39</v>
      </c>
      <c r="I38">
        <v>54.213557170000001</v>
      </c>
    </row>
    <row r="39" spans="2:19" x14ac:dyDescent="0.25">
      <c r="B39" t="s">
        <v>42</v>
      </c>
      <c r="L39">
        <v>25.293767089999999</v>
      </c>
      <c r="O39">
        <v>252.92031030000001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</row>
    <row r="53" spans="2:10" x14ac:dyDescent="0.25">
      <c r="B53" t="s">
        <v>13</v>
      </c>
    </row>
    <row r="54" spans="2:10" x14ac:dyDescent="0.25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658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658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658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658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660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660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660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660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690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669</v>
      </c>
    </row>
    <row r="32" spans="1:38" x14ac:dyDescent="0.2">
      <c r="A32" s="105" t="s">
        <v>657</v>
      </c>
      <c r="B32" s="259">
        <f>NPV(0.08,B26:AK26)*(1+0.08)</f>
        <v>89726.389736892335</v>
      </c>
    </row>
    <row r="33" spans="1:2" x14ac:dyDescent="0.2">
      <c r="A33" s="105" t="s">
        <v>667</v>
      </c>
      <c r="B33" s="259">
        <f>NPV(0.08,B27:AK27)*(1+0.08)</f>
        <v>20911.435362725173</v>
      </c>
    </row>
    <row r="34" spans="1:2" x14ac:dyDescent="0.2">
      <c r="A34" s="105" t="s">
        <v>668</v>
      </c>
      <c r="B34" s="259">
        <f>NPV(0.08,B28:AK28)*(1+0.08)</f>
        <v>9261.7298850372899</v>
      </c>
    </row>
    <row r="35" spans="1:2" x14ac:dyDescent="0.2">
      <c r="A35" s="105" t="s">
        <v>659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666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666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666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687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688</v>
      </c>
      <c r="B59" s="269" t="s">
        <v>671</v>
      </c>
    </row>
    <row r="60" spans="1:37" x14ac:dyDescent="0.2">
      <c r="A60" s="105" t="s">
        <v>657</v>
      </c>
      <c r="B60" s="275">
        <f>VLOOKUP($A60,Sup_GD_PotInst!$A$31:$B$36,B$2,FALSE)</f>
        <v>89726.389736892335</v>
      </c>
    </row>
    <row r="61" spans="1:37" x14ac:dyDescent="0.2">
      <c r="A61" s="105" t="s">
        <v>667</v>
      </c>
      <c r="B61" s="275">
        <f>VLOOKUP($A61,Sup_GD_PotInst!$A$31:$B$36,B$2,FALSE)</f>
        <v>20911.435362725173</v>
      </c>
    </row>
    <row r="62" spans="1:37" x14ac:dyDescent="0.2">
      <c r="A62" s="105" t="s">
        <v>668</v>
      </c>
      <c r="B62" s="275">
        <f>VLOOKUP($A62,Sup_GD_PotInst!$A$31:$B$36,B$2,FALSE)</f>
        <v>9261.7298850372899</v>
      </c>
    </row>
    <row r="63" spans="1:37" x14ac:dyDescent="0.2">
      <c r="A63" s="105" t="s">
        <v>659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689</v>
      </c>
      <c r="B74" s="13" t="s">
        <v>671</v>
      </c>
    </row>
    <row r="75" spans="1:37" x14ac:dyDescent="0.2">
      <c r="A75" s="105" t="s">
        <v>657</v>
      </c>
      <c r="B75" s="275">
        <f>B60/(1+Planel_BD_constantes!$B$3)^3</f>
        <v>71227.701043486391</v>
      </c>
      <c r="E75" s="259"/>
    </row>
    <row r="76" spans="1:37" x14ac:dyDescent="0.2">
      <c r="A76" s="105" t="s">
        <v>667</v>
      </c>
      <c r="B76" s="275">
        <f>B61/(1+Planel_BD_constantes!$B$3)^3</f>
        <v>16600.171596940549</v>
      </c>
      <c r="E76" s="259"/>
    </row>
    <row r="77" spans="1:37" x14ac:dyDescent="0.2">
      <c r="A77" s="105" t="s">
        <v>668</v>
      </c>
      <c r="B77" s="275">
        <f>B62/(1+Planel_BD_constantes!$B$3)^3</f>
        <v>7352.2597903626292</v>
      </c>
      <c r="E77" s="259"/>
    </row>
    <row r="78" spans="1:37" x14ac:dyDescent="0.2">
      <c r="A78" s="105" t="s">
        <v>659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8607F4-B2A7-421A-A227-39A723BF9DFE}"/>
</file>

<file path=customXml/itemProps2.xml><?xml version="1.0" encoding="utf-8"?>
<ds:datastoreItem xmlns:ds="http://schemas.openxmlformats.org/officeDocument/2006/customXml" ds:itemID="{0E6F8122-98CD-4CB5-80E7-FA541C978135}"/>
</file>

<file path=customXml/itemProps3.xml><?xml version="1.0" encoding="utf-8"?>
<ds:datastoreItem xmlns:ds="http://schemas.openxmlformats.org/officeDocument/2006/customXml" ds:itemID="{F352241D-D024-4E28-A6CC-AEB5837F905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2020-03-26T11:08:48Z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