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\\epe.lan\Arquivos\Projetos\PLANEL_Interface_SEE-SMA\Saídas_Relatórios\Março 2020\COM INTER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191" r:id="rId38"/>
    <pivotCache cacheId="192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87" i="43" l="1"/>
  <c r="AL57" i="45" l="1"/>
  <c r="AK57" i="45"/>
  <c r="AJ57" i="45"/>
  <c r="AI57" i="45"/>
  <c r="AH57" i="45"/>
  <c r="AG57" i="45"/>
  <c r="AF57" i="45"/>
  <c r="AE57" i="45"/>
  <c r="AD57" i="45"/>
  <c r="AC57" i="45"/>
  <c r="AB57" i="45"/>
  <c r="AA57" i="45"/>
  <c r="Z57" i="45"/>
  <c r="Y57" i="45"/>
  <c r="X57" i="45"/>
  <c r="W57" i="45"/>
  <c r="V57" i="45"/>
  <c r="U57" i="45"/>
  <c r="T57" i="45"/>
  <c r="S57" i="45"/>
  <c r="R57" i="45"/>
  <c r="Q57" i="45"/>
  <c r="P57" i="45"/>
  <c r="O57" i="45"/>
  <c r="N57" i="45"/>
  <c r="M57" i="45"/>
  <c r="L57" i="45"/>
  <c r="K57" i="45"/>
  <c r="J57" i="45"/>
  <c r="I57" i="45"/>
  <c r="H57" i="45"/>
  <c r="G57" i="45"/>
  <c r="F57" i="45"/>
  <c r="E57" i="45"/>
  <c r="D57" i="45"/>
  <c r="C57" i="45"/>
  <c r="AL56" i="45"/>
  <c r="AK56" i="45"/>
  <c r="AJ56" i="45"/>
  <c r="AI56" i="45"/>
  <c r="AH56" i="45"/>
  <c r="AG56" i="45"/>
  <c r="AF56" i="45"/>
  <c r="AE56" i="45"/>
  <c r="AD56" i="45"/>
  <c r="AC56" i="45"/>
  <c r="AB56" i="45"/>
  <c r="AA56" i="45"/>
  <c r="Z56" i="45"/>
  <c r="Y56" i="45"/>
  <c r="X56" i="45"/>
  <c r="W56" i="45"/>
  <c r="V56" i="45"/>
  <c r="U56" i="45"/>
  <c r="T56" i="45"/>
  <c r="S56" i="45"/>
  <c r="R56" i="45"/>
  <c r="Q56" i="45"/>
  <c r="P56" i="45"/>
  <c r="O56" i="45"/>
  <c r="N56" i="45"/>
  <c r="M56" i="45"/>
  <c r="L56" i="45"/>
  <c r="K56" i="45"/>
  <c r="J56" i="45"/>
  <c r="I56" i="45"/>
  <c r="H56" i="45"/>
  <c r="G56" i="45"/>
  <c r="F56" i="45"/>
  <c r="E56" i="45"/>
  <c r="D56" i="45"/>
  <c r="C56" i="45"/>
  <c r="AL55" i="45"/>
  <c r="AK55" i="45"/>
  <c r="AJ55" i="45"/>
  <c r="AI55" i="45"/>
  <c r="AH55" i="45"/>
  <c r="AG55" i="45"/>
  <c r="AF55" i="45"/>
  <c r="AE55" i="45"/>
  <c r="AD55" i="45"/>
  <c r="AC55" i="45"/>
  <c r="AB55" i="45"/>
  <c r="AA55" i="45"/>
  <c r="Z55" i="45"/>
  <c r="Y55" i="45"/>
  <c r="X55" i="45"/>
  <c r="W55" i="45"/>
  <c r="V55" i="45"/>
  <c r="U55" i="45"/>
  <c r="T55" i="45"/>
  <c r="S55" i="45"/>
  <c r="R55" i="45"/>
  <c r="Q55" i="45"/>
  <c r="P55" i="45"/>
  <c r="O55" i="45"/>
  <c r="N55" i="45"/>
  <c r="M55" i="45"/>
  <c r="L55" i="45"/>
  <c r="K55" i="45"/>
  <c r="J55" i="45"/>
  <c r="I55" i="45"/>
  <c r="H55" i="45"/>
  <c r="G55" i="45"/>
  <c r="F55" i="45"/>
  <c r="E55" i="45"/>
  <c r="D55" i="45"/>
  <c r="C55" i="45"/>
  <c r="AL54" i="45"/>
  <c r="AK54" i="45"/>
  <c r="AJ54" i="45"/>
  <c r="AI54" i="45"/>
  <c r="AH54" i="45"/>
  <c r="AG54" i="45"/>
  <c r="AF54" i="45"/>
  <c r="AE54" i="45"/>
  <c r="AD54" i="45"/>
  <c r="AC54" i="45"/>
  <c r="AB54" i="45"/>
  <c r="AA54" i="45"/>
  <c r="Z54" i="45"/>
  <c r="Y54" i="45"/>
  <c r="X54" i="45"/>
  <c r="W54" i="45"/>
  <c r="V54" i="45"/>
  <c r="U54" i="45"/>
  <c r="T54" i="45"/>
  <c r="S54" i="45"/>
  <c r="R54" i="45"/>
  <c r="Q54" i="45"/>
  <c r="P54" i="45"/>
  <c r="O54" i="45"/>
  <c r="N54" i="45"/>
  <c r="M54" i="45"/>
  <c r="L54" i="45"/>
  <c r="K54" i="45"/>
  <c r="J54" i="45"/>
  <c r="I54" i="45"/>
  <c r="H54" i="45"/>
  <c r="G54" i="45"/>
  <c r="F54" i="45"/>
  <c r="E54" i="45"/>
  <c r="D54" i="45"/>
  <c r="C54" i="45"/>
  <c r="AL53" i="45"/>
  <c r="AK53" i="45"/>
  <c r="AJ53" i="45"/>
  <c r="AI53" i="45"/>
  <c r="AH53" i="45"/>
  <c r="AG53" i="45"/>
  <c r="AF53" i="45"/>
  <c r="AE53" i="45"/>
  <c r="AD53" i="45"/>
  <c r="AC53" i="45"/>
  <c r="AB53" i="45"/>
  <c r="AA53" i="45"/>
  <c r="Z53" i="45"/>
  <c r="Y53" i="45"/>
  <c r="X53" i="45"/>
  <c r="W53" i="45"/>
  <c r="V53" i="45"/>
  <c r="U53" i="45"/>
  <c r="T53" i="45"/>
  <c r="S53" i="45"/>
  <c r="R53" i="45"/>
  <c r="Q53" i="45"/>
  <c r="P53" i="45"/>
  <c r="O53" i="45"/>
  <c r="N53" i="45"/>
  <c r="M53" i="45"/>
  <c r="L53" i="45"/>
  <c r="K53" i="45"/>
  <c r="J53" i="45"/>
  <c r="I53" i="45"/>
  <c r="H53" i="45"/>
  <c r="G53" i="45"/>
  <c r="F53" i="45"/>
  <c r="E53" i="45"/>
  <c r="D53" i="45"/>
  <c r="C53" i="45"/>
  <c r="AL51" i="45"/>
  <c r="AK51" i="45"/>
  <c r="AJ51" i="45"/>
  <c r="AI51" i="45"/>
  <c r="AH51" i="45"/>
  <c r="AG51" i="45"/>
  <c r="AF51" i="45"/>
  <c r="AE51" i="45"/>
  <c r="AD51" i="45"/>
  <c r="AC51" i="45"/>
  <c r="AB51" i="45"/>
  <c r="AA51" i="45"/>
  <c r="Z51" i="45"/>
  <c r="Y51" i="45"/>
  <c r="X51" i="45"/>
  <c r="W51" i="45"/>
  <c r="V51" i="45"/>
  <c r="U51" i="45"/>
  <c r="T51" i="45"/>
  <c r="S51" i="45"/>
  <c r="R51" i="45"/>
  <c r="Q51" i="45"/>
  <c r="P51" i="45"/>
  <c r="O51" i="45"/>
  <c r="N51" i="45"/>
  <c r="M51" i="45"/>
  <c r="L51" i="45"/>
  <c r="K51" i="45"/>
  <c r="J51" i="45"/>
  <c r="I51" i="45"/>
  <c r="H51" i="45"/>
  <c r="G51" i="45"/>
  <c r="F51" i="45"/>
  <c r="E51" i="45"/>
  <c r="D51" i="45"/>
  <c r="C51" i="45"/>
  <c r="AL50" i="45"/>
  <c r="AK50" i="45"/>
  <c r="AJ50" i="45"/>
  <c r="AI50" i="45"/>
  <c r="AH50" i="45"/>
  <c r="AG50" i="45"/>
  <c r="AF50" i="45"/>
  <c r="AE50" i="45"/>
  <c r="AD50" i="45"/>
  <c r="AC50" i="45"/>
  <c r="AB50" i="45"/>
  <c r="AA50" i="45"/>
  <c r="Z50" i="45"/>
  <c r="Y50" i="45"/>
  <c r="X50" i="45"/>
  <c r="W50" i="45"/>
  <c r="V50" i="45"/>
  <c r="U50" i="45"/>
  <c r="T50" i="45"/>
  <c r="S50" i="45"/>
  <c r="R50" i="45"/>
  <c r="Q50" i="45"/>
  <c r="P50" i="45"/>
  <c r="O50" i="45"/>
  <c r="N50" i="45"/>
  <c r="M50" i="45"/>
  <c r="L50" i="45"/>
  <c r="K50" i="45"/>
  <c r="J50" i="45"/>
  <c r="I50" i="45"/>
  <c r="H50" i="45"/>
  <c r="G50" i="45"/>
  <c r="F50" i="45"/>
  <c r="E50" i="45"/>
  <c r="D50" i="45"/>
  <c r="C50" i="45"/>
  <c r="AL49" i="45"/>
  <c r="AK49" i="45"/>
  <c r="AJ49" i="45"/>
  <c r="AI49" i="45"/>
  <c r="AH49" i="45"/>
  <c r="AG49" i="45"/>
  <c r="AF49" i="45"/>
  <c r="AE49" i="45"/>
  <c r="AD49" i="45"/>
  <c r="AC49" i="45"/>
  <c r="AB49" i="45"/>
  <c r="AA49" i="45"/>
  <c r="Z49" i="45"/>
  <c r="Y49" i="45"/>
  <c r="X49" i="45"/>
  <c r="W49" i="45"/>
  <c r="V49" i="45"/>
  <c r="U49" i="45"/>
  <c r="T49" i="45"/>
  <c r="S49" i="45"/>
  <c r="R49" i="45"/>
  <c r="Q49" i="45"/>
  <c r="P49" i="45"/>
  <c r="O49" i="45"/>
  <c r="N49" i="45"/>
  <c r="M49" i="45"/>
  <c r="L49" i="45"/>
  <c r="K49" i="45"/>
  <c r="J49" i="45"/>
  <c r="I49" i="45"/>
  <c r="H49" i="45"/>
  <c r="G49" i="45"/>
  <c r="F49" i="45"/>
  <c r="E49" i="45"/>
  <c r="D49" i="45"/>
  <c r="C49" i="45"/>
  <c r="AL48" i="45"/>
  <c r="AK48" i="45"/>
  <c r="AJ48" i="45"/>
  <c r="AI48" i="45"/>
  <c r="AH48" i="45"/>
  <c r="AG48" i="45"/>
  <c r="AF48" i="45"/>
  <c r="AE48" i="45"/>
  <c r="AD48" i="45"/>
  <c r="AC48" i="45"/>
  <c r="AB48" i="45"/>
  <c r="AA48" i="45"/>
  <c r="Z48" i="45"/>
  <c r="Y48" i="45"/>
  <c r="X48" i="45"/>
  <c r="W48" i="45"/>
  <c r="V48" i="45"/>
  <c r="U48" i="45"/>
  <c r="T48" i="45"/>
  <c r="S48" i="45"/>
  <c r="R48" i="45"/>
  <c r="Q48" i="45"/>
  <c r="P48" i="45"/>
  <c r="O48" i="45"/>
  <c r="N48" i="45"/>
  <c r="M48" i="45"/>
  <c r="L48" i="45"/>
  <c r="K48" i="45"/>
  <c r="J48" i="45"/>
  <c r="I48" i="45"/>
  <c r="H48" i="45"/>
  <c r="G48" i="45"/>
  <c r="F48" i="45"/>
  <c r="E48" i="45"/>
  <c r="D48" i="45"/>
  <c r="C48" i="45"/>
  <c r="AL47" i="45"/>
  <c r="AK47" i="45"/>
  <c r="AJ47" i="45"/>
  <c r="AI47" i="45"/>
  <c r="AH47" i="45"/>
  <c r="AG47" i="45"/>
  <c r="AF47" i="45"/>
  <c r="AE47" i="45"/>
  <c r="AD47" i="45"/>
  <c r="AC47" i="45"/>
  <c r="AB47" i="45"/>
  <c r="AA47" i="45"/>
  <c r="Z47" i="45"/>
  <c r="Y47" i="45"/>
  <c r="X47" i="45"/>
  <c r="W47" i="45"/>
  <c r="V47" i="45"/>
  <c r="U47" i="45"/>
  <c r="T47" i="45"/>
  <c r="S47" i="45"/>
  <c r="R47" i="45"/>
  <c r="Q47" i="45"/>
  <c r="P47" i="45"/>
  <c r="O47" i="45"/>
  <c r="N47" i="45"/>
  <c r="M47" i="45"/>
  <c r="L47" i="45"/>
  <c r="K47" i="45"/>
  <c r="J47" i="45"/>
  <c r="I47" i="45"/>
  <c r="H47" i="45"/>
  <c r="G47" i="45"/>
  <c r="F47" i="45"/>
  <c r="E47" i="45"/>
  <c r="D47" i="45"/>
  <c r="C47" i="45"/>
  <c r="AL45" i="45"/>
  <c r="AK45" i="45"/>
  <c r="AJ45" i="45"/>
  <c r="AI45" i="45"/>
  <c r="AH45" i="45"/>
  <c r="AG45" i="45"/>
  <c r="AF45" i="45"/>
  <c r="AE45" i="45"/>
  <c r="AD45" i="45"/>
  <c r="AC45" i="45"/>
  <c r="AB45" i="45"/>
  <c r="AA45" i="45"/>
  <c r="Z45" i="45"/>
  <c r="Y45" i="45"/>
  <c r="X45" i="45"/>
  <c r="W45" i="45"/>
  <c r="V45" i="45"/>
  <c r="U45" i="45"/>
  <c r="T45" i="45"/>
  <c r="S45" i="45"/>
  <c r="R45" i="45"/>
  <c r="Q45" i="45"/>
  <c r="P45" i="45"/>
  <c r="O45" i="45"/>
  <c r="N45" i="45"/>
  <c r="M45" i="45"/>
  <c r="L45" i="45"/>
  <c r="K45" i="45"/>
  <c r="J45" i="45"/>
  <c r="I45" i="45"/>
  <c r="H45" i="45"/>
  <c r="G45" i="45"/>
  <c r="F45" i="45"/>
  <c r="E45" i="45"/>
  <c r="D45" i="45"/>
  <c r="C45" i="45"/>
  <c r="AL44" i="45"/>
  <c r="AK44" i="45"/>
  <c r="AJ44" i="45"/>
  <c r="AI44" i="45"/>
  <c r="AH44" i="45"/>
  <c r="AG44" i="45"/>
  <c r="AF44" i="45"/>
  <c r="AE44" i="45"/>
  <c r="AD44" i="45"/>
  <c r="AC44" i="45"/>
  <c r="AB44" i="45"/>
  <c r="AA44" i="45"/>
  <c r="Z44" i="45"/>
  <c r="Y44" i="45"/>
  <c r="X44" i="45"/>
  <c r="W44" i="45"/>
  <c r="V44" i="45"/>
  <c r="U44" i="45"/>
  <c r="T44" i="45"/>
  <c r="S44" i="45"/>
  <c r="R44" i="45"/>
  <c r="Q44" i="45"/>
  <c r="P44" i="45"/>
  <c r="O44" i="45"/>
  <c r="N44" i="45"/>
  <c r="M44" i="45"/>
  <c r="L44" i="45"/>
  <c r="K44" i="45"/>
  <c r="J44" i="45"/>
  <c r="I44" i="45"/>
  <c r="H44" i="45"/>
  <c r="G44" i="45"/>
  <c r="F44" i="45"/>
  <c r="E44" i="45"/>
  <c r="D44" i="45"/>
  <c r="C44" i="45"/>
  <c r="AL43" i="45"/>
  <c r="AK43" i="45"/>
  <c r="AJ43" i="45"/>
  <c r="AI43" i="45"/>
  <c r="AH43" i="45"/>
  <c r="AG43" i="45"/>
  <c r="AF43" i="45"/>
  <c r="AE43" i="45"/>
  <c r="AD43" i="45"/>
  <c r="AC43" i="45"/>
  <c r="AB43" i="45"/>
  <c r="AA43" i="45"/>
  <c r="Z43" i="45"/>
  <c r="Y43" i="45"/>
  <c r="X43" i="45"/>
  <c r="W43" i="45"/>
  <c r="V43" i="45"/>
  <c r="U43" i="45"/>
  <c r="T43" i="45"/>
  <c r="S43" i="45"/>
  <c r="R43" i="45"/>
  <c r="Q43" i="45"/>
  <c r="P43" i="45"/>
  <c r="O43" i="45"/>
  <c r="N43" i="45"/>
  <c r="M43" i="45"/>
  <c r="L43" i="45"/>
  <c r="K43" i="45"/>
  <c r="J43" i="45"/>
  <c r="I43" i="45"/>
  <c r="H43" i="45"/>
  <c r="G43" i="45"/>
  <c r="F43" i="45"/>
  <c r="E43" i="45"/>
  <c r="D43" i="45"/>
  <c r="C43" i="45"/>
  <c r="AL42" i="45"/>
  <c r="AK42" i="45"/>
  <c r="AJ42" i="45"/>
  <c r="AI42" i="45"/>
  <c r="AH42" i="45"/>
  <c r="AG42" i="45"/>
  <c r="AF42" i="45"/>
  <c r="AE42" i="45"/>
  <c r="AD42" i="45"/>
  <c r="AC42" i="45"/>
  <c r="AB42" i="45"/>
  <c r="AA42" i="45"/>
  <c r="Z42" i="45"/>
  <c r="Y42" i="45"/>
  <c r="X42" i="45"/>
  <c r="W42" i="45"/>
  <c r="V42" i="45"/>
  <c r="U42" i="45"/>
  <c r="T42" i="45"/>
  <c r="S42" i="45"/>
  <c r="R42" i="45"/>
  <c r="Q42" i="45"/>
  <c r="P42" i="45"/>
  <c r="O42" i="45"/>
  <c r="N42" i="45"/>
  <c r="M42" i="45"/>
  <c r="L42" i="45"/>
  <c r="K42" i="45"/>
  <c r="J42" i="45"/>
  <c r="I42" i="45"/>
  <c r="H42" i="45"/>
  <c r="G42" i="45"/>
  <c r="F42" i="45"/>
  <c r="E42" i="45"/>
  <c r="D42" i="45"/>
  <c r="C42" i="45"/>
  <c r="AL41" i="45"/>
  <c r="AK41" i="45"/>
  <c r="AJ41" i="45"/>
  <c r="AI41" i="45"/>
  <c r="AH41" i="45"/>
  <c r="AG41" i="45"/>
  <c r="AF41" i="45"/>
  <c r="AE41" i="45"/>
  <c r="AD41" i="45"/>
  <c r="AC41" i="45"/>
  <c r="AB41" i="45"/>
  <c r="AA41" i="45"/>
  <c r="Z41" i="45"/>
  <c r="Y41" i="45"/>
  <c r="X41" i="45"/>
  <c r="W41" i="45"/>
  <c r="V41" i="45"/>
  <c r="U41" i="45"/>
  <c r="T41" i="45"/>
  <c r="S41" i="45"/>
  <c r="R41" i="45"/>
  <c r="Q41" i="45"/>
  <c r="P41" i="45"/>
  <c r="O41" i="45"/>
  <c r="N41" i="45"/>
  <c r="M41" i="45"/>
  <c r="L41" i="45"/>
  <c r="K41" i="45"/>
  <c r="J41" i="45"/>
  <c r="I41" i="45"/>
  <c r="H41" i="45"/>
  <c r="G41" i="45"/>
  <c r="F41" i="45"/>
  <c r="E41" i="45"/>
  <c r="D41" i="45"/>
  <c r="C41" i="45"/>
  <c r="B35" i="45"/>
  <c r="B34" i="45"/>
  <c r="B33" i="45"/>
  <c r="B32" i="45"/>
  <c r="B36" i="45" l="1"/>
  <c r="A17" i="53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J10" i="15" s="1"/>
  <c r="M19" i="53"/>
  <c r="K10" i="15" s="1"/>
  <c r="N19" i="53"/>
  <c r="L10" i="15" s="1"/>
  <c r="O19" i="53"/>
  <c r="M10" i="15" s="1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C10" i="15" s="1"/>
  <c r="AF19" i="53"/>
  <c r="AD10" i="15" s="1"/>
  <c r="AG19" i="53"/>
  <c r="AE10" i="15" s="1"/>
  <c r="AH19" i="53"/>
  <c r="AF10" i="15" s="1"/>
  <c r="AI19" i="53"/>
  <c r="AG10" i="15" s="1"/>
  <c r="AJ19" i="53"/>
  <c r="AH10" i="15" s="1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L7" i="15" s="1"/>
  <c r="O20" i="53"/>
  <c r="M7" i="15" s="1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T7" i="15" s="1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J7" i="15" s="1"/>
  <c r="AM20" i="53"/>
  <c r="AK7" i="15" s="1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D11" i="15" s="1"/>
  <c r="G21" i="53"/>
  <c r="E11" i="15" s="1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J11" i="15" s="1"/>
  <c r="AM21" i="53"/>
  <c r="AK11" i="15" s="1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D6" i="15" s="1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L6" i="15" s="1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B6" i="15" s="1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F23" i="53"/>
  <c r="D8" i="15" s="1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B8" i="15" s="1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J8" i="15" s="1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D9" i="15" s="1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L9" i="15" s="1"/>
  <c r="O25" i="53"/>
  <c r="M9" i="15" s="1"/>
  <c r="P25" i="53"/>
  <c r="N9" i="15" s="1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T9" i="15" s="1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B9" i="15" s="1"/>
  <c r="E142" i="43" s="1"/>
  <c r="E160" i="43" s="1"/>
  <c r="AE25" i="53"/>
  <c r="AC9" i="15" s="1"/>
  <c r="AF25" i="53"/>
  <c r="AD9" i="15" s="1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J9" i="15" s="1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D14" i="15" s="1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L14" i="15" s="1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T14" i="15" s="1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J14" i="15" s="1"/>
  <c r="AM26" i="53"/>
  <c r="AK14" i="15" s="1"/>
  <c r="AN26" i="53"/>
  <c r="AL14" i="15" s="1"/>
  <c r="A27" i="53"/>
  <c r="B27" i="53"/>
  <c r="C27" i="53"/>
  <c r="D27" i="53"/>
  <c r="E27" i="53"/>
  <c r="C5" i="15" s="1"/>
  <c r="F27" i="53"/>
  <c r="D5" i="15" s="1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T5" i="15" s="1"/>
  <c r="W27" i="53"/>
  <c r="U5" i="15" s="1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B5" i="15" s="1"/>
  <c r="AE27" i="53"/>
  <c r="AC5" i="15" s="1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J5" i="15" s="1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M12" i="15" s="1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U12" i="15" s="1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H12" i="15" s="1"/>
  <c r="AK28" i="53"/>
  <c r="AI12" i="15" s="1"/>
  <c r="AL28" i="53"/>
  <c r="AJ12" i="15" s="1"/>
  <c r="AM28" i="53"/>
  <c r="AK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L4" i="15" s="1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S4" i="15" s="1"/>
  <c r="V29" i="53"/>
  <c r="T4" i="15" s="1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I4" i="15" s="1"/>
  <c r="AL29" i="53"/>
  <c r="AJ4" i="15" s="1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 l="1"/>
  <c r="E73" i="43"/>
  <c r="F70" i="43"/>
  <c r="E70" i="43"/>
  <c r="F71" i="43"/>
  <c r="D71" i="43"/>
  <c r="D70" i="43"/>
  <c r="D72" i="43"/>
  <c r="F72" i="43"/>
  <c r="D73" i="43"/>
  <c r="F73" i="43"/>
  <c r="E71" i="43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K26" i="42" s="1"/>
  <c r="L4" i="42"/>
  <c r="M4" i="42"/>
  <c r="N4" i="42"/>
  <c r="O4" i="42"/>
  <c r="P4" i="42"/>
  <c r="Q4" i="42"/>
  <c r="R4" i="42"/>
  <c r="S4" i="42"/>
  <c r="S26" i="42" s="1"/>
  <c r="T4" i="42"/>
  <c r="U4" i="42"/>
  <c r="V4" i="42"/>
  <c r="W4" i="42"/>
  <c r="X4" i="42"/>
  <c r="Y4" i="42"/>
  <c r="Z4" i="42"/>
  <c r="AA4" i="42"/>
  <c r="AA26" i="42" s="1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E27" i="42" l="1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63" i="46" l="1"/>
  <c r="B78" i="46" s="1"/>
  <c r="B62" i="46"/>
  <c r="B77" i="46" s="1"/>
  <c r="B61" i="46"/>
  <c r="B76" i="46" s="1"/>
  <c r="B64" i="46" l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O95" i="34"/>
  <c r="P95" i="34" s="1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T82" i="34" s="1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 l="1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<sst xmlns="http://schemas.openxmlformats.org/spreadsheetml/2006/main" count="12862" uniqueCount="772">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</sst>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(* #,##0.00_);_(* \(#,##0.00\);_(* &quot;-&quot;??_);_(@_)"/>
    <numFmt numFmtId="164" formatCode="&quot;R$&quot;\ #,##0;[Red]\-&quot;R$&quot;\ #,##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(&quot;R$ &quot;* #,##0.00_);_(&quot;R$ &quot;* \(#,##0.00\);_(&quot;R$ &quot;* &quot;-&quot;??_);_(@_)"/>
    <numFmt numFmtId="168" formatCode="_(* #\,##0\.00_);_(* \(#\,##0\.00\);_(* &quot;-&quot;??_);_(@_)"/>
    <numFmt numFmtId="169" formatCode="_([$€-2]* #,##0.00_);_([$€-2]* \(#,##0.00\);_([$€-2]* &quot;-&quot;??_)"/>
    <numFmt numFmtId="170" formatCode="#.00"/>
    <numFmt numFmtId="171" formatCode="#,##0.000"/>
    <numFmt numFmtId="172" formatCode="0.0"/>
    <numFmt numFmtId="173" formatCode="0.0000"/>
    <numFmt numFmtId="174" formatCode="#,##0.0"/>
    <numFmt numFmtId="175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166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165" fontId="7" fillId="0" borderId="0"/>
    <xf numFmtId="168" fontId="23" fillId="0" borderId="0"/>
    <xf numFmtId="0" fontId="23" fillId="0" borderId="0"/>
    <xf numFmtId="166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7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70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7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166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43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71" fontId="0" fillId="0" borderId="0" xfId="0" applyNumberFormat="1"/>
    <xf numFmtId="171" fontId="6" fillId="6" borderId="0" xfId="0" applyNumberFormat="1" applyFont="1" applyFill="1"/>
    <xf numFmtId="171" fontId="6" fillId="7" borderId="0" xfId="0" applyNumberFormat="1" applyFont="1" applyFill="1"/>
    <xf numFmtId="171" fontId="6" fillId="8" borderId="0" xfId="0" applyNumberFormat="1" applyFont="1" applyFill="1"/>
    <xf numFmtId="171" fontId="0" fillId="11" borderId="0" xfId="0" applyNumberFormat="1" applyFill="1"/>
    <xf numFmtId="171" fontId="6" fillId="9" borderId="0" xfId="0" applyNumberFormat="1" applyFont="1" applyFill="1"/>
    <xf numFmtId="171" fontId="6" fillId="10" borderId="0" xfId="0" applyNumberFormat="1" applyFont="1" applyFill="1"/>
    <xf numFmtId="171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71" fontId="64" fillId="0" borderId="0" xfId="0" applyNumberFormat="1" applyFont="1"/>
    <xf numFmtId="171" fontId="66" fillId="6" borderId="0" xfId="0" applyNumberFormat="1" applyFont="1" applyFill="1"/>
    <xf numFmtId="171" fontId="66" fillId="7" borderId="0" xfId="0" applyNumberFormat="1" applyFont="1" applyFill="1"/>
    <xf numFmtId="171" fontId="66" fillId="8" borderId="0" xfId="0" applyNumberFormat="1" applyFont="1" applyFill="1"/>
    <xf numFmtId="171" fontId="64" fillId="11" borderId="0" xfId="0" applyNumberFormat="1" applyFont="1" applyFill="1"/>
    <xf numFmtId="171" fontId="66" fillId="9" borderId="0" xfId="0" applyNumberFormat="1" applyFont="1" applyFill="1"/>
    <xf numFmtId="171" fontId="66" fillId="10" borderId="0" xfId="0" applyNumberFormat="1" applyFont="1" applyFill="1"/>
    <xf numFmtId="171" fontId="66" fillId="12" borderId="0" xfId="0" applyNumberFormat="1" applyFont="1" applyFill="1"/>
    <xf numFmtId="0" fontId="64" fillId="4" borderId="0" xfId="0" applyFont="1" applyFill="1"/>
    <xf numFmtId="171" fontId="21" fillId="11" borderId="0" xfId="0" applyNumberFormat="1" applyFont="1" applyFill="1"/>
    <xf numFmtId="171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2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43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2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2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2" fontId="23" fillId="78" borderId="37" xfId="62060" applyNumberFormat="1" applyFont="1" applyFill="1" applyBorder="1" applyAlignment="1"/>
    <xf numFmtId="0" fontId="75" fillId="0" borderId="0" xfId="62060" applyFont="1"/>
    <xf numFmtId="172" fontId="74" fillId="78" borderId="37" xfId="62060" applyNumberFormat="1" applyFont="1" applyFill="1" applyBorder="1" applyAlignment="1"/>
    <xf numFmtId="173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2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2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2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2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4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164" fontId="71" fillId="0" borderId="0" xfId="62061" applyNumberFormat="1"/>
    <xf numFmtId="171" fontId="6" fillId="0" borderId="0" xfId="0" applyNumberFormat="1" applyFont="1" applyFill="1"/>
    <xf numFmtId="171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2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5" fontId="0" fillId="93" borderId="41" xfId="62065" applyNumberFormat="1" applyFont="1" applyFill="1" applyBorder="1" applyAlignment="1"/>
    <xf numFmtId="0" fontId="0" fillId="93" borderId="41" xfId="0" applyFill="1" applyBorder="1"/>
    <xf numFmtId="175" fontId="0" fillId="93" borderId="41" xfId="0" applyNumberFormat="1" applyFill="1" applyBorder="1"/>
    <xf numFmtId="175" fontId="0" fillId="0" borderId="0" xfId="0" applyNumberFormat="1"/>
    <xf numFmtId="0" fontId="0" fillId="94" borderId="41" xfId="0" applyFill="1" applyBorder="1"/>
    <xf numFmtId="175" fontId="0" fillId="94" borderId="41" xfId="0" applyNumberFormat="1" applyFill="1" applyBorder="1"/>
    <xf numFmtId="0" fontId="0" fillId="11" borderId="41" xfId="0" applyFont="1" applyFill="1" applyBorder="1"/>
    <xf numFmtId="175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5" fontId="0" fillId="3" borderId="41" xfId="0" applyNumberFormat="1" applyFill="1" applyBorder="1"/>
    <xf numFmtId="0" fontId="0" fillId="95" borderId="41" xfId="0" applyFill="1" applyBorder="1"/>
    <xf numFmtId="175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164635.98699999999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16488.844803</c:v>
                </c:pt>
                <c:pt idx="5">
                  <c:v>155190.15338</c:v>
                </c:pt>
                <c:pt idx="6">
                  <c:v>21060.622987999999</c:v>
                </c:pt>
                <c:pt idx="7">
                  <c:v>490</c:v>
                </c:pt>
                <c:pt idx="8">
                  <c:v>56392.15681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43010.602200000008</c:v>
                </c:pt>
                <c:pt idx="1">
                  <c:v>19152.313099999999</c:v>
                </c:pt>
                <c:pt idx="2">
                  <c:v>7236.5536999999895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4488.9217639999997</c:v>
                </c:pt>
                <c:pt idx="1">
                  <c:v>5.5618999999580865E-2</c:v>
                </c:pt>
                <c:pt idx="2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44404.895829000001</c:v>
                </c:pt>
                <c:pt idx="1">
                  <c:v>57267.779341000009</c:v>
                </c:pt>
                <c:pt idx="2">
                  <c:v>46961.318209999998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2149.56</c:v>
                </c:pt>
                <c:pt idx="1">
                  <c:v>4820.376053</c:v>
                </c:pt>
                <c:pt idx="2">
                  <c:v>14069.983935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11587.469940000001</c:v>
                </c:pt>
                <c:pt idx="1">
                  <c:v>16842.5599</c:v>
                </c:pt>
                <c:pt idx="2">
                  <c:v>27962.126969999998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0064"/>
        <c:axId val="-495307680"/>
      </c:barChart>
      <c:catAx>
        <c:axId val="-495300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7680"/>
        <c:crosses val="autoZero"/>
        <c:auto val="1"/>
        <c:lblAlgn val="ctr"/>
        <c:lblOffset val="100"/>
        <c:noMultiLvlLbl val="0"/>
      </c:catAx>
      <c:valAx>
        <c:axId val="-49530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0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87049.251235000003</c:v>
                </c:pt>
                <c:pt idx="1">
                  <c:v>0</c:v>
                </c:pt>
                <c:pt idx="2">
                  <c:v>0</c:v>
                </c:pt>
                <c:pt idx="3">
                  <c:v>3007.6281399999998</c:v>
                </c:pt>
                <c:pt idx="4">
                  <c:v>5042.7855098999999</c:v>
                </c:pt>
                <c:pt idx="5">
                  <c:v>70824.750280000007</c:v>
                </c:pt>
                <c:pt idx="6">
                  <c:v>5924.8936619999995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48825.857304000005</c:v>
                </c:pt>
                <c:pt idx="1">
                  <c:v>73081.624507</c:v>
                </c:pt>
                <c:pt idx="2">
                  <c:v>82876.22495399999</c:v>
                </c:pt>
                <c:pt idx="3">
                  <c:v>87049.251235000003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23125.346942200002</c:v>
                </c:pt>
                <c:pt idx="2">
                  <c:v>49392.82587542</c:v>
                </c:pt>
                <c:pt idx="3">
                  <c:v>70824.750280000007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1966.6461456</c:v>
                </c:pt>
                <c:pt idx="3">
                  <c:v>5924.8936619999995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5537.1616248999999</c:v>
                </c:pt>
                <c:pt idx="2">
                  <c:v>5242.9835541000002</c:v>
                </c:pt>
                <c:pt idx="3">
                  <c:v>5042.7855098999999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311.37254610000002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5302784"/>
        <c:axId val="-495313120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495302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3120"/>
        <c:crosses val="autoZero"/>
        <c:auto val="1"/>
        <c:lblAlgn val="ctr"/>
        <c:lblOffset val="100"/>
        <c:noMultiLvlLbl val="0"/>
      </c:catAx>
      <c:valAx>
        <c:axId val="-49531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2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107427.56675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49629.448119999994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63958.871326</c:v>
                </c:pt>
                <c:pt idx="1">
                  <c:v>95534.741569999998</c:v>
                </c:pt>
                <c:pt idx="2">
                  <c:v>107591.86976</c:v>
                </c:pt>
                <c:pt idx="3">
                  <c:v>107427.56675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10071.27887</c:v>
                </c:pt>
                <c:pt idx="2">
                  <c:v>25095.240549999999</c:v>
                </c:pt>
                <c:pt idx="3">
                  <c:v>49629.448119999994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5302240"/>
        <c:axId val="-495309312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3820.4544099999998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495302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9312"/>
        <c:crosses val="autoZero"/>
        <c:auto val="1"/>
        <c:lblAlgn val="ctr"/>
        <c:lblOffset val="100"/>
        <c:noMultiLvlLbl val="0"/>
      </c:catAx>
      <c:valAx>
        <c:axId val="-49530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2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37.9554185</c:v>
                </c:pt>
                <c:pt idx="1">
                  <c:v>21.283011680000001</c:v>
                </c:pt>
                <c:pt idx="2">
                  <c:v>21.5963289</c:v>
                </c:pt>
                <c:pt idx="3">
                  <c:v>43.874702569999997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51.734121289999997</c:v>
                </c:pt>
                <c:pt idx="1">
                  <c:v>33.99934975</c:v>
                </c:pt>
                <c:pt idx="2">
                  <c:v>35.058253579999999</c:v>
                </c:pt>
                <c:pt idx="3">
                  <c:v>56.932848880000002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12576"/>
        <c:axId val="-49530332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31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3328"/>
        <c:crosses val="autoZero"/>
        <c:auto val="1"/>
        <c:lblAlgn val="ctr"/>
        <c:lblOffset val="100"/>
        <c:noMultiLvlLbl val="0"/>
      </c:catAx>
      <c:valAx>
        <c:axId val="-49530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2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28.963373698630139</c:v>
                </c:pt>
                <c:pt idx="1">
                  <c:v>21.563383087671234</c:v>
                </c:pt>
                <c:pt idx="2">
                  <c:v>24.941659964383561</c:v>
                </c:pt>
                <c:pt idx="3">
                  <c:v>57.409977780821912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35.036990958904113</c:v>
                </c:pt>
                <c:pt idx="1">
                  <c:v>37.226829808219179</c:v>
                </c:pt>
                <c:pt idx="2">
                  <c:v>42.590313643835621</c:v>
                </c:pt>
                <c:pt idx="3">
                  <c:v>81.453912739726022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1696"/>
        <c:axId val="-495306048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301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6048"/>
        <c:crosses val="autoZero"/>
        <c:auto val="1"/>
        <c:lblAlgn val="ctr"/>
        <c:lblOffset val="100"/>
        <c:noMultiLvlLbl val="0"/>
      </c:catAx>
      <c:valAx>
        <c:axId val="-49530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1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7346367069969912"/>
                  <c:y val="1.123232224769992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-2.5797580180526216E-2"/>
                  <c:y val="-3.598740950725020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164635.98699999999</c:v>
                </c:pt>
                <c:pt idx="1">
                  <c:v>30503.225341999998</c:v>
                </c:pt>
                <c:pt idx="2">
                  <c:v>0</c:v>
                </c:pt>
                <c:pt idx="3">
                  <c:v>3395</c:v>
                </c:pt>
                <c:pt idx="4">
                  <c:v>16488.844803</c:v>
                </c:pt>
                <c:pt idx="5">
                  <c:v>155190.15338</c:v>
                </c:pt>
                <c:pt idx="6">
                  <c:v>21060.622987999999</c:v>
                </c:pt>
                <c:pt idx="7">
                  <c:v>490</c:v>
                </c:pt>
                <c:pt idx="8">
                  <c:v>56392.15681</c:v>
                </c:pt>
                <c:pt idx="9">
                  <c:v>24943.824442838217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43010.602200000008</c:v>
                </c:pt>
                <c:pt idx="2">
                  <c:v>19152.313099999999</c:v>
                </c:pt>
                <c:pt idx="3">
                  <c:v>7236.5536999999895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6080.8034249999982</c:v>
                </c:pt>
                <c:pt idx="2">
                  <c:v>7935.7999999999993</c:v>
                </c:pt>
                <c:pt idx="3">
                  <c:v>5244.4219169999997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4488.9217639999997</c:v>
                </c:pt>
                <c:pt idx="2">
                  <c:v>5.5618999999580865E-2</c:v>
                </c:pt>
                <c:pt idx="3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44404.895829000001</c:v>
                </c:pt>
                <c:pt idx="2">
                  <c:v>57267.779341000009</c:v>
                </c:pt>
                <c:pt idx="3">
                  <c:v>46961.318209999998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2149.56</c:v>
                </c:pt>
                <c:pt idx="2">
                  <c:v>4820.376053</c:v>
                </c:pt>
                <c:pt idx="3">
                  <c:v>14069.983935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11587.469940000001</c:v>
                </c:pt>
                <c:pt idx="2">
                  <c:v>16842.5599</c:v>
                </c:pt>
                <c:pt idx="3">
                  <c:v>27962.126969999998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6817.3316661709905</c:v>
                </c:pt>
                <c:pt idx="2">
                  <c:v>7029.8658388065724</c:v>
                </c:pt>
                <c:pt idx="3">
                  <c:v>11079.586607860652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5504"/>
        <c:axId val="-495314208"/>
      </c:barChart>
      <c:catAx>
        <c:axId val="-495305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4208"/>
        <c:crosses val="autoZero"/>
        <c:auto val="1"/>
        <c:lblAlgn val="ctr"/>
        <c:lblOffset val="100"/>
        <c:noMultiLvlLbl val="0"/>
      </c:catAx>
      <c:valAx>
        <c:axId val="-49531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5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87049.251235000003</c:v>
                </c:pt>
                <c:pt idx="1">
                  <c:v>13459.080672300001</c:v>
                </c:pt>
                <c:pt idx="2">
                  <c:v>0</c:v>
                </c:pt>
                <c:pt idx="3">
                  <c:v>3007.6281399999998</c:v>
                </c:pt>
                <c:pt idx="4">
                  <c:v>5042.7855098999999</c:v>
                </c:pt>
                <c:pt idx="5">
                  <c:v>70824.750280000007</c:v>
                </c:pt>
                <c:pt idx="6">
                  <c:v>5924.8936619999995</c:v>
                </c:pt>
                <c:pt idx="7">
                  <c:v>5731.7707366168615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48825.857304000005</c:v>
                </c:pt>
                <c:pt idx="1">
                  <c:v>73081.624507</c:v>
                </c:pt>
                <c:pt idx="2">
                  <c:v>82876.22495399999</c:v>
                </c:pt>
                <c:pt idx="3">
                  <c:v>87049.251235000003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23125.346942200002</c:v>
                </c:pt>
                <c:pt idx="2">
                  <c:v>49392.82587542</c:v>
                </c:pt>
                <c:pt idx="3">
                  <c:v>70824.750280000007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1966.6461456</c:v>
                </c:pt>
                <c:pt idx="3">
                  <c:v>5924.8936619999995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5788.2672701000001</c:v>
                </c:pt>
                <c:pt idx="1">
                  <c:v>4877.3892260000002</c:v>
                </c:pt>
                <c:pt idx="2">
                  <c:v>5893.6822822200002</c:v>
                </c:pt>
                <c:pt idx="3">
                  <c:v>13459.080672300001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5537.1616248999999</c:v>
                </c:pt>
                <c:pt idx="2">
                  <c:v>5242.9835541000002</c:v>
                </c:pt>
                <c:pt idx="3">
                  <c:v>5042.7855098999999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311.37254610000002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0.80812679403578369</c:v>
                </c:pt>
                <c:pt idx="1">
                  <c:v>1507.3776708392024</c:v>
                </c:pt>
                <c:pt idx="2">
                  <c:v>3169.4224687426658</c:v>
                </c:pt>
                <c:pt idx="3">
                  <c:v>5731.7707366168615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5300608"/>
        <c:axId val="-495301152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495300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1152"/>
        <c:crosses val="autoZero"/>
        <c:auto val="1"/>
        <c:lblAlgn val="ctr"/>
        <c:lblOffset val="100"/>
        <c:noMultiLvlLbl val="0"/>
      </c:catAx>
      <c:valAx>
        <c:axId val="-49530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107427.56675</c:v>
                </c:pt>
                <c:pt idx="1">
                  <c:v>35649.949780000003</c:v>
                </c:pt>
                <c:pt idx="2">
                  <c:v>1771.8567089999999</c:v>
                </c:pt>
                <c:pt idx="3">
                  <c:v>2983.193585</c:v>
                </c:pt>
                <c:pt idx="4">
                  <c:v>8377.4400370000003</c:v>
                </c:pt>
                <c:pt idx="5">
                  <c:v>37497.163769999999</c:v>
                </c:pt>
                <c:pt idx="6">
                  <c:v>49629.448119999994</c:v>
                </c:pt>
                <c:pt idx="7">
                  <c:v>1866.557584316429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63958.871326</c:v>
                </c:pt>
                <c:pt idx="1">
                  <c:v>95534.741569999998</c:v>
                </c:pt>
                <c:pt idx="2">
                  <c:v>107591.86976</c:v>
                </c:pt>
                <c:pt idx="3">
                  <c:v>107427.56675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10071.27887</c:v>
                </c:pt>
                <c:pt idx="2">
                  <c:v>25095.240549999999</c:v>
                </c:pt>
                <c:pt idx="3">
                  <c:v>49629.448119999994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10475.52981</c:v>
                </c:pt>
                <c:pt idx="1">
                  <c:v>18468.518980000001</c:v>
                </c:pt>
                <c:pt idx="2">
                  <c:v>27643.72035</c:v>
                </c:pt>
                <c:pt idx="3">
                  <c:v>35649.949780000003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3951.4718109999999</c:v>
                </c:pt>
                <c:pt idx="1">
                  <c:v>6644.5880900000002</c:v>
                </c:pt>
                <c:pt idx="2">
                  <c:v>8001.2444999999998</c:v>
                </c:pt>
                <c:pt idx="3">
                  <c:v>8377.4400370000003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573.69546170000001</c:v>
                </c:pt>
                <c:pt idx="1">
                  <c:v>11014.78944</c:v>
                </c:pt>
                <c:pt idx="2">
                  <c:v>19779.699379999998</c:v>
                </c:pt>
                <c:pt idx="3">
                  <c:v>37497.163769999999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2380.3200000000002</c:v>
                </c:pt>
                <c:pt idx="1">
                  <c:v>2635.05</c:v>
                </c:pt>
                <c:pt idx="2">
                  <c:v>1771.8567089999999</c:v>
                </c:pt>
                <c:pt idx="3">
                  <c:v>1771.8567089999999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3.7206000000000001</c:v>
                </c:pt>
                <c:pt idx="1">
                  <c:v>1385.5053109999999</c:v>
                </c:pt>
                <c:pt idx="2">
                  <c:v>7517.6579949999996</c:v>
                </c:pt>
                <c:pt idx="3">
                  <c:v>7517.6579949999996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0.20534191624999995</c:v>
                </c:pt>
                <c:pt idx="1">
                  <c:v>451.99115488345069</c:v>
                </c:pt>
                <c:pt idx="2">
                  <c:v>1002.3117117883985</c:v>
                </c:pt>
                <c:pt idx="3">
                  <c:v>1866.557584316429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5299520"/>
        <c:axId val="-495311488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3820.4544099999998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495299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1488"/>
        <c:crosses val="autoZero"/>
        <c:auto val="1"/>
        <c:lblAlgn val="ctr"/>
        <c:lblOffset val="100"/>
        <c:noMultiLvlLbl val="0"/>
      </c:catAx>
      <c:valAx>
        <c:axId val="-49531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299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37.9554185</c:v>
                </c:pt>
                <c:pt idx="1">
                  <c:v>21.283011680000001</c:v>
                </c:pt>
                <c:pt idx="2">
                  <c:v>21.5963289</c:v>
                </c:pt>
                <c:pt idx="3">
                  <c:v>43.874702569999997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51.734121289999997</c:v>
                </c:pt>
                <c:pt idx="1">
                  <c:v>33.99934975</c:v>
                </c:pt>
                <c:pt idx="2">
                  <c:v>35.058253579999999</c:v>
                </c:pt>
                <c:pt idx="3">
                  <c:v>56.932848880000002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298976"/>
        <c:axId val="-495307136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29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7136"/>
        <c:crosses val="autoZero"/>
        <c:auto val="1"/>
        <c:lblAlgn val="ctr"/>
        <c:lblOffset val="100"/>
        <c:noMultiLvlLbl val="0"/>
      </c:catAx>
      <c:valAx>
        <c:axId val="-49530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298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28.963373698630139</c:v>
                </c:pt>
                <c:pt idx="1">
                  <c:v>21.563383087671234</c:v>
                </c:pt>
                <c:pt idx="2">
                  <c:v>24.941659964383561</c:v>
                </c:pt>
                <c:pt idx="3">
                  <c:v>57.409977780821912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35.036990958904113</c:v>
                </c:pt>
                <c:pt idx="1">
                  <c:v>37.226829808219179</c:v>
                </c:pt>
                <c:pt idx="2">
                  <c:v>42.590313643835621</c:v>
                </c:pt>
                <c:pt idx="3">
                  <c:v>81.453912739726022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13664"/>
        <c:axId val="-495312032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31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2032"/>
        <c:crosses val="autoZero"/>
        <c:auto val="1"/>
        <c:lblAlgn val="ctr"/>
        <c:lblOffset val="100"/>
        <c:noMultiLvlLbl val="0"/>
      </c:catAx>
      <c:valAx>
        <c:axId val="-49531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109609.97100000001</c:v>
                </c:pt>
                <c:pt idx="10">
                  <c:v>109697.071</c:v>
                </c:pt>
                <c:pt idx="11">
                  <c:v>110628.071</c:v>
                </c:pt>
                <c:pt idx="12">
                  <c:v>111210.23940000001</c:v>
                </c:pt>
                <c:pt idx="13">
                  <c:v>114569.47100000001</c:v>
                </c:pt>
                <c:pt idx="14">
                  <c:v>116202.42819999999</c:v>
                </c:pt>
                <c:pt idx="15">
                  <c:v>122065.2942</c:v>
                </c:pt>
                <c:pt idx="16">
                  <c:v>125834.6519</c:v>
                </c:pt>
                <c:pt idx="17">
                  <c:v>126898.3728</c:v>
                </c:pt>
                <c:pt idx="18">
                  <c:v>128785.6391</c:v>
                </c:pt>
                <c:pt idx="19">
                  <c:v>130387.4871</c:v>
                </c:pt>
                <c:pt idx="20">
                  <c:v>132130.068</c:v>
                </c:pt>
                <c:pt idx="21">
                  <c:v>134443.62450000001</c:v>
                </c:pt>
                <c:pt idx="22">
                  <c:v>137627.72750000001</c:v>
                </c:pt>
                <c:pt idx="23">
                  <c:v>138708.96100000001</c:v>
                </c:pt>
                <c:pt idx="24">
                  <c:v>141217.6073</c:v>
                </c:pt>
                <c:pt idx="25">
                  <c:v>141217.6073</c:v>
                </c:pt>
                <c:pt idx="26">
                  <c:v>141217.6073</c:v>
                </c:pt>
                <c:pt idx="27">
                  <c:v>141217.6073</c:v>
                </c:pt>
                <c:pt idx="28">
                  <c:v>141980.29459999999</c:v>
                </c:pt>
                <c:pt idx="29">
                  <c:v>142768.11610000001</c:v>
                </c:pt>
                <c:pt idx="30">
                  <c:v>142897.9204</c:v>
                </c:pt>
                <c:pt idx="31">
                  <c:v>143036.29250000001</c:v>
                </c:pt>
                <c:pt idx="32">
                  <c:v>143222.3339</c:v>
                </c:pt>
                <c:pt idx="33">
                  <c:v>143726.56510000001</c:v>
                </c:pt>
                <c:pt idx="34">
                  <c:v>144637.87390000001</c:v>
                </c:pt>
                <c:pt idx="35">
                  <c:v>148454.16099999999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9858.8247649999994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16181.825999999999</c:v>
                </c:pt>
                <c:pt idx="15">
                  <c:v>16181.825999999999</c:v>
                </c:pt>
                <c:pt idx="16">
                  <c:v>16181.825999999999</c:v>
                </c:pt>
                <c:pt idx="17">
                  <c:v>16181.825999999999</c:v>
                </c:pt>
                <c:pt idx="18">
                  <c:v>16181.825999999999</c:v>
                </c:pt>
                <c:pt idx="19">
                  <c:v>16181.825999999999</c:v>
                </c:pt>
                <c:pt idx="20">
                  <c:v>16181.825999999999</c:v>
                </c:pt>
                <c:pt idx="21">
                  <c:v>16181.825999999999</c:v>
                </c:pt>
                <c:pt idx="22">
                  <c:v>16181.825999999999</c:v>
                </c:pt>
                <c:pt idx="23">
                  <c:v>16181.825999999999</c:v>
                </c:pt>
                <c:pt idx="24">
                  <c:v>16181.825999999999</c:v>
                </c:pt>
                <c:pt idx="25">
                  <c:v>16181.825999999999</c:v>
                </c:pt>
                <c:pt idx="26">
                  <c:v>16181.825999999999</c:v>
                </c:pt>
                <c:pt idx="27">
                  <c:v>16181.825999999999</c:v>
                </c:pt>
                <c:pt idx="28">
                  <c:v>16181.825999999999</c:v>
                </c:pt>
                <c:pt idx="29">
                  <c:v>16181.825999999999</c:v>
                </c:pt>
                <c:pt idx="30">
                  <c:v>16181.825999999999</c:v>
                </c:pt>
                <c:pt idx="31">
                  <c:v>16181.825999999999</c:v>
                </c:pt>
                <c:pt idx="32">
                  <c:v>16181.825999999999</c:v>
                </c:pt>
                <c:pt idx="33">
                  <c:v>16181.825999999999</c:v>
                </c:pt>
                <c:pt idx="34">
                  <c:v>16181.825999999999</c:v>
                </c:pt>
                <c:pt idx="35">
                  <c:v>16181.825999999999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13594.863627999999</c:v>
                </c:pt>
                <c:pt idx="8">
                  <c:v>14320.516253</c:v>
                </c:pt>
                <c:pt idx="9">
                  <c:v>15252.68909</c:v>
                </c:pt>
                <c:pt idx="10">
                  <c:v>15755.573616</c:v>
                </c:pt>
                <c:pt idx="11">
                  <c:v>16181.715393</c:v>
                </c:pt>
                <c:pt idx="12">
                  <c:v>17323.203425</c:v>
                </c:pt>
                <c:pt idx="13">
                  <c:v>17323.003424999999</c:v>
                </c:pt>
                <c:pt idx="14">
                  <c:v>17323.003424999999</c:v>
                </c:pt>
                <c:pt idx="15">
                  <c:v>17323.003424999999</c:v>
                </c:pt>
                <c:pt idx="16">
                  <c:v>17123.403425</c:v>
                </c:pt>
                <c:pt idx="17">
                  <c:v>18048.403425</c:v>
                </c:pt>
                <c:pt idx="18">
                  <c:v>18973.403425</c:v>
                </c:pt>
                <c:pt idx="19">
                  <c:v>19898.603425000001</c:v>
                </c:pt>
                <c:pt idx="20">
                  <c:v>20823.603425000001</c:v>
                </c:pt>
                <c:pt idx="21">
                  <c:v>21748.603425000001</c:v>
                </c:pt>
                <c:pt idx="22">
                  <c:v>22673.803424999998</c:v>
                </c:pt>
                <c:pt idx="23">
                  <c:v>23598.803424999998</c:v>
                </c:pt>
                <c:pt idx="24">
                  <c:v>24523.803424999998</c:v>
                </c:pt>
                <c:pt idx="25">
                  <c:v>25258.803424999998</c:v>
                </c:pt>
                <c:pt idx="26">
                  <c:v>26184.103425000001</c:v>
                </c:pt>
                <c:pt idx="27">
                  <c:v>27109.103425000001</c:v>
                </c:pt>
                <c:pt idx="28">
                  <c:v>28034.103425000001</c:v>
                </c:pt>
                <c:pt idx="29">
                  <c:v>28959.103425000001</c:v>
                </c:pt>
                <c:pt idx="30">
                  <c:v>29482.961757000001</c:v>
                </c:pt>
                <c:pt idx="31">
                  <c:v>30217.961756999997</c:v>
                </c:pt>
                <c:pt idx="32">
                  <c:v>30503.225341999998</c:v>
                </c:pt>
                <c:pt idx="33">
                  <c:v>30503.225341999998</c:v>
                </c:pt>
                <c:pt idx="34">
                  <c:v>30503.225341999998</c:v>
                </c:pt>
                <c:pt idx="35">
                  <c:v>30503.225341999998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15723.015810000001</c:v>
                </c:pt>
                <c:pt idx="8">
                  <c:v>15723.015810000001</c:v>
                </c:pt>
                <c:pt idx="9">
                  <c:v>15753.395243999999</c:v>
                </c:pt>
                <c:pt idx="10">
                  <c:v>15753.395243999999</c:v>
                </c:pt>
                <c:pt idx="11">
                  <c:v>15753.395243999999</c:v>
                </c:pt>
                <c:pt idx="12">
                  <c:v>15794.589184</c:v>
                </c:pt>
                <c:pt idx="13">
                  <c:v>15794.589184</c:v>
                </c:pt>
                <c:pt idx="14">
                  <c:v>15794.589184</c:v>
                </c:pt>
                <c:pt idx="15">
                  <c:v>15794.589184</c:v>
                </c:pt>
                <c:pt idx="16">
                  <c:v>16094.683186</c:v>
                </c:pt>
                <c:pt idx="17">
                  <c:v>16094.683186</c:v>
                </c:pt>
                <c:pt idx="18">
                  <c:v>16094.683186</c:v>
                </c:pt>
                <c:pt idx="19">
                  <c:v>16094.683186</c:v>
                </c:pt>
                <c:pt idx="20">
                  <c:v>16094.683186</c:v>
                </c:pt>
                <c:pt idx="21">
                  <c:v>16102.844803</c:v>
                </c:pt>
                <c:pt idx="22">
                  <c:v>16102.844803</c:v>
                </c:pt>
                <c:pt idx="23">
                  <c:v>16102.844803</c:v>
                </c:pt>
                <c:pt idx="24">
                  <c:v>16102.844803</c:v>
                </c:pt>
                <c:pt idx="25">
                  <c:v>16102.844803</c:v>
                </c:pt>
                <c:pt idx="26">
                  <c:v>16102.844803</c:v>
                </c:pt>
                <c:pt idx="27">
                  <c:v>16102.844803</c:v>
                </c:pt>
                <c:pt idx="28">
                  <c:v>16102.844803</c:v>
                </c:pt>
                <c:pt idx="29">
                  <c:v>16102.844803</c:v>
                </c:pt>
                <c:pt idx="30">
                  <c:v>16102.844803</c:v>
                </c:pt>
                <c:pt idx="31">
                  <c:v>16488.844803</c:v>
                </c:pt>
                <c:pt idx="32">
                  <c:v>16488.844803</c:v>
                </c:pt>
                <c:pt idx="33">
                  <c:v>16488.844803</c:v>
                </c:pt>
                <c:pt idx="34">
                  <c:v>16488.844803</c:v>
                </c:pt>
                <c:pt idx="35">
                  <c:v>16488.844803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17887.245539999996</c:v>
                </c:pt>
                <c:pt idx="8">
                  <c:v>23837.157678999996</c:v>
                </c:pt>
                <c:pt idx="9">
                  <c:v>26968.00604</c:v>
                </c:pt>
                <c:pt idx="10">
                  <c:v>35121.957299999995</c:v>
                </c:pt>
                <c:pt idx="11">
                  <c:v>37563.160000000003</c:v>
                </c:pt>
                <c:pt idx="12">
                  <c:v>41330.434379999999</c:v>
                </c:pt>
                <c:pt idx="13">
                  <c:v>44277.258799999996</c:v>
                </c:pt>
                <c:pt idx="14">
                  <c:v>49896.718639999999</c:v>
                </c:pt>
                <c:pt idx="15">
                  <c:v>50961.055828999997</c:v>
                </c:pt>
                <c:pt idx="16">
                  <c:v>55274.723444999996</c:v>
                </c:pt>
                <c:pt idx="17">
                  <c:v>60426.105599999995</c:v>
                </c:pt>
                <c:pt idx="18">
                  <c:v>65139.349119999999</c:v>
                </c:pt>
                <c:pt idx="19">
                  <c:v>72637.473100000003</c:v>
                </c:pt>
                <c:pt idx="20">
                  <c:v>80249.655629999994</c:v>
                </c:pt>
                <c:pt idx="21">
                  <c:v>86590.258559999987</c:v>
                </c:pt>
                <c:pt idx="22">
                  <c:v>90974.83024000001</c:v>
                </c:pt>
                <c:pt idx="23">
                  <c:v>93494.516319999995</c:v>
                </c:pt>
                <c:pt idx="24">
                  <c:v>93299.669410000002</c:v>
                </c:pt>
                <c:pt idx="25">
                  <c:v>108228.83517000001</c:v>
                </c:pt>
                <c:pt idx="26">
                  <c:v>115811.49621</c:v>
                </c:pt>
                <c:pt idx="27">
                  <c:v>120900.09099</c:v>
                </c:pt>
                <c:pt idx="28">
                  <c:v>125703.46221</c:v>
                </c:pt>
                <c:pt idx="29">
                  <c:v>130644.85906</c:v>
                </c:pt>
                <c:pt idx="30">
                  <c:v>136814.79652</c:v>
                </c:pt>
                <c:pt idx="31">
                  <c:v>139792.80635</c:v>
                </c:pt>
                <c:pt idx="32">
                  <c:v>140986.71828</c:v>
                </c:pt>
                <c:pt idx="33">
                  <c:v>147816.82707</c:v>
                </c:pt>
                <c:pt idx="34">
                  <c:v>153936.59093000001</c:v>
                </c:pt>
                <c:pt idx="35">
                  <c:v>155190.15338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2170.2629999999999</c:v>
                </c:pt>
                <c:pt idx="16">
                  <c:v>2170.2629999999999</c:v>
                </c:pt>
                <c:pt idx="17">
                  <c:v>2169.2629999999999</c:v>
                </c:pt>
                <c:pt idx="18">
                  <c:v>2169.2629999999999</c:v>
                </c:pt>
                <c:pt idx="19">
                  <c:v>2169.2629999999999</c:v>
                </c:pt>
                <c:pt idx="20">
                  <c:v>2160.6419999999998</c:v>
                </c:pt>
                <c:pt idx="21">
                  <c:v>3001.5227126</c:v>
                </c:pt>
                <c:pt idx="22">
                  <c:v>4560.1908590000003</c:v>
                </c:pt>
                <c:pt idx="23">
                  <c:v>5190.6709250000004</c:v>
                </c:pt>
                <c:pt idx="24">
                  <c:v>5748.1095379999997</c:v>
                </c:pt>
                <c:pt idx="25">
                  <c:v>6990.6390529999999</c:v>
                </c:pt>
                <c:pt idx="26">
                  <c:v>8316.5539389999994</c:v>
                </c:pt>
                <c:pt idx="27">
                  <c:v>9646.3788820000009</c:v>
                </c:pt>
                <c:pt idx="28">
                  <c:v>10985.855286999998</c:v>
                </c:pt>
                <c:pt idx="29">
                  <c:v>12353.965592</c:v>
                </c:pt>
                <c:pt idx="30">
                  <c:v>13747.016917000001</c:v>
                </c:pt>
                <c:pt idx="31">
                  <c:v>15150.760883999999</c:v>
                </c:pt>
                <c:pt idx="32">
                  <c:v>16549.942247999999</c:v>
                </c:pt>
                <c:pt idx="33">
                  <c:v>18094.991547999998</c:v>
                </c:pt>
                <c:pt idx="34">
                  <c:v>19588.139058000001</c:v>
                </c:pt>
                <c:pt idx="35">
                  <c:v>21060.622987999999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4235.259411</c:v>
                </c:pt>
                <c:pt idx="11">
                  <c:v>5765.0988299999999</c:v>
                </c:pt>
                <c:pt idx="12">
                  <c:v>9534.4328769999993</c:v>
                </c:pt>
                <c:pt idx="13">
                  <c:v>10572.70595</c:v>
                </c:pt>
                <c:pt idx="14">
                  <c:v>11587.469940000001</c:v>
                </c:pt>
                <c:pt idx="15">
                  <c:v>11587.469940000001</c:v>
                </c:pt>
                <c:pt idx="16">
                  <c:v>14032.695380000001</c:v>
                </c:pt>
                <c:pt idx="17">
                  <c:v>15921.282931000002</c:v>
                </c:pt>
                <c:pt idx="18">
                  <c:v>17763.528099000003</c:v>
                </c:pt>
                <c:pt idx="19">
                  <c:v>18809.141083000002</c:v>
                </c:pt>
                <c:pt idx="20">
                  <c:v>19801.23645</c:v>
                </c:pt>
                <c:pt idx="21">
                  <c:v>21169.806960000002</c:v>
                </c:pt>
                <c:pt idx="22">
                  <c:v>22511.1754</c:v>
                </c:pt>
                <c:pt idx="23">
                  <c:v>25503.538240000002</c:v>
                </c:pt>
                <c:pt idx="24">
                  <c:v>28430.029840000003</c:v>
                </c:pt>
                <c:pt idx="25">
                  <c:v>28430.029840000003</c:v>
                </c:pt>
                <c:pt idx="26">
                  <c:v>29832.737359999999</c:v>
                </c:pt>
                <c:pt idx="27">
                  <c:v>32007.103810000001</c:v>
                </c:pt>
                <c:pt idx="28">
                  <c:v>33970.621370000001</c:v>
                </c:pt>
                <c:pt idx="29">
                  <c:v>36011.220220000003</c:v>
                </c:pt>
                <c:pt idx="30">
                  <c:v>39084.668720000001</c:v>
                </c:pt>
                <c:pt idx="31">
                  <c:v>42801.704429999998</c:v>
                </c:pt>
                <c:pt idx="32">
                  <c:v>46970.319970000004</c:v>
                </c:pt>
                <c:pt idx="33">
                  <c:v>50396.881250000006</c:v>
                </c:pt>
                <c:pt idx="34">
                  <c:v>53642.609750000003</c:v>
                </c:pt>
                <c:pt idx="35">
                  <c:v>56392.15681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04416"/>
        <c:axId val="-495310944"/>
      </c:lineChart>
      <c:catAx>
        <c:axId val="-495304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0944"/>
        <c:crosses val="autoZero"/>
        <c:auto val="1"/>
        <c:lblAlgn val="ctr"/>
        <c:lblOffset val="100"/>
        <c:noMultiLvlLbl val="0"/>
      </c:catAx>
      <c:valAx>
        <c:axId val="-49531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4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28.963373698630139</c:v>
                </c:pt>
                <c:pt idx="1">
                  <c:v>20.850203046575341</c:v>
                </c:pt>
                <c:pt idx="2">
                  <c:v>21.639055249315067</c:v>
                </c:pt>
                <c:pt idx="3">
                  <c:v>19.632846339726026</c:v>
                </c:pt>
                <c:pt idx="4">
                  <c:v>20.742460536986304</c:v>
                </c:pt>
                <c:pt idx="5">
                  <c:v>24.094477638356164</c:v>
                </c:pt>
                <c:pt idx="6">
                  <c:v>26.924370605479449</c:v>
                </c:pt>
                <c:pt idx="7">
                  <c:v>26.790544219178084</c:v>
                </c:pt>
                <c:pt idx="8">
                  <c:v>27.446565506849314</c:v>
                </c:pt>
                <c:pt idx="9">
                  <c:v>27.288552547945201</c:v>
                </c:pt>
                <c:pt idx="10">
                  <c:v>21.656264591780822</c:v>
                </c:pt>
                <c:pt idx="11">
                  <c:v>21.451935326027396</c:v>
                </c:pt>
                <c:pt idx="12">
                  <c:v>22.763657424657534</c:v>
                </c:pt>
                <c:pt idx="13">
                  <c:v>21.803307920547944</c:v>
                </c:pt>
                <c:pt idx="14">
                  <c:v>21.212623717808217</c:v>
                </c:pt>
                <c:pt idx="15">
                  <c:v>21.563383087671234</c:v>
                </c:pt>
                <c:pt idx="16">
                  <c:v>21.237151769863015</c:v>
                </c:pt>
                <c:pt idx="17">
                  <c:v>22.525507942465754</c:v>
                </c:pt>
                <c:pt idx="18">
                  <c:v>23.828725353424655</c:v>
                </c:pt>
                <c:pt idx="19">
                  <c:v>21.737736279452054</c:v>
                </c:pt>
                <c:pt idx="20">
                  <c:v>20.417527671232879</c:v>
                </c:pt>
                <c:pt idx="21">
                  <c:v>20.369097208219181</c:v>
                </c:pt>
                <c:pt idx="22">
                  <c:v>20.230962495890413</c:v>
                </c:pt>
                <c:pt idx="23">
                  <c:v>27.052345695890413</c:v>
                </c:pt>
                <c:pt idx="24">
                  <c:v>35.787817561643834</c:v>
                </c:pt>
                <c:pt idx="25">
                  <c:v>24.941659964383561</c:v>
                </c:pt>
                <c:pt idx="26">
                  <c:v>23.13327071780822</c:v>
                </c:pt>
                <c:pt idx="27">
                  <c:v>25.482877983561647</c:v>
                </c:pt>
                <c:pt idx="28">
                  <c:v>27.187625843835615</c:v>
                </c:pt>
                <c:pt idx="29">
                  <c:v>28.911495232876714</c:v>
                </c:pt>
                <c:pt idx="30">
                  <c:v>30.917076684931509</c:v>
                </c:pt>
                <c:pt idx="31">
                  <c:v>37.605416465753429</c:v>
                </c:pt>
                <c:pt idx="32">
                  <c:v>46.089951917808222</c:v>
                </c:pt>
                <c:pt idx="33">
                  <c:v>50.209353452054799</c:v>
                </c:pt>
                <c:pt idx="34">
                  <c:v>53.946147945205482</c:v>
                </c:pt>
                <c:pt idx="35">
                  <c:v>57.409977780821912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35.036990958904113</c:v>
                </c:pt>
                <c:pt idx="1">
                  <c:v>28.912238191780823</c:v>
                </c:pt>
                <c:pt idx="2">
                  <c:v>31.272267342465753</c:v>
                </c:pt>
                <c:pt idx="3">
                  <c:v>21.663299808219179</c:v>
                </c:pt>
                <c:pt idx="4">
                  <c:v>24.388544145205479</c:v>
                </c:pt>
                <c:pt idx="5">
                  <c:v>26.995305865753426</c:v>
                </c:pt>
                <c:pt idx="6">
                  <c:v>30.235570821917808</c:v>
                </c:pt>
                <c:pt idx="7">
                  <c:v>31.718490410958903</c:v>
                </c:pt>
                <c:pt idx="8">
                  <c:v>34.252837397260272</c:v>
                </c:pt>
                <c:pt idx="9">
                  <c:v>35.643237671232875</c:v>
                </c:pt>
                <c:pt idx="10">
                  <c:v>33.667519150684932</c:v>
                </c:pt>
                <c:pt idx="11">
                  <c:v>34.968916547945206</c:v>
                </c:pt>
                <c:pt idx="12">
                  <c:v>39.3087521369863</c:v>
                </c:pt>
                <c:pt idx="13">
                  <c:v>39.058387698630135</c:v>
                </c:pt>
                <c:pt idx="14">
                  <c:v>38.539695205479454</c:v>
                </c:pt>
                <c:pt idx="15">
                  <c:v>37.226829808219179</c:v>
                </c:pt>
                <c:pt idx="16">
                  <c:v>38.799010739726029</c:v>
                </c:pt>
                <c:pt idx="17">
                  <c:v>41.224104630136985</c:v>
                </c:pt>
                <c:pt idx="18">
                  <c:v>43.092220547945203</c:v>
                </c:pt>
                <c:pt idx="19">
                  <c:v>40.475713178082188</c:v>
                </c:pt>
                <c:pt idx="20">
                  <c:v>38.391586547945202</c:v>
                </c:pt>
                <c:pt idx="21">
                  <c:v>38.194598109589037</c:v>
                </c:pt>
                <c:pt idx="22">
                  <c:v>37.976221945205481</c:v>
                </c:pt>
                <c:pt idx="23">
                  <c:v>45.531731671232876</c:v>
                </c:pt>
                <c:pt idx="24">
                  <c:v>54.641648191780824</c:v>
                </c:pt>
                <c:pt idx="25">
                  <c:v>42.590313643835621</c:v>
                </c:pt>
                <c:pt idx="26">
                  <c:v>41.365338657534245</c:v>
                </c:pt>
                <c:pt idx="27">
                  <c:v>43.710339178082194</c:v>
                </c:pt>
                <c:pt idx="28">
                  <c:v>45.373810109589037</c:v>
                </c:pt>
                <c:pt idx="29">
                  <c:v>47.049867890410958</c:v>
                </c:pt>
                <c:pt idx="30">
                  <c:v>49.038018931506848</c:v>
                </c:pt>
                <c:pt idx="31">
                  <c:v>56.486134575342462</c:v>
                </c:pt>
                <c:pt idx="32">
                  <c:v>67.634671506849315</c:v>
                </c:pt>
                <c:pt idx="33">
                  <c:v>72.503972849315062</c:v>
                </c:pt>
                <c:pt idx="34">
                  <c:v>76.956461616438347</c:v>
                </c:pt>
                <c:pt idx="35">
                  <c:v>81.453912739726022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10400"/>
        <c:axId val="-564928176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-495310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8176"/>
        <c:crosses val="autoZero"/>
        <c:auto val="1"/>
        <c:lblAlgn val="ctr"/>
        <c:lblOffset val="100"/>
        <c:noMultiLvlLbl val="0"/>
      </c:catAx>
      <c:valAx>
        <c:axId val="-56492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0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6.4790436596039919E-2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4.7912177658317012E-2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8.5614160517894583E-2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0.10822834912220865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8.8551289883445794E-2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6.11012627544485E-2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2.6230518169158355E-2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2.5539743467418677E-2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2.3856838129810279E-2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2.3857113565166892E-2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2.3857113565166892E-2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2.3857113565166892E-2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0.35479920677602561</c:v>
                </c:pt>
                <c:pt idx="29">
                  <c:v>0.4213878462139119</c:v>
                </c:pt>
                <c:pt idx="30">
                  <c:v>0.5553891415357628</c:v>
                </c:pt>
                <c:pt idx="31">
                  <c:v>0.46189027074763361</c:v>
                </c:pt>
                <c:pt idx="32">
                  <c:v>0.35463849338662595</c:v>
                </c:pt>
                <c:pt idx="33">
                  <c:v>0.42357602102431435</c:v>
                </c:pt>
                <c:pt idx="34">
                  <c:v>0.55941363340259675</c:v>
                </c:pt>
                <c:pt idx="35">
                  <c:v>0.46383309610107154</c:v>
                </c:pt>
                <c:pt idx="36">
                  <c:v>0.35458240178071393</c:v>
                </c:pt>
                <c:pt idx="37">
                  <c:v>0.42433973046529327</c:v>
                </c:pt>
                <c:pt idx="38">
                  <c:v>0.56081824806651515</c:v>
                </c:pt>
                <c:pt idx="39">
                  <c:v>0.46451117449764556</c:v>
                </c:pt>
                <c:pt idx="40">
                  <c:v>0.35448250769896594</c:v>
                </c:pt>
                <c:pt idx="41">
                  <c:v>0.42569982639321763</c:v>
                </c:pt>
                <c:pt idx="42">
                  <c:v>0.56331973708367344</c:v>
                </c:pt>
                <c:pt idx="43">
                  <c:v>0.46571876947188257</c:v>
                </c:pt>
                <c:pt idx="44">
                  <c:v>0.35446124529991618</c:v>
                </c:pt>
                <c:pt idx="45">
                  <c:v>0.42598932201657153</c:v>
                </c:pt>
                <c:pt idx="46">
                  <c:v>0.56385217756173855</c:v>
                </c:pt>
                <c:pt idx="47">
                  <c:v>0.46597580534225547</c:v>
                </c:pt>
                <c:pt idx="48">
                  <c:v>0.35441233612798051</c:v>
                </c:pt>
                <c:pt idx="49">
                  <c:v>0.42665523909260211</c:v>
                </c:pt>
                <c:pt idx="50">
                  <c:v>0.56507693255702962</c:v>
                </c:pt>
                <c:pt idx="51">
                  <c:v>0.4665670564481495</c:v>
                </c:pt>
                <c:pt idx="52">
                  <c:v>0.35439497292908301</c:v>
                </c:pt>
                <c:pt idx="53">
                  <c:v>0.42689164564767507</c:v>
                </c:pt>
                <c:pt idx="54">
                  <c:v>0.56551173141278577</c:v>
                </c:pt>
                <c:pt idx="55">
                  <c:v>0.46677695572021277</c:v>
                </c:pt>
                <c:pt idx="56">
                  <c:v>0.35436798492446914</c:v>
                </c:pt>
                <c:pt idx="57">
                  <c:v>0.4272590961484517</c:v>
                </c:pt>
                <c:pt idx="58">
                  <c:v>0.56618754660055937</c:v>
                </c:pt>
                <c:pt idx="59">
                  <c:v>0.46710320591334181</c:v>
                </c:pt>
                <c:pt idx="60">
                  <c:v>0.35436354375969303</c:v>
                </c:pt>
                <c:pt idx="61">
                  <c:v>0.42731956421334066</c:v>
                </c:pt>
                <c:pt idx="62">
                  <c:v>0.56629875945736075</c:v>
                </c:pt>
                <c:pt idx="63">
                  <c:v>0.46715689396789251</c:v>
                </c:pt>
                <c:pt idx="64">
                  <c:v>0.3543436893481503</c:v>
                </c:pt>
                <c:pt idx="65">
                  <c:v>0.42758988977335083</c:v>
                </c:pt>
                <c:pt idx="66">
                  <c:v>0.5667959423347233</c:v>
                </c:pt>
                <c:pt idx="67">
                  <c:v>0.46739690922753935</c:v>
                </c:pt>
                <c:pt idx="68">
                  <c:v>0.35430149271443373</c:v>
                </c:pt>
                <c:pt idx="69">
                  <c:v>0.42816441308274544</c:v>
                </c:pt>
                <c:pt idx="70">
                  <c:v>0.56785260582637975</c:v>
                </c:pt>
                <c:pt idx="71">
                  <c:v>0.46790701401415485</c:v>
                </c:pt>
                <c:pt idx="72">
                  <c:v>0.35427438014136547</c:v>
                </c:pt>
                <c:pt idx="73">
                  <c:v>0.42853356134517051</c:v>
                </c:pt>
                <c:pt idx="74">
                  <c:v>0.56853154332991895</c:v>
                </c:pt>
                <c:pt idx="75">
                  <c:v>0.46823477145606451</c:v>
                </c:pt>
                <c:pt idx="76">
                  <c:v>0.35424364999282992</c:v>
                </c:pt>
                <c:pt idx="77">
                  <c:v>0.42895196459002372</c:v>
                </c:pt>
                <c:pt idx="78">
                  <c:v>0.56930107074168024</c:v>
                </c:pt>
                <c:pt idx="79">
                  <c:v>0.46860626123157362</c:v>
                </c:pt>
                <c:pt idx="80">
                  <c:v>0.35419661807338776</c:v>
                </c:pt>
                <c:pt idx="81">
                  <c:v>0.42959232152408433</c:v>
                </c:pt>
                <c:pt idx="82">
                  <c:v>0.57047881541295531</c:v>
                </c:pt>
                <c:pt idx="83">
                  <c:v>0.46917481790943355</c:v>
                </c:pt>
                <c:pt idx="84">
                  <c:v>0.3541908751427108</c:v>
                </c:pt>
                <c:pt idx="85">
                  <c:v>0.42967051494389263</c:v>
                </c:pt>
                <c:pt idx="86">
                  <c:v>0.57062262893074345</c:v>
                </c:pt>
                <c:pt idx="87">
                  <c:v>0.46924424396360193</c:v>
                </c:pt>
                <c:pt idx="88">
                  <c:v>0.35417330882946862</c:v>
                </c:pt>
                <c:pt idx="89">
                  <c:v>0.4299096862706055</c:v>
                </c:pt>
                <c:pt idx="90">
                  <c:v>0.57106251282189802</c:v>
                </c:pt>
                <c:pt idx="91">
                  <c:v>0.46945659810994333</c:v>
                </c:pt>
                <c:pt idx="92">
                  <c:v>0.354172824596094</c:v>
                </c:pt>
                <c:pt idx="93">
                  <c:v>0.42991627965031437</c:v>
                </c:pt>
                <c:pt idx="94">
                  <c:v>0.57107463943292802</c:v>
                </c:pt>
                <c:pt idx="95">
                  <c:v>0.46946245224556288</c:v>
                </c:pt>
                <c:pt idx="96">
                  <c:v>0.35415639436079754</c:v>
                </c:pt>
                <c:pt idx="97">
                  <c:v>0.43013998342847937</c:v>
                </c:pt>
                <c:pt idx="98">
                  <c:v>0.57148607546818531</c:v>
                </c:pt>
                <c:pt idx="99">
                  <c:v>0.46966107323209216</c:v>
                </c:pt>
                <c:pt idx="100">
                  <c:v>0.35415533994146375</c:v>
                </c:pt>
                <c:pt idx="101">
                  <c:v>0.4301543399591593</c:v>
                </c:pt>
                <c:pt idx="102">
                  <c:v>0.57151247998782273</c:v>
                </c:pt>
                <c:pt idx="103">
                  <c:v>0.46967382001714647</c:v>
                </c:pt>
                <c:pt idx="104">
                  <c:v>0.35415533994679926</c:v>
                </c:pt>
                <c:pt idx="105">
                  <c:v>0.43015433994279451</c:v>
                </c:pt>
                <c:pt idx="106">
                  <c:v>0.57151247998715415</c:v>
                </c:pt>
                <c:pt idx="107">
                  <c:v>0.46967382004432878</c:v>
                </c:pt>
                <c:pt idx="108">
                  <c:v>0.3541553399950837</c:v>
                </c:pt>
                <c:pt idx="109">
                  <c:v>0.43015433995249469</c:v>
                </c:pt>
                <c:pt idx="110">
                  <c:v>0.57151247996757204</c:v>
                </c:pt>
                <c:pt idx="111">
                  <c:v>0.46967382005276359</c:v>
                </c:pt>
                <c:pt idx="112">
                  <c:v>0.35415533993508774</c:v>
                </c:pt>
                <c:pt idx="113">
                  <c:v>0.43015433997885905</c:v>
                </c:pt>
                <c:pt idx="114">
                  <c:v>0.57151247998231247</c:v>
                </c:pt>
                <c:pt idx="115">
                  <c:v>0.4696738199729813</c:v>
                </c:pt>
                <c:pt idx="116">
                  <c:v>0.35415533992616338</c:v>
                </c:pt>
                <c:pt idx="117">
                  <c:v>0.43015433997437846</c:v>
                </c:pt>
                <c:pt idx="118">
                  <c:v>0.57151247999516963</c:v>
                </c:pt>
                <c:pt idx="119">
                  <c:v>0.46967382001475905</c:v>
                </c:pt>
                <c:pt idx="120">
                  <c:v>0.35415533993735021</c:v>
                </c:pt>
                <c:pt idx="121">
                  <c:v>0.43015433993206215</c:v>
                </c:pt>
                <c:pt idx="122">
                  <c:v>0.57151248000116528</c:v>
                </c:pt>
                <c:pt idx="123">
                  <c:v>0.46967381997024366</c:v>
                </c:pt>
                <c:pt idx="124">
                  <c:v>0.35415533998255699</c:v>
                </c:pt>
                <c:pt idx="125">
                  <c:v>0.43015433998403307</c:v>
                </c:pt>
                <c:pt idx="126">
                  <c:v>0.57151247997676391</c:v>
                </c:pt>
                <c:pt idx="127">
                  <c:v>0.46967382002199859</c:v>
                </c:pt>
                <c:pt idx="128">
                  <c:v>0.35415533994369958</c:v>
                </c:pt>
                <c:pt idx="129">
                  <c:v>0.43015433992552959</c:v>
                </c:pt>
                <c:pt idx="130">
                  <c:v>0.57151247999103361</c:v>
                </c:pt>
                <c:pt idx="131">
                  <c:v>0.46967381997282415</c:v>
                </c:pt>
                <c:pt idx="132">
                  <c:v>0.35415533994116333</c:v>
                </c:pt>
                <c:pt idx="133">
                  <c:v>0.43015433993782853</c:v>
                </c:pt>
                <c:pt idx="134">
                  <c:v>0.57151247996951071</c:v>
                </c:pt>
                <c:pt idx="135">
                  <c:v>0.46967381999833374</c:v>
                </c:pt>
                <c:pt idx="136">
                  <c:v>0.35415533993987741</c:v>
                </c:pt>
                <c:pt idx="137">
                  <c:v>0.43015433997827585</c:v>
                </c:pt>
                <c:pt idx="138">
                  <c:v>0.57151247996654586</c:v>
                </c:pt>
                <c:pt idx="139">
                  <c:v>0.46967382000084162</c:v>
                </c:pt>
                <c:pt idx="140">
                  <c:v>0.35415533996812915</c:v>
                </c:pt>
                <c:pt idx="141">
                  <c:v>0.43015433998922176</c:v>
                </c:pt>
                <c:pt idx="142">
                  <c:v>0.57151248000139065</c:v>
                </c:pt>
                <c:pt idx="143">
                  <c:v>0.46967382003627484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4919472"/>
        <c:axId val="-564923280"/>
      </c:lineChart>
      <c:catAx>
        <c:axId val="-564919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3280"/>
        <c:crosses val="autoZero"/>
        <c:auto val="1"/>
        <c:lblAlgn val="ctr"/>
        <c:lblOffset val="100"/>
        <c:noMultiLvlLbl val="0"/>
      </c:catAx>
      <c:valAx>
        <c:axId val="-56492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9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15.632635049999999</c:v>
                </c:pt>
                <c:pt idx="1">
                  <c:v>16.637149359999999</c:v>
                </c:pt>
                <c:pt idx="2">
                  <c:v>14.766062549999999</c:v>
                </c:pt>
                <c:pt idx="3">
                  <c:v>14.372770969999999</c:v>
                </c:pt>
                <c:pt idx="4">
                  <c:v>13.88246535</c:v>
                </c:pt>
                <c:pt idx="5">
                  <c:v>10.485410590000001</c:v>
                </c:pt>
                <c:pt idx="6">
                  <c:v>10.41833531</c:v>
                </c:pt>
                <c:pt idx="7">
                  <c:v>10.824181859999999</c:v>
                </c:pt>
                <c:pt idx="8">
                  <c:v>10.087790310000001</c:v>
                </c:pt>
                <c:pt idx="9">
                  <c:v>8.5311067959999995</c:v>
                </c:pt>
                <c:pt idx="10">
                  <c:v>8.3135193899999997</c:v>
                </c:pt>
                <c:pt idx="11">
                  <c:v>7.7428160579999998</c:v>
                </c:pt>
                <c:pt idx="12">
                  <c:v>7.8292562659999998</c:v>
                </c:pt>
                <c:pt idx="13">
                  <c:v>7.8508823840000002</c:v>
                </c:pt>
                <c:pt idx="14">
                  <c:v>6.9914693589999999</c:v>
                </c:pt>
                <c:pt idx="15">
                  <c:v>6.3226578529999999</c:v>
                </c:pt>
                <c:pt idx="16">
                  <c:v>6.0279374939999997</c:v>
                </c:pt>
                <c:pt idx="17">
                  <c:v>5.941934797</c:v>
                </c:pt>
                <c:pt idx="18">
                  <c:v>7.4279721939999996</c:v>
                </c:pt>
                <c:pt idx="19">
                  <c:v>9.1649814890000005</c:v>
                </c:pt>
                <c:pt idx="20">
                  <c:v>6.2795543790000004</c:v>
                </c:pt>
                <c:pt idx="21">
                  <c:v>6.1436492459999998</c:v>
                </c:pt>
                <c:pt idx="22">
                  <c:v>6.4167921129999996</c:v>
                </c:pt>
                <c:pt idx="23">
                  <c:v>6.549373933</c:v>
                </c:pt>
                <c:pt idx="24">
                  <c:v>6.6777613540000003</c:v>
                </c:pt>
                <c:pt idx="25">
                  <c:v>6.5144326289999999</c:v>
                </c:pt>
                <c:pt idx="26">
                  <c:v>7.6661059619999996</c:v>
                </c:pt>
                <c:pt idx="27">
                  <c:v>9.2488693160000004</c:v>
                </c:pt>
                <c:pt idx="28">
                  <c:v>9.7761989410000005</c:v>
                </c:pt>
                <c:pt idx="29">
                  <c:v>10.238552200000001</c:v>
                </c:pt>
                <c:pt idx="30">
                  <c:v>10.7855972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64914576"/>
        <c:axId val="-564924368"/>
      </c:barChart>
      <c:catAx>
        <c:axId val="-56491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4368"/>
        <c:crosses val="autoZero"/>
        <c:auto val="1"/>
        <c:lblAlgn val="ctr"/>
        <c:lblOffset val="100"/>
        <c:noMultiLvlLbl val="0"/>
      </c:catAx>
      <c:valAx>
        <c:axId val="-56492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5.4128525590000001</c:v>
                </c:pt>
                <c:pt idx="1">
                  <c:v>36.066749000000002</c:v>
                </c:pt>
                <c:pt idx="2">
                  <c:v>99.061710169999998</c:v>
                </c:pt>
                <c:pt idx="3">
                  <c:v>138.57171719999999</c:v>
                </c:pt>
                <c:pt idx="4">
                  <c:v>219.7889916</c:v>
                </c:pt>
                <c:pt idx="5">
                  <c:v>258.18621209999998</c:v>
                </c:pt>
                <c:pt idx="6">
                  <c:v>132.3794608</c:v>
                </c:pt>
                <c:pt idx="7">
                  <c:v>200.63421310000001</c:v>
                </c:pt>
                <c:pt idx="8">
                  <c:v>195.25143829999999</c:v>
                </c:pt>
                <c:pt idx="9">
                  <c:v>274.93310869999999</c:v>
                </c:pt>
                <c:pt idx="10">
                  <c:v>153.17427699999999</c:v>
                </c:pt>
                <c:pt idx="11">
                  <c:v>272.78197499999999</c:v>
                </c:pt>
                <c:pt idx="12">
                  <c:v>164.39577410000001</c:v>
                </c:pt>
                <c:pt idx="13">
                  <c:v>190.12445450000001</c:v>
                </c:pt>
                <c:pt idx="14">
                  <c:v>228.68208899999999</c:v>
                </c:pt>
                <c:pt idx="15">
                  <c:v>217.01291309999999</c:v>
                </c:pt>
                <c:pt idx="16">
                  <c:v>199.16876049999999</c:v>
                </c:pt>
                <c:pt idx="17">
                  <c:v>236.57743300000001</c:v>
                </c:pt>
                <c:pt idx="18">
                  <c:v>136.99305649999999</c:v>
                </c:pt>
                <c:pt idx="19">
                  <c:v>199.9239972</c:v>
                </c:pt>
                <c:pt idx="20">
                  <c:v>287.3940968</c:v>
                </c:pt>
                <c:pt idx="21">
                  <c:v>202.3141487</c:v>
                </c:pt>
                <c:pt idx="22">
                  <c:v>155.89933350000001</c:v>
                </c:pt>
                <c:pt idx="23">
                  <c:v>164.78721949999999</c:v>
                </c:pt>
                <c:pt idx="24">
                  <c:v>165.25060339999999</c:v>
                </c:pt>
                <c:pt idx="25">
                  <c:v>180.75397480000001</c:v>
                </c:pt>
                <c:pt idx="26">
                  <c:v>133.05824229999999</c:v>
                </c:pt>
                <c:pt idx="27">
                  <c:v>98.264031860000003</c:v>
                </c:pt>
                <c:pt idx="28">
                  <c:v>160.4512703</c:v>
                </c:pt>
                <c:pt idx="29">
                  <c:v>162.49182440000001</c:v>
                </c:pt>
                <c:pt idx="30">
                  <c:v>158.97963910000001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64922192"/>
        <c:axId val="-564928720"/>
      </c:barChart>
      <c:catAx>
        <c:axId val="-564922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8720"/>
        <c:crosses val="autoZero"/>
        <c:auto val="1"/>
        <c:lblAlgn val="ctr"/>
        <c:lblOffset val="100"/>
        <c:noMultiLvlLbl val="0"/>
      </c:catAx>
      <c:valAx>
        <c:axId val="-56492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21.045487608999998</c:v>
                </c:pt>
                <c:pt idx="1">
                  <c:v>52.703898359999997</c:v>
                </c:pt>
                <c:pt idx="2">
                  <c:v>113.82777272</c:v>
                </c:pt>
                <c:pt idx="3">
                  <c:v>152.94448817</c:v>
                </c:pt>
                <c:pt idx="4">
                  <c:v>233.67145694999999</c:v>
                </c:pt>
                <c:pt idx="5">
                  <c:v>268.67162268999999</c:v>
                </c:pt>
                <c:pt idx="6">
                  <c:v>142.79779611000001</c:v>
                </c:pt>
                <c:pt idx="7">
                  <c:v>211.45839496000002</c:v>
                </c:pt>
                <c:pt idx="8">
                  <c:v>205.33922860999999</c:v>
                </c:pt>
                <c:pt idx="9">
                  <c:v>283.46421549600001</c:v>
                </c:pt>
                <c:pt idx="10">
                  <c:v>161.48779639</c:v>
                </c:pt>
                <c:pt idx="11">
                  <c:v>280.52479105800001</c:v>
                </c:pt>
                <c:pt idx="12">
                  <c:v>172.225030366</c:v>
                </c:pt>
                <c:pt idx="13">
                  <c:v>197.975336884</c:v>
                </c:pt>
                <c:pt idx="14">
                  <c:v>235.673558359</c:v>
                </c:pt>
                <c:pt idx="15">
                  <c:v>223.335570953</c:v>
                </c:pt>
                <c:pt idx="16">
                  <c:v>205.19669799399998</c:v>
                </c:pt>
                <c:pt idx="17">
                  <c:v>242.519367797</c:v>
                </c:pt>
                <c:pt idx="18">
                  <c:v>144.421028694</c:v>
                </c:pt>
                <c:pt idx="19">
                  <c:v>209.08897868900002</c:v>
                </c:pt>
                <c:pt idx="20">
                  <c:v>293.67365117899999</c:v>
                </c:pt>
                <c:pt idx="21">
                  <c:v>208.457797946</c:v>
                </c:pt>
                <c:pt idx="22">
                  <c:v>162.316125613</c:v>
                </c:pt>
                <c:pt idx="23">
                  <c:v>171.33659343299999</c:v>
                </c:pt>
                <c:pt idx="24">
                  <c:v>171.928364754</c:v>
                </c:pt>
                <c:pt idx="25">
                  <c:v>187.26840742900001</c:v>
                </c:pt>
                <c:pt idx="26">
                  <c:v>140.72434826199998</c:v>
                </c:pt>
                <c:pt idx="27">
                  <c:v>107.512901176</c:v>
                </c:pt>
                <c:pt idx="28">
                  <c:v>170.22746924099999</c:v>
                </c:pt>
                <c:pt idx="29">
                  <c:v>172.7303766</c:v>
                </c:pt>
                <c:pt idx="30">
                  <c:v>169.76523630000003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64921648"/>
        <c:axId val="-564913488"/>
      </c:barChart>
      <c:catAx>
        <c:axId val="-564921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3488"/>
        <c:crosses val="autoZero"/>
        <c:auto val="1"/>
        <c:lblAlgn val="ctr"/>
        <c:lblOffset val="100"/>
        <c:noMultiLvlLbl val="0"/>
      </c:catAx>
      <c:valAx>
        <c:axId val="-56491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1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9.6349867339999999</c:v>
                </c:pt>
                <c:pt idx="1">
                  <c:v>6.9684760710000004</c:v>
                </c:pt>
                <c:pt idx="2">
                  <c:v>9.5430647250000007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191.27449960000001</c:v>
                </c:pt>
                <c:pt idx="1">
                  <c:v>212.01146879999999</c:v>
                </c:pt>
                <c:pt idx="2">
                  <c:v>142.64900159999999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564920560"/>
        <c:axId val="-564922736"/>
      </c:barChart>
      <c:catAx>
        <c:axId val="-564920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2736"/>
        <c:crosses val="autoZero"/>
        <c:auto val="1"/>
        <c:lblAlgn val="ctr"/>
        <c:lblOffset val="100"/>
        <c:noMultiLvlLbl val="0"/>
      </c:catAx>
      <c:valAx>
        <c:axId val="-56492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16.547328920000002</c:v>
                </c:pt>
                <c:pt idx="1">
                  <c:v>14.02877176</c:v>
                </c:pt>
                <c:pt idx="2">
                  <c:v>9.6349867339999999</c:v>
                </c:pt>
                <c:pt idx="3">
                  <c:v>7.3474163839999997</c:v>
                </c:pt>
                <c:pt idx="4">
                  <c:v>6.9684760710000004</c:v>
                </c:pt>
                <c:pt idx="5">
                  <c:v>6.4604018549999997</c:v>
                </c:pt>
                <c:pt idx="6">
                  <c:v>9.5430647250000007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4.4683517029999997</c:v>
                </c:pt>
                <c:pt idx="1">
                  <c:v>150.33507599999999</c:v>
                </c:pt>
                <c:pt idx="2">
                  <c:v>191.27449960000001</c:v>
                </c:pt>
                <c:pt idx="3">
                  <c:v>214.59944110000001</c:v>
                </c:pt>
                <c:pt idx="4">
                  <c:v>212.01146879999999</c:v>
                </c:pt>
                <c:pt idx="5">
                  <c:v>173.80105599999999</c:v>
                </c:pt>
                <c:pt idx="6">
                  <c:v>142.64900159999999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564921104"/>
        <c:axId val="-564920016"/>
      </c:barChart>
      <c:catAx>
        <c:axId val="-56492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0016"/>
        <c:crosses val="autoZero"/>
        <c:auto val="1"/>
        <c:lblAlgn val="ctr"/>
        <c:lblOffset val="100"/>
        <c:noMultiLvlLbl val="0"/>
      </c:catAx>
      <c:valAx>
        <c:axId val="-56492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1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68625.462037100006</c:v>
                </c:pt>
                <c:pt idx="1">
                  <c:v>86725.148599800013</c:v>
                </c:pt>
                <c:pt idx="2">
                  <c:v>102289.48071980002</c:v>
                </c:pt>
                <c:pt idx="3">
                  <c:v>120732.5296491</c:v>
                </c:pt>
                <c:pt idx="4">
                  <c:v>139478.68052912</c:v>
                </c:pt>
                <c:pt idx="5">
                  <c:v>155959.07874859998</c:v>
                </c:pt>
                <c:pt idx="6">
                  <c:v>168841.68068690001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64918928"/>
        <c:axId val="-564917840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16.547328920000002</c:v>
                </c:pt>
                <c:pt idx="1">
                  <c:v>14.02877176</c:v>
                </c:pt>
                <c:pt idx="2">
                  <c:v>9.6349867339999999</c:v>
                </c:pt>
                <c:pt idx="3">
                  <c:v>7.3474163839999997</c:v>
                </c:pt>
                <c:pt idx="4">
                  <c:v>6.9684760710000004</c:v>
                </c:pt>
                <c:pt idx="5">
                  <c:v>6.4604018549999997</c:v>
                </c:pt>
                <c:pt idx="6">
                  <c:v>9.5430647250000007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64927632"/>
        <c:axId val="-564926000"/>
      </c:lineChart>
      <c:catAx>
        <c:axId val="-564918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7840"/>
        <c:crosses val="autoZero"/>
        <c:auto val="1"/>
        <c:lblAlgn val="ctr"/>
        <c:lblOffset val="100"/>
        <c:noMultiLvlLbl val="0"/>
      </c:catAx>
      <c:valAx>
        <c:axId val="-56491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8928"/>
        <c:crosses val="autoZero"/>
        <c:crossBetween val="between"/>
      </c:valAx>
      <c:valAx>
        <c:axId val="-564926000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7632"/>
        <c:crosses val="max"/>
        <c:crossBetween val="between"/>
      </c:valAx>
      <c:catAx>
        <c:axId val="-564927632"/>
        <c:scaling>
          <c:orientation val="minMax"/>
        </c:scaling>
        <c:delete val="1"/>
        <c:axPos val="b"/>
        <c:majorTickMark val="out"/>
        <c:minorTickMark val="none"/>
        <c:tickLblPos val="nextTo"/>
        <c:crossAx val="-5649260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4915664"/>
        <c:axId val="-564915120"/>
      </c:lineChart>
      <c:catAx>
        <c:axId val="-5649156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5120"/>
        <c:crosses val="autoZero"/>
        <c:auto val="1"/>
        <c:lblAlgn val="ctr"/>
        <c:lblOffset val="100"/>
        <c:noMultiLvlLbl val="0"/>
      </c:catAx>
      <c:valAx>
        <c:axId val="-56491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37.9554185</c:v>
                </c:pt>
                <c:pt idx="1">
                  <c:v>24.122819150000002</c:v>
                </c:pt>
                <c:pt idx="2">
                  <c:v>25.03926444</c:v>
                </c:pt>
                <c:pt idx="3">
                  <c:v>20.750220649999999</c:v>
                </c:pt>
                <c:pt idx="4">
                  <c:v>25.339453769999999</c:v>
                </c:pt>
                <c:pt idx="5">
                  <c:v>28.44537364</c:v>
                </c:pt>
                <c:pt idx="6">
                  <c:v>31.046818850000001</c:v>
                </c:pt>
                <c:pt idx="7">
                  <c:v>31.740819479999999</c:v>
                </c:pt>
                <c:pt idx="8">
                  <c:v>31.92806904</c:v>
                </c:pt>
                <c:pt idx="9">
                  <c:v>31.761255080000002</c:v>
                </c:pt>
                <c:pt idx="10">
                  <c:v>27.588051100000001</c:v>
                </c:pt>
                <c:pt idx="11">
                  <c:v>27.673231940000001</c:v>
                </c:pt>
                <c:pt idx="12">
                  <c:v>29.159083849999998</c:v>
                </c:pt>
                <c:pt idx="13">
                  <c:v>28.375310979999998</c:v>
                </c:pt>
                <c:pt idx="14">
                  <c:v>21.024518260000001</c:v>
                </c:pt>
                <c:pt idx="15">
                  <c:v>21.283011680000001</c:v>
                </c:pt>
                <c:pt idx="16">
                  <c:v>18.35349308</c:v>
                </c:pt>
                <c:pt idx="17">
                  <c:v>19.338099700000001</c:v>
                </c:pt>
                <c:pt idx="18">
                  <c:v>20.343916929999999</c:v>
                </c:pt>
                <c:pt idx="19">
                  <c:v>19.113016269999999</c:v>
                </c:pt>
                <c:pt idx="20">
                  <c:v>18.10406691</c:v>
                </c:pt>
                <c:pt idx="21">
                  <c:v>18.067054670000001</c:v>
                </c:pt>
                <c:pt idx="22">
                  <c:v>17.996026400000002</c:v>
                </c:pt>
                <c:pt idx="23">
                  <c:v>23.183374260000001</c:v>
                </c:pt>
                <c:pt idx="24">
                  <c:v>29.885339930000001</c:v>
                </c:pt>
                <c:pt idx="25">
                  <c:v>21.5963289</c:v>
                </c:pt>
                <c:pt idx="26">
                  <c:v>20.0594945</c:v>
                </c:pt>
                <c:pt idx="27">
                  <c:v>21.855146120000001</c:v>
                </c:pt>
                <c:pt idx="28">
                  <c:v>23.15797375</c:v>
                </c:pt>
                <c:pt idx="29">
                  <c:v>24.47541472</c:v>
                </c:pt>
                <c:pt idx="30">
                  <c:v>23.627905739999999</c:v>
                </c:pt>
                <c:pt idx="31">
                  <c:v>28.73936771</c:v>
                </c:pt>
                <c:pt idx="32">
                  <c:v>35.223544920000002</c:v>
                </c:pt>
                <c:pt idx="33">
                  <c:v>38.3717349</c:v>
                </c:pt>
                <c:pt idx="34">
                  <c:v>41.227523290000001</c:v>
                </c:pt>
                <c:pt idx="35">
                  <c:v>43.874702569999997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51.734121289999997</c:v>
                </c:pt>
                <c:pt idx="1">
                  <c:v>35.713305640000002</c:v>
                </c:pt>
                <c:pt idx="2">
                  <c:v>38.01347947</c:v>
                </c:pt>
                <c:pt idx="3">
                  <c:v>23.870589259999999</c:v>
                </c:pt>
                <c:pt idx="4">
                  <c:v>31.39587933</c:v>
                </c:pt>
                <c:pt idx="5">
                  <c:v>31.112678039999999</c:v>
                </c:pt>
                <c:pt idx="6">
                  <c:v>37.501130330000002</c:v>
                </c:pt>
                <c:pt idx="7">
                  <c:v>41.714498380000002</c:v>
                </c:pt>
                <c:pt idx="8">
                  <c:v>42.904089120000002</c:v>
                </c:pt>
                <c:pt idx="9">
                  <c:v>43.511316010000002</c:v>
                </c:pt>
                <c:pt idx="10">
                  <c:v>40.102564229999999</c:v>
                </c:pt>
                <c:pt idx="11">
                  <c:v>39.911973959999997</c:v>
                </c:pt>
                <c:pt idx="12">
                  <c:v>42.485623779999997</c:v>
                </c:pt>
                <c:pt idx="13">
                  <c:v>41.898842449999997</c:v>
                </c:pt>
                <c:pt idx="14">
                  <c:v>34.015490980000003</c:v>
                </c:pt>
                <c:pt idx="15">
                  <c:v>33.99934975</c:v>
                </c:pt>
                <c:pt idx="16">
                  <c:v>29.424457919999998</c:v>
                </c:pt>
                <c:pt idx="17">
                  <c:v>31.27779907</c:v>
                </c:pt>
                <c:pt idx="18">
                  <c:v>32.705478249999999</c:v>
                </c:pt>
                <c:pt idx="19">
                  <c:v>32.032036419999997</c:v>
                </c:pt>
                <c:pt idx="20">
                  <c:v>31.809113929999999</c:v>
                </c:pt>
                <c:pt idx="21">
                  <c:v>31.74059849</c:v>
                </c:pt>
                <c:pt idx="22">
                  <c:v>31.852931559999998</c:v>
                </c:pt>
                <c:pt idx="23">
                  <c:v>37.365710079999999</c:v>
                </c:pt>
                <c:pt idx="24">
                  <c:v>41.636946309999999</c:v>
                </c:pt>
                <c:pt idx="25">
                  <c:v>35.058253579999999</c:v>
                </c:pt>
                <c:pt idx="26">
                  <c:v>33.993075179999998</c:v>
                </c:pt>
                <c:pt idx="27">
                  <c:v>35.785206180000003</c:v>
                </c:pt>
                <c:pt idx="28">
                  <c:v>37.056488539999997</c:v>
                </c:pt>
                <c:pt idx="29">
                  <c:v>38.337390229999997</c:v>
                </c:pt>
                <c:pt idx="30">
                  <c:v>37.476560319999997</c:v>
                </c:pt>
                <c:pt idx="31">
                  <c:v>43.168669450000003</c:v>
                </c:pt>
                <c:pt idx="32">
                  <c:v>51.688769270000002</c:v>
                </c:pt>
                <c:pt idx="33">
                  <c:v>54.1634533</c:v>
                </c:pt>
                <c:pt idx="34">
                  <c:v>56.135361789999997</c:v>
                </c:pt>
                <c:pt idx="35">
                  <c:v>56.932848880000002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4914032"/>
        <c:axId val="-564925456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-564914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5456"/>
        <c:crosses val="autoZero"/>
        <c:auto val="1"/>
        <c:lblAlgn val="ctr"/>
        <c:lblOffset val="100"/>
        <c:noMultiLvlLbl val="0"/>
      </c:catAx>
      <c:valAx>
        <c:axId val="-56492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4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09040448"/>
        <c:axId val="-509036640"/>
      </c:lineChart>
      <c:catAx>
        <c:axId val="-509040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9036640"/>
        <c:crosses val="autoZero"/>
        <c:auto val="1"/>
        <c:lblAlgn val="ctr"/>
        <c:lblOffset val="100"/>
        <c:noMultiLvlLbl val="0"/>
      </c:catAx>
      <c:valAx>
        <c:axId val="-5090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9040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a.Silva" refreshedDate="43416.673652430552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Manaus"/>
        <s v="Norte"/>
        <s v="Sudeste"/>
        <s v="Nordeste"/>
        <s v="Tapajós"/>
        <s v="Teles Pires"/>
        <s v="Madeira"/>
      </sharedItems>
    </cacheField>
    <cacheField name="Subsistema_Para_proj" numFmtId="0">
      <sharedItems containsBlank="1" count="8">
        <m/>
        <s v="Madeira"/>
        <s v="Manaus"/>
        <s v="Sul"/>
        <s v="Nordeste"/>
        <s v="Imperatriz"/>
        <s v="Sudeste"/>
        <s v="Norte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2">
        <m/>
        <n v="2050"/>
        <n v="2047"/>
        <n v="2046"/>
        <n v="2045"/>
        <n v="2044"/>
        <n v="2043"/>
        <n v="2042"/>
        <n v="2041"/>
        <n v="2040"/>
        <n v="2038"/>
        <n v="2036"/>
        <n v="2035"/>
        <n v="2034"/>
        <n v="2033"/>
        <n v="2032"/>
        <n v="2031"/>
        <n v="2030"/>
        <n v="2027"/>
        <n v="2025"/>
        <n v="2023"/>
        <n v="20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rcos Ribeiro Conde" refreshedDate="43868.453583912036" createdVersion="4" refreshedVersion="4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78360000002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3260000003"/>
    </cacheField>
    <cacheField name="20124" numFmtId="0">
      <sharedItems containsBlank="1" containsMixedTypes="1" containsNumber="1" minValue="0" maxValue="80887.378349999999"/>
    </cacheField>
    <cacheField name="2013" numFmtId="0">
      <sharedItems containsBlank="1" containsMixedTypes="1" containsNumber="1" minValue="0" maxValue="83911.304199999999"/>
    </cacheField>
    <cacheField name="20132" numFmtId="0">
      <sharedItems containsBlank="1" containsMixedTypes="1" containsNumber="1" minValue="0" maxValue="80421.158519999997"/>
    </cacheField>
    <cacheField name="20133" numFmtId="0">
      <sharedItems containsBlank="1" containsMixedTypes="1" containsNumber="1" minValue="0" maxValue="78849.169710000002"/>
    </cacheField>
    <cacheField name="20134" numFmtId="0">
      <sharedItems containsBlank="1" containsMixedTypes="1" containsNumber="1" minValue="0" maxValue="82513.318289999996"/>
    </cacheField>
    <cacheField name="2014" numFmtId="0">
      <sharedItems containsBlank="1" containsMixedTypes="1" containsNumber="1" minValue="0" maxValue="88663.141990000004"/>
    </cacheField>
    <cacheField name="20142" numFmtId="0">
      <sharedItems containsBlank="1" containsMixedTypes="1" containsNumber="1" minValue="0" maxValue="84926.553979999997"/>
    </cacheField>
    <cacheField name="20143" numFmtId="0">
      <sharedItems containsBlank="1" containsMixedTypes="1" containsNumber="1" minValue="0" maxValue="83239.273220000003"/>
    </cacheField>
    <cacheField name="20144" numFmtId="0">
      <sharedItems containsBlank="1" containsMixedTypes="1" containsNumber="1" minValue="0" maxValue="87215.242050000001"/>
    </cacheField>
    <cacheField name="2015" numFmtId="0">
      <sharedItems containsBlank="1" containsMixedTypes="1" containsNumber="1" minValue="0" maxValue="88575.249859999996"/>
    </cacheField>
    <cacheField name="20152" numFmtId="0">
      <sharedItems containsBlank="1" containsMixedTypes="1" containsNumber="1" minValue="0" maxValue="84766.32978"/>
    </cacheField>
    <cacheField name="20153" numFmtId="0">
      <sharedItems containsBlank="1" containsMixedTypes="1" containsNumber="1" minValue="0" maxValue="83382.817370000004"/>
    </cacheField>
    <cacheField name="20154" numFmtId="0">
      <sharedItems containsBlank="1" containsMixedTypes="1" containsNumber="1" minValue="0" maxValue="87267.594459999993"/>
    </cacheField>
    <cacheField name="2016" numFmtId="0">
      <sharedItems containsBlank="1" containsMixedTypes="1" containsNumber="1" minValue="0" maxValue="87345.785969999997"/>
    </cacheField>
    <cacheField name="20162" numFmtId="0">
      <sharedItems containsBlank="1" containsMixedTypes="1" containsNumber="1" minValue="0" maxValue="83663.33253"/>
    </cacheField>
    <cacheField name="20163" numFmtId="0">
      <sharedItems containsBlank="1" containsMixedTypes="1" containsNumber="1" minValue="0" maxValue="83285.01874"/>
    </cacheField>
    <cacheField name="20164" numFmtId="0">
      <sharedItems containsBlank="1" containsMixedTypes="1" containsNumber="1" minValue="0" maxValue="86804.324980000005"/>
    </cacheField>
    <cacheField name="2017" numFmtId="0">
      <sharedItems containsBlank="1" containsMixedTypes="1" containsNumber="1" minValue="0" maxValue="91283.221090000006"/>
    </cacheField>
    <cacheField name="20172" numFmtId="0">
      <sharedItems containsBlank="1" containsMixedTypes="1" containsNumber="1" minValue="0" maxValue="87387.692859999996"/>
    </cacheField>
    <cacheField name="20173" numFmtId="0">
      <sharedItems containsBlank="1" containsMixedTypes="1" containsNumber="1" minValue="0" maxValue="86981.442970000004"/>
    </cacheField>
    <cacheField name="20174" numFmtId="0">
      <sharedItems containsBlank="1" containsMixedTypes="1" containsNumber="1" minValue="0" maxValue="90710.312189999997"/>
    </cacheField>
    <cacheField name="2018" numFmtId="0">
      <sharedItems containsBlank="1" containsMixedTypes="1" containsNumber="1" minValue="0" maxValue="93429.381819999995"/>
    </cacheField>
    <cacheField name="20182" numFmtId="0">
      <sharedItems containsBlank="1" containsMixedTypes="1" containsNumber="1" minValue="0" maxValue="89500.472540000002"/>
    </cacheField>
    <cacheField name="20183" numFmtId="0">
      <sharedItems containsBlank="1" containsMixedTypes="1" containsNumber="1" minValue="0" maxValue="89101.889720000006"/>
    </cacheField>
    <cacheField name="20184" numFmtId="0">
      <sharedItems containsBlank="1" containsMixedTypes="1" containsNumber="1" minValue="0" maxValue="92836.097210000007"/>
    </cacheField>
    <cacheField name="2019" numFmtId="0">
      <sharedItems containsBlank="1" containsMixedTypes="1" containsNumber="1" minValue="0" maxValue="98476.064069999993"/>
    </cacheField>
    <cacheField name="20192" numFmtId="0">
      <sharedItems containsBlank="1" containsMixedTypes="1" containsNumber="1" minValue="0" maxValue="94359.486199999999"/>
    </cacheField>
    <cacheField name="20193" numFmtId="0">
      <sharedItems containsBlank="1" containsMixedTypes="1" containsNumber="1" minValue="0" maxValue="93935.783649999998"/>
    </cacheField>
    <cacheField name="20194" numFmtId="0">
      <sharedItems containsBlank="1" containsMixedTypes="1" containsNumber="1" minValue="0" maxValue="97878.495490000001"/>
    </cacheField>
    <cacheField name="2020" numFmtId="0">
      <sharedItems containsBlank="1" containsMixedTypes="1" containsNumber="1" minValue="0" maxValue="103588.1311"/>
    </cacheField>
    <cacheField name="20202" numFmtId="0">
      <sharedItems containsBlank="1" containsMixedTypes="1" containsNumber="1" minValue="0" maxValue="99290.212799999994"/>
    </cacheField>
    <cacheField name="20203" numFmtId="0">
      <sharedItems containsBlank="1" containsMixedTypes="1" containsNumber="1" minValue="0" maxValue="98849.793640000004"/>
    </cacheField>
    <cacheField name="20204" numFmtId="0">
      <sharedItems containsBlank="1" containsMixedTypes="1" containsNumber="1" minValue="0" maxValue="102968.97749999999"/>
    </cacheField>
    <cacheField name="2021" numFmtId="0">
      <sharedItems containsBlank="1" containsMixedTypes="1" containsNumber="1" minValue="0" maxValue="108662.2418"/>
    </cacheField>
    <cacheField name="20212" numFmtId="0">
      <sharedItems containsBlank="1" containsMixedTypes="1" containsNumber="1" minValue="0" maxValue="104181.1459"/>
    </cacheField>
    <cacheField name="20213" numFmtId="0">
      <sharedItems containsBlank="1" containsMixedTypes="1" containsNumber="1" minValue="0" maxValue="103722.71219999999"/>
    </cacheField>
    <cacheField name="20214" numFmtId="0">
      <sharedItems containsBlank="1" containsMixedTypes="1" containsNumber="1" minValue="0" maxValue="108022.12940000001"/>
    </cacheField>
    <cacheField name="2022" numFmtId="0">
      <sharedItems containsBlank="1" containsMixedTypes="1" containsNumber="1" minValue="0" maxValue="113167.6779"/>
    </cacheField>
    <cacheField name="20222" numFmtId="0">
      <sharedItems containsBlank="1" containsMixedTypes="1" containsNumber="1" minValue="0" maxValue="108497.147"/>
    </cacheField>
    <cacheField name="20223" numFmtId="0">
      <sharedItems containsBlank="1" containsMixedTypes="1" containsNumber="1" minValue="0" maxValue="108017.5773"/>
    </cacheField>
    <cacheField name="20224" numFmtId="0">
      <sharedItems containsBlank="1" containsMixedTypes="1" containsNumber="1" minValue="0" maxValue="112503.6544"/>
    </cacheField>
    <cacheField name="2023" numFmtId="0">
      <sharedItems containsBlank="1" containsMixedTypes="1" containsNumber="1" minValue="0" maxValue="117933.3334"/>
    </cacheField>
    <cacheField name="20232" numFmtId="0">
      <sharedItems containsBlank="1" containsMixedTypes="1" containsNumber="1" minValue="0" maxValue="113062.5733"/>
    </cacheField>
    <cacheField name="20233" numFmtId="0">
      <sharedItems containsBlank="1" containsMixedTypes="1" containsNumber="1" minValue="0" maxValue="112561.2243"/>
    </cacheField>
    <cacheField name="20234" numFmtId="0">
      <sharedItems containsBlank="1" containsMixedTypes="1" containsNumber="1" minValue="0" maxValue="117242.1759"/>
    </cacheField>
    <cacheField name="2024" numFmtId="0">
      <sharedItems containsBlank="1" containsMixedTypes="1" containsNumber="1" minValue="0" maxValue="122830.4896"/>
    </cacheField>
    <cacheField name="20242" numFmtId="0">
      <sharedItems containsBlank="1" containsMixedTypes="1" containsNumber="1" minValue="0" maxValue="117758.14750000001"/>
    </cacheField>
    <cacheField name="20243" numFmtId="0">
      <sharedItems containsBlank="1" containsMixedTypes="1" containsNumber="1" minValue="0" maxValue="117234.4777"/>
    </cacheField>
    <cacheField name="20244" numFmtId="0">
      <sharedItems containsBlank="1" containsMixedTypes="1" containsNumber="1" minValue="0" maxValue="122114.8508"/>
    </cacheField>
    <cacheField name="2025" numFmtId="0">
      <sharedItems containsBlank="1" containsMixedTypes="1" containsNumber="1" minValue="0" maxValue="127926.3311"/>
    </cacheField>
    <cacheField name="20252" numFmtId="0">
      <sharedItems containsBlank="1" containsMixedTypes="1" containsNumber="1" minValue="0" maxValue="122642.519"/>
    </cacheField>
    <cacheField name="20253" numFmtId="0">
      <sharedItems containsBlank="1" containsMixedTypes="1" containsNumber="1" minValue="0" maxValue="122095.1134"/>
    </cacheField>
    <cacheField name="20254" numFmtId="0">
      <sharedItems containsBlank="1" containsMixedTypes="1" containsNumber="1" minValue="0" maxValue="127184.6871"/>
    </cacheField>
    <cacheField name="2026" numFmtId="0">
      <sharedItems containsBlank="1" containsMixedTypes="1" containsNumber="1" minValue="0" maxValue="132344.48610000001"/>
    </cacheField>
    <cacheField name="20262" numFmtId="0">
      <sharedItems containsBlank="1" containsMixedTypes="1" containsNumber="1" minValue="0" maxValue="126893.4224"/>
    </cacheField>
    <cacheField name="20263" numFmtId="0">
      <sharedItems containsBlank="1" containsMixedTypes="1" containsNumber="1" minValue="0" maxValue="126326.9892"/>
    </cacheField>
    <cacheField name="20264" numFmtId="0">
      <sharedItems containsBlank="1" containsMixedTypes="1" containsNumber="1" minValue="0" maxValue="131587.66810000001"/>
    </cacheField>
    <cacheField name="2027" numFmtId="0">
      <sharedItems containsBlank="1" containsMixedTypes="1" containsNumber="1" minValue="0" maxValue="136558.3003"/>
    </cacheField>
    <cacheField name="20272" numFmtId="0">
      <sharedItems containsBlank="1" containsMixedTypes="1" containsNumber="1" minValue="0" maxValue="130935.2819"/>
    </cacheField>
    <cacheField name="20273" numFmtId="0">
      <sharedItems containsBlank="1" containsMixedTypes="1" containsNumber="1" minValue="0" maxValue="130349.6835"/>
    </cacheField>
    <cacheField name="20274" numFmtId="0">
      <sharedItems containsBlank="1" containsMixedTypes="1" containsNumber="1" minValue="0" maxValue="135780.19159999999"/>
    </cacheField>
    <cacheField name="2028" numFmtId="0">
      <sharedItems containsBlank="1" containsMixedTypes="1" containsNumber="1" minValue="0" maxValue="140938.22440000001"/>
    </cacheField>
    <cacheField name="20282" numFmtId="0">
      <sharedItems containsBlank="1" containsMixedTypes="1" containsNumber="1" minValue="0" maxValue="135134.07339999999"/>
    </cacheField>
    <cacheField name="20283" numFmtId="0">
      <sharedItems containsBlank="1" containsMixedTypes="1" containsNumber="1" minValue="0" maxValue="134527.2996"/>
    </cacheField>
    <cacheField name="20284" numFmtId="0">
      <sharedItems containsBlank="1" containsMixedTypes="1" containsNumber="1" minValue="0" maxValue="140139.2328"/>
    </cacheField>
    <cacheField name="2029" numFmtId="0">
      <sharedItems containsBlank="1" containsMixedTypes="1" containsNumber="1" minValue="0" maxValue="145417.05069999999"/>
    </cacheField>
    <cacheField name="20292" numFmtId="0">
      <sharedItems containsBlank="1" containsMixedTypes="1" containsNumber="1" minValue="0" maxValue="139429.55600000001"/>
    </cacheField>
    <cacheField name="20293" numFmtId="0">
      <sharedItems containsBlank="1" containsMixedTypes="1" containsNumber="1" minValue="0" maxValue="138801.7671"/>
    </cacheField>
    <cacheField name="20294" numFmtId="0">
      <sharedItems containsBlank="1" containsMixedTypes="1" containsNumber="1" minValue="0" maxValue="144596.44579999999"/>
    </cacheField>
    <cacheField name="2030" numFmtId="0">
      <sharedItems containsBlank="1" containsMixedTypes="1" containsNumber="1" minValue="0" maxValue="150032.35"/>
    </cacheField>
    <cacheField name="20302" numFmtId="0">
      <sharedItems containsBlank="1" containsMixedTypes="1" containsNumber="1" minValue="0" maxValue="143863.83619999999"/>
    </cacheField>
    <cacheField name="20303" numFmtId="0">
      <sharedItems containsBlank="1" containsMixedTypes="1" containsNumber="1" minValue="0" maxValue="143216.69070000001"/>
    </cacheField>
    <cacheField name="20304" numFmtId="0">
      <sharedItems containsBlank="1" containsMixedTypes="1" containsNumber="1" minValue="0" maxValue="149189.20079999999"/>
    </cacheField>
    <cacheField name="2031" numFmtId="0">
      <sharedItems containsBlank="1" containsMixedTypes="1" containsNumber="1" minValue="0" maxValue="154841.5643"/>
    </cacheField>
    <cacheField name="20312" numFmtId="0">
      <sharedItems containsBlank="1" containsMixedTypes="1" containsNumber="1" minValue="0" maxValue="148477.48610000001"/>
    </cacheField>
    <cacheField name="20313" numFmtId="0">
      <sharedItems containsBlank="1" containsMixedTypes="1" containsNumber="1" minValue="0" maxValue="147809.1373"/>
    </cacheField>
    <cacheField name="20314" numFmtId="0">
      <sharedItems containsBlank="1" containsMixedTypes="1" containsNumber="1" minValue="0" maxValue="153972.8284"/>
    </cacheField>
    <cacheField name="2032" numFmtId="0">
      <sharedItems containsBlank="1" containsMixedTypes="1" containsNumber="1" minValue="0" maxValue="159690.0619"/>
    </cacheField>
    <cacheField name="20322" numFmtId="0">
      <sharedItems containsBlank="1" containsMixedTypes="1" containsNumber="1" minValue="0" maxValue="153129.677"/>
    </cacheField>
    <cacheField name="20323" numFmtId="0">
      <sharedItems containsBlank="1" containsMixedTypes="1" containsNumber="1" minValue="0" maxValue="152439.443"/>
    </cacheField>
    <cacheField name="20324" numFmtId="0">
      <sharedItems containsBlank="1" containsMixedTypes="1" containsNumber="1" minValue="0" maxValue="158797.17050000001"/>
    </cacheField>
    <cacheField name="2033" numFmtId="0">
      <sharedItems containsBlank="1" containsMixedTypes="1" containsNumber="1" minValue="0" maxValue="164508.435"/>
    </cacheField>
    <cacheField name="20332" numFmtId="0">
      <sharedItems containsBlank="1" containsMixedTypes="1" containsNumber="1" minValue="0" maxValue="157755.4025"/>
    </cacheField>
    <cacheField name="20333" numFmtId="0">
      <sharedItems containsBlank="1" containsMixedTypes="1" containsNumber="1" minValue="0" maxValue="157043.25090000001"/>
    </cacheField>
    <cacheField name="20334" numFmtId="0">
      <sharedItems containsBlank="1" containsMixedTypes="1" containsNumber="1" minValue="0" maxValue="163593.44"/>
    </cacheField>
    <cacheField name="2034" numFmtId="0">
      <sharedItems containsBlank="1" containsMixedTypes="1" containsNumber="1" minValue="0" maxValue="169505.82699999999"/>
    </cacheField>
    <cacheField name="20342" numFmtId="0">
      <sharedItems containsBlank="1" containsMixedTypes="1" containsNumber="1" minValue="0" maxValue="162541.2262"/>
    </cacheField>
    <cacheField name="20343" numFmtId="0">
      <sharedItems containsBlank="1" containsMixedTypes="1" containsNumber="1" minValue="0" maxValue="161803.4731"/>
    </cacheField>
    <cacheField name="20344" numFmtId="0">
      <sharedItems containsBlank="1" containsMixedTypes="1" containsNumber="1" minValue="0" maxValue="168566.02"/>
    </cacheField>
    <cacheField name="2035" numFmtId="0">
      <sharedItems containsBlank="1" containsMixedTypes="1" containsNumber="1" minValue="0" maxValue="174655.75150000001"/>
    </cacheField>
    <cacheField name="20352" numFmtId="0">
      <sharedItems containsBlank="1" containsMixedTypes="1" containsNumber="1" minValue="0" maxValue="167481.38639999999"/>
    </cacheField>
    <cacheField name="20353" numFmtId="0">
      <sharedItems containsBlank="1" containsMixedTypes="1" containsNumber="1" minValue="0" maxValue="166719.95540000001"/>
    </cacheField>
    <cacheField name="20354" numFmtId="0">
      <sharedItems containsBlank="1" containsMixedTypes="1" containsNumber="1" minValue="0" maxValue="173689.8602"/>
    </cacheField>
    <cacheField name="2036" numFmtId="0">
      <sharedItems containsBlank="1" containsMixedTypes="1" containsNumber="1" minValue="0" maxValue="180128.2096"/>
    </cacheField>
    <cacheField name="20362" numFmtId="0">
      <sharedItems containsBlank="1" containsMixedTypes="1" containsNumber="1" minValue="0" maxValue="172735.26310000001"/>
    </cacheField>
    <cacheField name="20363" numFmtId="0">
      <sharedItems containsBlank="1" containsMixedTypes="1" containsNumber="1" minValue="0" maxValue="171948.55170000001"/>
    </cacheField>
    <cacheField name="20364" numFmtId="0">
      <sharedItems containsBlank="1" containsMixedTypes="1" containsNumber="1" minValue="0" maxValue="179137.81219999999"/>
    </cacheField>
    <cacheField name="2037" numFmtId="0">
      <sharedItems containsBlank="1" containsMixedTypes="1" containsNumber="1" minValue="0" maxValue="185554.75020000001"/>
    </cacheField>
    <cacheField name="20372" numFmtId="0">
      <sharedItems containsBlank="1" containsMixedTypes="1" containsNumber="1" minValue="0" maxValue="177938.3045"/>
    </cacheField>
    <cacheField name="20373" numFmtId="0">
      <sharedItems containsBlank="1" containsMixedTypes="1" containsNumber="1" minValue="0" maxValue="177125.29029999999"/>
    </cacheField>
    <cacheField name="20374" numFmtId="0">
      <sharedItems containsBlank="1" containsMixedTypes="1" containsNumber="1" minValue="0" maxValue="184539.06899999999"/>
    </cacheField>
    <cacheField name="2038" numFmtId="0">
      <sharedItems containsBlank="1" containsMixedTypes="1" containsNumber="1" minValue="0" maxValue="191130.17800000001"/>
    </cacheField>
    <cacheField name="20382" numFmtId="0">
      <sharedItems containsBlank="1" containsMixedTypes="1" containsNumber="1" minValue="0" maxValue="183277.08110000001"/>
    </cacheField>
    <cacheField name="20383" numFmtId="0">
      <sharedItems containsBlank="1" containsMixedTypes="1" containsNumber="1" minValue="0" maxValue="182437.56700000001"/>
    </cacheField>
    <cacheField name="20384" numFmtId="0">
      <sharedItems containsBlank="1" containsMixedTypes="1" containsNumber="1" minValue="0" maxValue="190085.5306"/>
    </cacheField>
    <cacheField name="2039" numFmtId="0">
      <sharedItems containsBlank="1" containsMixedTypes="1" containsNumber="1" minValue="0" maxValue="196538.63889999999"/>
    </cacheField>
    <cacheField name="20392" numFmtId="0">
      <sharedItems containsBlank="1" containsMixedTypes="1" containsNumber="1" minValue="0" maxValue="188456.18909999999"/>
    </cacheField>
    <cacheField name="20393" numFmtId="0">
      <sharedItems containsBlank="1" containsMixedTypes="1" containsNumber="1" minValue="0" maxValue="187590.6942"/>
    </cacheField>
    <cacheField name="20394" numFmtId="0">
      <sharedItems containsBlank="1" containsMixedTypes="1" containsNumber="1" minValue="0" maxValue="195466.59220000001"/>
    </cacheField>
    <cacheField name="2040" numFmtId="0">
      <sharedItems containsBlank="1" containsMixedTypes="1" containsNumber="1" minValue="0" maxValue="201933.96299999999"/>
    </cacheField>
    <cacheField name="20402" numFmtId="0">
      <sharedItems containsBlank="1" containsMixedTypes="1" containsNumber="1" minValue="0" maxValue="193626.29569999999"/>
    </cacheField>
    <cacheField name="20403" numFmtId="0">
      <sharedItems containsBlank="1" containsMixedTypes="1" containsNumber="1" minValue="0" maxValue="192735.40340000001"/>
    </cacheField>
    <cacheField name="20404" numFmtId="0">
      <sharedItems containsBlank="1" containsMixedTypes="1" containsNumber="1" minValue="0" maxValue="200836.0178"/>
    </cacheField>
    <cacheField name="2041" numFmtId="0">
      <sharedItems containsBlank="1" containsMixedTypes="1" containsNumber="1" minValue="0" maxValue="206716.49479999999"/>
    </cacheField>
    <cacheField name="20412" numFmtId="0">
      <sharedItems containsBlank="1" containsMixedTypes="1" containsNumber="1" minValue="0" maxValue="198206.57810000001"/>
    </cacheField>
    <cacheField name="20413" numFmtId="0">
      <sharedItems containsBlank="1" containsMixedTypes="1" containsNumber="1" minValue="0" maxValue="197291.6911"/>
    </cacheField>
    <cacheField name="20414" numFmtId="0">
      <sharedItems containsBlank="1" containsMixedTypes="1" containsNumber="1" minValue="0" maxValue="205596.9737"/>
    </cacheField>
    <cacheField name="2042" numFmtId="0">
      <sharedItems containsBlank="1" containsMixedTypes="1" containsNumber="1" minValue="0" maxValue="211522.06659999999"/>
    </cacheField>
    <cacheField name="20422" numFmtId="0">
      <sharedItems containsBlank="1" containsMixedTypes="1" containsNumber="1" minValue="0" maxValue="202807.52830000001"/>
    </cacheField>
    <cacheField name="20423" numFmtId="0">
      <sharedItems containsBlank="1" containsMixedTypes="1" containsNumber="1" minValue="0" maxValue="201868.01869999999"/>
    </cacheField>
    <cacheField name="20424" numFmtId="0">
      <sharedItems containsBlank="1" containsMixedTypes="1" containsNumber="1" minValue="0" maxValue="210381.05650000001"/>
    </cacheField>
    <cacheField name="2043" numFmtId="0">
      <sharedItems containsBlank="1" containsMixedTypes="1" containsNumber="1" minValue="0" maxValue="216380.35019999999"/>
    </cacheField>
    <cacheField name="20432" numFmtId="0">
      <sharedItems containsBlank="1" containsMixedTypes="1" containsNumber="1" minValue="0" maxValue="207460.5552"/>
    </cacheField>
    <cacheField name="20433" numFmtId="0">
      <sharedItems containsBlank="1" containsMixedTypes="1" containsNumber="1" minValue="0" maxValue="206496.59940000001"/>
    </cacheField>
    <cacheField name="20434" numFmtId="0">
      <sharedItems containsBlank="1" containsMixedTypes="1" containsNumber="1" minValue="0" maxValue="215218.00930000001"/>
    </cacheField>
    <cacheField name="2044" numFmtId="0">
      <sharedItems containsBlank="1" containsMixedTypes="1" containsNumber="1" minValue="0" maxValue="221369.10920000001"/>
    </cacheField>
    <cacheField name="20442" numFmtId="0">
      <sharedItems containsBlank="1" containsMixedTypes="1" containsNumber="1" minValue="0" maxValue="212238.94699999999"/>
    </cacheField>
    <cacheField name="20443" numFmtId="0">
      <sharedItems containsBlank="1" containsMixedTypes="1" containsNumber="1" minValue="0" maxValue="211250.15669999999"/>
    </cacheField>
    <cacheField name="20444" numFmtId="0">
      <sharedItems containsBlank="1" containsMixedTypes="1" containsNumber="1" minValue="0" maxValue="220184.38819999999"/>
    </cacheField>
    <cacheField name="2045" numFmtId="0">
      <sharedItems containsBlank="1" containsMixedTypes="1" containsNumber="1" minValue="0" maxValue="226444.51930000001"/>
    </cacheField>
    <cacheField name="20452" numFmtId="0">
      <sharedItems containsBlank="1" containsMixedTypes="1" containsNumber="1" minValue="0" maxValue="217098.5833"/>
    </cacheField>
    <cacheField name="20453" numFmtId="0">
      <sharedItems containsBlank="1" containsMixedTypes="1" containsNumber="1" minValue="0" maxValue="216084.0944"/>
    </cacheField>
    <cacheField name="20454" numFmtId="0">
      <sharedItems containsBlank="1" containsMixedTypes="1" containsNumber="1" minValue="0" maxValue="225237.07209999999"/>
    </cacheField>
    <cacheField name="2046" numFmtId="0">
      <sharedItems containsBlank="1" containsMixedTypes="1" containsNumber="1" minValue="0" maxValue="231589.5251"/>
    </cacheField>
    <cacheField name="20462" numFmtId="0">
      <sharedItems containsBlank="1" containsMixedTypes="1" containsNumber="1" minValue="0" maxValue="222026.02429999999"/>
    </cacheField>
    <cacheField name="20463" numFmtId="0">
      <sharedItems containsBlank="1" containsMixedTypes="1" containsNumber="1" minValue="0" maxValue="220985.4675"/>
    </cacheField>
    <cacheField name="20464" numFmtId="0">
      <sharedItems containsBlank="1" containsMixedTypes="1" containsNumber="1" minValue="0" maxValue="230360.0975"/>
    </cacheField>
    <cacheField name="2047" numFmtId="0">
      <sharedItems containsBlank="1" containsMixedTypes="1" containsNumber="1" minValue="0" maxValue="236728.2824"/>
    </cacheField>
    <cacheField name="20472" numFmtId="0">
      <sharedItems containsBlank="1" containsMixedTypes="1" containsNumber="1" minValue="0" maxValue="226947.21359999999"/>
    </cacheField>
    <cacheField name="20473" numFmtId="0">
      <sharedItems containsBlank="1" containsMixedTypes="1" containsNumber="1" minValue="0" maxValue="225880.52369999999"/>
    </cacheField>
    <cacheField name="20474" numFmtId="0">
      <sharedItems containsBlank="1" containsMixedTypes="1" containsNumber="1" minValue="0" maxValue="235476.5129"/>
    </cacheField>
    <cacheField name="2048" numFmtId="0">
      <sharedItems containsBlank="1" containsMixedTypes="1" containsNumber="1" minValue="0" maxValue="242390.16010000001"/>
    </cacheField>
    <cacheField name="20482" numFmtId="0">
      <sharedItems containsBlank="1" containsMixedTypes="1" containsNumber="1" minValue="0" maxValue="232359.7488"/>
    </cacheField>
    <cacheField name="20483" numFmtId="0">
      <sharedItems containsBlank="1" containsMixedTypes="1" containsNumber="1" minValue="0" maxValue="231262.5582"/>
    </cacheField>
    <cacheField name="20484" numFmtId="0">
      <sharedItems containsBlank="1" containsMixedTypes="1" containsNumber="1" minValue="0" maxValue="241110.95259999999"/>
    </cacheField>
    <cacheField name="2049" numFmtId="0">
      <sharedItems containsBlank="1" containsMixedTypes="1" containsNumber="1" minValue="0" maxValue="247855.51379999999"/>
    </cacheField>
    <cacheField name="20492" numFmtId="0">
      <sharedItems containsBlank="1" containsMixedTypes="1" containsNumber="1" minValue="0" maxValue="237589.394"/>
    </cacheField>
    <cacheField name="20493" numFmtId="0">
      <sharedItems containsBlank="1" containsMixedTypes="1" containsNumber="1" minValue="0" maxValue="236464.13310000001"/>
    </cacheField>
    <cacheField name="20494" numFmtId="0">
      <sharedItems containsBlank="1" containsMixedTypes="1" containsNumber="1" minValue="0" maxValue="246550.02989999999"/>
    </cacheField>
    <cacheField name="2050" numFmtId="0">
      <sharedItems containsBlank="1" containsMixedTypes="1" containsNumber="1" minValue="0" maxValue="252642.82699999999"/>
    </cacheField>
    <cacheField name="20502" numFmtId="0">
      <sharedItems containsBlank="1" containsMixedTypes="1" containsNumber="1" minValue="0" maxValue="242137.269"/>
    </cacheField>
    <cacheField name="20503" numFmtId="0">
      <sharedItems containsBlank="1" containsMixedTypes="1" containsNumber="1" minValue="0" maxValue="240982.1268"/>
    </cacheField>
    <cacheField name="20504" numFmtId="0">
      <sharedItems containsBlank="1" containsMixedTypes="1" containsNumber="1" minValue="0" maxValue="251305.81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Manaus-AC/RO/Mad_1500__kV_225"/>
    <x v="1"/>
    <x v="1"/>
    <n v="1500"/>
    <x v="1"/>
  </r>
  <r>
    <s v="N-Manaus_1500__kV_164"/>
    <x v="2"/>
    <x v="2"/>
    <n v="1500"/>
    <x v="1"/>
  </r>
  <r>
    <s v="N-Manaus_1500__kV_166"/>
    <x v="2"/>
    <x v="2"/>
    <n v="1500"/>
    <x v="1"/>
  </r>
  <r>
    <s v="SE-Sul_1500__kV_5"/>
    <x v="3"/>
    <x v="3"/>
    <n v="1500"/>
    <x v="2"/>
  </r>
  <r>
    <s v="SE-Sul_1500__kV_9"/>
    <x v="3"/>
    <x v="3"/>
    <n v="1500"/>
    <x v="3"/>
  </r>
  <r>
    <s v="SE-Sul_1500__kV_273"/>
    <x v="3"/>
    <x v="3"/>
    <n v="1500"/>
    <x v="3"/>
  </r>
  <r>
    <s v="SE-Sul_1500__kV_1"/>
    <x v="3"/>
    <x v="3"/>
    <n v="1500"/>
    <x v="4"/>
  </r>
  <r>
    <s v="SE-NE_1500__kV_90"/>
    <x v="3"/>
    <x v="4"/>
    <n v="1500"/>
    <x v="4"/>
  </r>
  <r>
    <s v="SE-NE_1500__kV_38"/>
    <x v="3"/>
    <x v="4"/>
    <n v="1500"/>
    <x v="5"/>
  </r>
  <r>
    <s v="SE-NE_1500__kV_58"/>
    <x v="3"/>
    <x v="4"/>
    <n v="1500"/>
    <x v="5"/>
  </r>
  <r>
    <s v="SE-NE_1500__kV_83"/>
    <x v="3"/>
    <x v="4"/>
    <n v="1500"/>
    <x v="5"/>
  </r>
  <r>
    <s v="SE-NE_1500__kV_92"/>
    <x v="3"/>
    <x v="4"/>
    <n v="1500"/>
    <x v="5"/>
  </r>
  <r>
    <s v="NE-Imp_1500__kV_289"/>
    <x v="4"/>
    <x v="5"/>
    <n v="1500"/>
    <x v="5"/>
  </r>
  <r>
    <s v="SE-Sul_1500__kV_271"/>
    <x v="3"/>
    <x v="3"/>
    <n v="1500"/>
    <x v="6"/>
  </r>
  <r>
    <s v="SE-Sul_1500__kV_268"/>
    <x v="3"/>
    <x v="3"/>
    <n v="1500"/>
    <x v="6"/>
  </r>
  <r>
    <s v="SE-NE_1500__kV_61"/>
    <x v="3"/>
    <x v="4"/>
    <n v="1500"/>
    <x v="6"/>
  </r>
  <r>
    <s v="N-Manaus_1500__kV_177"/>
    <x v="2"/>
    <x v="2"/>
    <n v="1500"/>
    <x v="6"/>
  </r>
  <r>
    <s v="SE-NE_1500__kV_15"/>
    <x v="3"/>
    <x v="4"/>
    <n v="1500"/>
    <x v="7"/>
  </r>
  <r>
    <s v="SE-NE_1500__kV_54"/>
    <x v="3"/>
    <x v="4"/>
    <n v="1500"/>
    <x v="8"/>
  </r>
  <r>
    <s v="SE-NE_1500__kV_103"/>
    <x v="3"/>
    <x v="4"/>
    <n v="1500"/>
    <x v="8"/>
  </r>
  <r>
    <s v="SE-NE_1500__kV_34"/>
    <x v="3"/>
    <x v="4"/>
    <n v="1500"/>
    <x v="9"/>
  </r>
  <r>
    <s v="SE-NE_1500__kV_53"/>
    <x v="3"/>
    <x v="4"/>
    <n v="1500"/>
    <x v="9"/>
  </r>
  <r>
    <s v="SE-NE_1500__kV_44"/>
    <x v="3"/>
    <x v="4"/>
    <n v="1500"/>
    <x v="9"/>
  </r>
  <r>
    <s v="SE-NE_1500__kV_56"/>
    <x v="3"/>
    <x v="4"/>
    <n v="1500"/>
    <x v="9"/>
  </r>
  <r>
    <s v="SE-NE_1500__kV_26"/>
    <x v="3"/>
    <x v="4"/>
    <n v="1500"/>
    <x v="9"/>
  </r>
  <r>
    <s v="SE-NE_1500__kV_79"/>
    <x v="3"/>
    <x v="4"/>
    <n v="1500"/>
    <x v="9"/>
  </r>
  <r>
    <s v="SE-NE_1500__kV_108"/>
    <x v="3"/>
    <x v="4"/>
    <n v="1500"/>
    <x v="9"/>
  </r>
  <r>
    <s v="NE-Imp_1500__kV_147"/>
    <x v="4"/>
    <x v="5"/>
    <n v="1500"/>
    <x v="9"/>
  </r>
  <r>
    <s v="NE-Imp_1500__kV_284"/>
    <x v="4"/>
    <x v="5"/>
    <n v="1500"/>
    <x v="9"/>
  </r>
  <r>
    <s v="NE-Imp_1500__kV_152"/>
    <x v="4"/>
    <x v="5"/>
    <n v="1500"/>
    <x v="9"/>
  </r>
  <r>
    <s v="NE-Imp_1500__kV_293"/>
    <x v="4"/>
    <x v="5"/>
    <n v="1500"/>
    <x v="9"/>
  </r>
  <r>
    <s v="NE-Imp_1500__kV_159"/>
    <x v="4"/>
    <x v="5"/>
    <n v="1500"/>
    <x v="9"/>
  </r>
  <r>
    <s v="Manaus-AC/RO/Mad_1500__kV_221"/>
    <x v="1"/>
    <x v="1"/>
    <n v="1500"/>
    <x v="10"/>
  </r>
  <r>
    <s v="SE-Sul_1500__kV_7"/>
    <x v="3"/>
    <x v="3"/>
    <n v="1500"/>
    <x v="11"/>
  </r>
  <r>
    <s v="SE-Sul_1500__kV_275"/>
    <x v="3"/>
    <x v="3"/>
    <n v="1500"/>
    <x v="11"/>
  </r>
  <r>
    <s v="SE-Sul_1500__kV_276"/>
    <x v="3"/>
    <x v="3"/>
    <n v="1500"/>
    <x v="11"/>
  </r>
  <r>
    <s v="Manaus-AC/RO/Mad_1500__kV_222"/>
    <x v="1"/>
    <x v="1"/>
    <n v="1500"/>
    <x v="11"/>
  </r>
  <r>
    <s v="SE-Sul_1500__kV_6"/>
    <x v="3"/>
    <x v="3"/>
    <n v="1500"/>
    <x v="12"/>
  </r>
  <r>
    <s v="SE-Sul_1500__kV_3"/>
    <x v="3"/>
    <x v="3"/>
    <n v="1500"/>
    <x v="12"/>
  </r>
  <r>
    <s v="SE-NE_1500__kV_60"/>
    <x v="3"/>
    <x v="4"/>
    <n v="1500"/>
    <x v="12"/>
  </r>
  <r>
    <s v="SE-NE_1500__kV_102"/>
    <x v="3"/>
    <x v="4"/>
    <n v="1500"/>
    <x v="12"/>
  </r>
  <r>
    <s v="SE-NE_1500__kV_74"/>
    <x v="3"/>
    <x v="4"/>
    <n v="1500"/>
    <x v="12"/>
  </r>
  <r>
    <s v="SE-NE_1500__kV_55"/>
    <x v="3"/>
    <x v="4"/>
    <n v="1500"/>
    <x v="12"/>
  </r>
  <r>
    <s v="SE-Sul_1500__kV_277"/>
    <x v="3"/>
    <x v="3"/>
    <n v="1500"/>
    <x v="13"/>
  </r>
  <r>
    <s v="SE-NE_1500__kV_43"/>
    <x v="3"/>
    <x v="4"/>
    <n v="1500"/>
    <x v="13"/>
  </r>
  <r>
    <s v="SE-NE_1500__kV_97"/>
    <x v="3"/>
    <x v="4"/>
    <n v="1500"/>
    <x v="13"/>
  </r>
  <r>
    <s v="SE-Sul_1500__kV_269"/>
    <x v="3"/>
    <x v="3"/>
    <n v="1500"/>
    <x v="14"/>
  </r>
  <r>
    <s v="SE-Sul_1500__kV_272"/>
    <x v="3"/>
    <x v="3"/>
    <n v="1500"/>
    <x v="14"/>
  </r>
  <r>
    <s v="SE-NE_1500__kV_105"/>
    <x v="3"/>
    <x v="4"/>
    <n v="1500"/>
    <x v="14"/>
  </r>
  <r>
    <s v="SE-NE_1500__kV_32"/>
    <x v="3"/>
    <x v="4"/>
    <n v="1500"/>
    <x v="14"/>
  </r>
  <r>
    <s v="SE-NE_1500__kV_40"/>
    <x v="3"/>
    <x v="4"/>
    <n v="1500"/>
    <x v="14"/>
  </r>
  <r>
    <s v="SE-NE_1500__kV_84"/>
    <x v="3"/>
    <x v="4"/>
    <n v="1500"/>
    <x v="14"/>
  </r>
  <r>
    <s v="SE-Sul_1500__kV_267"/>
    <x v="3"/>
    <x v="3"/>
    <n v="1500"/>
    <x v="15"/>
  </r>
  <r>
    <s v="Manaus-AC/RO/Mad_1500__kV_220"/>
    <x v="1"/>
    <x v="1"/>
    <n v="1500"/>
    <x v="15"/>
  </r>
  <r>
    <s v="Manaus-AC/RO/Mad_1500__kV_223"/>
    <x v="1"/>
    <x v="1"/>
    <n v="1500"/>
    <x v="15"/>
  </r>
  <r>
    <s v="SE-NE_1500__kV_59"/>
    <x v="3"/>
    <x v="4"/>
    <n v="1500"/>
    <x v="16"/>
  </r>
  <r>
    <s v="SE-NE_1500__kV_76"/>
    <x v="3"/>
    <x v="4"/>
    <n v="1500"/>
    <x v="16"/>
  </r>
  <r>
    <s v="SE-NE_1500__kV_98"/>
    <x v="3"/>
    <x v="4"/>
    <n v="1500"/>
    <x v="16"/>
  </r>
  <r>
    <s v="SE-NE_1500__kV_28"/>
    <x v="3"/>
    <x v="4"/>
    <n v="1500"/>
    <x v="16"/>
  </r>
  <r>
    <s v="Manaus-AC/RO/Mad_1500__kV_216"/>
    <x v="1"/>
    <x v="1"/>
    <n v="1500"/>
    <x v="16"/>
  </r>
  <r>
    <s v="Manaus-AC/RO/Mad_1500__kV_217"/>
    <x v="1"/>
    <x v="1"/>
    <n v="1500"/>
    <x v="16"/>
  </r>
  <r>
    <s v="SE-NE_1500__kV_69"/>
    <x v="3"/>
    <x v="4"/>
    <n v="1500"/>
    <x v="17"/>
  </r>
  <r>
    <s v="SE-NE_1500__kV_77"/>
    <x v="3"/>
    <x v="4"/>
    <n v="1500"/>
    <x v="17"/>
  </r>
  <r>
    <s v="SE-NE_1500__kV_39"/>
    <x v="3"/>
    <x v="4"/>
    <n v="1500"/>
    <x v="17"/>
  </r>
  <r>
    <s v="SE-NE_1500__kV_88"/>
    <x v="3"/>
    <x v="4"/>
    <n v="1500"/>
    <x v="17"/>
  </r>
  <r>
    <s v="SE-NE_1500__kV_70"/>
    <x v="3"/>
    <x v="4"/>
    <n v="1500"/>
    <x v="17"/>
  </r>
  <r>
    <s v="SE-NE_1500__kV_18"/>
    <x v="3"/>
    <x v="4"/>
    <n v="1500"/>
    <x v="17"/>
  </r>
  <r>
    <s v="SE-NE_1500__kV_31"/>
    <x v="3"/>
    <x v="4"/>
    <n v="1500"/>
    <x v="17"/>
  </r>
  <r>
    <s v="SE-NE_1500__kV_62"/>
    <x v="3"/>
    <x v="4"/>
    <n v="1500"/>
    <x v="17"/>
  </r>
  <r>
    <s v="Tap-SE/CO_1500__kV_245"/>
    <x v="5"/>
    <x v="6"/>
    <n v="1500"/>
    <x v="18"/>
  </r>
  <r>
    <s v="Tap-SE/CO_1500__kV_242"/>
    <x v="5"/>
    <x v="6"/>
    <n v="1500"/>
    <x v="19"/>
  </r>
  <r>
    <s v="Tap-SE/CO_1500__kV_248"/>
    <x v="5"/>
    <x v="6"/>
    <n v="1500"/>
    <x v="19"/>
  </r>
  <r>
    <s v="Tap-SE/CO_1500__kV_247"/>
    <x v="5"/>
    <x v="6"/>
    <n v="1500"/>
    <x v="19"/>
  </r>
  <r>
    <s v="Tap-SE/CO_1500__kV_249"/>
    <x v="5"/>
    <x v="6"/>
    <n v="1500"/>
    <x v="19"/>
  </r>
  <r>
    <s v="Tap-SE/CO_1500__kV_246"/>
    <x v="5"/>
    <x v="6"/>
    <n v="1500"/>
    <x v="19"/>
  </r>
  <r>
    <s v="Tap-SE/CO_1500__kV_243"/>
    <x v="5"/>
    <x v="6"/>
    <n v="1500"/>
    <x v="19"/>
  </r>
  <r>
    <s v="SE-NE_1500__kV_106"/>
    <x v="3"/>
    <x v="4"/>
    <n v="1500"/>
    <x v="20"/>
  </r>
  <r>
    <s v="SE-NE_1500__kV_50"/>
    <x v="3"/>
    <x v="4"/>
    <n v="1500"/>
    <x v="20"/>
  </r>
  <r>
    <s v="SE-NE_1500__kV_20"/>
    <x v="3"/>
    <x v="4"/>
    <n v="1500"/>
    <x v="20"/>
  </r>
  <r>
    <s v="SE-NE_1500__kV_23"/>
    <x v="3"/>
    <x v="4"/>
    <n v="1500"/>
    <x v="20"/>
  </r>
  <r>
    <s v="SE-NE_1500__kV_94"/>
    <x v="3"/>
    <x v="4"/>
    <n v="1500"/>
    <x v="20"/>
  </r>
  <r>
    <s v="SE-NE_1500__kV_27"/>
    <x v="3"/>
    <x v="4"/>
    <n v="1500"/>
    <x v="20"/>
  </r>
  <r>
    <s v="Tap-SE/CO_1500__kV_239"/>
    <x v="5"/>
    <x v="6"/>
    <n v="1500"/>
    <x v="21"/>
  </r>
  <r>
    <s v="Tap-SE/CO_1500__kV_240"/>
    <x v="5"/>
    <x v="6"/>
    <n v="1500"/>
    <x v="21"/>
  </r>
  <r>
    <s v="Tap-SE/CO_1500__kV_244"/>
    <x v="5"/>
    <x v="6"/>
    <n v="1500"/>
    <x v="21"/>
  </r>
  <r>
    <s v="Tap-SE/CO_1500__kV_241"/>
    <x v="5"/>
    <x v="6"/>
    <n v="1500"/>
    <x v="21"/>
  </r>
  <r>
    <s v="TelesP-SE_1500__kV_262"/>
    <x v="6"/>
    <x v="6"/>
    <n v="1500"/>
    <x v="21"/>
  </r>
  <r>
    <s v="TelesP-SE_1500__kV_263"/>
    <x v="6"/>
    <x v="6"/>
    <n v="1500"/>
    <x v="21"/>
  </r>
  <r>
    <s v="TelesP-SE_1500__kV_261"/>
    <x v="6"/>
    <x v="6"/>
    <n v="1500"/>
    <x v="21"/>
  </r>
  <r>
    <s v="TelesP-SE_1500__kV_260"/>
    <x v="6"/>
    <x v="6"/>
    <n v="1500"/>
    <x v="21"/>
  </r>
  <r>
    <s v="TelesP-SE_1500__kV_257"/>
    <x v="6"/>
    <x v="6"/>
    <n v="1500"/>
    <x v="21"/>
  </r>
  <r>
    <s v="TelesP-SE_1500__kV_250"/>
    <x v="6"/>
    <x v="6"/>
    <n v="1500"/>
    <x v="21"/>
  </r>
  <r>
    <s v="TelesP-SE_1500__kV_252"/>
    <x v="6"/>
    <x v="6"/>
    <n v="1500"/>
    <x v="21"/>
  </r>
  <r>
    <s v="TelesP-SE_1500__kV_255"/>
    <x v="6"/>
    <x v="6"/>
    <n v="1500"/>
    <x v="21"/>
  </r>
  <r>
    <s v="TelesP-SE_1500__kV_264"/>
    <x v="6"/>
    <x v="6"/>
    <n v="1500"/>
    <x v="21"/>
  </r>
  <r>
    <s v="TelesP-SE_1500__kV_259"/>
    <x v="6"/>
    <x v="6"/>
    <n v="1500"/>
    <x v="21"/>
  </r>
  <r>
    <s v="TelesP-SE_1500__kV_254"/>
    <x v="6"/>
    <x v="6"/>
    <n v="1500"/>
    <x v="21"/>
  </r>
  <r>
    <s v="AC/RO/Mad-SE_1500__kV_212"/>
    <x v="7"/>
    <x v="6"/>
    <n v="1500"/>
    <x v="0"/>
  </r>
  <r>
    <s v="AC/RO/Mad-SE_1500__kV_209"/>
    <x v="7"/>
    <x v="6"/>
    <n v="1500"/>
    <x v="0"/>
  </r>
  <r>
    <s v="AC/RO/Mad-SE_1500__kV_211"/>
    <x v="7"/>
    <x v="6"/>
    <n v="1500"/>
    <x v="0"/>
  </r>
  <r>
    <s v="AC/RO/Mad-SE_1500__kV_200"/>
    <x v="7"/>
    <x v="6"/>
    <n v="1500"/>
    <x v="0"/>
  </r>
  <r>
    <s v="AC/RO/Mad-SE_1500__kV_213"/>
    <x v="7"/>
    <x v="6"/>
    <n v="1500"/>
    <x v="0"/>
  </r>
  <r>
    <s v="AC/RO/Mad-SE_1500__kV_214"/>
    <x v="7"/>
    <x v="6"/>
    <n v="1500"/>
    <x v="0"/>
  </r>
  <r>
    <s v="AC/RO/Mad-SE_1500__kV_201"/>
    <x v="7"/>
    <x v="6"/>
    <n v="1500"/>
    <x v="0"/>
  </r>
  <r>
    <s v="AC/RO/Mad-SE_1500__kV_203"/>
    <x v="7"/>
    <x v="6"/>
    <n v="1500"/>
    <x v="0"/>
  </r>
  <r>
    <s v="AC/RO/Mad-SE_1500__kV_204"/>
    <x v="7"/>
    <x v="6"/>
    <n v="1500"/>
    <x v="0"/>
  </r>
  <r>
    <s v="AC/RO/Mad-SE_1500__kV_205"/>
    <x v="7"/>
    <x v="6"/>
    <n v="1500"/>
    <x v="0"/>
  </r>
  <r>
    <s v="AC/RO/Mad-SE_1500__kV_206"/>
    <x v="7"/>
    <x v="6"/>
    <n v="1500"/>
    <x v="0"/>
  </r>
  <r>
    <s v="AC/RO/Mad-SE_1500__kV_207"/>
    <x v="7"/>
    <x v="6"/>
    <n v="1500"/>
    <x v="0"/>
  </r>
  <r>
    <s v="AC/RO/Mad-SE_1500__kV_208"/>
    <x v="7"/>
    <x v="6"/>
    <n v="1500"/>
    <x v="0"/>
  </r>
  <r>
    <s v="AC/RO/Mad-SE_1500__kV_210"/>
    <x v="7"/>
    <x v="6"/>
    <n v="1500"/>
    <x v="0"/>
  </r>
  <r>
    <s v="TelesP-SE_1500__kV_251"/>
    <x v="6"/>
    <x v="6"/>
    <n v="1500"/>
    <x v="0"/>
  </r>
  <r>
    <s v="TelesP-SE_1500__kV_258"/>
    <x v="6"/>
    <x v="6"/>
    <n v="1500"/>
    <x v="0"/>
  </r>
  <r>
    <s v="TelesP-SE_1500__kV_256"/>
    <x v="6"/>
    <x v="6"/>
    <n v="1500"/>
    <x v="0"/>
  </r>
  <r>
    <s v="AC/RO/Mad-SE_1500__kV_202"/>
    <x v="7"/>
    <x v="6"/>
    <n v="1500"/>
    <x v="0"/>
  </r>
  <r>
    <s v="TelesP-SE_1500__kV_253"/>
    <x v="6"/>
    <x v="6"/>
    <n v="1500"/>
    <x v="0"/>
  </r>
  <r>
    <s v="SE-Sul_1500__kV_8"/>
    <x v="3"/>
    <x v="3"/>
    <n v="1500"/>
    <x v="0"/>
  </r>
  <r>
    <s v="SE-Sul_1500__kV_274"/>
    <x v="3"/>
    <x v="3"/>
    <n v="1500"/>
    <x v="0"/>
  </r>
  <r>
    <s v="SE-Sul_1500__kV_12"/>
    <x v="3"/>
    <x v="3"/>
    <n v="1500"/>
    <x v="0"/>
  </r>
  <r>
    <s v="SE-Sul_1500__kV_10"/>
    <x v="3"/>
    <x v="3"/>
    <n v="1500"/>
    <x v="0"/>
  </r>
  <r>
    <s v="SE-Sul_1500__kV_270"/>
    <x v="3"/>
    <x v="3"/>
    <n v="1500"/>
    <x v="0"/>
  </r>
  <r>
    <s v="SE-Sul_1500__kV_265"/>
    <x v="3"/>
    <x v="3"/>
    <n v="1500"/>
    <x v="0"/>
  </r>
  <r>
    <s v="SE-Sul_1500__kV_266"/>
    <x v="3"/>
    <x v="3"/>
    <n v="1500"/>
    <x v="0"/>
  </r>
  <r>
    <s v="SE-Sul_1500__kV_11"/>
    <x v="3"/>
    <x v="3"/>
    <n v="1500"/>
    <x v="0"/>
  </r>
  <r>
    <s v="SE-Sul_1500__kV_2"/>
    <x v="3"/>
    <x v="3"/>
    <n v="1500"/>
    <x v="0"/>
  </r>
  <r>
    <s v="SE-Sul_1500__kV_4"/>
    <x v="3"/>
    <x v="3"/>
    <n v="1500"/>
    <x v="0"/>
  </r>
  <r>
    <s v="SE-NE_1500__kV_110"/>
    <x v="3"/>
    <x v="4"/>
    <n v="1500"/>
    <x v="0"/>
  </r>
  <r>
    <s v="SE-NE_1500__kV_65"/>
    <x v="3"/>
    <x v="4"/>
    <n v="1500"/>
    <x v="0"/>
  </r>
  <r>
    <s v="SE-NE_1500__kV_46"/>
    <x v="3"/>
    <x v="4"/>
    <n v="1500"/>
    <x v="0"/>
  </r>
  <r>
    <s v="SE-NE_1500__kV_67"/>
    <x v="3"/>
    <x v="4"/>
    <n v="1500"/>
    <x v="0"/>
  </r>
  <r>
    <s v="SE-NE_1500__kV_66"/>
    <x v="3"/>
    <x v="4"/>
    <n v="1500"/>
    <x v="0"/>
  </r>
  <r>
    <s v="SE-NE_1500__kV_75"/>
    <x v="3"/>
    <x v="4"/>
    <n v="1500"/>
    <x v="0"/>
  </r>
  <r>
    <s v="SE-NE_1500__kV_33"/>
    <x v="3"/>
    <x v="4"/>
    <n v="1500"/>
    <x v="0"/>
  </r>
  <r>
    <s v="SE-NE_1500__kV_42"/>
    <x v="3"/>
    <x v="4"/>
    <n v="1500"/>
    <x v="0"/>
  </r>
  <r>
    <s v="SE-NE_1500__kV_107"/>
    <x v="3"/>
    <x v="4"/>
    <n v="1500"/>
    <x v="0"/>
  </r>
  <r>
    <s v="SE-NE_1500__kV_99"/>
    <x v="3"/>
    <x v="4"/>
    <n v="1500"/>
    <x v="0"/>
  </r>
  <r>
    <s v="SE-NE_1500__kV_29"/>
    <x v="3"/>
    <x v="4"/>
    <n v="1500"/>
    <x v="0"/>
  </r>
  <r>
    <s v="SE-NE_1500__kV_100"/>
    <x v="3"/>
    <x v="4"/>
    <n v="1500"/>
    <x v="0"/>
  </r>
  <r>
    <s v="SE-NE_1500__kV_80"/>
    <x v="3"/>
    <x v="4"/>
    <n v="1500"/>
    <x v="0"/>
  </r>
  <r>
    <s v="SE-NE_1500__kV_72"/>
    <x v="3"/>
    <x v="4"/>
    <n v="1500"/>
    <x v="0"/>
  </r>
  <r>
    <s v="SE-NE_1500__kV_109"/>
    <x v="3"/>
    <x v="4"/>
    <n v="1500"/>
    <x v="0"/>
  </r>
  <r>
    <s v="SE-NE_1500__kV_104"/>
    <x v="3"/>
    <x v="4"/>
    <n v="1500"/>
    <x v="0"/>
  </r>
  <r>
    <s v="SE-NE_1500__kV_63"/>
    <x v="3"/>
    <x v="4"/>
    <n v="1500"/>
    <x v="0"/>
  </r>
  <r>
    <s v="SE-NE_1500__kV_101"/>
    <x v="3"/>
    <x v="4"/>
    <n v="1500"/>
    <x v="0"/>
  </r>
  <r>
    <s v="SE-NE_1500__kV_13"/>
    <x v="3"/>
    <x v="4"/>
    <n v="1500"/>
    <x v="0"/>
  </r>
  <r>
    <s v="SE-NE_1500__kV_30"/>
    <x v="3"/>
    <x v="4"/>
    <n v="1500"/>
    <x v="0"/>
  </r>
  <r>
    <s v="SE-NE_1500__kV_93"/>
    <x v="3"/>
    <x v="4"/>
    <n v="1500"/>
    <x v="0"/>
  </r>
  <r>
    <s v="SE-NE_1500__kV_47"/>
    <x v="3"/>
    <x v="4"/>
    <n v="1500"/>
    <x v="0"/>
  </r>
  <r>
    <s v="SE-NE_1500__kV_78"/>
    <x v="3"/>
    <x v="4"/>
    <n v="1500"/>
    <x v="0"/>
  </r>
  <r>
    <s v="SE-NE_1500__kV_68"/>
    <x v="3"/>
    <x v="4"/>
    <n v="1500"/>
    <x v="0"/>
  </r>
  <r>
    <s v="SE-NE_1500__kV_45"/>
    <x v="3"/>
    <x v="4"/>
    <n v="1500"/>
    <x v="0"/>
  </r>
  <r>
    <s v="SE-NE_1500__kV_57"/>
    <x v="3"/>
    <x v="4"/>
    <n v="1500"/>
    <x v="0"/>
  </r>
  <r>
    <s v="SE-NE_1500__kV_111"/>
    <x v="3"/>
    <x v="4"/>
    <n v="1500"/>
    <x v="0"/>
  </r>
  <r>
    <s v="SE-NE_1500__kV_49"/>
    <x v="3"/>
    <x v="4"/>
    <n v="1500"/>
    <x v="0"/>
  </r>
  <r>
    <s v="SE-NE_1500__kV_51"/>
    <x v="3"/>
    <x v="4"/>
    <n v="1500"/>
    <x v="0"/>
  </r>
  <r>
    <s v="SE-NE_1500__kV_71"/>
    <x v="3"/>
    <x v="4"/>
    <n v="1500"/>
    <x v="0"/>
  </r>
  <r>
    <s v="SE-NE_1500__kV_48"/>
    <x v="3"/>
    <x v="4"/>
    <n v="1500"/>
    <x v="0"/>
  </r>
  <r>
    <s v="SE-NE_1500__kV_73"/>
    <x v="3"/>
    <x v="4"/>
    <n v="1500"/>
    <x v="0"/>
  </r>
  <r>
    <s v="SE-NE_1500__kV_52"/>
    <x v="3"/>
    <x v="4"/>
    <n v="1500"/>
    <x v="0"/>
  </r>
  <r>
    <s v="SE-NE_1500__kV_22"/>
    <x v="3"/>
    <x v="4"/>
    <n v="1500"/>
    <x v="0"/>
  </r>
  <r>
    <s v="SE-NE_1500__kV_81"/>
    <x v="3"/>
    <x v="4"/>
    <n v="1500"/>
    <x v="0"/>
  </r>
  <r>
    <s v="SE-NE_1500__kV_36"/>
    <x v="3"/>
    <x v="4"/>
    <n v="1500"/>
    <x v="0"/>
  </r>
  <r>
    <s v="SE-NE_1500__kV_21"/>
    <x v="3"/>
    <x v="4"/>
    <n v="1500"/>
    <x v="0"/>
  </r>
  <r>
    <s v="SE-NE_1500__kV_86"/>
    <x v="3"/>
    <x v="4"/>
    <n v="1500"/>
    <x v="0"/>
  </r>
  <r>
    <s v="SE-NE_1500__kV_25"/>
    <x v="3"/>
    <x v="4"/>
    <n v="1500"/>
    <x v="0"/>
  </r>
  <r>
    <s v="SE-NE_1500__kV_96"/>
    <x v="3"/>
    <x v="4"/>
    <n v="1500"/>
    <x v="0"/>
  </r>
  <r>
    <s v="SE-NE_1500__kV_95"/>
    <x v="3"/>
    <x v="4"/>
    <n v="1500"/>
    <x v="0"/>
  </r>
  <r>
    <s v="SE-NE_1500__kV_24"/>
    <x v="3"/>
    <x v="4"/>
    <n v="1500"/>
    <x v="0"/>
  </r>
  <r>
    <s v="SE-NE_1500__kV_14"/>
    <x v="3"/>
    <x v="4"/>
    <n v="1500"/>
    <x v="0"/>
  </r>
  <r>
    <s v="SE-NE_1500__kV_91"/>
    <x v="3"/>
    <x v="4"/>
    <n v="1500"/>
    <x v="0"/>
  </r>
  <r>
    <s v="SE-NE_1500__kV_41"/>
    <x v="3"/>
    <x v="4"/>
    <n v="1500"/>
    <x v="0"/>
  </r>
  <r>
    <s v="SE-NE_1500__kV_17"/>
    <x v="3"/>
    <x v="4"/>
    <n v="1500"/>
    <x v="0"/>
  </r>
  <r>
    <s v="SE-NE_1500__kV_19"/>
    <x v="3"/>
    <x v="4"/>
    <n v="1500"/>
    <x v="0"/>
  </r>
  <r>
    <s v="SE-NE_1500__kV_35"/>
    <x v="3"/>
    <x v="4"/>
    <n v="1500"/>
    <x v="0"/>
  </r>
  <r>
    <s v="SE-NE_1500__kV_37"/>
    <x v="3"/>
    <x v="4"/>
    <n v="1500"/>
    <x v="0"/>
  </r>
  <r>
    <s v="SE-NE_1500__kV_85"/>
    <x v="3"/>
    <x v="4"/>
    <n v="1500"/>
    <x v="0"/>
  </r>
  <r>
    <s v="SE-NE_1500__kV_16"/>
    <x v="3"/>
    <x v="4"/>
    <n v="1500"/>
    <x v="0"/>
  </r>
  <r>
    <s v="SE-NE_1500__kV_89"/>
    <x v="3"/>
    <x v="4"/>
    <n v="1500"/>
    <x v="0"/>
  </r>
  <r>
    <s v="SE-NE_1500__kV_64"/>
    <x v="3"/>
    <x v="4"/>
    <n v="1500"/>
    <x v="0"/>
  </r>
  <r>
    <s v="SE-NE_1500__kV_87"/>
    <x v="3"/>
    <x v="4"/>
    <n v="1500"/>
    <x v="0"/>
  </r>
  <r>
    <s v="SE-NE_1500__kV_82"/>
    <x v="3"/>
    <x v="4"/>
    <n v="1500"/>
    <x v="0"/>
  </r>
  <r>
    <s v="Tap-N_1500__kV_238"/>
    <x v="5"/>
    <x v="7"/>
    <n v="1500"/>
    <x v="0"/>
  </r>
  <r>
    <s v="Tap-N_1500__kV_228"/>
    <x v="5"/>
    <x v="7"/>
    <n v="1500"/>
    <x v="0"/>
  </r>
  <r>
    <s v="Tap-N_1500__kV_232"/>
    <x v="5"/>
    <x v="7"/>
    <n v="1500"/>
    <x v="0"/>
  </r>
  <r>
    <s v="Tap-N_1500__kV_235"/>
    <x v="5"/>
    <x v="7"/>
    <n v="1500"/>
    <x v="0"/>
  </r>
  <r>
    <s v="Tap-N_1500__kV_231"/>
    <x v="5"/>
    <x v="7"/>
    <n v="1500"/>
    <x v="0"/>
  </r>
  <r>
    <s v="Tap-N_1500__kV_230"/>
    <x v="5"/>
    <x v="7"/>
    <n v="1500"/>
    <x v="0"/>
  </r>
  <r>
    <s v="Tap-N_1500__kV_237"/>
    <x v="5"/>
    <x v="7"/>
    <n v="1500"/>
    <x v="0"/>
  </r>
  <r>
    <s v="Tap-N_1500__kV_229"/>
    <x v="5"/>
    <x v="7"/>
    <n v="1500"/>
    <x v="0"/>
  </r>
  <r>
    <s v="Tap-N_1500__kV_236"/>
    <x v="5"/>
    <x v="7"/>
    <n v="1500"/>
    <x v="0"/>
  </r>
  <r>
    <s v="Tap-N_1500__kV_227"/>
    <x v="5"/>
    <x v="7"/>
    <n v="1500"/>
    <x v="0"/>
  </r>
  <r>
    <s v="Tap-N_1500__kV_233"/>
    <x v="5"/>
    <x v="7"/>
    <n v="1500"/>
    <x v="0"/>
  </r>
  <r>
    <s v="Tap-N_1500__kV_234"/>
    <x v="5"/>
    <x v="7"/>
    <n v="1500"/>
    <x v="0"/>
  </r>
  <r>
    <s v="Manaus-AC/RO/Mad_1500__kV_226"/>
    <x v="1"/>
    <x v="1"/>
    <n v="1500"/>
    <x v="0"/>
  </r>
  <r>
    <s v="Manaus-AC/RO/Mad_1500__kV_218"/>
    <x v="1"/>
    <x v="1"/>
    <n v="1500"/>
    <x v="0"/>
  </r>
  <r>
    <s v="Manaus-AC/RO/Mad_1500__kV_215"/>
    <x v="1"/>
    <x v="1"/>
    <n v="1500"/>
    <x v="0"/>
  </r>
  <r>
    <s v="Manaus-AC/RO/Mad_1500__kV_219"/>
    <x v="1"/>
    <x v="1"/>
    <n v="1500"/>
    <x v="0"/>
  </r>
  <r>
    <s v="Manaus-AC/RO/Mad_1500__kV_224"/>
    <x v="1"/>
    <x v="1"/>
    <n v="1500"/>
    <x v="0"/>
  </r>
  <r>
    <s v="N-Manaus_1500__kV_167"/>
    <x v="2"/>
    <x v="2"/>
    <n v="1500"/>
    <x v="0"/>
  </r>
  <r>
    <s v="N-Manaus_1500__kV_174"/>
    <x v="2"/>
    <x v="2"/>
    <n v="1500"/>
    <x v="0"/>
  </r>
  <r>
    <s v="N-Manaus_1500__kV_173"/>
    <x v="2"/>
    <x v="2"/>
    <n v="1500"/>
    <x v="0"/>
  </r>
  <r>
    <s v="N-Manaus_1500__kV_169"/>
    <x v="2"/>
    <x v="2"/>
    <n v="1500"/>
    <x v="0"/>
  </r>
  <r>
    <s v="N-Manaus_1500__kV_170"/>
    <x v="2"/>
    <x v="2"/>
    <n v="1500"/>
    <x v="0"/>
  </r>
  <r>
    <s v="N-Manaus_1500__kV_172"/>
    <x v="2"/>
    <x v="2"/>
    <n v="1500"/>
    <x v="0"/>
  </r>
  <r>
    <s v="N-Manaus_1500__kV_168"/>
    <x v="2"/>
    <x v="2"/>
    <n v="1500"/>
    <x v="0"/>
  </r>
  <r>
    <s v="N-Manaus_1500__kV_179"/>
    <x v="2"/>
    <x v="2"/>
    <n v="1500"/>
    <x v="0"/>
  </r>
  <r>
    <s v="N-Manaus_1500__kV_178"/>
    <x v="2"/>
    <x v="2"/>
    <n v="1500"/>
    <x v="0"/>
  </r>
  <r>
    <s v="N-Manaus_1500__kV_181"/>
    <x v="2"/>
    <x v="2"/>
    <n v="1500"/>
    <x v="0"/>
  </r>
  <r>
    <s v="N-Manaus_1500__kV_165"/>
    <x v="2"/>
    <x v="2"/>
    <n v="1500"/>
    <x v="0"/>
  </r>
  <r>
    <s v="N-Manaus_1500__kV_171"/>
    <x v="2"/>
    <x v="2"/>
    <n v="1500"/>
    <x v="0"/>
  </r>
  <r>
    <s v="N-Manaus_1500__kV_176"/>
    <x v="2"/>
    <x v="2"/>
    <n v="1500"/>
    <x v="0"/>
  </r>
  <r>
    <s v="N-Manaus_1500__kV_175"/>
    <x v="2"/>
    <x v="2"/>
    <n v="1500"/>
    <x v="0"/>
  </r>
  <r>
    <s v="N-Manaus_1500__kV_180"/>
    <x v="2"/>
    <x v="2"/>
    <n v="1500"/>
    <x v="0"/>
  </r>
  <r>
    <s v="SE-Imp_1500__kV_317"/>
    <x v="3"/>
    <x v="5"/>
    <n v="1500"/>
    <x v="0"/>
  </r>
  <r>
    <s v="SE-Imp_1500__kV_322"/>
    <x v="3"/>
    <x v="5"/>
    <n v="1500"/>
    <x v="0"/>
  </r>
  <r>
    <s v="SE-Imp_1500__kV_316"/>
    <x v="3"/>
    <x v="5"/>
    <n v="1500"/>
    <x v="0"/>
  </r>
  <r>
    <s v="SE-Imp_1500__kV_326"/>
    <x v="3"/>
    <x v="5"/>
    <n v="1500"/>
    <x v="0"/>
  </r>
  <r>
    <s v="SE-Imp_1500__kV_313"/>
    <x v="3"/>
    <x v="5"/>
    <n v="1500"/>
    <x v="0"/>
  </r>
  <r>
    <s v="SE-Imp_1500__kV_315"/>
    <x v="3"/>
    <x v="5"/>
    <n v="1500"/>
    <x v="0"/>
  </r>
  <r>
    <s v="SE-Imp_1500__kV_309"/>
    <x v="3"/>
    <x v="5"/>
    <n v="1500"/>
    <x v="0"/>
  </r>
  <r>
    <s v="SE-Imp_1500__kV_298"/>
    <x v="3"/>
    <x v="5"/>
    <n v="1500"/>
    <x v="0"/>
  </r>
  <r>
    <s v="SE-Imp_1500__kV_306"/>
    <x v="3"/>
    <x v="5"/>
    <n v="1500"/>
    <x v="0"/>
  </r>
  <r>
    <s v="SE-Imp_1500__kV_127"/>
    <x v="3"/>
    <x v="5"/>
    <n v="1500"/>
    <x v="0"/>
  </r>
  <r>
    <s v="SE-Imp_1500__kV_307"/>
    <x v="3"/>
    <x v="5"/>
    <n v="1500"/>
    <x v="0"/>
  </r>
  <r>
    <s v="SE-Imp_1500__kV_319"/>
    <x v="3"/>
    <x v="5"/>
    <n v="1500"/>
    <x v="0"/>
  </r>
  <r>
    <s v="SE-Imp_1500__kV_320"/>
    <x v="3"/>
    <x v="5"/>
    <n v="1500"/>
    <x v="0"/>
  </r>
  <r>
    <s v="SE-Imp_1500__kV_323"/>
    <x v="3"/>
    <x v="5"/>
    <n v="1500"/>
    <x v="0"/>
  </r>
  <r>
    <s v="SE-Imp_1500__kV_321"/>
    <x v="3"/>
    <x v="5"/>
    <n v="1500"/>
    <x v="0"/>
  </r>
  <r>
    <s v="SE-Imp_1500__kV_302"/>
    <x v="3"/>
    <x v="5"/>
    <n v="1500"/>
    <x v="0"/>
  </r>
  <r>
    <s v="SE-Imp_1500__kV_324"/>
    <x v="3"/>
    <x v="5"/>
    <n v="1500"/>
    <x v="0"/>
  </r>
  <r>
    <s v="SE-Imp_1500__kV_299"/>
    <x v="3"/>
    <x v="5"/>
    <n v="1500"/>
    <x v="0"/>
  </r>
  <r>
    <s v="SE-Imp_1500__kV_325"/>
    <x v="3"/>
    <x v="5"/>
    <n v="1500"/>
    <x v="0"/>
  </r>
  <r>
    <s v="SE-Imp_1500__kV_301"/>
    <x v="3"/>
    <x v="5"/>
    <n v="1500"/>
    <x v="0"/>
  </r>
  <r>
    <s v="SE-Imp_1500__kV_312"/>
    <x v="3"/>
    <x v="5"/>
    <n v="1500"/>
    <x v="0"/>
  </r>
  <r>
    <s v="SE-Imp_1500__kV_303"/>
    <x v="3"/>
    <x v="5"/>
    <n v="1500"/>
    <x v="0"/>
  </r>
  <r>
    <s v="SE-Imp_1500__kV_129"/>
    <x v="3"/>
    <x v="5"/>
    <n v="1500"/>
    <x v="0"/>
  </r>
  <r>
    <s v="SE-Imp_1500__kV_305"/>
    <x v="3"/>
    <x v="5"/>
    <n v="1500"/>
    <x v="0"/>
  </r>
  <r>
    <s v="SE-Imp_1500__kV_121"/>
    <x v="3"/>
    <x v="5"/>
    <n v="1500"/>
    <x v="0"/>
  </r>
  <r>
    <s v="SE-Imp_1500__kV_118"/>
    <x v="3"/>
    <x v="5"/>
    <n v="1500"/>
    <x v="0"/>
  </r>
  <r>
    <s v="SE-Imp_1500__kV_112"/>
    <x v="3"/>
    <x v="5"/>
    <n v="1500"/>
    <x v="0"/>
  </r>
  <r>
    <s v="SE-Imp_1500__kV_113"/>
    <x v="3"/>
    <x v="5"/>
    <n v="1500"/>
    <x v="0"/>
  </r>
  <r>
    <s v="SE-Imp_1500__kV_114"/>
    <x v="3"/>
    <x v="5"/>
    <n v="1500"/>
    <x v="0"/>
  </r>
  <r>
    <s v="SE-Imp_1500__kV_300"/>
    <x v="3"/>
    <x v="5"/>
    <n v="1500"/>
    <x v="0"/>
  </r>
  <r>
    <s v="SE-Imp_1500__kV_122"/>
    <x v="3"/>
    <x v="5"/>
    <n v="1500"/>
    <x v="0"/>
  </r>
  <r>
    <s v="SE-Imp_1500__kV_304"/>
    <x v="3"/>
    <x v="5"/>
    <n v="1500"/>
    <x v="0"/>
  </r>
  <r>
    <s v="NE-Imp_1500__kV_162"/>
    <x v="4"/>
    <x v="5"/>
    <n v="1500"/>
    <x v="0"/>
  </r>
  <r>
    <s v="NE-Imp_1500__kV_285"/>
    <x v="4"/>
    <x v="5"/>
    <n v="1500"/>
    <x v="0"/>
  </r>
  <r>
    <s v="NE-Imp_1500__kV_156"/>
    <x v="4"/>
    <x v="5"/>
    <n v="1500"/>
    <x v="0"/>
  </r>
  <r>
    <s v="NE-Imp_1500__kV_158"/>
    <x v="4"/>
    <x v="5"/>
    <n v="1500"/>
    <x v="0"/>
  </r>
  <r>
    <s v="NE-Imp_1500__kV_279"/>
    <x v="4"/>
    <x v="5"/>
    <n v="1500"/>
    <x v="0"/>
  </r>
  <r>
    <s v="NE-Imp_1500__kV_144"/>
    <x v="4"/>
    <x v="5"/>
    <n v="1500"/>
    <x v="0"/>
  </r>
  <r>
    <s v="NE-Imp_1500__kV_149"/>
    <x v="4"/>
    <x v="5"/>
    <n v="1500"/>
    <x v="0"/>
  </r>
  <r>
    <s v="NE-Imp_1500__kV_163"/>
    <x v="4"/>
    <x v="5"/>
    <n v="1500"/>
    <x v="0"/>
  </r>
  <r>
    <s v="N-Imp_1500__kV_192"/>
    <x v="2"/>
    <x v="5"/>
    <n v="1500"/>
    <x v="0"/>
  </r>
  <r>
    <s v="NE-Imp_1500__kV_161"/>
    <x v="4"/>
    <x v="5"/>
    <n v="1500"/>
    <x v="0"/>
  </r>
  <r>
    <s v="NE-Imp_1500__kV_148"/>
    <x v="4"/>
    <x v="5"/>
    <n v="1500"/>
    <x v="0"/>
  </r>
  <r>
    <s v="NE-Imp_1500__kV_145"/>
    <x v="4"/>
    <x v="5"/>
    <n v="1500"/>
    <x v="0"/>
  </r>
  <r>
    <s v="NE-Imp_1500__kV_146"/>
    <x v="4"/>
    <x v="5"/>
    <n v="1500"/>
    <x v="0"/>
  </r>
  <r>
    <s v="NE-Imp_1500__kV_150"/>
    <x v="4"/>
    <x v="5"/>
    <n v="1500"/>
    <x v="0"/>
  </r>
  <r>
    <s v="NE-Imp_1500__kV_296"/>
    <x v="4"/>
    <x v="5"/>
    <n v="1500"/>
    <x v="0"/>
  </r>
  <r>
    <s v="SE-Imp_1500__kV_128"/>
    <x v="3"/>
    <x v="5"/>
    <n v="1500"/>
    <x v="0"/>
  </r>
  <r>
    <s v="NE-Imp_1500__kV_286"/>
    <x v="4"/>
    <x v="5"/>
    <n v="1500"/>
    <x v="0"/>
  </r>
  <r>
    <s v="N-Imp_1500__kV_197"/>
    <x v="2"/>
    <x v="5"/>
    <n v="1500"/>
    <x v="0"/>
  </r>
  <r>
    <s v="N-Imp_1500__kV_195"/>
    <x v="2"/>
    <x v="5"/>
    <n v="1500"/>
    <x v="0"/>
  </r>
  <r>
    <s v="N-Imp_1500__kV_199"/>
    <x v="2"/>
    <x v="5"/>
    <n v="1500"/>
    <x v="0"/>
  </r>
  <r>
    <s v="N-Imp_1500__kV_183"/>
    <x v="2"/>
    <x v="5"/>
    <n v="1500"/>
    <x v="0"/>
  </r>
  <r>
    <s v="N-Imp_1500__kV_189"/>
    <x v="2"/>
    <x v="5"/>
    <n v="1500"/>
    <x v="0"/>
  </r>
  <r>
    <s v="N-Imp_1500__kV_187"/>
    <x v="2"/>
    <x v="5"/>
    <n v="1500"/>
    <x v="0"/>
  </r>
  <r>
    <s v="N-Imp_1500__kV_186"/>
    <x v="2"/>
    <x v="5"/>
    <n v="1500"/>
    <x v="0"/>
  </r>
  <r>
    <s v="N-Imp_1500__kV_184"/>
    <x v="2"/>
    <x v="5"/>
    <n v="1500"/>
    <x v="0"/>
  </r>
  <r>
    <s v="NE-Imp_1500__kV_154"/>
    <x v="4"/>
    <x v="5"/>
    <n v="1500"/>
    <x v="0"/>
  </r>
  <r>
    <s v="N-Imp_1500__kV_188"/>
    <x v="2"/>
    <x v="5"/>
    <n v="1500"/>
    <x v="0"/>
  </r>
  <r>
    <s v="NE-Imp_1500__kV_157"/>
    <x v="4"/>
    <x v="5"/>
    <n v="1500"/>
    <x v="0"/>
  </r>
  <r>
    <s v="N-Imp_1500__kV_196"/>
    <x v="2"/>
    <x v="5"/>
    <n v="1500"/>
    <x v="0"/>
  </r>
  <r>
    <s v="N-Imp_1500__kV_198"/>
    <x v="2"/>
    <x v="5"/>
    <n v="1500"/>
    <x v="0"/>
  </r>
  <r>
    <s v="N-Imp_1500__kV_185"/>
    <x v="2"/>
    <x v="5"/>
    <n v="1500"/>
    <x v="0"/>
  </r>
  <r>
    <s v="N-Imp_1500__kV_190"/>
    <x v="2"/>
    <x v="5"/>
    <n v="1500"/>
    <x v="0"/>
  </r>
  <r>
    <s v="N-Imp_1500__kV_191"/>
    <x v="2"/>
    <x v="5"/>
    <n v="1500"/>
    <x v="0"/>
  </r>
  <r>
    <s v="N-Imp_1500__kV_194"/>
    <x v="2"/>
    <x v="5"/>
    <n v="1500"/>
    <x v="0"/>
  </r>
  <r>
    <s v="N-Imp_1500__kV_193"/>
    <x v="2"/>
    <x v="5"/>
    <n v="1500"/>
    <x v="0"/>
  </r>
  <r>
    <s v="N-Imp_1500__kV_182"/>
    <x v="2"/>
    <x v="5"/>
    <n v="1500"/>
    <x v="0"/>
  </r>
  <r>
    <s v="SE-Imp_1500__kV_123"/>
    <x v="3"/>
    <x v="5"/>
    <n v="1500"/>
    <x v="0"/>
  </r>
  <r>
    <s v="SE-Imp_1500__kV_130"/>
    <x v="3"/>
    <x v="5"/>
    <n v="1500"/>
    <x v="0"/>
  </r>
  <r>
    <s v="SE-Imp_1500__kV_308"/>
    <x v="3"/>
    <x v="5"/>
    <n v="1500"/>
    <x v="0"/>
  </r>
  <r>
    <s v="SE-Imp_1500__kV_120"/>
    <x v="3"/>
    <x v="5"/>
    <n v="1500"/>
    <x v="0"/>
  </r>
  <r>
    <s v="SE-Imp_1500__kV_311"/>
    <x v="3"/>
    <x v="5"/>
    <n v="1500"/>
    <x v="0"/>
  </r>
  <r>
    <s v="SE-Imp_1500__kV_133"/>
    <x v="3"/>
    <x v="5"/>
    <n v="1500"/>
    <x v="0"/>
  </r>
  <r>
    <s v="SE-Imp_1500__kV_132"/>
    <x v="3"/>
    <x v="5"/>
    <n v="1500"/>
    <x v="0"/>
  </r>
  <r>
    <s v="SE-Imp_1500__kV_131"/>
    <x v="3"/>
    <x v="5"/>
    <n v="1500"/>
    <x v="0"/>
  </r>
  <r>
    <s v="NE-Imp_1500__kV_160"/>
    <x v="4"/>
    <x v="5"/>
    <n v="1500"/>
    <x v="0"/>
  </r>
  <r>
    <s v="SE-Imp_1500__kV_310"/>
    <x v="3"/>
    <x v="5"/>
    <n v="1500"/>
    <x v="0"/>
  </r>
  <r>
    <s v="SE-Imp_1500__kV_119"/>
    <x v="3"/>
    <x v="5"/>
    <n v="1500"/>
    <x v="0"/>
  </r>
  <r>
    <s v="SE-Imp_1500__kV_115"/>
    <x v="3"/>
    <x v="5"/>
    <n v="1500"/>
    <x v="0"/>
  </r>
  <r>
    <s v="SE-Imp_1500__kV_327"/>
    <x v="3"/>
    <x v="5"/>
    <n v="1500"/>
    <x v="0"/>
  </r>
  <r>
    <s v="SE-Imp_1500__kV_125"/>
    <x v="3"/>
    <x v="5"/>
    <n v="1500"/>
    <x v="0"/>
  </r>
  <r>
    <s v="SE-Imp_1500__kV_126"/>
    <x v="3"/>
    <x v="5"/>
    <n v="1500"/>
    <x v="0"/>
  </r>
  <r>
    <s v="SE-Imp_1500__kV_318"/>
    <x v="3"/>
    <x v="5"/>
    <n v="1500"/>
    <x v="0"/>
  </r>
  <r>
    <s v="SE-Imp_1500__kV_117"/>
    <x v="3"/>
    <x v="5"/>
    <n v="1500"/>
    <x v="0"/>
  </r>
  <r>
    <s v="SE-Imp_1500__kV_116"/>
    <x v="3"/>
    <x v="5"/>
    <n v="1500"/>
    <x v="0"/>
  </r>
  <r>
    <s v="NE-Imp_1500__kV_297"/>
    <x v="4"/>
    <x v="5"/>
    <n v="1500"/>
    <x v="0"/>
  </r>
  <r>
    <s v="NE-Imp_1500__kV_291"/>
    <x v="4"/>
    <x v="5"/>
    <n v="1500"/>
    <x v="0"/>
  </r>
  <r>
    <s v="NE-Imp_1500__kV_281"/>
    <x v="4"/>
    <x v="5"/>
    <n v="1500"/>
    <x v="0"/>
  </r>
  <r>
    <s v="NE-Imp_1500__kV_151"/>
    <x v="4"/>
    <x v="5"/>
    <n v="1500"/>
    <x v="0"/>
  </r>
  <r>
    <s v="NE-Imp_1500__kV_292"/>
    <x v="4"/>
    <x v="5"/>
    <n v="1500"/>
    <x v="0"/>
  </r>
  <r>
    <s v="NE-Imp_1500__kV_290"/>
    <x v="4"/>
    <x v="5"/>
    <n v="1500"/>
    <x v="0"/>
  </r>
  <r>
    <s v="SE-Imp_1500__kV_124"/>
    <x v="3"/>
    <x v="5"/>
    <n v="1500"/>
    <x v="0"/>
  </r>
  <r>
    <s v="NE-Imp_1500__kV_153"/>
    <x v="4"/>
    <x v="5"/>
    <n v="1500"/>
    <x v="0"/>
  </r>
  <r>
    <s v="NE-Imp_1500__kV_288"/>
    <x v="4"/>
    <x v="5"/>
    <n v="1500"/>
    <x v="0"/>
  </r>
  <r>
    <s v="NE-Imp_1500__kV_287"/>
    <x v="4"/>
    <x v="5"/>
    <n v="1500"/>
    <x v="0"/>
  </r>
  <r>
    <s v="NE-Imp_1500__kV_295"/>
    <x v="4"/>
    <x v="5"/>
    <n v="1500"/>
    <x v="0"/>
  </r>
  <r>
    <s v="NE-Imp_1500__kV_280"/>
    <x v="4"/>
    <x v="5"/>
    <n v="1500"/>
    <x v="0"/>
  </r>
  <r>
    <s v="NE-Imp_1500__kV_278"/>
    <x v="4"/>
    <x v="5"/>
    <n v="1500"/>
    <x v="0"/>
  </r>
  <r>
    <s v="NE-Imp_1500__kV_283"/>
    <x v="4"/>
    <x v="5"/>
    <n v="1500"/>
    <x v="0"/>
  </r>
  <r>
    <s v="NE-Imp_1500__kV_155"/>
    <x v="4"/>
    <x v="5"/>
    <n v="1500"/>
    <x v="0"/>
  </r>
  <r>
    <s v="NE-Imp_1500__kV_282"/>
    <x v="4"/>
    <x v="5"/>
    <n v="1500"/>
    <x v="0"/>
  </r>
  <r>
    <s v="SE-Imp_1500__kV_314"/>
    <x v="3"/>
    <x v="5"/>
    <n v="1500"/>
    <x v="0"/>
  </r>
  <r>
    <s v="NE-Imp_1500__kV_294"/>
    <x v="4"/>
    <x v="5"/>
    <n v="150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9975.557939999999"/>
    <n v="54829.333720000002"/>
    <n v="50112.83642"/>
    <n v="55074.308449999997"/>
    <n v="58747.394560000001"/>
    <n v="53277.783770000002"/>
    <n v="52164.383600000001"/>
    <n v="54948.968869999997"/>
    <n v="65274.975579999998"/>
    <n v="58548.121229999997"/>
    <n v="54338.208659999997"/>
    <n v="60836.293140000002"/>
    <n v="64480.17267"/>
    <n v="55611.258320000001"/>
    <n v="54419.067410000003"/>
    <n v="59395.894899999999"/>
    <n v="58993.658710000003"/>
    <n v="54610.005669999999"/>
    <n v="52257.67843"/>
    <n v="55993.217669999998"/>
    <n v="63819.167889999997"/>
    <n v="58048.600189999997"/>
    <n v="54629.126250000001"/>
    <n v="59828.09433"/>
    <n v="66322.348459999994"/>
    <n v="64497.25303"/>
    <n v="61167.053500000002"/>
    <n v="66378.682860000001"/>
    <n v="72222.822880000007"/>
    <n v="66538.043579999998"/>
    <n v="60802.408660000001"/>
    <n v="69119.657449999999"/>
    <n v="74807.925289999999"/>
    <n v="68980.860419999997"/>
    <n v="64678.720999999998"/>
    <n v="70809.651079999996"/>
    <n v="76542.399749999997"/>
    <n v="70426.389209999994"/>
    <n v="68062.717730000004"/>
    <n v="72741.537710000004"/>
    <n v="77289.366519999996"/>
    <n v="71441.581130000006"/>
    <n v="68383.666299999997"/>
    <n v="72318.700020000004"/>
    <n v="80346.031369999997"/>
    <n v="69842.193169999999"/>
    <n v="71362.796719999998"/>
    <n v="71422.874609999999"/>
    <n v="80311.601569999999"/>
    <n v="75662.485520000002"/>
    <n v="71879.9516"/>
    <n v="73563.889370000004"/>
    <n v="81034.877569999997"/>
    <n v="75610.996119999996"/>
    <n v="68318.585189999998"/>
    <n v="74095.145869999993"/>
    <n v="81976.285569999993"/>
    <n v="76354.740260000006"/>
    <n v="71690.807969999994"/>
    <n v="75047.592869999993"/>
    <n v="81976.285569999993"/>
    <n v="75454.195070000002"/>
    <n v="71917.432769999999"/>
    <n v="74370.777130000002"/>
    <n v="85909.275049999997"/>
    <n v="81428.311570000005"/>
    <n v="72969.370049999998"/>
    <n v="78180.647459999993"/>
    <n v="86675.172649999993"/>
    <n v="80658.877429999993"/>
    <n v="75208.976739999998"/>
    <n v="79558.954700000002"/>
    <n v="90090.064010000002"/>
    <n v="81784.934250000006"/>
    <n v="78048.112550000005"/>
    <n v="81892.60484"/>
    <n v="92656.002609999996"/>
    <n v="84443.08481"/>
    <n v="79976.653860000006"/>
    <n v="84423.62831"/>
    <n v="93559.781350000005"/>
    <n v="85538.370509999993"/>
    <n v="78785.018909999999"/>
    <n v="85466.331760000001"/>
    <n v="95107.152010000005"/>
    <n v="88443.37513"/>
    <n v="79579.689129999999"/>
    <n v="86976.344710000005"/>
    <n v="96477.661319999999"/>
    <n v="90141.271720000004"/>
    <n v="82315.738559999998"/>
    <n v="88645.949519999995"/>
    <n v="97737.396099999998"/>
    <n v="90846.079240000006"/>
    <n v="83232.998970000001"/>
    <n v="89871.568140000003"/>
    <n v="98815.840559999997"/>
    <n v="91943.369619999998"/>
    <n v="83973.500599999999"/>
    <n v="90579.457939999993"/>
    <n v="100578.1149"/>
    <n v="93245.503949999998"/>
    <n v="84877.095480000004"/>
    <n v="91950.090020000003"/>
    <n v="102748.0426"/>
    <n v="94699.812130000006"/>
    <n v="85977.053639999998"/>
    <n v="93657.780490000005"/>
    <n v="103550.0938"/>
    <n v="96032.080900000001"/>
    <n v="87005.35067"/>
    <n v="94561.996759999995"/>
    <n v="104418.738"/>
    <n v="96032.080900000001"/>
    <n v="85473.794070000004"/>
    <n v="93949.733030000003"/>
    <n v="104995.0802"/>
    <n v="96032.080900000001"/>
    <n v="85723.457859999995"/>
    <n v="94892.861260000005"/>
    <n v="105554.2681"/>
    <n v="96032.080900000001"/>
    <n v="84255.718559999994"/>
    <n v="93811.22825"/>
    <n v="106031.47719999999"/>
    <n v="96032.080900000001"/>
    <n v="86112.226670000004"/>
    <n v="93667.978910000005"/>
    <n v="106593.1709"/>
    <n v="96032.080900000001"/>
    <n v="83820.10398"/>
    <n v="94026.153260000006"/>
    <n v="107209.1719"/>
    <n v="96078.294550000006"/>
    <n v="82878.790150000001"/>
    <n v="93186.329360000003"/>
    <n v="107967.3208"/>
    <n v="96130.553490000006"/>
    <n v="81561.96832"/>
    <n v="92869.244380000004"/>
    <n v="108743.64479999999"/>
    <n v="96467.63884"/>
    <n v="82384.09302"/>
    <n v="93027.624630000006"/>
    <n v="109307.3432"/>
    <n v="96748.085099999997"/>
    <n v="83709.071049999999"/>
    <n v="93860.213600000003"/>
    <n v="109586.9789"/>
    <n v="96755.341490000006"/>
    <n v="81514.399250000002"/>
    <n v="93860.509720000002"/>
    <n v="109860.3674"/>
    <n v="96755.341490000006"/>
    <n v="85079.434500000003"/>
    <n v="93864.523019999993"/>
  </r>
  <r>
    <x v="3"/>
    <n v="4360.3118780000004"/>
    <n v="4651.9730319999999"/>
    <n v="4561.4115240000001"/>
    <n v="4419.2012260000001"/>
    <n v="4560.8679080000002"/>
    <n v="4639.8387540000003"/>
    <n v="4455.7976580000004"/>
    <n v="4562.0794260000002"/>
    <n v="4416.3087880000003"/>
    <n v="4506.7415440000004"/>
    <n v="4455.7976580000004"/>
    <n v="4419.2012260000001"/>
    <n v="4417.1927880000003"/>
    <n v="4652.8540320000002"/>
    <n v="4456.6916579999997"/>
    <n v="4562.9764260000002"/>
    <n v="4811.6131079999996"/>
    <n v="4764.3156440000002"/>
    <n v="4750.1373180000001"/>
    <n v="4809.1847260000004"/>
    <n v="5040.3185380000004"/>
    <n v="4919.6383320000004"/>
    <n v="4765.2249240000001"/>
    <n v="4897.4073259999996"/>
    <n v="4934.0263080000004"/>
    <n v="5035.7963319999999"/>
    <n v="4907.6672580000004"/>
    <n v="5017.2785880000001"/>
    <n v="5339.014338"/>
    <n v="5265.7549440000003"/>
    <n v="5159.633718"/>
    <n v="3658.7832990000002"/>
    <n v="5259.6213390000003"/>
    <n v="5354.0733319999999"/>
    <n v="5217.354918"/>
    <n v="5343.7347449999997"/>
    <n v="7019.5065370000002"/>
    <n v="7144.7063980000003"/>
    <n v="6859.4585569999999"/>
    <n v="7100.9366819999996"/>
    <n v="10320.27297"/>
    <n v="9519.9762989999999"/>
    <n v="9218.1937610000004"/>
    <n v="9738.0384959999992"/>
    <n v="7619.8006569999998"/>
    <n v="9388.0849319999998"/>
    <n v="9192.4683179999993"/>
    <n v="11217.730009999999"/>
    <n v="12007.188399999999"/>
    <n v="7826.5155100000002"/>
    <n v="6916.8875850000004"/>
    <n v="11835.15223"/>
    <n v="11856.40962"/>
    <n v="10338.5715"/>
    <n v="11843.412319999999"/>
    <n v="11835.15223"/>
    <n v="13366.31976"/>
    <n v="10704.204180000001"/>
    <n v="12336.31307"/>
    <n v="13127.13407"/>
    <n v="13881.923349999999"/>
    <n v="13106.0615"/>
    <n v="10707.281940000001"/>
    <n v="13642.13673"/>
    <n v="13881.923349999999"/>
    <n v="9955.2129189999996"/>
    <n v="13580.497939999999"/>
    <n v="13561.748729999999"/>
    <n v="13881.923349999999"/>
    <n v="11216.74073"/>
    <n v="11099.11241"/>
    <n v="12343.322050000001"/>
    <n v="13881.923349999999"/>
    <n v="11284.49127"/>
    <n v="13745.57624"/>
    <n v="13642.13673"/>
    <n v="13878.87695"/>
    <n v="12143.35023"/>
    <n v="11827.562239999999"/>
    <n v="13642.13673"/>
    <n v="13878.87695"/>
    <n v="13982.774240000001"/>
    <n v="13497.88946"/>
    <n v="13642.13673"/>
    <n v="13648.146350000001"/>
    <n v="11508.659309999999"/>
    <n v="13666.991900000001"/>
    <n v="13642.13673"/>
    <n v="13881.923349999999"/>
    <n v="12322.16073"/>
    <n v="13745.33324"/>
    <n v="13642.13673"/>
    <n v="13847.517750000001"/>
    <n v="13761.70681"/>
    <n v="13745.57624"/>
    <n v="13642.13673"/>
    <n v="13878.87695"/>
    <n v="14038.891310000001"/>
    <n v="13745.57624"/>
    <n v="13642.13673"/>
    <n v="13879.235350000001"/>
    <n v="14038.891310000001"/>
    <n v="13745.57624"/>
    <n v="13642.13673"/>
    <n v="13881.923349999999"/>
    <n v="14038.891310000001"/>
    <n v="13688.953"/>
    <n v="13642.13673"/>
    <n v="13881.923349999999"/>
    <n v="14038.891310000001"/>
    <n v="13745.57624"/>
    <n v="13486.33376"/>
    <n v="13881.923349999999"/>
    <n v="14038.891310000001"/>
    <n v="13736.702730000001"/>
    <n v="13642.13673"/>
    <n v="13881.923349999999"/>
    <n v="14038.891310000001"/>
    <n v="13467.22479"/>
    <n v="12509.527309999999"/>
    <n v="13840.168250000001"/>
    <n v="14038.891310000001"/>
    <n v="13720.04924"/>
    <n v="13506.274230000001"/>
    <n v="13881.923349999999"/>
    <n v="14038.891310000001"/>
    <n v="11296.40292"/>
    <n v="13563.936729999999"/>
    <n v="13878.87695"/>
    <n v="14038.891310000001"/>
    <n v="13697.139740000001"/>
    <n v="13066.61634"/>
    <n v="13881.923349999999"/>
    <n v="14038.891310000001"/>
    <n v="13745.57624"/>
    <n v="13642.13673"/>
    <n v="13879.235350000001"/>
    <n v="14038.891310000001"/>
    <n v="13745.57624"/>
    <n v="13642.13673"/>
    <n v="13881.923349999999"/>
    <n v="14038.891310000001"/>
    <n v="12597.51267"/>
    <n v="13642.13673"/>
    <n v="13881.923349999999"/>
    <n v="14038.891310000001"/>
    <n v="12876.582909999999"/>
    <n v="13255.382369999999"/>
    <n v="13878.87695"/>
    <n v="14038.891310000001"/>
    <n v="13720.292240000001"/>
    <n v="13415.73393"/>
    <n v="13878.87695"/>
    <n v="14038.891310000001"/>
    <n v="11110.482319999999"/>
    <n v="13563.043729999999"/>
  </r>
  <r>
    <x v="4"/>
    <n v="9431.8898850000005"/>
    <n v="8857.2148190000007"/>
    <n v="8830.6713280000004"/>
    <n v="9545.4917260000002"/>
    <n v="10651.664769999999"/>
    <n v="9851.1460509999997"/>
    <n v="9255.0327450000004"/>
    <n v="10264.24365"/>
    <n v="10016.100850000001"/>
    <n v="9671.3159489999998"/>
    <n v="9869.1480100000008"/>
    <n v="10146.851919999999"/>
    <n v="10651.664769999999"/>
    <n v="10018.57877"/>
    <n v="9341.7470809999995"/>
    <n v="10475.52981"/>
    <n v="11614.86436"/>
    <n v="10008.34122"/>
    <n v="10794.043019999999"/>
    <n v="11022.0314"/>
    <n v="11702.97921"/>
    <n v="10463.02707"/>
    <n v="9889.9923849999996"/>
    <n v="11198.166370000001"/>
    <n v="11157.701489999999"/>
    <n v="5539.0399470000002"/>
    <n v="6768.6420770000004"/>
    <n v="6425.1836370000001"/>
    <n v="7720.6846830000004"/>
    <n v="7366.2722970000004"/>
    <n v="9867.3033080000005"/>
    <n v="10553.88571"/>
    <n v="9141.3165860000008"/>
    <n v="8843.9037690000005"/>
    <n v="10038.57064"/>
    <n v="11171.921410000001"/>
    <n v="10657.25678"/>
    <n v="10027.18627"/>
    <n v="11036.08865"/>
    <n v="11579.144679999999"/>
    <n v="10772.819380000001"/>
    <n v="9810.3623879999996"/>
    <n v="11804.79002"/>
    <n v="10900.144179999999"/>
    <n v="15341.369060000001"/>
    <n v="15172.529619999999"/>
    <n v="12393.604649999999"/>
    <n v="14983.32512"/>
    <n v="15565.93591"/>
    <n v="14464.625379999999"/>
    <n v="14420.41136"/>
    <n v="15913.94658"/>
    <n v="18116.862270000001"/>
    <n v="15033.410819999999"/>
    <n v="15417.421050000001"/>
    <n v="18116.862270000001"/>
    <n v="18318.564740000002"/>
    <n v="15670.19224"/>
    <n v="17859.04104"/>
    <n v="18318.564740000002"/>
    <n v="18318.564740000002"/>
    <n v="15443.34863"/>
    <n v="17031.135320000001"/>
    <n v="18318.564740000002"/>
    <n v="18552.66244"/>
    <n v="15741.583339999999"/>
    <n v="18552.66244"/>
    <n v="18552.66244"/>
    <n v="18552.66244"/>
    <n v="15091.41784"/>
    <n v="17407.927299999999"/>
    <n v="18552.66244"/>
    <n v="18552.66244"/>
    <n v="18177.406370000001"/>
    <n v="14811.634190000001"/>
    <n v="18468.518980000001"/>
    <n v="19239.958310000002"/>
    <n v="18527.623459999999"/>
    <n v="19239.958310000002"/>
    <n v="19239.958310000002"/>
    <n v="20116.369500000001"/>
    <n v="18797.987560000001"/>
    <n v="18902.515220000001"/>
    <n v="20116.369500000001"/>
    <n v="20992.78069"/>
    <n v="20992.78069"/>
    <n v="20803.286380000001"/>
    <n v="20992.78069"/>
    <n v="21869.381379999999"/>
    <n v="21869.381379999999"/>
    <n v="21869.381379999999"/>
    <n v="21869.381379999999"/>
    <n v="22745.792570000001"/>
    <n v="22745.792570000001"/>
    <n v="22745.792570000001"/>
    <n v="22745.792570000001"/>
    <n v="23622.20377"/>
    <n v="23622.20377"/>
    <n v="23622.20377"/>
    <n v="23622.20377"/>
    <n v="24498.80445"/>
    <n v="24498.80445"/>
    <n v="24498.80445"/>
    <n v="24498.80445"/>
    <n v="25890.897970000002"/>
    <n v="25890.897970000002"/>
    <n v="25890.897970000002"/>
    <n v="25890.897970000002"/>
    <n v="26767.309160000001"/>
    <n v="26767.309160000001"/>
    <n v="26767.309160000001"/>
    <n v="26767.309160000001"/>
    <n v="27643.72035"/>
    <n v="27643.72035"/>
    <n v="27643.72035"/>
    <n v="27643.72035"/>
    <n v="28520.415789999999"/>
    <n v="28520.415789999999"/>
    <n v="28520.415789999999"/>
    <n v="28520.415789999999"/>
    <n v="29396.826980000002"/>
    <n v="29396.826980000002"/>
    <n v="29130.795330000001"/>
    <n v="29396.826980000002"/>
    <n v="30273.238170000001"/>
    <n v="30273.238170000001"/>
    <n v="29886.66978"/>
    <n v="30273.238170000001"/>
    <n v="31149.649369999999"/>
    <n v="31149.649369999999"/>
    <n v="30145.365839999999"/>
    <n v="31149.649369999999"/>
    <n v="32025.871060000001"/>
    <n v="32025.871060000001"/>
    <n v="30621.718209999999"/>
    <n v="32025.871060000001"/>
    <n v="32902.28226"/>
    <n v="32902.28226"/>
    <n v="31964.28541"/>
    <n v="32902.28226"/>
    <n v="33589.199139999997"/>
    <n v="33589.199139999997"/>
    <n v="32190.73112"/>
    <n v="33589.199139999997"/>
    <n v="34276.116020000001"/>
    <n v="34276.116020000001"/>
    <n v="31410.513019999999"/>
    <n v="34276.116020000001"/>
    <n v="34963.032899999998"/>
    <n v="34963.032899999998"/>
    <n v="33664.996859999999"/>
    <n v="34963.032899999998"/>
    <n v="35649.949780000003"/>
    <n v="35649.949780000003"/>
    <n v="35649.949780000003"/>
    <n v="35649.949780000003"/>
  </r>
  <r>
    <x v="5"/>
    <n v="1733.678559"/>
    <n v="942"/>
    <n v="2089.543028"/>
    <n v="1203.825"/>
    <n v="2380.3200000000002"/>
    <n v="1888.7837099999999"/>
    <n v="1473.345"/>
    <n v="2106.5700000000002"/>
    <n v="2380.3200000000002"/>
    <n v="2076.8994080000002"/>
    <n v="2270.8200000000002"/>
    <n v="2380.3200000000002"/>
    <n v="2380.3200000000002"/>
    <n v="2110.2449999999999"/>
    <n v="2013.57"/>
    <n v="2380.3200000000002"/>
    <n v="2380.3200000000002"/>
    <n v="1837.9949999999999"/>
    <n v="1720.8"/>
    <n v="2380.3200000000002"/>
    <n v="2210.7805939999998"/>
    <n v="2011.2449999999999"/>
    <n v="2011.2449999999999"/>
    <n v="2380.3200000000002"/>
    <n v="2365.3200000000002"/>
    <n v="2380.3200000000002"/>
    <n v="2091.3000000000002"/>
    <n v="2280.999194"/>
    <n v="2635.32"/>
    <n v="2365.2449999999999"/>
    <n v="1941.4141850000001"/>
    <n v="2380.3200000000002"/>
    <n v="2615.1530349999998"/>
    <n v="2635.32"/>
    <n v="2620.3200000000002"/>
    <n v="2635.32"/>
    <n v="2635.32"/>
    <n v="2247.3000000000002"/>
    <n v="1940.8044950000001"/>
    <n v="2376.5718259999999"/>
    <n v="2635.32"/>
    <n v="2635.32"/>
    <n v="2236.8000000000002"/>
    <n v="2635.32"/>
    <n v="2635.32"/>
    <n v="2540.8200000000002"/>
    <n v="2635.32"/>
    <n v="2635.32"/>
    <n v="2635.32"/>
    <n v="2620.3200000000002"/>
    <n v="2635.32"/>
    <n v="2635.32"/>
    <n v="2635.32"/>
    <n v="2635.32"/>
    <n v="2635.32"/>
    <n v="2635.32"/>
    <n v="2635.32"/>
    <n v="2635.32"/>
    <n v="2521.3200000000002"/>
    <n v="2635.32"/>
    <n v="2635.32"/>
    <n v="1994.179234"/>
    <n v="2635.32"/>
    <n v="2635.32"/>
    <n v="2635.32"/>
    <n v="2635.32"/>
    <n v="2635.32"/>
    <n v="2635.32"/>
    <n v="2635.05"/>
    <n v="2635.05"/>
    <n v="1688.55"/>
    <n v="2635.05"/>
    <n v="2635.05"/>
    <n v="2635.05"/>
    <n v="2635.05"/>
    <n v="2635.05"/>
    <n v="1551"/>
    <n v="1551"/>
    <n v="1201.5"/>
    <n v="1551"/>
    <n v="1771.8567089999999"/>
    <n v="1771.8567089999999"/>
    <n v="1771.8567089999999"/>
    <n v="1771.8567089999999"/>
    <n v="1771.8567089999999"/>
    <n v="1771.8567089999999"/>
    <n v="1516.8567089999999"/>
    <n v="1771.8567089999999"/>
    <n v="1771.8567089999999"/>
    <n v="1771.8567089999999"/>
    <n v="825.35670889999994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422.3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422.3567089999999"/>
    <n v="1771.8567089999999"/>
    <n v="1771.8567089999999"/>
    <n v="1771.8567089999999"/>
    <n v="1771.8567089999999"/>
    <n v="1771.8567089999999"/>
  </r>
  <r>
    <x v="6"/>
    <n v="1813.1387500000001"/>
    <n v="1309.0639169999999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2989.7896639999999"/>
    <n v="3015.613934"/>
    <n v="4502.539186"/>
    <n v="4582.4820639999998"/>
    <n v="4158.0897240000004"/>
    <n v="4128.1354250000004"/>
    <n v="3855.1684839999998"/>
    <n v="4183.4453469999999"/>
    <n v="3264.245054"/>
    <n v="3397.9396059999999"/>
    <n v="3914.9319070000001"/>
    <n v="2968.8160269999998"/>
    <n v="3032.8970709999999"/>
    <n v="4368.2810090000003"/>
    <n v="4368.8875630000002"/>
    <n v="3820.4544099999998"/>
    <n v="4837.0580669999999"/>
    <n v="3938.8081900000002"/>
    <n v="3458.1558679999998"/>
    <n v="4357.5906199999999"/>
    <n v="4073.0869419999999"/>
    <n v="4002.310817"/>
    <n v="4227.3132800000003"/>
    <n v="3968.8638769999998"/>
    <n v="3515.050999"/>
    <n v="3335.7425429999998"/>
    <n v="3693.7920450000001"/>
    <n v="3675.3811270000001"/>
    <n v="4418.0975410000001"/>
    <n v="3645.7772690000002"/>
    <n v="4734.0210710000001"/>
    <n v="3021.3545650000001"/>
    <n v="4550.6374139999998"/>
    <n v="4089.5509160000001"/>
    <n v="4856.2449020000004"/>
    <n v="3670.5644090000001"/>
    <n v="4550.6374139999998"/>
    <n v="4681.7206409999999"/>
    <n v="4371.5184520000003"/>
    <n v="4029.5084069999998"/>
    <n v="4872.777744"/>
    <n v="4843.8330249999999"/>
    <n v="4615.3028839999997"/>
    <n v="4870.2674809999999"/>
    <n v="4693.6910369999996"/>
    <n v="4369.0404429999999"/>
    <n v="4691.180773"/>
    <n v="4533.995242"/>
    <n v="3695.4350009999998"/>
    <n v="3759.2477469999999"/>
    <n v="3759.2477469999999"/>
    <n v="3759.2477469999999"/>
    <n v="2309.6630970000001"/>
    <n v="2307.152834"/>
    <n v="2297.6781190000002"/>
    <n v="2307.152834"/>
    <n v="2149.718222"/>
    <n v="2149.718222"/>
    <n v="2149.718222"/>
    <n v="2149.718222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20.40803929999998"/>
    <n v="3573.4553519999999"/>
    <n v="4910.3380180000004"/>
    <n v="3371.7487139999998"/>
    <n v="447.5619964"/>
    <n v="3725.722714"/>
    <n v="5152.3715460000003"/>
    <n v="3548.1612580000001"/>
    <n v="659.03769279999995"/>
    <n v="4321.3697460000003"/>
    <n v="5828.3737929999998"/>
    <n v="3831.385569"/>
    <n v="744.1408295"/>
    <n v="4714.8279169999996"/>
    <n v="6125.7777290000004"/>
    <n v="3951.4718109999999"/>
    <n v="789.36648730000002"/>
    <n v="4936.4295220000004"/>
    <n v="6348.3499449999999"/>
    <n v="4424.7053839999999"/>
    <n v="776.53880730000003"/>
    <n v="4914.6675560000003"/>
    <n v="6681.5416930000001"/>
    <n v="4490.1811289999996"/>
    <n v="872.18265389999999"/>
    <n v="4828.412781"/>
    <n v="6385.3195070000002"/>
    <n v="4397.7425400000002"/>
    <n v="1092.7106140000001"/>
    <n v="5135.1874619999999"/>
    <n v="6664.7642930000002"/>
    <n v="4421.7510400000001"/>
    <n v="1144.1280979999999"/>
    <n v="5207.410922"/>
    <n v="6887.7481760000001"/>
    <n v="4536.0756499999998"/>
    <n v="1180.224598"/>
    <n v="5234.8731420000004"/>
    <n v="7220.2080560000004"/>
    <n v="4621.3845499999998"/>
    <n v="1200.224598"/>
    <n v="5433.8957019999998"/>
    <n v="7187.1336620000002"/>
    <n v="5195.3623390000002"/>
    <n v="1220.224598"/>
    <n v="5996.9129190000003"/>
    <n v="7592.549156"/>
    <n v="5471.3340820000003"/>
    <n v="1214.364775"/>
    <n v="6162.2073090000004"/>
    <n v="8294.7369660000004"/>
    <n v="5624.5880900000002"/>
    <n v="1234.364775"/>
    <n v="6330.3333899999998"/>
    <n v="8478.6206459999994"/>
    <n v="5794.5880900000002"/>
    <n v="1254.364775"/>
    <n v="6749.625309"/>
    <n v="4695.7243669999998"/>
    <n v="5964.5880900000002"/>
    <n v="1274.364775"/>
    <n v="6676.4987899999996"/>
    <n v="8797.2142330000006"/>
    <n v="6134.5880900000002"/>
    <n v="1294.364775"/>
    <n v="7139.625309"/>
    <n v="9288.2920460000005"/>
    <n v="6304.5880900000002"/>
    <n v="1314.364775"/>
    <n v="7139.625309"/>
    <n v="9607.2142330000006"/>
    <n v="6474.5880900000002"/>
    <n v="1334.364775"/>
    <n v="7334.625309"/>
    <n v="9635.1862330000004"/>
    <n v="6644.5880900000002"/>
    <n v="1095.4380349999999"/>
    <n v="7570.7314690000003"/>
    <n v="9922.1222269999998"/>
    <n v="6645.6895500000001"/>
    <n v="1115.4380349999999"/>
    <n v="7765.7314690000003"/>
    <n v="10615.85723"/>
    <n v="6815.6895500000001"/>
    <n v="1135.4380349999999"/>
    <n v="7960.7314690000003"/>
    <n v="10885.85723"/>
    <n v="6985.6895500000001"/>
    <n v="1155.4380349999999"/>
    <n v="8155.7314690000003"/>
    <n v="11155.85723"/>
    <n v="7155.6895500000001"/>
    <n v="1175.4380349999999"/>
    <n v="8350.7314690000003"/>
    <n v="11425.85723"/>
    <n v="7325.6895500000001"/>
    <n v="1184.5445"/>
    <n v="8502.6944999999996"/>
    <n v="11639.0445"/>
    <n v="7457.2444999999998"/>
    <n v="1200.5445"/>
    <n v="8658.6944999999996"/>
    <n v="11855.0445"/>
    <n v="7593.2444999999998"/>
    <n v="1216.5445"/>
    <n v="8814.6944999999996"/>
    <n v="12071.0445"/>
    <n v="7729.2444999999998"/>
    <n v="1232.5445"/>
    <n v="8970.6944999999996"/>
    <n v="12287.0445"/>
    <n v="7865.2444999999998"/>
    <n v="1248.5445"/>
    <n v="9126.6944999999996"/>
    <n v="12503.0445"/>
    <n v="8001.2444999999998"/>
    <n v="1264.5445"/>
    <n v="9282.6944999999996"/>
    <n v="12719.0445"/>
    <n v="8137.2444999999998"/>
    <n v="1280.5445"/>
    <n v="9438.6944999999996"/>
    <n v="12935.0445"/>
    <n v="8273.2445000000007"/>
    <n v="1296.5445"/>
    <n v="9594.6944999999996"/>
    <n v="13151.0445"/>
    <n v="8409.2445000000007"/>
    <n v="1312.5445"/>
    <n v="9750.6944999999996"/>
    <n v="13097.0445"/>
    <n v="8545.2445000000007"/>
    <n v="1318.325681"/>
    <n v="9807.0610130000005"/>
    <n v="13445.09044"/>
    <n v="8594.3845369999999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</r>
  <r>
    <x v="9"/>
    <n v="266.28732500000001"/>
    <n v="271.89126929999998"/>
    <n v="429.12270899999999"/>
    <n v="586.57373419999999"/>
    <n v="700.19016580000005"/>
    <n v="806.21705369999995"/>
    <n v="389.53964059999998"/>
    <n v="796.10229500000003"/>
    <n v="385.24349640000003"/>
    <n v="300.63545329999999"/>
    <n v="458.46215439999997"/>
    <n v="527.12252450000005"/>
    <n v="599.35120119999999"/>
    <n v="1186.7536889999999"/>
    <n v="553.54488479999998"/>
    <n v="573.69546170000001"/>
    <n v="1648.848704"/>
    <n v="1463.9062429999999"/>
    <n v="1852.3231169999999"/>
    <n v="1710.0235259999999"/>
    <n v="1207.3214780000001"/>
    <n v="924.67285200000003"/>
    <n v="2673.4683970000001"/>
    <n v="1685.840526"/>
    <n v="1623.8068599999999"/>
    <n v="1780.3768709999999"/>
    <n v="1984.584294"/>
    <n v="2247.2766200000001"/>
    <n v="2287.7678620000002"/>
    <n v="1939.6745989999999"/>
    <n v="2662.707363"/>
    <n v="2295.1779929999998"/>
    <n v="3240.125857"/>
    <n v="2075.5624029999999"/>
    <n v="2447.3029499999998"/>
    <n v="2373.5312060000001"/>
    <n v="3247.673237"/>
    <n v="2315.4391799999999"/>
    <n v="2128.3852379999998"/>
    <n v="3094.0007409999998"/>
    <n v="3247.673237"/>
    <n v="2708.6474029999999"/>
    <n v="2468.159639"/>
    <n v="4324.8218059999999"/>
    <n v="3247.673237"/>
    <n v="3649.4612050000001"/>
    <n v="2589.7735870000001"/>
    <n v="4439.7968060000003"/>
    <n v="4571.4205080000002"/>
    <n v="5159.2149719999998"/>
    <n v="7224.3913549999997"/>
    <n v="6244.9067210000003"/>
    <n v="5340.3060029999997"/>
    <n v="5713.8989709999996"/>
    <n v="8431.240812"/>
    <n v="7293.3615390000004"/>
    <n v="5448.1196190000001"/>
    <n v="6159.5211259999996"/>
    <n v="8603.9635419999995"/>
    <n v="7440.3801059999996"/>
    <n v="6842.2799279999999"/>
    <n v="7357.1291099999999"/>
    <n v="8357.4297119999992"/>
    <n v="9340.666373"/>
    <n v="6932.0271190000003"/>
    <n v="7227.060939"/>
    <n v="6494.1977690000003"/>
    <n v="9463.0377979999994"/>
    <n v="8126.4589219999998"/>
    <n v="9185.0790340000003"/>
    <n v="10283.978999999999"/>
    <n v="11091.808440000001"/>
    <n v="8069.9783219999999"/>
    <n v="9141.3215340000006"/>
    <n v="10835.12406"/>
    <n v="11014.78944"/>
    <n v="8008.491994"/>
    <n v="9071.9975379999996"/>
    <n v="10471.64215"/>
    <n v="10930.75145"/>
    <n v="7968.2364820000003"/>
    <n v="9030.5859039999996"/>
    <n v="12623.93484"/>
    <n v="10874.32818"/>
    <n v="7782.3502799999997"/>
    <n v="8822.3069009999999"/>
    <n v="12334.877200000001"/>
    <n v="10619.80394"/>
    <n v="7964.656344"/>
    <n v="9033.1479120000004"/>
    <n v="12644.1297"/>
    <n v="10867.10605"/>
    <n v="8354.4236430000001"/>
    <n v="9484.5755169999993"/>
    <n v="13277.229670000001"/>
    <n v="11395.603300000001"/>
    <n v="9558.1017179999999"/>
    <n v="10853.03775"/>
    <n v="15193.16043"/>
    <n v="13036.75441"/>
    <n v="10240.41373"/>
    <n v="11632.34908"/>
    <n v="16284.708339999999"/>
    <n v="13965.783380000001"/>
    <n v="10954.255349999999"/>
    <n v="12443.532740000001"/>
    <n v="17420.365460000001"/>
    <n v="14939.20377"/>
    <n v="11304.355299999999"/>
    <n v="12845.588400000001"/>
    <n v="17983.788840000001"/>
    <n v="15415.12521"/>
    <n v="14505.112880000001"/>
    <n v="16483.08282"/>
    <n v="23076.31594"/>
    <n v="19779.699379999998"/>
    <n v="16221.79378"/>
    <n v="18433.85657"/>
    <n v="25807.3992"/>
    <n v="22120.62788"/>
    <n v="17489.075939999999"/>
    <n v="19873.949929999999"/>
    <n v="27823.529910000001"/>
    <n v="23848.73992"/>
    <n v="18762.931430000001"/>
    <n v="21321.512989999999"/>
    <n v="29850.118190000001"/>
    <n v="25585.815589999998"/>
    <n v="20290.317859999999"/>
    <n v="23057.179390000001"/>
    <n v="32280.05114"/>
    <n v="27668.615269999998"/>
    <n v="22537.798900000002"/>
    <n v="25611.135109999999"/>
    <n v="35855.589160000003"/>
    <n v="30733.362140000001"/>
    <n v="25108.40396"/>
    <n v="28532.27722"/>
    <n v="39945.188110000003"/>
    <n v="34238.732669999998"/>
    <n v="26753.700929999999"/>
    <n v="30401.93288"/>
    <n v="42562.706030000001"/>
    <n v="36482.319459999999"/>
    <n v="27002.37184"/>
    <n v="30684.513449999999"/>
    <n v="42958.318829999997"/>
    <n v="36821.416140000001"/>
    <n v="27248.95131"/>
    <n v="30964.717400000001"/>
    <n v="43350.604359999998"/>
    <n v="37157.660880000003"/>
    <n v="27497.920099999999"/>
    <n v="31247.636480000001"/>
    <n v="43746.691070000001"/>
    <n v="37497.163769999999"/>
  </r>
  <r>
    <x v="10"/>
    <n v="0.28132000000000001"/>
    <n v="0"/>
    <n v="0"/>
    <n v="0.21640000000000001"/>
    <n v="0.54132000000000002"/>
    <n v="0"/>
    <n v="0"/>
    <n v="0.21640000000000001"/>
    <n v="2.23678"/>
    <n v="0"/>
    <n v="0"/>
    <n v="1.7205999999999999"/>
    <n v="4.8367800000000001"/>
    <n v="0"/>
    <n v="0"/>
    <n v="3.7206000000000001"/>
    <n v="5.3827800000000003"/>
    <n v="0"/>
    <n v="0"/>
    <n v="3.7206000000000001"/>
    <n v="188.35388"/>
    <n v="0"/>
    <n v="0"/>
    <n v="157.9076"/>
    <n v="374.2713"/>
    <n v="0"/>
    <n v="0"/>
    <n v="310.02159999999998"/>
    <n v="494.97239999999999"/>
    <n v="0"/>
    <n v="0"/>
    <n v="324.03440000000001"/>
    <n v="564.54970000000003"/>
    <n v="0"/>
    <n v="0"/>
    <n v="324.64800000000002"/>
    <n v="564.54970000000003"/>
    <n v="0"/>
    <n v="0"/>
    <n v="375.5138"/>
    <n v="564.54970000000003"/>
    <n v="0"/>
    <n v="0"/>
    <n v="417.46899999999999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1801.1569039999999"/>
    <n v="0"/>
    <n v="0"/>
    <n v="1385.5053109999999"/>
    <n v="3080.9551120000001"/>
    <n v="0"/>
    <n v="0"/>
    <n v="2369.965471"/>
    <n v="4367.5759790000002"/>
    <n v="0"/>
    <n v="0"/>
    <n v="3359.6738300000002"/>
    <n v="5653.8758719999996"/>
    <n v="0"/>
    <n v="0"/>
    <n v="4349.1352859999997"/>
    <n v="6976.0909019999999"/>
    <n v="0"/>
    <n v="0"/>
    <n v="5366.2237709999999"/>
    <n v="8341.5398960000002"/>
    <n v="0"/>
    <n v="0"/>
    <n v="6416.5691509999997"/>
    <n v="9132.4333170000009"/>
    <n v="0"/>
    <n v="0"/>
    <n v="7024.9487049999998"/>
    <n v="9132.4333170000009"/>
    <n v="0"/>
    <n v="0"/>
    <n v="7024.9487049999998"/>
    <n v="8888.1191170000002"/>
    <n v="0"/>
    <n v="0"/>
    <n v="6837.0147049999996"/>
    <n v="9839.6453930000007"/>
    <n v="0"/>
    <n v="0"/>
    <n v="7568.9579949999998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3020.8392749999998"/>
    <n v="3020.8392749999998"/>
    <n v="3020.8392749999998"/>
    <n v="3020.8392749999998"/>
    <n v="3486.907447"/>
    <n v="3486.907447"/>
    <n v="3486.907447"/>
    <n v="3486.907447"/>
    <n v="7730.4236549999996"/>
    <n v="7730.4236549999996"/>
    <n v="7730.4236549999996"/>
    <n v="7730.4236549999996"/>
    <n v="8023.7657280000003"/>
    <n v="8023.7657280000003"/>
    <n v="8023.7657280000003"/>
    <n v="8023.7657280000003"/>
    <n v="10522.81387"/>
    <n v="10519.572050000001"/>
    <n v="10522.81387"/>
    <n v="10522.81387"/>
    <n v="10522.81387"/>
    <n v="10522.81387"/>
    <n v="10522.81387"/>
    <n v="10522.81387"/>
    <n v="12186.50497"/>
    <n v="12186.50497"/>
    <n v="12186.50497"/>
    <n v="12186.50497"/>
    <n v="13767.59064"/>
    <n v="13259.177030000001"/>
    <n v="13259.177030000001"/>
    <n v="13767.59064"/>
    <n v="15272.498750000001"/>
    <n v="15272.498750000001"/>
    <n v="15272.498750000001"/>
    <n v="15272.498750000001"/>
    <n v="16264.4827"/>
    <n v="16264.4827"/>
    <n v="16264.4827"/>
    <n v="16264.4827"/>
    <n v="17537.45046"/>
    <n v="17537.45046"/>
    <n v="17537.45046"/>
    <n v="17537.45046"/>
    <n v="19020.01583"/>
    <n v="19020.01583"/>
    <n v="19020.01583"/>
    <n v="19020.01583"/>
    <n v="21109.01095"/>
    <n v="21109.01095"/>
    <n v="21109.01095"/>
    <n v="21109.01095"/>
    <n v="22634.20218"/>
    <n v="22634.20218"/>
    <n v="22634.20218"/>
    <n v="22634.20218"/>
    <n v="25046.574489999999"/>
    <n v="25046.574489999999"/>
    <n v="25046.574489999999"/>
    <n v="25046.574489999999"/>
    <n v="25546.775549999998"/>
    <n v="25546.775549999998"/>
    <n v="25546.775549999998"/>
    <n v="25546.775549999998"/>
    <n v="27143.58871"/>
    <n v="27143.58871"/>
    <n v="26299.098669999999"/>
    <n v="27143.58871"/>
    <n v="29272.034370000001"/>
    <n v="29272.034370000001"/>
    <n v="29247.830910000001"/>
    <n v="29272.034370000001"/>
    <n v="31445.087070000001"/>
    <n v="31445.087070000001"/>
    <n v="31445.087070000001"/>
    <n v="31445.087070000001"/>
    <n v="33455.4012"/>
    <n v="33455.4012"/>
    <n v="33455.4012"/>
    <n v="33455.4012"/>
    <n v="34782.27994"/>
    <n v="34782.27994"/>
    <n v="34782.27994"/>
    <n v="34782.27994"/>
    <n v="36057.553180000003"/>
    <n v="36057.553180000003"/>
    <n v="36057.553180000003"/>
    <n v="36057.553180000003"/>
    <n v="38085.084600000002"/>
    <n v="38085.084600000002"/>
    <n v="38085.084600000002"/>
    <n v="38085.084600000002"/>
    <n v="42247.67613"/>
    <n v="42247.67613"/>
    <n v="42247.67613"/>
    <n v="42247.67613"/>
    <n v="46502.944130000003"/>
    <n v="46502.944130000003"/>
    <n v="46502.944130000003"/>
    <n v="46502.944130000003"/>
    <n v="50080.983119999997"/>
    <n v="50080.983119999997"/>
    <n v="47335.172890000002"/>
    <n v="50080.983119999997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78360000002"/>
    <n v="77902.081049999993"/>
    <n v="77539.993260000003"/>
    <n v="80887.378349999999"/>
    <n v="83911.304199999999"/>
    <n v="80421.158519999997"/>
    <n v="78849.169710000002"/>
    <n v="82513.318289999996"/>
    <n v="88663.141990000004"/>
    <n v="84926.553979999997"/>
    <n v="83239.273220000003"/>
    <n v="87215.242050000001"/>
    <n v="88575.249859999996"/>
    <n v="84766.32978"/>
    <n v="83382.817370000004"/>
    <n v="87267.594459999993"/>
    <n v="87345.785969999997"/>
    <n v="83663.33253"/>
    <n v="83285.01874"/>
    <n v="86804.324980000005"/>
    <n v="91283.221090000006"/>
    <n v="87387.692859999996"/>
    <n v="86981.442970000004"/>
    <n v="90710.312189999997"/>
    <n v="93429.381819999995"/>
    <n v="89500.472540000002"/>
    <n v="89101.889720000006"/>
    <n v="92836.097210000007"/>
    <n v="98476.064069999993"/>
    <n v="94359.486199999999"/>
    <n v="93935.783649999998"/>
    <n v="97878.495490000001"/>
    <n v="103588.1311"/>
    <n v="99290.212799999994"/>
    <n v="98849.793640000004"/>
    <n v="102968.97749999999"/>
    <n v="108662.2418"/>
    <n v="104181.1459"/>
    <n v="103722.71219999999"/>
    <n v="108022.12940000001"/>
    <n v="113167.6779"/>
    <n v="108497.147"/>
    <n v="108017.5773"/>
    <n v="112503.6544"/>
    <n v="117933.3334"/>
    <n v="113062.5733"/>
    <n v="112561.2243"/>
    <n v="117242.1759"/>
    <n v="122830.4896"/>
    <n v="117758.14750000001"/>
    <n v="117234.4777"/>
    <n v="122114.8508"/>
    <n v="127926.3311"/>
    <n v="122642.519"/>
    <n v="122095.1134"/>
    <n v="127184.6871"/>
    <n v="132344.48610000001"/>
    <n v="126893.4224"/>
    <n v="126326.9892"/>
    <n v="131587.66810000001"/>
    <n v="136558.3003"/>
    <n v="130935.2819"/>
    <n v="130349.6835"/>
    <n v="135780.19159999999"/>
    <n v="140938.22440000001"/>
    <n v="135134.07339999999"/>
    <n v="134527.2996"/>
    <n v="140139.2328"/>
    <n v="145417.05069999999"/>
    <n v="139429.55600000001"/>
    <n v="138801.7671"/>
    <n v="144596.44579999999"/>
    <n v="150032.35"/>
    <n v="143863.83619999999"/>
    <n v="143216.69070000001"/>
    <n v="149189.20079999999"/>
    <n v="154841.5643"/>
    <n v="148477.48610000001"/>
    <n v="147809.1373"/>
    <n v="153972.8284"/>
    <n v="159690.0619"/>
    <n v="153129.677"/>
    <n v="152439.443"/>
    <n v="158797.17050000001"/>
    <n v="164508.435"/>
    <n v="157755.4025"/>
    <n v="157043.25090000001"/>
    <n v="163593.44"/>
    <n v="169505.82699999999"/>
    <n v="162541.2262"/>
    <n v="161803.4731"/>
    <n v="168566.02"/>
    <n v="174655.75150000001"/>
    <n v="167481.38639999999"/>
    <n v="166719.95540000001"/>
    <n v="173689.8602"/>
    <n v="180128.2096"/>
    <n v="172735.26310000001"/>
    <n v="171948.55170000001"/>
    <n v="179137.81219999999"/>
    <n v="185554.75020000001"/>
    <n v="177938.3045"/>
    <n v="177125.29029999999"/>
    <n v="184539.06899999999"/>
    <n v="191130.17800000001"/>
    <n v="183277.08110000001"/>
    <n v="182437.56700000001"/>
    <n v="190085.5306"/>
    <n v="196538.63889999999"/>
    <n v="188456.18909999999"/>
    <n v="187590.6942"/>
    <n v="195466.59220000001"/>
    <n v="201933.96299999999"/>
    <n v="193626.29569999999"/>
    <n v="192735.40340000001"/>
    <n v="200836.0178"/>
    <n v="206716.49479999999"/>
    <n v="198206.57810000001"/>
    <n v="197291.6911"/>
    <n v="205596.9737"/>
    <n v="211522.06659999999"/>
    <n v="202807.52830000001"/>
    <n v="201868.01869999999"/>
    <n v="210381.05650000001"/>
    <n v="216380.35019999999"/>
    <n v="207460.5552"/>
    <n v="206496.59940000001"/>
    <n v="215218.00930000001"/>
    <n v="221369.10920000001"/>
    <n v="212238.94699999999"/>
    <n v="211250.15669999999"/>
    <n v="220184.38819999999"/>
    <n v="226444.51930000001"/>
    <n v="217098.5833"/>
    <n v="216084.0944"/>
    <n v="225237.07209999999"/>
    <n v="231589.5251"/>
    <n v="222026.02429999999"/>
    <n v="220985.4675"/>
    <n v="230360.0975"/>
    <n v="236728.2824"/>
    <n v="226947.21359999999"/>
    <n v="225880.52369999999"/>
    <n v="235476.5129"/>
    <n v="242390.16010000001"/>
    <n v="232359.7488"/>
    <n v="231262.5582"/>
    <n v="241110.95259999999"/>
    <n v="247855.51379999999"/>
    <n v="237589.394"/>
    <n v="236464.13310000001"/>
    <n v="246550.02989999999"/>
    <n v="252642.82699999999"/>
    <n v="242137.269"/>
    <n v="240982.1268"/>
    <n v="251305.81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6" cacheId="192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19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W18" firstHeaderRow="1" firstDataRow="2" firstDataCol="1"/>
  <pivotFields count="5">
    <pivotField showAll="0"/>
    <pivotField axis="axisRow" showAll="0">
      <items count="9">
        <item x="7"/>
        <item x="1"/>
        <item x="4"/>
        <item x="2"/>
        <item x="3"/>
        <item x="5"/>
        <item x="6"/>
        <item x="0"/>
        <item t="default"/>
      </items>
    </pivotField>
    <pivotField axis="axisRow" showAll="0">
      <items count="9">
        <item x="5"/>
        <item x="1"/>
        <item x="2"/>
        <item x="4"/>
        <item x="7"/>
        <item x="6"/>
        <item x="3"/>
        <item x="0"/>
        <item t="default"/>
      </items>
    </pivotField>
    <pivotField dataField="1" showAll="0"/>
    <pivotField axis="axisCol" showAll="0">
      <items count="23"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h="1" x="0"/>
        <item t="default"/>
      </items>
    </pivotField>
  </pivotFields>
  <rowFields count="2">
    <field x="1"/>
    <field x="2"/>
  </rowFields>
  <rowItems count="14">
    <i>
      <x v="1"/>
    </i>
    <i r="1">
      <x v="1"/>
    </i>
    <i>
      <x v="2"/>
    </i>
    <i r="1">
      <x/>
    </i>
    <i>
      <x v="3"/>
    </i>
    <i r="1">
      <x v="2"/>
    </i>
    <i>
      <x v="4"/>
    </i>
    <i r="1">
      <x v="3"/>
    </i>
    <i r="1">
      <x v="6"/>
    </i>
    <i>
      <x v="5"/>
    </i>
    <i r="1">
      <x v="5"/>
    </i>
    <i>
      <x v="6"/>
    </i>
    <i r="1">
      <x v="5"/>
    </i>
    <i t="grand">
      <x/>
    </i>
  </rowItems>
  <colFields count="1">
    <field x="4"/>
  </colFields>
  <col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591.53883342233519</v>
      </c>
      <c r="H1" s="255" t="s">
        <v>688</v>
      </c>
      <c r="I1" s="256">
        <f>D176</f>
        <v>745.16856692811677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122065.2942</v>
      </c>
      <c r="E5" s="95">
        <f>PLANEL_Pot_anual!AB4</f>
        <v>141217.6073</v>
      </c>
      <c r="F5" s="95">
        <f>PLANEL_Pot_anual!AL4</f>
        <v>148454.16099999999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17323.003424999999</v>
      </c>
      <c r="E9" s="18">
        <f>PLANEL_Pot_anual!AB7</f>
        <v>25258.803424999998</v>
      </c>
      <c r="F9" s="18">
        <f>PLANEL_Pot_anual!AL7</f>
        <v>30503.225341999998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15794.589184</v>
      </c>
      <c r="E16" s="24">
        <f>PLANEL_Pot_anual!AB14</f>
        <v>16102.844803</v>
      </c>
      <c r="F16" s="24">
        <f>PLANEL_Pot_anual!AL14</f>
        <v>16488.844803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50961.055828999997</v>
      </c>
      <c r="E19" s="30">
        <f>PLANEL_Pot_anual!AB17</f>
        <v>108228.83517000001</v>
      </c>
      <c r="F19" s="30">
        <f>PLANEL_Pot_anual!AL17</f>
        <v>155190.15338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6990.6390529999999</v>
      </c>
      <c r="F22" s="26">
        <f>PLANEL_Pot_anual!AL20</f>
        <v>21060.622987999999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11587.469940000001</v>
      </c>
      <c r="E25" s="32">
        <f>PLANEL_Pot_anual!AB23</f>
        <v>28430.029840000003</v>
      </c>
      <c r="F25" s="32">
        <f>PLANEL_Pot_anual!AL23</f>
        <v>56392.15681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242913.90157800002</v>
      </c>
      <c r="E26" s="28">
        <f>PLANEL_Pot_anual!AB24</f>
        <v>347021.38559099997</v>
      </c>
      <c r="F26" s="28">
        <f>PLANEL_Pot_anual!AL24</f>
        <v>448155.99032300001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138247.1202</v>
      </c>
      <c r="E30" s="1">
        <f t="shared" si="0"/>
        <v>157399.4333</v>
      </c>
      <c r="F30" s="1">
        <f t="shared" si="0"/>
        <v>164635.98699999999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16488.589184</v>
      </c>
      <c r="E35" s="1">
        <f t="shared" si="5"/>
        <v>16488.644802999999</v>
      </c>
      <c r="F35" s="1">
        <f t="shared" si="5"/>
        <v>16488.844803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50961.055828999997</v>
      </c>
      <c r="E36" s="1">
        <f t="shared" si="6"/>
        <v>108228.83517000001</v>
      </c>
      <c r="F36" s="1">
        <f t="shared" si="6"/>
        <v>155190.15338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2170.2629999999999</v>
      </c>
      <c r="E37" s="1">
        <f t="shared" si="7"/>
        <v>6990.6390529999999</v>
      </c>
      <c r="F37" s="1">
        <f t="shared" si="7"/>
        <v>21060.622987999999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11587.469940000001</v>
      </c>
      <c r="E39" s="1">
        <f>E25</f>
        <v>28430.029840000003</v>
      </c>
      <c r="F39" s="1">
        <f>F25</f>
        <v>56392.15681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32328.802200000006</v>
      </c>
      <c r="E44" s="95">
        <f>SUM(PLANEL_Pot_anual!S29:AB29)</f>
        <v>19152.313099999999</v>
      </c>
      <c r="F44" s="95">
        <f>SUM(PLANEL_Pot_anual!AC29:AL29)</f>
        <v>7236.5536999999895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10681.8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6080.8034249999982</v>
      </c>
      <c r="E47" s="18">
        <f>SUM(PLANEL_Pot_anual!S32:AB32)</f>
        <v>7935.7999999999993</v>
      </c>
      <c r="F47" s="18">
        <f>SUM(PLANEL_Pot_anual!AC32:AL32)</f>
        <v>5244.4219169999997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4125.1217639999995</v>
      </c>
      <c r="E55" s="24">
        <f>SUM(PLANEL_Pot_anual!S39:AB39)</f>
        <v>308.25561899999957</v>
      </c>
      <c r="F55" s="24">
        <f>SUM(PLANEL_Pot_anual!AC39:AL39)</f>
        <v>386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44404.895829000001</v>
      </c>
      <c r="E58" s="30">
        <f>SUM(PLANEL_Pot_anual!S42:AB42)</f>
        <v>57267.779341000009</v>
      </c>
      <c r="F58" s="30">
        <f>SUM(PLANEL_Pot_anual!AC42:AL42)</f>
        <v>46961.318209999998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2149.56</v>
      </c>
      <c r="E61" s="26">
        <f>SUM(PLANEL_Pot_anual!S45:AB45)</f>
        <v>4820.376053</v>
      </c>
      <c r="F61" s="26">
        <f>SUM(PLANEL_Pot_anual!AC45:AL45)</f>
        <v>14069.983935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11587.469940000001</v>
      </c>
      <c r="E64" s="32">
        <f>SUM(PLANEL_Pot_anual!S48:AB48)</f>
        <v>16842.5599</v>
      </c>
      <c r="F64" s="32">
        <f>SUM(PLANEL_Pot_anual!AC48:AL48)</f>
        <v>27962.126969999998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107021.09315800003</v>
      </c>
      <c r="E65" s="28">
        <f>SUM(PLANEL_Pot_anual!S49:AB49)</f>
        <v>104107.48401299995</v>
      </c>
      <c r="F65" s="28">
        <f>SUM(PLANEL_Pot_anual!AC49:AL49)</f>
        <v>101134.60473200004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43010.602200000008</v>
      </c>
      <c r="E69" s="1">
        <f t="shared" si="9"/>
        <v>19152.313099999999</v>
      </c>
      <c r="F69" s="1">
        <f t="shared" si="9"/>
        <v>7236.5536999999895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4488.9217639999997</v>
      </c>
      <c r="E74" s="1">
        <f t="shared" si="14"/>
        <v>5.5618999999580865E-2</v>
      </c>
      <c r="F74" s="1">
        <f t="shared" si="14"/>
        <v>0.19999999999998863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44404.895829000001</v>
      </c>
      <c r="E75" s="1">
        <f t="shared" si="15"/>
        <v>57267.779341000009</v>
      </c>
      <c r="F75" s="1">
        <f t="shared" si="15"/>
        <v>46961.318209999998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2149.56</v>
      </c>
      <c r="E76" s="1">
        <f t="shared" si="16"/>
        <v>4820.376053</v>
      </c>
      <c r="F76" s="1">
        <f t="shared" si="16"/>
        <v>14069.983935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11587.469940000001</v>
      </c>
      <c r="E78" s="1">
        <f>E64</f>
        <v>16842.5599</v>
      </c>
      <c r="F78" s="1">
        <f>F64</f>
        <v>27962.126969999998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46081.882010000001</v>
      </c>
      <c r="D83" s="95">
        <f>Planel_GerMed_Anual!R4</f>
        <v>64891.829919999996</v>
      </c>
      <c r="E83" s="95">
        <f>Planel_GerMed_Anual!AB4</f>
        <v>75285.352119999996</v>
      </c>
      <c r="F83" s="95">
        <f>Planel_GerMed_Anual!AL4</f>
        <v>78827.739000000001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8189.7945870000003</v>
      </c>
      <c r="E84" s="95">
        <f>Planel_GerMed_Anual!AB5</f>
        <v>7590.8728339999998</v>
      </c>
      <c r="F84" s="95">
        <f>Planel_GerMed_Anual!AL5</f>
        <v>8221.5122350000001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5788.2672701000001</v>
      </c>
      <c r="D86" s="18">
        <f>Planel_GerMed_Anual!R7</f>
        <v>4877.3892260000002</v>
      </c>
      <c r="E86" s="18">
        <f>Planel_GerMed_Anual!AB7</f>
        <v>5893.6822822200002</v>
      </c>
      <c r="F86" s="18">
        <f>Planel_GerMed_Anual!AL7</f>
        <v>13459.080672300001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312.60167439999998</v>
      </c>
      <c r="E89" s="20">
        <f>Planel_GerMed_Anual!AB9</f>
        <v>285.35467640000002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310.3439783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2962.5921060000001</v>
      </c>
      <c r="E91" s="1">
        <f>Planel_GerMed_Anual!AB11</f>
        <v>3007.6281399999998</v>
      </c>
      <c r="F91" s="1">
        <f>Planel_GerMed_Anual!AL11</f>
        <v>3007.6281399999998</v>
      </c>
    </row>
    <row r="92" spans="2:6" x14ac:dyDescent="0.25">
      <c r="B92" s="16" t="str">
        <f>Planel_GerMed_Anual!B12</f>
        <v>Óleos Comb</v>
      </c>
      <c r="C92" s="1">
        <f>Planel_GerMed_Anual!C12</f>
        <v>311.37254610000002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4892.3565550000003</v>
      </c>
      <c r="E94" s="24">
        <f>Planel_GerMed_Anual!AB14</f>
        <v>4924.7350809</v>
      </c>
      <c r="F94" s="24">
        <f>Planel_GerMed_Anual!AL14</f>
        <v>5042.7855098999999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644.80506990000003</v>
      </c>
      <c r="E95" s="24">
        <f>Planel_GerMed_Anual!AB15</f>
        <v>318.24847319999998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23125.346942200002</v>
      </c>
      <c r="E97" s="30">
        <f>Planel_GerMed_Anual!AB17</f>
        <v>49392.82587542</v>
      </c>
      <c r="F97" s="30">
        <f>Planel_GerMed_Anual!AL17</f>
        <v>70824.750280000007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545.34764570000004</v>
      </c>
      <c r="E100" s="26">
        <f>Planel_GerMed_Anual!AB20</f>
        <v>1966.6461456</v>
      </c>
      <c r="F100" s="26">
        <f>Planel_GerMed_Anual!AL20</f>
        <v>5924.8936619999995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65834.641985295995</v>
      </c>
      <c r="D104" s="28">
        <f>Planel_GerMed_Anual!R24</f>
        <v>111179.96919560002</v>
      </c>
      <c r="E104" s="28">
        <f>Planel_GerMed_Anual!AB24</f>
        <v>149092.90711884003</v>
      </c>
      <c r="F104" s="28">
        <f>Planel_GerMed_Anual!AL24</f>
        <v>185735.95099030001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48825.857304000005</v>
      </c>
      <c r="D108" s="1">
        <f t="shared" ref="D108:F108" si="18">D83+D84</f>
        <v>73081.624507</v>
      </c>
      <c r="E108" s="1">
        <f t="shared" si="18"/>
        <v>82876.22495399999</v>
      </c>
      <c r="F108" s="1">
        <f t="shared" si="18"/>
        <v>87049.251235000003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622.94565269999998</v>
      </c>
      <c r="E110" s="1">
        <f t="shared" si="20"/>
        <v>285.35467640000002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2962.5921060000001</v>
      </c>
      <c r="E111" s="1">
        <f t="shared" si="21"/>
        <v>3007.6281399999998</v>
      </c>
      <c r="F111" s="1">
        <f t="shared" si="21"/>
        <v>3007.6281399999998</v>
      </c>
    </row>
    <row r="112" spans="2:6" x14ac:dyDescent="0.25">
      <c r="B112" s="16" t="s">
        <v>58</v>
      </c>
      <c r="C112" s="1">
        <f>C92</f>
        <v>311.37254610000002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5537.1616248999999</v>
      </c>
      <c r="E113" s="1">
        <f t="shared" si="23"/>
        <v>5242.9835541000002</v>
      </c>
      <c r="F113" s="1">
        <f t="shared" si="23"/>
        <v>5042.7855098999999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23125.346942200002</v>
      </c>
      <c r="E114" s="1">
        <f t="shared" si="24"/>
        <v>49392.82587542</v>
      </c>
      <c r="F114" s="1">
        <f t="shared" si="24"/>
        <v>70824.750280000007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545.34764570000004</v>
      </c>
      <c r="E115" s="1">
        <f t="shared" si="25"/>
        <v>1966.6461456</v>
      </c>
      <c r="F115" s="1">
        <f t="shared" si="25"/>
        <v>5924.8936619999995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59395.894899999999</v>
      </c>
      <c r="D122" s="95">
        <f>PLANEL_BalPonta_Anual!R4</f>
        <v>81892.60484</v>
      </c>
      <c r="E122" s="95">
        <f>PLANEL_BalPonta_Anual!AB4</f>
        <v>93949.733030000003</v>
      </c>
      <c r="F122" s="95">
        <f>PLANEL_BalPonta_Anual!AL4</f>
        <v>93864.523019999993</v>
      </c>
    </row>
    <row r="123" spans="2:6" x14ac:dyDescent="0.25">
      <c r="B123" s="16" t="str">
        <f>PLANEL_BalPonta_Anual!B5</f>
        <v>PCH</v>
      </c>
      <c r="C123" s="95">
        <f>PLANEL_BalPonta_Anual!C5</f>
        <v>4562.9764260000002</v>
      </c>
      <c r="D123" s="95">
        <f>PLANEL_BalPonta_Anual!R5</f>
        <v>13642.13673</v>
      </c>
      <c r="E123" s="95">
        <f>PLANEL_BalPonta_Anual!AB5</f>
        <v>13642.13673</v>
      </c>
      <c r="F123" s="95">
        <f>PLANEL_BalPonta_Anual!AL5</f>
        <v>13563.043729999999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10475.52981</v>
      </c>
      <c r="D125" s="18">
        <f>PLANEL_BalPonta_Anual!R6</f>
        <v>18468.518980000001</v>
      </c>
      <c r="E125" s="18">
        <f>PLANEL_BalPonta_Anual!AB6</f>
        <v>27643.72035</v>
      </c>
      <c r="F125" s="18">
        <f>PLANEL_BalPonta_Anual!AL6</f>
        <v>35649.949780000003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3820.4544099999998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10071.27887</v>
      </c>
      <c r="E142" s="32">
        <f>PLANEL_BalPonta_Anual!AB14</f>
        <v>25095.240549999999</v>
      </c>
      <c r="F142" s="32">
        <f>PLANEL_BalPonta_Anual!AL14</f>
        <v>49629.448119999994</v>
      </c>
    </row>
    <row r="143" spans="2:6" x14ac:dyDescent="0.25">
      <c r="B143" s="27" t="str">
        <f>PLANEL_BalPonta_Anual!B15</f>
        <v>Total</v>
      </c>
      <c r="C143" s="28">
        <f>PLANEL_BalPonta_Anual!C15</f>
        <v>87267.594462700014</v>
      </c>
      <c r="D143" s="28">
        <f>PLANEL_BalPonta_Anual!R15</f>
        <v>149189.20084600002</v>
      </c>
      <c r="E143" s="28">
        <f>PLANEL_BalPonta_Anual!AB15</f>
        <v>200836.01782899999</v>
      </c>
      <c r="F143" s="28">
        <f>PLANEL_BalPonta_Anual!AL15</f>
        <v>251305.81174599999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63958.871326</v>
      </c>
      <c r="D147" s="1">
        <f t="shared" ref="D147:F147" si="27">D122+D123</f>
        <v>95534.741569999998</v>
      </c>
      <c r="E147" s="1">
        <f t="shared" si="27"/>
        <v>107591.86976</v>
      </c>
      <c r="F147" s="1">
        <f t="shared" si="27"/>
        <v>107427.56675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58</v>
      </c>
      <c r="C151" s="1">
        <f>C131</f>
        <v>3820.4544099999998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10071.27887</v>
      </c>
      <c r="E156" s="1">
        <f>E142</f>
        <v>25095.240549999999</v>
      </c>
      <c r="F156" s="1">
        <f>F142</f>
        <v>49629.448119999994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37.9554185</v>
      </c>
      <c r="D161" s="1">
        <f>Planel_CO2_total_Anual!R4</f>
        <v>21.283011680000001</v>
      </c>
      <c r="E161" s="1">
        <f>Planel_CO2_total_Anual!AB4</f>
        <v>21.5963289</v>
      </c>
      <c r="F161" s="1">
        <f>Planel_CO2_total_Anual!AL4</f>
        <v>43.874702569999997</v>
      </c>
    </row>
    <row r="162" spans="1:11" x14ac:dyDescent="0.25">
      <c r="B162" s="101" t="str">
        <f>Planel_CO2_total_Anual!B5</f>
        <v>P.Crítico</v>
      </c>
      <c r="C162" s="102">
        <f>Planel_CO2_total_Anual!C5</f>
        <v>51.734121289999997</v>
      </c>
      <c r="D162" s="102">
        <f>Planel_CO2_total_Anual!R5</f>
        <v>33.99934975</v>
      </c>
      <c r="E162" s="102">
        <f>Planel_CO2_total_Anual!AB5</f>
        <v>35.058253579999999</v>
      </c>
      <c r="F162" s="102">
        <f>Planel_CO2_total_Anual!AL5</f>
        <v>56.932848880000002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28.963373698630139</v>
      </c>
      <c r="D167" s="1">
        <f>'Resumo Gás Natural'!R39</f>
        <v>21.563383087671234</v>
      </c>
      <c r="E167" s="1">
        <f>'Resumo Gás Natural'!AB39</f>
        <v>24.941659964383561</v>
      </c>
      <c r="F167" s="1">
        <f>'Resumo Gás Natural'!AL39</f>
        <v>57.409977780821912</v>
      </c>
    </row>
    <row r="168" spans="1:11" x14ac:dyDescent="0.25">
      <c r="B168" s="16" t="str">
        <f>'Resumo Gás Natural'!B40</f>
        <v>P.Crítico</v>
      </c>
      <c r="C168" s="102">
        <f>'Resumo Gás Natural'!C40</f>
        <v>35.036990958904113</v>
      </c>
      <c r="D168" s="102">
        <f>'Resumo Gás Natural'!R40</f>
        <v>37.226829808219179</v>
      </c>
      <c r="E168" s="102">
        <f>'Resumo Gás Natural'!AB40</f>
        <v>42.590313643835621</v>
      </c>
      <c r="F168" s="102">
        <f>'Resumo Gás Natural'!AL40</f>
        <v>81.453912739726022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591.53883342233519</v>
      </c>
      <c r="D176" s="1">
        <f>C176*(1+Planel_BD_constantes!$B$3)^($D$175-$C$175)</f>
        <v>745.16856692811677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zoomScale="90" zoomScaleNormal="90" workbookViewId="0">
      <selection activeCell="G19" sqref="G19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691.38457485530421</v>
      </c>
      <c r="H1" s="255" t="s">
        <v>688</v>
      </c>
      <c r="I1" s="256">
        <f>D188</f>
        <v>778.8427269281168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122065.2942</v>
      </c>
      <c r="E5" s="95">
        <f>PLANEL_Pot_anual!AB4</f>
        <v>141217.6073</v>
      </c>
      <c r="F5" s="95">
        <f>PLANEL_Pot_anual!AL4</f>
        <v>148454.16099999999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17323.003424999999</v>
      </c>
      <c r="E8" s="18">
        <f>PLANEL_Pot_anual!AB7</f>
        <v>25258.803424999998</v>
      </c>
      <c r="F8" s="18">
        <f>PLANEL_Pot_anual!AL7</f>
        <v>30503.225341999998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15794.589184</v>
      </c>
      <c r="E16" s="24">
        <f>PLANEL_Pot_anual!AB14</f>
        <v>16102.844803</v>
      </c>
      <c r="F16" s="24">
        <f>PLANEL_Pot_anual!AL14</f>
        <v>16488.844803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50961.055828999997</v>
      </c>
      <c r="E19" s="30">
        <f>PLANEL_Pot_anual!AB17</f>
        <v>108228.83517000001</v>
      </c>
      <c r="F19" s="30">
        <f>PLANEL_Pot_anual!AL17</f>
        <v>155190.15338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6990.6390529999999</v>
      </c>
      <c r="F22" s="26">
        <f>PLANEL_Pot_anual!AL20</f>
        <v>21060.622987999999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11587.469940000001</v>
      </c>
      <c r="E25" s="32">
        <f>PLANEL_Pot_anual!AB23</f>
        <v>28430.029840000003</v>
      </c>
      <c r="F25" s="32">
        <f>PLANEL_Pot_anual!AL23</f>
        <v>56392.15681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5909.2644000000009</v>
      </c>
      <c r="E26" s="253">
        <f>Sup_GD_PotInst!AB2</f>
        <v>11918.179800000002</v>
      </c>
      <c r="F26" s="253">
        <f>Sup_GD_PotInst!AL2</f>
        <v>21544.172900000001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333.44299999999998</v>
      </c>
      <c r="E27" s="253">
        <f>Sup_GD_PotInst!AB4</f>
        <v>789.00800000000015</v>
      </c>
      <c r="F27" s="253">
        <f>Sup_GD_PotInst!AL4</f>
        <v>1845.7719999999999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52.451999999999998</v>
      </c>
      <c r="E28" s="253">
        <f>Sup_GD_PotInst!AB3</f>
        <v>191.89100000000002</v>
      </c>
      <c r="F28" s="253">
        <f>Sup_GD_PotInst!AL3</f>
        <v>557.64599999999996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539.21259617098917</v>
      </c>
      <c r="E29" s="253">
        <f>Sup_GD_PotInst!AB5</f>
        <v>965.1590349775596</v>
      </c>
      <c r="F29" s="253">
        <f>Sup_GD_PotInst!AL5</f>
        <v>996.23354283821402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249748.27357417101</v>
      </c>
      <c r="E30" s="28">
        <f>PLANEL_Pot_anual!AB24+SUM(E26:E29)</f>
        <v>360885.62342597754</v>
      </c>
      <c r="F30" s="28">
        <f>PLANEL_Pot_anual!AL24+SUM(F26:F29)</f>
        <v>473099.81476583821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138247.1202</v>
      </c>
      <c r="E34" s="1">
        <f>E5+E6</f>
        <v>157399.4333</v>
      </c>
      <c r="F34" s="1">
        <f>F5+F6</f>
        <v>164635.98699999999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17323.003424999999</v>
      </c>
      <c r="E35" s="1">
        <f t="shared" si="0"/>
        <v>25258.803424999998</v>
      </c>
      <c r="F35" s="1">
        <f t="shared" si="0"/>
        <v>30503.225341999998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16488.589184</v>
      </c>
      <c r="E39" s="1">
        <f>E16+E17</f>
        <v>16488.644802999999</v>
      </c>
      <c r="F39" s="1">
        <f>F16+F17</f>
        <v>16488.844803</v>
      </c>
    </row>
    <row r="40" spans="2:6" x14ac:dyDescent="0.25">
      <c r="B40" s="16" t="s">
        <v>7</v>
      </c>
      <c r="C40" s="1">
        <f>C19+C20</f>
        <v>6556.16</v>
      </c>
      <c r="D40" s="1">
        <f>D19+D20</f>
        <v>50961.055828999997</v>
      </c>
      <c r="E40" s="1">
        <f>E19+E20</f>
        <v>108228.83517000001</v>
      </c>
      <c r="F40" s="1">
        <f>F19+F20</f>
        <v>155190.15338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2170.2629999999999</v>
      </c>
      <c r="E41" s="1">
        <f>E22+E23</f>
        <v>6990.6390529999999</v>
      </c>
      <c r="F41" s="1">
        <f>F22+F23</f>
        <v>21060.622987999999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11587.469940000001</v>
      </c>
      <c r="E43" s="1">
        <f t="shared" si="2"/>
        <v>28430.029840000003</v>
      </c>
      <c r="F43" s="1">
        <f t="shared" si="2"/>
        <v>56392.15681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6834.3719961709903</v>
      </c>
      <c r="E44" s="1">
        <f t="shared" si="3"/>
        <v>13864.237834977561</v>
      </c>
      <c r="F44" s="1">
        <f t="shared" si="3"/>
        <v>24943.824442838217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249748.27357417101</v>
      </c>
      <c r="E45" s="28">
        <f>SUM(E34:E44)</f>
        <v>360885.62342597754</v>
      </c>
      <c r="F45" s="28">
        <f>SUM(F34:F44)</f>
        <v>473099.81476583821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32328.802200000006</v>
      </c>
      <c r="E49" s="95">
        <f>SUM(PLANEL_Pot_anual!S29:AB29)</f>
        <v>19152.313099999999</v>
      </c>
      <c r="F49" s="95">
        <f>SUM(PLANEL_Pot_anual!AC29:AL29)</f>
        <v>7236.5536999999895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10681.8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6080.8034249999982</v>
      </c>
      <c r="E52" s="18">
        <f>SUM(PLANEL_Pot_anual!S32:AB32)</f>
        <v>7935.7999999999993</v>
      </c>
      <c r="F52" s="18">
        <f>SUM(PLANEL_Pot_anual!AC32:AL32)</f>
        <v>5244.4219169999997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4125.1217639999995</v>
      </c>
      <c r="E60" s="24">
        <f>SUM(PLANEL_Pot_anual!S39:AB39)</f>
        <v>308.25561899999957</v>
      </c>
      <c r="F60" s="24">
        <f>SUM(PLANEL_Pot_anual!AC39:AL39)</f>
        <v>386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44404.895829000001</v>
      </c>
      <c r="E63" s="30">
        <f>SUM(PLANEL_Pot_anual!S42:AB42)</f>
        <v>57267.779341000009</v>
      </c>
      <c r="F63" s="30">
        <f>SUM(PLANEL_Pot_anual!AC42:AL42)</f>
        <v>46961.318209999998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2149.56</v>
      </c>
      <c r="E66" s="26">
        <f>SUM(PLANEL_Pot_anual!S45:AB45)</f>
        <v>4820.376053</v>
      </c>
      <c r="F66" s="26">
        <f>SUM(PLANEL_Pot_anual!AC45:AL45)</f>
        <v>14069.983935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11587.469940000001</v>
      </c>
      <c r="E69" s="32">
        <f>SUM(PLANEL_Pot_anual!S48:AB48)</f>
        <v>16842.5599</v>
      </c>
      <c r="F69" s="32">
        <f>SUM(PLANEL_Pot_anual!AC48:AL48)</f>
        <v>27962.126969999998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5895.4280300000009</v>
      </c>
      <c r="E70" s="253">
        <f>E26-D26</f>
        <v>6008.9154000000008</v>
      </c>
      <c r="F70" s="253">
        <f>F26-E26</f>
        <v>9625.9930999999997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331.19934000000001</v>
      </c>
      <c r="E71" s="253">
        <f t="shared" si="4"/>
        <v>455.56500000000017</v>
      </c>
      <c r="F71" s="253">
        <f t="shared" ref="F71" si="5">F27-E27</f>
        <v>1056.7639999999997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52.325699999999998</v>
      </c>
      <c r="E72" s="253">
        <f t="shared" si="4"/>
        <v>139.43900000000002</v>
      </c>
      <c r="F72" s="253">
        <f t="shared" ref="F72" si="6">F28-E28</f>
        <v>365.75499999999994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538.37859617098923</v>
      </c>
      <c r="E73" s="253">
        <f t="shared" si="4"/>
        <v>425.94643880657043</v>
      </c>
      <c r="F73" s="253">
        <f t="shared" ref="F73" si="7">F29-E29</f>
        <v>31.074507860654421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113838.42482417103</v>
      </c>
      <c r="E74" s="28">
        <f>SUM(PLANEL_Pot_anual!S49:AB49)+SUM(E70:E73)</f>
        <v>111137.34985180652</v>
      </c>
      <c r="F74" s="28">
        <f>SUM(PLANEL_Pot_anual!AC49:AL49)+SUM(F70:F73)</f>
        <v>112214.19133986068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43010.602200000008</v>
      </c>
      <c r="E78" s="1">
        <f>E49+E50</f>
        <v>19152.313099999999</v>
      </c>
      <c r="F78" s="1">
        <f>F49+F50</f>
        <v>7236.5536999999895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6080.8034249999982</v>
      </c>
      <c r="E79" s="1">
        <f t="shared" si="8"/>
        <v>7935.7999999999993</v>
      </c>
      <c r="F79" s="1">
        <f t="shared" si="8"/>
        <v>5244.4219169999997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4488.9217639999997</v>
      </c>
      <c r="E83" s="1">
        <f t="shared" si="11"/>
        <v>5.5618999999580865E-2</v>
      </c>
      <c r="F83" s="1">
        <f t="shared" si="11"/>
        <v>0.19999999999998863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44404.895829000001</v>
      </c>
      <c r="E84" s="1">
        <f t="shared" si="12"/>
        <v>57267.779341000009</v>
      </c>
      <c r="F84" s="1">
        <f t="shared" si="12"/>
        <v>46961.318209999998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2149.56</v>
      </c>
      <c r="E85" s="1">
        <f t="shared" si="13"/>
        <v>4820.376053</v>
      </c>
      <c r="F85" s="1">
        <f t="shared" si="13"/>
        <v>14069.983935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11587.469940000001</v>
      </c>
      <c r="E87" s="1">
        <f>E69</f>
        <v>16842.5599</v>
      </c>
      <c r="F87" s="1">
        <f>F69</f>
        <v>27962.126969999998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6817.3316661709905</v>
      </c>
      <c r="E88" s="1">
        <f t="shared" ref="E88:F88" si="15">SUM(E70:E73)</f>
        <v>7029.8658388065724</v>
      </c>
      <c r="F88" s="1">
        <f t="shared" si="15"/>
        <v>11079.586607860652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113838.42482417097</v>
      </c>
      <c r="E89" s="28">
        <f t="shared" si="16"/>
        <v>111137.34985180658</v>
      </c>
      <c r="F89" s="28">
        <f t="shared" si="16"/>
        <v>112214.19133986063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46081.882010000001</v>
      </c>
      <c r="D93" s="95">
        <f>Planel_GerMed_Anual!R4</f>
        <v>64891.829919999996</v>
      </c>
      <c r="E93" s="95">
        <f>Planel_GerMed_Anual!AB4</f>
        <v>75285.352119999996</v>
      </c>
      <c r="F93" s="95">
        <f>Planel_GerMed_Anual!AL4</f>
        <v>78827.739000000001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8189.7945870000003</v>
      </c>
      <c r="E94" s="95">
        <f>Planel_GerMed_Anual!AB5</f>
        <v>7590.8728339999998</v>
      </c>
      <c r="F94" s="95">
        <f>Planel_GerMed_Anual!AL5</f>
        <v>8221.5122350000001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5788.2672701000001</v>
      </c>
      <c r="D96" s="18">
        <f>Planel_GerMed_Anual!R7</f>
        <v>4877.3892260000002</v>
      </c>
      <c r="E96" s="18">
        <f>Planel_GerMed_Anual!AB7</f>
        <v>5893.6822822200002</v>
      </c>
      <c r="F96" s="18">
        <f>Planel_GerMed_Anual!AL7</f>
        <v>13459.080672300001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312.60167439999998</v>
      </c>
      <c r="E99" s="20">
        <f>Planel_GerMed_Anual!AB9</f>
        <v>285.35467640000002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310.3439783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2962.5921060000001</v>
      </c>
      <c r="E101" s="1">
        <f>Planel_GerMed_Anual!AB11</f>
        <v>3007.6281399999998</v>
      </c>
      <c r="F101" s="1">
        <f>Planel_GerMed_Anual!AL11</f>
        <v>3007.6281399999998</v>
      </c>
    </row>
    <row r="102" spans="2:6" x14ac:dyDescent="0.25">
      <c r="B102" s="16" t="str">
        <f>Planel_GerMed_Anual!B12</f>
        <v>Óleos Comb</v>
      </c>
      <c r="C102" s="1">
        <f>Planel_GerMed_Anual!C12</f>
        <v>311.37254610000002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4892.3565550000003</v>
      </c>
      <c r="E104" s="24">
        <f>Planel_GerMed_Anual!AB14</f>
        <v>4924.7350809</v>
      </c>
      <c r="F104" s="24">
        <f>Planel_GerMed_Anual!AL14</f>
        <v>5042.7855098999999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644.80506990000003</v>
      </c>
      <c r="E105" s="24">
        <f>Planel_GerMed_Anual!AB15</f>
        <v>318.24847319999998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23125.346942200002</v>
      </c>
      <c r="E107" s="30">
        <f>Planel_GerMed_Anual!AB17</f>
        <v>49392.82587542</v>
      </c>
      <c r="F107" s="30">
        <f>Planel_GerMed_Anual!AL17</f>
        <v>70824.750280000007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545.34764570000004</v>
      </c>
      <c r="E110" s="26">
        <f>Planel_GerMed_Anual!AB20</f>
        <v>1966.6461456</v>
      </c>
      <c r="F110" s="26">
        <f>Planel_GerMed_Anual!AL20</f>
        <v>5924.8936619999995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0.53130183128578379</v>
      </c>
      <c r="D114" s="253">
        <f>GerNaoDesp!T26</f>
        <v>955.03183105050311</v>
      </c>
      <c r="E114" s="253">
        <f>GerNaoDesp!AD26</f>
        <v>1945.2349253549228</v>
      </c>
      <c r="F114" s="253">
        <f>GerNaoDesp!AN26</f>
        <v>3557.3748703856631</v>
      </c>
    </row>
    <row r="115" spans="2:6" x14ac:dyDescent="0.25">
      <c r="B115" s="252" t="str">
        <f>GerNaoDesp!$A$28</f>
        <v>GD Biomassa</v>
      </c>
      <c r="C115" s="253">
        <f>GerNaoDesp!E38</f>
        <v>1.225E-2</v>
      </c>
      <c r="D115" s="253">
        <f>GerNaoDesp!T38</f>
        <v>218.92779999999999</v>
      </c>
      <c r="E115" s="253">
        <f>GerNaoDesp!AD38</f>
        <v>528.8391499999999</v>
      </c>
      <c r="F115" s="253">
        <f>GerNaoDesp!AN38</f>
        <v>1243.9787499999998</v>
      </c>
    </row>
    <row r="116" spans="2:6" x14ac:dyDescent="0.25">
      <c r="B116" s="252" t="str">
        <f>GerNaoDesp!$A$40</f>
        <v>GD eólica</v>
      </c>
      <c r="C116" s="253">
        <f>GerNaoDesp!E50</f>
        <v>4.5472499999999995E-4</v>
      </c>
      <c r="D116" s="253">
        <f>GerNaoDesp!T50</f>
        <v>29.143295149999997</v>
      </c>
      <c r="E116" s="253">
        <f>GerNaoDesp!AD50</f>
        <v>108.73606112499999</v>
      </c>
      <c r="F116" s="253">
        <f>GerNaoDesp!AN50</f>
        <v>320.368325975</v>
      </c>
    </row>
    <row r="117" spans="2:6" x14ac:dyDescent="0.25">
      <c r="B117" s="252" t="str">
        <f>GerNaoDesp!$A$52</f>
        <v>GD CGH</v>
      </c>
      <c r="C117" s="253">
        <f>GerNaoDesp!E62</f>
        <v>0.26412023774999999</v>
      </c>
      <c r="D117" s="253">
        <f>GerNaoDesp!T62</f>
        <v>304.27474463869925</v>
      </c>
      <c r="E117" s="253">
        <f>GerNaoDesp!AD62</f>
        <v>586.61233226274317</v>
      </c>
      <c r="F117" s="253">
        <f>GerNaoDesp!AN62</f>
        <v>610.04879025619903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65835.450112090024</v>
      </c>
      <c r="D118" s="28">
        <f>Planel_GerMed_Anual!R24+SUM(D114:D117)</f>
        <v>112687.34686643921</v>
      </c>
      <c r="E118" s="28">
        <f>Planel_GerMed_Anual!AB24+SUM(E114:E117)</f>
        <v>152262.3295875827</v>
      </c>
      <c r="F118" s="28">
        <f>Planel_GerMed_Anual!AL24+SUM(F114:F117)</f>
        <v>191467.72172691688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48825.857304000005</v>
      </c>
      <c r="D122" s="1">
        <f>D93+D94</f>
        <v>73081.624507</v>
      </c>
      <c r="E122" s="1">
        <f>E93+E94</f>
        <v>82876.22495399999</v>
      </c>
      <c r="F122" s="1">
        <f>F93+F94</f>
        <v>87049.251235000003</v>
      </c>
    </row>
    <row r="123" spans="2:6" x14ac:dyDescent="0.25">
      <c r="B123" s="16" t="s">
        <v>3</v>
      </c>
      <c r="C123" s="1">
        <f>C96</f>
        <v>5788.2672701000001</v>
      </c>
      <c r="D123" s="1">
        <f t="shared" ref="D123:F123" si="17">D96</f>
        <v>4877.3892260000002</v>
      </c>
      <c r="E123" s="1">
        <f t="shared" si="17"/>
        <v>5893.6822822200002</v>
      </c>
      <c r="F123" s="1">
        <f t="shared" si="17"/>
        <v>13459.080672300001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622.94565269999998</v>
      </c>
      <c r="E124" s="1">
        <f t="shared" si="18"/>
        <v>285.35467640000002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2962.5921060000001</v>
      </c>
      <c r="E125" s="1">
        <f t="shared" si="19"/>
        <v>3007.6281399999998</v>
      </c>
      <c r="F125" s="1">
        <f t="shared" si="19"/>
        <v>3007.6281399999998</v>
      </c>
    </row>
    <row r="126" spans="2:6" x14ac:dyDescent="0.25">
      <c r="B126" s="16" t="s">
        <v>58</v>
      </c>
      <c r="C126" s="1">
        <f t="shared" si="19"/>
        <v>311.37254610000002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5537.1616248999999</v>
      </c>
      <c r="E127" s="1">
        <f t="shared" si="20"/>
        <v>5242.9835541000002</v>
      </c>
      <c r="F127" s="1">
        <f t="shared" si="20"/>
        <v>5042.7855098999999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23125.346942200002</v>
      </c>
      <c r="E128" s="1">
        <f t="shared" si="21"/>
        <v>49392.82587542</v>
      </c>
      <c r="F128" s="1">
        <f t="shared" si="21"/>
        <v>70824.750280000007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545.34764570000004</v>
      </c>
      <c r="E129" s="1">
        <f t="shared" si="22"/>
        <v>1966.6461456</v>
      </c>
      <c r="F129" s="1">
        <f t="shared" si="22"/>
        <v>5924.8936619999995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0.80812679403578369</v>
      </c>
      <c r="D132" s="1">
        <f t="shared" ref="D132:F132" si="24">SUM(D114:D117)</f>
        <v>1507.3776708392024</v>
      </c>
      <c r="E132" s="1">
        <f t="shared" si="24"/>
        <v>3169.4224687426658</v>
      </c>
      <c r="F132" s="1">
        <f t="shared" si="24"/>
        <v>5731.7707366168615</v>
      </c>
    </row>
    <row r="133" spans="2:6" x14ac:dyDescent="0.25">
      <c r="B133" s="27" t="s">
        <v>9</v>
      </c>
      <c r="C133" s="28">
        <f>SUM(C122:C132)</f>
        <v>65835.450112090024</v>
      </c>
      <c r="D133" s="28">
        <f t="shared" ref="D133:F133" si="25">SUM(D122:D132)</f>
        <v>112687.34686643921</v>
      </c>
      <c r="E133" s="28">
        <f t="shared" si="25"/>
        <v>152262.3295875827</v>
      </c>
      <c r="F133" s="28">
        <f t="shared" si="25"/>
        <v>191467.72172691688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59395.894899999999</v>
      </c>
      <c r="D137" s="95">
        <f>PLANEL_BalPonta_Anual!R4</f>
        <v>81892.60484</v>
      </c>
      <c r="E137" s="95">
        <f>PLANEL_BalPonta_Anual!AB4</f>
        <v>93949.733030000003</v>
      </c>
      <c r="F137" s="95">
        <f>PLANEL_BalPonta_Anual!AL4</f>
        <v>93864.523019999993</v>
      </c>
    </row>
    <row r="138" spans="2:6" x14ac:dyDescent="0.25">
      <c r="B138" s="16" t="str">
        <f>PLANEL_BalPonta_Anual!B5</f>
        <v>PCH</v>
      </c>
      <c r="C138" s="95">
        <f>PLANEL_BalPonta_Anual!C5</f>
        <v>4562.9764260000002</v>
      </c>
      <c r="D138" s="95">
        <f>PLANEL_BalPonta_Anual!R5</f>
        <v>13642.13673</v>
      </c>
      <c r="E138" s="95">
        <f>PLANEL_BalPonta_Anual!AB5</f>
        <v>13642.13673</v>
      </c>
      <c r="F138" s="95">
        <f>PLANEL_BalPonta_Anual!AL5</f>
        <v>13563.043729999999</v>
      </c>
    </row>
    <row r="139" spans="2:6" x14ac:dyDescent="0.25">
      <c r="B139" s="16" t="str">
        <f>PLANEL_BalPonta_Anual!B6</f>
        <v>Gás Natural</v>
      </c>
      <c r="C139" s="95">
        <f>PLANEL_BalPonta_Anual!C6</f>
        <v>10475.52981</v>
      </c>
      <c r="D139" s="95">
        <f>PLANEL_BalPonta_Anual!R6</f>
        <v>18468.518980000001</v>
      </c>
      <c r="E139" s="95">
        <f>PLANEL_BalPonta_Anual!AB6</f>
        <v>27643.72035</v>
      </c>
      <c r="F139" s="95">
        <f>PLANEL_BalPonta_Anual!AL6</f>
        <v>35649.949780000003</v>
      </c>
    </row>
    <row r="140" spans="2:6" x14ac:dyDescent="0.25">
      <c r="B140" s="16" t="str">
        <f>PLANEL_BalPonta_Anual!B7</f>
        <v>Carvão</v>
      </c>
      <c r="C140" s="1">
        <f>PLANEL_BalPonta_Anual!C7</f>
        <v>2380.3200000000002</v>
      </c>
      <c r="D140" s="1">
        <f>PLANEL_BalPonta_Anual!R7</f>
        <v>2635.05</v>
      </c>
      <c r="E140" s="1">
        <f>PLANEL_BalPonta_Anual!AB7</f>
        <v>1771.8567089999999</v>
      </c>
      <c r="F140" s="1">
        <f>PLANEL_BalPonta_Anual!AL7</f>
        <v>1771.8567089999999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3820.4544099999998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3951.4718109999999</v>
      </c>
      <c r="D143" s="1">
        <f>PLANEL_BalPonta_Anual!R10</f>
        <v>6644.5880900000002</v>
      </c>
      <c r="E143" s="1">
        <f>PLANEL_BalPonta_Anual!AB10</f>
        <v>8001.2444999999998</v>
      </c>
      <c r="F143" s="1">
        <f>PLANEL_BalPonta_Anual!AL10</f>
        <v>8377.4400370000003</v>
      </c>
    </row>
    <row r="144" spans="2:6" x14ac:dyDescent="0.25">
      <c r="B144" s="16" t="str">
        <f>PLANEL_BalPonta_Anual!B11</f>
        <v>Eólica</v>
      </c>
      <c r="C144" s="1">
        <f>PLANEL_BalPonta_Anual!C11</f>
        <v>573.69546170000001</v>
      </c>
      <c r="D144" s="1">
        <f>PLANEL_BalPonta_Anual!R11</f>
        <v>11014.78944</v>
      </c>
      <c r="E144" s="1">
        <f>PLANEL_BalPonta_Anual!AB11</f>
        <v>19779.699379999998</v>
      </c>
      <c r="F144" s="1">
        <f>PLANEL_BalPonta_Anual!AL11</f>
        <v>37497.163769999999</v>
      </c>
    </row>
    <row r="145" spans="2:6" x14ac:dyDescent="0.25">
      <c r="B145" s="16" t="str">
        <f>PLANEL_BalPonta_Anual!B12</f>
        <v>Solar</v>
      </c>
      <c r="C145" s="1">
        <f>PLANEL_BalPonta_Anual!C12</f>
        <v>3.7206000000000001</v>
      </c>
      <c r="D145" s="1">
        <f>PLANEL_BalPonta_Anual!R12</f>
        <v>1385.5053109999999</v>
      </c>
      <c r="E145" s="1">
        <f>PLANEL_BalPonta_Anual!AB12</f>
        <v>7517.6579949999996</v>
      </c>
      <c r="F145" s="1">
        <f>PLANEL_BalPonta_Anual!AL12</f>
        <v>7517.6579949999996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10071.27887</v>
      </c>
      <c r="E147" s="32">
        <f>PLANEL_BalPonta_Anual!AB14</f>
        <v>25095.240549999999</v>
      </c>
      <c r="F147" s="32">
        <f>PLANEL_BalPonta_Anual!AL14</f>
        <v>49629.448119999994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1.3999999999999999E-2</v>
      </c>
      <c r="D149" s="253">
        <f>GerNaoDesp!T88</f>
        <v>250.20320000000001</v>
      </c>
      <c r="E149" s="253">
        <f>GerNaoDesp!AD88</f>
        <v>604.38759999999991</v>
      </c>
      <c r="F149" s="253">
        <f>GerNaoDesp!AN88</f>
        <v>1421.69</v>
      </c>
    </row>
    <row r="150" spans="2:6" x14ac:dyDescent="0.25">
      <c r="B150" s="252" t="str">
        <f>GerNaoDesp!$A$90</f>
        <v>GD eólica</v>
      </c>
      <c r="C150" s="253">
        <f>GerNaoDesp!E100</f>
        <v>6.7500000000000014E-5</v>
      </c>
      <c r="D150" s="253">
        <f>GerNaoDesp!T100</f>
        <v>4.2919125000000005</v>
      </c>
      <c r="E150" s="253">
        <f>GerNaoDesp!AD100</f>
        <v>16.073066999999998</v>
      </c>
      <c r="F150" s="253">
        <f>GerNaoDesp!AN100</f>
        <v>47.440070250000012</v>
      </c>
    </row>
    <row r="151" spans="2:6" x14ac:dyDescent="0.25">
      <c r="B151" s="252" t="str">
        <f>GerNaoDesp!$A$102</f>
        <v>GD CGH</v>
      </c>
      <c r="C151" s="253">
        <f>GerNaoDesp!E112</f>
        <v>0.19127441624999994</v>
      </c>
      <c r="D151" s="253">
        <f>GerNaoDesp!T112</f>
        <v>197.49604238345071</v>
      </c>
      <c r="E151" s="253">
        <f>GerNaoDesp!AD112</f>
        <v>381.85104478839861</v>
      </c>
      <c r="F151" s="253">
        <f>GerNaoDesp!AN112</f>
        <v>397.42751406642896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87267.799804616268</v>
      </c>
      <c r="D152" s="28">
        <f>PLANEL_BalPonta_Anual!R15+SUM(D148:D151)</f>
        <v>149641.19200088349</v>
      </c>
      <c r="E152" s="28">
        <f>PLANEL_BalPonta_Anual!AB15+SUM(E148:E151)</f>
        <v>201838.3295407884</v>
      </c>
      <c r="F152" s="28">
        <f>PLANEL_BalPonta_Anual!AL15+SUM(F148:F151)</f>
        <v>253172.36933031643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63958.871326</v>
      </c>
      <c r="D156" s="1">
        <f>D137+D138</f>
        <v>95534.741569999998</v>
      </c>
      <c r="E156" s="1">
        <f>E137+E138</f>
        <v>107591.86976</v>
      </c>
      <c r="F156" s="1">
        <f>F137+F138</f>
        <v>107427.56675</v>
      </c>
    </row>
    <row r="157" spans="2:6" x14ac:dyDescent="0.25">
      <c r="B157" s="16" t="s">
        <v>3</v>
      </c>
      <c r="C157" s="1">
        <f>C139</f>
        <v>10475.52981</v>
      </c>
      <c r="D157" s="1">
        <f>D139</f>
        <v>18468.518980000001</v>
      </c>
      <c r="E157" s="1">
        <f>E139</f>
        <v>27643.72035</v>
      </c>
      <c r="F157" s="1">
        <f>F139</f>
        <v>35649.949780000003</v>
      </c>
    </row>
    <row r="158" spans="2:6" x14ac:dyDescent="0.25">
      <c r="B158" s="16" t="s">
        <v>4</v>
      </c>
      <c r="C158" s="1">
        <f>C140</f>
        <v>2380.3200000000002</v>
      </c>
      <c r="D158" s="1">
        <f t="shared" ref="D158:F158" si="26">D140</f>
        <v>2635.05</v>
      </c>
      <c r="E158" s="1">
        <f t="shared" si="26"/>
        <v>1771.8567089999999</v>
      </c>
      <c r="F158" s="1">
        <f t="shared" si="26"/>
        <v>1771.8567089999999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58</v>
      </c>
      <c r="C160" s="1">
        <f>C142</f>
        <v>3820.4544099999998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3951.4718109999999</v>
      </c>
      <c r="D161" s="1">
        <f t="shared" si="28"/>
        <v>6644.5880900000002</v>
      </c>
      <c r="E161" s="1">
        <f t="shared" si="28"/>
        <v>8001.2444999999998</v>
      </c>
      <c r="F161" s="1">
        <f t="shared" si="28"/>
        <v>8377.4400370000003</v>
      </c>
    </row>
    <row r="162" spans="1:11" x14ac:dyDescent="0.25">
      <c r="B162" s="16" t="s">
        <v>7</v>
      </c>
      <c r="C162" s="1">
        <f t="shared" ref="C162:F162" si="29">C144</f>
        <v>573.69546170000001</v>
      </c>
      <c r="D162" s="1">
        <f t="shared" si="29"/>
        <v>11014.78944</v>
      </c>
      <c r="E162" s="1">
        <f t="shared" si="29"/>
        <v>19779.699379999998</v>
      </c>
      <c r="F162" s="1">
        <f t="shared" si="29"/>
        <v>37497.163769999999</v>
      </c>
    </row>
    <row r="163" spans="1:11" x14ac:dyDescent="0.25">
      <c r="B163" s="16" t="s">
        <v>8</v>
      </c>
      <c r="C163" s="1">
        <f t="shared" ref="C163:F163" si="30">C145</f>
        <v>3.7206000000000001</v>
      </c>
      <c r="D163" s="1">
        <f t="shared" si="30"/>
        <v>1385.5053109999999</v>
      </c>
      <c r="E163" s="1">
        <f t="shared" si="30"/>
        <v>7517.6579949999996</v>
      </c>
      <c r="F163" s="1">
        <f t="shared" si="30"/>
        <v>7517.6579949999996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10071.27887</v>
      </c>
      <c r="E165" s="1">
        <f>E147</f>
        <v>25095.240549999999</v>
      </c>
      <c r="F165" s="1">
        <f>F147</f>
        <v>49629.448119999994</v>
      </c>
    </row>
    <row r="166" spans="1:11" x14ac:dyDescent="0.25">
      <c r="B166" s="16" t="s">
        <v>663</v>
      </c>
      <c r="C166" s="1">
        <f>SUM(C148:C151)</f>
        <v>0.20534191624999995</v>
      </c>
      <c r="D166" s="1">
        <f t="shared" ref="D166:F166" si="32">SUM(D148:D151)</f>
        <v>451.99115488345069</v>
      </c>
      <c r="E166" s="1">
        <f t="shared" si="32"/>
        <v>1002.3117117883985</v>
      </c>
      <c r="F166" s="1">
        <f t="shared" si="32"/>
        <v>1866.557584316429</v>
      </c>
    </row>
    <row r="167" spans="1:11" x14ac:dyDescent="0.25">
      <c r="B167" s="27" t="s">
        <v>9</v>
      </c>
      <c r="C167" s="28">
        <f>SUM(C156:C166)</f>
        <v>87267.799804616268</v>
      </c>
      <c r="D167" s="28">
        <f t="shared" ref="D167:F167" si="33">SUM(D156:D166)</f>
        <v>149641.19200088349</v>
      </c>
      <c r="E167" s="28">
        <f t="shared" si="33"/>
        <v>201838.3295407884</v>
      </c>
      <c r="F167" s="28">
        <f t="shared" si="33"/>
        <v>253172.36933031643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37.9554185</v>
      </c>
      <c r="D171" s="1">
        <f>Planel_CO2_total_Anual!R4</f>
        <v>21.283011680000001</v>
      </c>
      <c r="E171" s="1">
        <f>Planel_CO2_total_Anual!AB4</f>
        <v>21.5963289</v>
      </c>
      <c r="F171" s="1">
        <f>Planel_CO2_total_Anual!AL4</f>
        <v>43.874702569999997</v>
      </c>
    </row>
    <row r="172" spans="1:11" x14ac:dyDescent="0.25">
      <c r="B172" s="101" t="str">
        <f>Planel_CO2_total_Anual!B5</f>
        <v>P.Crítico</v>
      </c>
      <c r="C172" s="102">
        <f>Planel_CO2_total_Anual!C5</f>
        <v>51.734121289999997</v>
      </c>
      <c r="D172" s="102">
        <f>Planel_CO2_total_Anual!R5</f>
        <v>33.99934975</v>
      </c>
      <c r="E172" s="102">
        <f>Planel_CO2_total_Anual!AB5</f>
        <v>35.058253579999999</v>
      </c>
      <c r="F172" s="102">
        <f>Planel_CO2_total_Anual!AL5</f>
        <v>56.932848880000002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28.963373698630139</v>
      </c>
      <c r="D177" s="1">
        <f>'Resumo Gás Natural'!R39</f>
        <v>21.563383087671234</v>
      </c>
      <c r="E177" s="1">
        <f>'Resumo Gás Natural'!AB39</f>
        <v>24.941659964383561</v>
      </c>
      <c r="F177" s="1">
        <f>'Resumo Gás Natural'!AL39</f>
        <v>57.409977780821912</v>
      </c>
    </row>
    <row r="178" spans="2:6" x14ac:dyDescent="0.25">
      <c r="B178" s="16" t="str">
        <f>'Resumo Gás Natural'!B40</f>
        <v>P.Crítico</v>
      </c>
      <c r="C178" s="102">
        <f>'Resumo Gás Natural'!C40</f>
        <v>35.036990958904113</v>
      </c>
      <c r="D178" s="102">
        <f>'Resumo Gás Natural'!R40</f>
        <v>37.226829808219179</v>
      </c>
      <c r="E178" s="102">
        <f>'Resumo Gás Natural'!AB40</f>
        <v>42.590313643835621</v>
      </c>
      <c r="F178" s="102">
        <f>'Resumo Gás Natural'!AL40</f>
        <v>81.453912739726022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591.53883342233519</v>
      </c>
      <c r="D186" s="1">
        <f>C186*(1+Planel_BD_constantes!$B$3)^($D$185-$C$185)</f>
        <v>745.16856692811677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f>65.26*(1-0.484)</f>
        <v>33.674160000000001</v>
      </c>
    </row>
    <row r="188" spans="2:6" x14ac:dyDescent="0.25">
      <c r="B188" s="27" t="s">
        <v>9</v>
      </c>
      <c r="C188" s="272">
        <f>SUM(C186:C187)</f>
        <v>691.38457485530421</v>
      </c>
      <c r="D188" s="28">
        <f>SUM(D186:D187)</f>
        <v>778.8427269281168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13099.19189</v>
      </c>
      <c r="O5" s="5">
        <v>13099.19189</v>
      </c>
      <c r="P5" s="5">
        <v>6755.9571450000003</v>
      </c>
      <c r="Q5" s="5">
        <v>6755.9571450000003</v>
      </c>
      <c r="R5" s="5">
        <v>6755.9571450000003</v>
      </c>
      <c r="S5" s="5">
        <v>6797.1510859999999</v>
      </c>
      <c r="T5" s="5">
        <v>6797.1510859999999</v>
      </c>
      <c r="U5" s="5">
        <v>6797.1510859999999</v>
      </c>
      <c r="V5" s="5">
        <v>6797.1510859999999</v>
      </c>
      <c r="W5" s="5">
        <v>3897.2651860000001</v>
      </c>
      <c r="X5" s="5">
        <v>3897.2651860000001</v>
      </c>
      <c r="Y5" s="5">
        <v>3897.2651860000001</v>
      </c>
      <c r="Z5" s="5">
        <v>3897.2651860000001</v>
      </c>
      <c r="AA5" s="5">
        <v>3897.2651860000001</v>
      </c>
      <c r="AB5" s="5">
        <v>3093.844803</v>
      </c>
      <c r="AC5" s="5">
        <v>3093.844803</v>
      </c>
      <c r="AD5" s="5">
        <v>3093.844803</v>
      </c>
      <c r="AE5" s="5">
        <v>3093.844803</v>
      </c>
      <c r="AF5" s="5">
        <v>3093.844803</v>
      </c>
      <c r="AG5" s="5">
        <v>3093.844803</v>
      </c>
      <c r="AH5" s="5">
        <v>3093.844803</v>
      </c>
      <c r="AI5" s="5">
        <v>3093.844803</v>
      </c>
      <c r="AJ5" s="5">
        <v>3093.844803</v>
      </c>
      <c r="AK5" s="5">
        <v>3093.844803</v>
      </c>
      <c r="AL5" s="5">
        <v>3093.844803</v>
      </c>
      <c r="AM5" s="5">
        <v>3093.844803</v>
      </c>
      <c r="AN5" s="5">
        <v>3093.844803</v>
      </c>
      <c r="AO5" s="5">
        <v>3093.844803</v>
      </c>
      <c r="AP5" s="5">
        <v>3093.844803</v>
      </c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15723.015810000001</v>
      </c>
      <c r="O16" s="38">
        <v>15723.015810000001</v>
      </c>
      <c r="P16" s="38">
        <v>7897.3952440000003</v>
      </c>
      <c r="Q16" s="38">
        <v>7897.3952440000003</v>
      </c>
      <c r="R16" s="38">
        <v>7897.3952440000003</v>
      </c>
      <c r="S16" s="38">
        <v>7938.5891840000004</v>
      </c>
      <c r="T16" s="38">
        <v>7938.5891840000004</v>
      </c>
      <c r="U16" s="38">
        <v>7938.5891840000004</v>
      </c>
      <c r="V16" s="38">
        <v>7938.5891840000004</v>
      </c>
      <c r="W16" s="38">
        <v>4302.6831860000002</v>
      </c>
      <c r="X16" s="38">
        <v>4302.6831860000002</v>
      </c>
      <c r="Y16" s="38">
        <v>4302.6831860000002</v>
      </c>
      <c r="Z16" s="38">
        <v>4302.6831860000002</v>
      </c>
      <c r="AA16" s="38">
        <v>4302.6831860000002</v>
      </c>
      <c r="AB16" s="38">
        <v>3093.844803</v>
      </c>
      <c r="AC16" s="38">
        <v>3093.844803</v>
      </c>
      <c r="AD16" s="38">
        <v>3093.844803</v>
      </c>
      <c r="AE16" s="38">
        <v>3093.844803</v>
      </c>
      <c r="AF16" s="38">
        <v>3093.844803</v>
      </c>
      <c r="AG16" s="38">
        <v>3093.844803</v>
      </c>
      <c r="AH16" s="38">
        <v>3093.844803</v>
      </c>
      <c r="AI16" s="38">
        <v>3093.844803</v>
      </c>
      <c r="AJ16" s="38">
        <v>3093.844803</v>
      </c>
      <c r="AK16" s="38">
        <v>3093.844803</v>
      </c>
      <c r="AL16" s="38">
        <v>3093.844803</v>
      </c>
      <c r="AM16" s="38">
        <v>3093.844803</v>
      </c>
      <c r="AN16" s="38">
        <v>3093.844803</v>
      </c>
      <c r="AO16" s="38">
        <v>3093.844803</v>
      </c>
      <c r="AP16" s="38">
        <v>3093.844803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>
        <v>4235.259411</v>
      </c>
      <c r="R89" s="5">
        <v>5765.0988299999999</v>
      </c>
      <c r="S89" s="5">
        <v>9534.4328769999993</v>
      </c>
      <c r="T89" s="5">
        <v>10572.70595</v>
      </c>
      <c r="U89" s="5">
        <v>10827.953579999999</v>
      </c>
      <c r="V89" s="5">
        <v>10827.953579999999</v>
      </c>
      <c r="W89" s="5">
        <v>10827.953579999999</v>
      </c>
      <c r="X89" s="5">
        <v>10827.953579999999</v>
      </c>
      <c r="Y89" s="5">
        <v>10827.953579999999</v>
      </c>
      <c r="Z89" s="5">
        <v>10827.953579999999</v>
      </c>
      <c r="AA89" s="5">
        <v>10827.953579999999</v>
      </c>
      <c r="AB89" s="5">
        <v>10827.953579999999</v>
      </c>
      <c r="AC89" s="5">
        <v>10827.953579999999</v>
      </c>
      <c r="AD89" s="5">
        <v>10827.953579999999</v>
      </c>
      <c r="AE89" s="5">
        <v>10827.953579999999</v>
      </c>
      <c r="AF89" s="5">
        <v>10827.953579999999</v>
      </c>
      <c r="AG89" s="5">
        <v>10827.953579999999</v>
      </c>
      <c r="AH89" s="5">
        <v>10827.953579999999</v>
      </c>
      <c r="AI89" s="5">
        <v>10827.953579999999</v>
      </c>
      <c r="AJ89" s="5">
        <v>10827.953579999999</v>
      </c>
      <c r="AK89" s="5">
        <v>10827.953579999999</v>
      </c>
      <c r="AL89" s="5">
        <v>10827.953579999999</v>
      </c>
      <c r="AM89" s="5">
        <v>10827.953579999999</v>
      </c>
      <c r="AN89" s="5">
        <v>10827.953579999999</v>
      </c>
      <c r="AO89" s="5">
        <v>10827.953579999999</v>
      </c>
      <c r="AP89" s="5">
        <v>10827.953579999999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>
        <v>759.51636020000001</v>
      </c>
      <c r="V90" s="5">
        <v>759.51636020000001</v>
      </c>
      <c r="W90" s="5">
        <v>759.51636020000001</v>
      </c>
      <c r="X90" s="5">
        <v>759.51636020000001</v>
      </c>
      <c r="Y90" s="5">
        <v>759.51636020000001</v>
      </c>
      <c r="Z90" s="5">
        <v>759.51636020000001</v>
      </c>
      <c r="AA90" s="5">
        <v>759.51636020000001</v>
      </c>
      <c r="AB90" s="5">
        <v>759.51636020000001</v>
      </c>
      <c r="AC90" s="5">
        <v>759.51636020000001</v>
      </c>
      <c r="AD90" s="5">
        <v>759.51636020000001</v>
      </c>
      <c r="AE90" s="5">
        <v>759.51636020000001</v>
      </c>
      <c r="AF90" s="5">
        <v>759.51636020000001</v>
      </c>
      <c r="AG90" s="5">
        <v>759.51636020000001</v>
      </c>
      <c r="AH90" s="5">
        <v>759.51636020000001</v>
      </c>
      <c r="AI90" s="5">
        <v>759.51636020000001</v>
      </c>
      <c r="AJ90" s="5">
        <v>759.51636020000001</v>
      </c>
      <c r="AK90" s="5">
        <v>759.51636020000001</v>
      </c>
      <c r="AL90" s="5">
        <v>759.51636020000001</v>
      </c>
      <c r="AM90" s="5">
        <v>759.51636020000001</v>
      </c>
      <c r="AN90" s="5">
        <v>759.51636020000001</v>
      </c>
      <c r="AO90" s="5">
        <v>759.51636020000001</v>
      </c>
      <c r="AP90" s="5">
        <v>759.51636020000001</v>
      </c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4235.259411</v>
      </c>
      <c r="R100" s="38">
        <v>5765.0988299999999</v>
      </c>
      <c r="S100" s="38">
        <v>9534.4328769999993</v>
      </c>
      <c r="T100" s="38">
        <v>10572.70595</v>
      </c>
      <c r="U100" s="38">
        <v>11587.469940000001</v>
      </c>
      <c r="V100" s="38">
        <v>11587.469940000001</v>
      </c>
      <c r="W100" s="38">
        <v>11587.469940000001</v>
      </c>
      <c r="X100" s="38">
        <v>11587.469940000001</v>
      </c>
      <c r="Y100" s="38">
        <v>11587.469940000001</v>
      </c>
      <c r="Z100" s="38">
        <v>11587.469940000001</v>
      </c>
      <c r="AA100" s="38">
        <v>11587.469940000001</v>
      </c>
      <c r="AB100" s="38">
        <v>11587.469940000001</v>
      </c>
      <c r="AC100" s="38">
        <v>11587.469940000001</v>
      </c>
      <c r="AD100" s="38">
        <v>11587.469940000001</v>
      </c>
      <c r="AE100" s="38">
        <v>11587.469940000001</v>
      </c>
      <c r="AF100" s="38">
        <v>11587.469940000001</v>
      </c>
      <c r="AG100" s="38">
        <v>11587.469940000001</v>
      </c>
      <c r="AH100" s="38">
        <v>11587.469940000001</v>
      </c>
      <c r="AI100" s="38">
        <v>11587.469940000001</v>
      </c>
      <c r="AJ100" s="38">
        <v>11587.469940000001</v>
      </c>
      <c r="AK100" s="38">
        <v>11587.469940000001</v>
      </c>
      <c r="AL100" s="38">
        <v>11587.469940000001</v>
      </c>
      <c r="AM100" s="38">
        <v>11587.469940000001</v>
      </c>
      <c r="AN100" s="38">
        <v>11587.469940000001</v>
      </c>
      <c r="AO100" s="38">
        <v>11587.469940000001</v>
      </c>
      <c r="AP100" s="38">
        <v>11587.469940000001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>
        <v>222.4367221</v>
      </c>
      <c r="P102" s="5">
        <v>790.9095595</v>
      </c>
      <c r="Q102" s="5">
        <v>1293.4940859999999</v>
      </c>
      <c r="R102" s="5">
        <v>1719.335863</v>
      </c>
      <c r="S102" s="5">
        <v>2860.823895</v>
      </c>
      <c r="T102" s="5">
        <v>2860.823895</v>
      </c>
      <c r="U102" s="5">
        <v>2860.823895</v>
      </c>
      <c r="V102" s="5">
        <v>2860.823895</v>
      </c>
      <c r="W102" s="5">
        <v>2860.823895</v>
      </c>
      <c r="X102" s="5">
        <v>2860.823895</v>
      </c>
      <c r="Y102" s="5">
        <v>2860.823895</v>
      </c>
      <c r="Z102" s="5">
        <v>2860.823895</v>
      </c>
      <c r="AA102" s="5">
        <v>2860.823895</v>
      </c>
      <c r="AB102" s="5">
        <v>2860.823895</v>
      </c>
      <c r="AC102" s="5">
        <v>2860.823895</v>
      </c>
      <c r="AD102" s="5">
        <v>2860.823895</v>
      </c>
      <c r="AE102" s="5">
        <v>2860.823895</v>
      </c>
      <c r="AF102" s="5">
        <v>2860.823895</v>
      </c>
      <c r="AG102" s="5">
        <v>2860.823895</v>
      </c>
      <c r="AH102" s="5">
        <v>2860.823895</v>
      </c>
      <c r="AI102" s="5">
        <v>2860.823895</v>
      </c>
      <c r="AJ102" s="5">
        <v>2860.823895</v>
      </c>
      <c r="AK102" s="5">
        <v>2860.823895</v>
      </c>
      <c r="AL102" s="5">
        <v>2860.823895</v>
      </c>
      <c r="AM102" s="5">
        <v>2860.823895</v>
      </c>
      <c r="AN102" s="5">
        <v>2860.823895</v>
      </c>
      <c r="AO102" s="5">
        <v>2860.823895</v>
      </c>
      <c r="AP102" s="5">
        <v>2860.823895</v>
      </c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978.26362849999998</v>
      </c>
      <c r="O107" s="5">
        <v>1481.5795310000001</v>
      </c>
      <c r="P107" s="5">
        <v>1481.5795310000001</v>
      </c>
      <c r="Q107" s="5">
        <v>1481.5795310000001</v>
      </c>
      <c r="R107" s="5">
        <v>1481.5795310000001</v>
      </c>
      <c r="S107" s="5">
        <v>1481.5795310000001</v>
      </c>
      <c r="T107" s="5">
        <v>1481.5795310000001</v>
      </c>
      <c r="U107" s="5">
        <v>1481.5795310000001</v>
      </c>
      <c r="V107" s="5">
        <v>1481.5795310000001</v>
      </c>
      <c r="W107" s="5">
        <v>1094.879531</v>
      </c>
      <c r="X107" s="5">
        <v>1094.879531</v>
      </c>
      <c r="Y107" s="5">
        <v>1094.879531</v>
      </c>
      <c r="Z107" s="5">
        <v>1094.879531</v>
      </c>
      <c r="AA107" s="5">
        <v>1094.879531</v>
      </c>
      <c r="AB107" s="5">
        <v>1094.879531</v>
      </c>
      <c r="AC107" s="5">
        <v>504.07953070000002</v>
      </c>
      <c r="AD107" s="5">
        <v>504.07953070000002</v>
      </c>
      <c r="AE107" s="5">
        <v>504.07953070000002</v>
      </c>
      <c r="AF107" s="5">
        <v>504.07953070000002</v>
      </c>
      <c r="AG107" s="5">
        <v>504.07953070000002</v>
      </c>
      <c r="AH107" s="5">
        <v>504.07953070000002</v>
      </c>
      <c r="AI107" s="5">
        <v>504.07953070000002</v>
      </c>
      <c r="AJ107" s="5">
        <v>504.07953070000002</v>
      </c>
      <c r="AK107" s="5">
        <v>504.07953070000002</v>
      </c>
      <c r="AL107" s="5">
        <v>504.07953070000002</v>
      </c>
      <c r="AM107" s="5">
        <v>504.07953070000002</v>
      </c>
      <c r="AN107" s="5">
        <v>504.07953070000002</v>
      </c>
      <c r="AO107" s="5">
        <v>504.07953070000002</v>
      </c>
      <c r="AP107" s="5">
        <v>504.07953070000002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8247.4636279999995</v>
      </c>
      <c r="O112" s="38">
        <v>8886.1162530000001</v>
      </c>
      <c r="P112" s="38">
        <v>9003.1890899999999</v>
      </c>
      <c r="Q112" s="38">
        <v>6748.8736159999999</v>
      </c>
      <c r="R112" s="38">
        <v>6970.7153930000004</v>
      </c>
      <c r="S112" s="38">
        <v>8112.2034249999997</v>
      </c>
      <c r="T112" s="38">
        <v>7934.0034249999999</v>
      </c>
      <c r="U112" s="38">
        <v>7934.0034249999999</v>
      </c>
      <c r="V112" s="38">
        <v>7934.0034249999999</v>
      </c>
      <c r="W112" s="38">
        <v>6609.4034250000004</v>
      </c>
      <c r="X112" s="38">
        <v>6609.4034250000004</v>
      </c>
      <c r="Y112" s="38">
        <v>6609.4034250000004</v>
      </c>
      <c r="Z112" s="38">
        <v>5560.6034250000002</v>
      </c>
      <c r="AA112" s="38">
        <v>5560.6034250000002</v>
      </c>
      <c r="AB112" s="38">
        <v>5560.6034250000002</v>
      </c>
      <c r="AC112" s="38">
        <v>4969.8034250000001</v>
      </c>
      <c r="AD112" s="38">
        <v>4969.8034250000001</v>
      </c>
      <c r="AE112" s="38">
        <v>4941.8034250000001</v>
      </c>
      <c r="AF112" s="38">
        <v>4941.8034250000001</v>
      </c>
      <c r="AG112" s="38">
        <v>3728.1034249999998</v>
      </c>
      <c r="AH112" s="38">
        <v>3728.1034249999998</v>
      </c>
      <c r="AI112" s="38">
        <v>3728.1034249999998</v>
      </c>
      <c r="AJ112" s="38">
        <v>3728.1034249999998</v>
      </c>
      <c r="AK112" s="38">
        <v>3364.903425</v>
      </c>
      <c r="AL112" s="38">
        <v>3364.903425</v>
      </c>
      <c r="AM112" s="38">
        <v>3364.903425</v>
      </c>
      <c r="AN112" s="38">
        <v>3364.903425</v>
      </c>
      <c r="AO112" s="38">
        <v>3364.903425</v>
      </c>
      <c r="AP112" s="38">
        <v>3364.903425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>
        <v>535</v>
      </c>
      <c r="AH113" s="5">
        <v>1070</v>
      </c>
      <c r="AI113" s="5">
        <v>1605</v>
      </c>
      <c r="AJ113" s="5">
        <v>2140</v>
      </c>
      <c r="AK113" s="5">
        <v>2675</v>
      </c>
      <c r="AL113" s="5">
        <v>3210</v>
      </c>
      <c r="AM113" s="5">
        <v>3295.2635850000001</v>
      </c>
      <c r="AN113" s="5">
        <v>3295.2635850000001</v>
      </c>
      <c r="AO113" s="5">
        <v>3295.2635850000001</v>
      </c>
      <c r="AP113" s="5">
        <v>3295.2635850000001</v>
      </c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>
        <v>190</v>
      </c>
      <c r="AH115" s="5">
        <v>380</v>
      </c>
      <c r="AI115" s="5">
        <v>570</v>
      </c>
      <c r="AJ115" s="5">
        <v>760</v>
      </c>
      <c r="AK115" s="5">
        <v>912.05833250000001</v>
      </c>
      <c r="AL115" s="5">
        <v>912.05833250000001</v>
      </c>
      <c r="AM115" s="5">
        <v>912.05833250000001</v>
      </c>
      <c r="AN115" s="5">
        <v>912.05833250000001</v>
      </c>
      <c r="AO115" s="5">
        <v>912.05833250000001</v>
      </c>
      <c r="AP115" s="5">
        <v>912.05833250000001</v>
      </c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725</v>
      </c>
      <c r="AH124" s="38">
        <v>1450</v>
      </c>
      <c r="AI124" s="38">
        <v>2175</v>
      </c>
      <c r="AJ124" s="38">
        <v>2900</v>
      </c>
      <c r="AK124" s="38">
        <v>3587.0583320000001</v>
      </c>
      <c r="AL124" s="38">
        <v>4122.0583319999996</v>
      </c>
      <c r="AM124" s="38">
        <v>4207.3219170000002</v>
      </c>
      <c r="AN124" s="38">
        <v>4207.3219170000002</v>
      </c>
      <c r="AO124" s="38">
        <v>4207.3219170000002</v>
      </c>
      <c r="AP124" s="38">
        <v>4207.3219170000002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5350</v>
      </c>
      <c r="AG125" s="5">
        <v>5350</v>
      </c>
      <c r="AH125" s="5">
        <v>5350</v>
      </c>
      <c r="AI125" s="5">
        <v>5350</v>
      </c>
      <c r="AJ125" s="5">
        <v>5350</v>
      </c>
      <c r="AK125" s="5">
        <v>5350</v>
      </c>
      <c r="AL125" s="5">
        <v>5350</v>
      </c>
      <c r="AM125" s="5">
        <v>5350</v>
      </c>
      <c r="AN125" s="5">
        <v>5350</v>
      </c>
      <c r="AO125" s="5">
        <v>5350</v>
      </c>
      <c r="AP125" s="5">
        <v>5350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1710</v>
      </c>
      <c r="AG127" s="5">
        <v>1710</v>
      </c>
      <c r="AH127" s="5">
        <v>1710</v>
      </c>
      <c r="AI127" s="5">
        <v>1710</v>
      </c>
      <c r="AJ127" s="5">
        <v>1710</v>
      </c>
      <c r="AK127" s="5">
        <v>1710</v>
      </c>
      <c r="AL127" s="5">
        <v>1710</v>
      </c>
      <c r="AM127" s="5">
        <v>1710</v>
      </c>
      <c r="AN127" s="5">
        <v>1710</v>
      </c>
      <c r="AO127" s="5">
        <v>1710</v>
      </c>
      <c r="AP127" s="5">
        <v>1710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7060</v>
      </c>
      <c r="AG136" s="38">
        <v>7060</v>
      </c>
      <c r="AH136" s="38">
        <v>7060</v>
      </c>
      <c r="AI136" s="38">
        <v>7060</v>
      </c>
      <c r="AJ136" s="38">
        <v>7060</v>
      </c>
      <c r="AK136" s="38">
        <v>7060</v>
      </c>
      <c r="AL136" s="38">
        <v>7060</v>
      </c>
      <c r="AM136" s="38">
        <v>7060</v>
      </c>
      <c r="AN136" s="38">
        <v>7060</v>
      </c>
      <c r="AO136" s="38">
        <v>7060</v>
      </c>
      <c r="AP136" s="38">
        <v>7060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35967.040000000001</v>
      </c>
      <c r="S233" s="4">
        <v>36149.208420000003</v>
      </c>
      <c r="T233" s="4">
        <v>37267.019999999997</v>
      </c>
      <c r="U233" s="4">
        <v>38058.92</v>
      </c>
      <c r="V233" s="4">
        <v>39644.42</v>
      </c>
      <c r="W233" s="4">
        <v>40358.42</v>
      </c>
      <c r="X233" s="4">
        <v>40358.42</v>
      </c>
      <c r="Y233" s="4">
        <v>40400.22</v>
      </c>
      <c r="Z233" s="4">
        <v>40400.22</v>
      </c>
      <c r="AA233" s="4">
        <v>40400.22</v>
      </c>
      <c r="AB233" s="4">
        <v>40400.22</v>
      </c>
      <c r="AC233" s="4">
        <v>40400.22</v>
      </c>
      <c r="AD233" s="4">
        <v>40919.72</v>
      </c>
      <c r="AE233" s="4">
        <v>40919.72</v>
      </c>
      <c r="AF233" s="4">
        <v>40919.72</v>
      </c>
      <c r="AG233" s="4">
        <v>40919.72</v>
      </c>
      <c r="AH233" s="4">
        <v>40919.72</v>
      </c>
      <c r="AI233" s="4">
        <v>40919.72</v>
      </c>
      <c r="AJ233" s="4">
        <v>40919.72</v>
      </c>
      <c r="AK233" s="4">
        <v>40919.72</v>
      </c>
      <c r="AL233" s="4">
        <v>40919.72</v>
      </c>
      <c r="AM233" s="4">
        <v>40919.72</v>
      </c>
      <c r="AN233" s="4">
        <v>41019.22</v>
      </c>
      <c r="AO233" s="4">
        <v>41455.620000000003</v>
      </c>
      <c r="AP233" s="4">
        <v>41535.42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15966.233</v>
      </c>
      <c r="Q234" s="4">
        <v>16053.333000000001</v>
      </c>
      <c r="R234" s="4">
        <v>16778.332999999999</v>
      </c>
      <c r="S234" s="4">
        <v>16778.332999999999</v>
      </c>
      <c r="T234" s="4">
        <v>18402.753000000001</v>
      </c>
      <c r="U234" s="4">
        <v>18542.742999999999</v>
      </c>
      <c r="V234" s="4">
        <v>19052.442999999999</v>
      </c>
      <c r="W234" s="4">
        <v>19052.442999999999</v>
      </c>
      <c r="X234" s="4">
        <v>19052.442999999999</v>
      </c>
      <c r="Y234" s="4">
        <v>19052.442999999999</v>
      </c>
      <c r="Z234" s="4">
        <v>19090.442999999999</v>
      </c>
      <c r="AA234" s="4">
        <v>19090.442999999999</v>
      </c>
      <c r="AB234" s="4">
        <v>19090.442999999999</v>
      </c>
      <c r="AC234" s="4">
        <v>19090.442999999999</v>
      </c>
      <c r="AD234" s="4">
        <v>19090.442999999999</v>
      </c>
      <c r="AE234" s="4">
        <v>19090.442999999999</v>
      </c>
      <c r="AF234" s="4">
        <v>19090.442999999999</v>
      </c>
      <c r="AG234" s="4">
        <v>19090.442999999999</v>
      </c>
      <c r="AH234" s="4">
        <v>19090.442999999999</v>
      </c>
      <c r="AI234" s="4">
        <v>19090.442999999999</v>
      </c>
      <c r="AJ234" s="4">
        <v>19090.442999999999</v>
      </c>
      <c r="AK234" s="4">
        <v>19090.442999999999</v>
      </c>
      <c r="AL234" s="4">
        <v>19090.442999999999</v>
      </c>
      <c r="AM234" s="4">
        <v>19090.442999999999</v>
      </c>
      <c r="AN234" s="4">
        <v>19090.442999999999</v>
      </c>
      <c r="AO234" s="4">
        <v>19090.442999999999</v>
      </c>
      <c r="AP234" s="4">
        <v>19090.442999999999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11255.168</v>
      </c>
      <c r="U235" s="4">
        <v>11319.168</v>
      </c>
      <c r="V235" s="4">
        <v>11319.168</v>
      </c>
      <c r="W235" s="4">
        <v>11319.168</v>
      </c>
      <c r="X235" s="4">
        <v>11319.168</v>
      </c>
      <c r="Y235" s="4">
        <v>11319.168</v>
      </c>
      <c r="Z235" s="4">
        <v>11319.168</v>
      </c>
      <c r="AA235" s="4">
        <v>11319.168</v>
      </c>
      <c r="AB235" s="4">
        <v>11319.168</v>
      </c>
      <c r="AC235" s="4">
        <v>11319.168</v>
      </c>
      <c r="AD235" s="4">
        <v>11365.268</v>
      </c>
      <c r="AE235" s="4">
        <v>11365.268</v>
      </c>
      <c r="AF235" s="4">
        <v>11365.268</v>
      </c>
      <c r="AG235" s="4">
        <v>11365.268</v>
      </c>
      <c r="AH235" s="4">
        <v>11365.268</v>
      </c>
      <c r="AI235" s="4">
        <v>11365.268</v>
      </c>
      <c r="AJ235" s="4">
        <v>11365.268</v>
      </c>
      <c r="AK235" s="4">
        <v>11365.268</v>
      </c>
      <c r="AL235" s="4">
        <v>11365.268</v>
      </c>
      <c r="AM235" s="4">
        <v>11365.268</v>
      </c>
      <c r="AN235" s="4">
        <v>11365.268</v>
      </c>
      <c r="AO235" s="4">
        <v>11365.268</v>
      </c>
      <c r="AP235" s="4">
        <v>11365.268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22867.35</v>
      </c>
      <c r="W236" s="4">
        <v>22867.35</v>
      </c>
      <c r="X236" s="4">
        <v>22867.35</v>
      </c>
      <c r="Y236" s="4">
        <v>23954.35</v>
      </c>
      <c r="Z236" s="4">
        <v>23954.35</v>
      </c>
      <c r="AA236" s="4">
        <v>23954.35</v>
      </c>
      <c r="AB236" s="4">
        <v>23954.35</v>
      </c>
      <c r="AC236" s="4">
        <v>23954.35</v>
      </c>
      <c r="AD236" s="4">
        <v>23954.35</v>
      </c>
      <c r="AE236" s="4">
        <v>23954.35</v>
      </c>
      <c r="AF236" s="4">
        <v>23954.35</v>
      </c>
      <c r="AG236" s="4">
        <v>23954.35</v>
      </c>
      <c r="AH236" s="4">
        <v>23954.35</v>
      </c>
      <c r="AI236" s="4">
        <v>23954.35</v>
      </c>
      <c r="AJ236" s="4">
        <v>23954.35</v>
      </c>
      <c r="AK236" s="4">
        <v>23954.35</v>
      </c>
      <c r="AL236" s="4">
        <v>23954.35</v>
      </c>
      <c r="AM236" s="4">
        <v>23954.35</v>
      </c>
      <c r="AN236" s="4">
        <v>23954.35</v>
      </c>
      <c r="AO236" s="4">
        <v>24297.67582</v>
      </c>
      <c r="AP236" s="4">
        <v>27731.55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1020.25</v>
      </c>
      <c r="T239" s="4">
        <v>1020.25</v>
      </c>
      <c r="U239" s="4">
        <v>1657.317243</v>
      </c>
      <c r="V239" s="4">
        <v>1657.317243</v>
      </c>
      <c r="W239" s="4">
        <v>1657.317243</v>
      </c>
      <c r="X239" s="4">
        <v>1657.317243</v>
      </c>
      <c r="Y239" s="4">
        <v>1657.317243</v>
      </c>
      <c r="Z239" s="4">
        <v>1720.3633729999999</v>
      </c>
      <c r="AA239" s="4">
        <v>1891.166289</v>
      </c>
      <c r="AB239" s="4">
        <v>2115.5172429999998</v>
      </c>
      <c r="AC239" s="4">
        <v>2237.565525</v>
      </c>
      <c r="AD239" s="4">
        <v>2528.25</v>
      </c>
      <c r="AE239" s="4">
        <v>3324.65</v>
      </c>
      <c r="AF239" s="4">
        <v>3324.65</v>
      </c>
      <c r="AG239" s="4">
        <v>3324.65</v>
      </c>
      <c r="AH239" s="4">
        <v>3324.65</v>
      </c>
      <c r="AI239" s="4">
        <v>3324.65</v>
      </c>
      <c r="AJ239" s="4">
        <v>3324.65</v>
      </c>
      <c r="AK239" s="4">
        <v>3324.65</v>
      </c>
      <c r="AL239" s="4">
        <v>3463.0221200000001</v>
      </c>
      <c r="AM239" s="4">
        <v>3649.0635470000002</v>
      </c>
      <c r="AN239" s="4">
        <v>3953.55</v>
      </c>
      <c r="AO239" s="4">
        <v>3953.55</v>
      </c>
      <c r="AP239" s="4">
        <v>3953.55</v>
      </c>
    </row>
    <row r="240" spans="2:43" s="4" customFormat="1" ht="11.25" x14ac:dyDescent="0.2">
      <c r="B240" s="4" t="s">
        <v>1</v>
      </c>
      <c r="C240" s="4" t="s">
        <v>44</v>
      </c>
      <c r="V240" s="4">
        <v>1974.6888039999999</v>
      </c>
      <c r="W240" s="4">
        <v>5030.0464789999996</v>
      </c>
      <c r="X240" s="4">
        <v>6093.7674310000002</v>
      </c>
      <c r="Y240" s="4">
        <v>6852.2336740000001</v>
      </c>
      <c r="Z240" s="4">
        <v>8353.0356069999998</v>
      </c>
      <c r="AA240" s="4">
        <v>9924.8135920000004</v>
      </c>
      <c r="AB240" s="4">
        <v>11743.952869999999</v>
      </c>
      <c r="AC240" s="4">
        <v>12257</v>
      </c>
      <c r="AD240" s="4">
        <v>12257</v>
      </c>
      <c r="AE240" s="4">
        <v>13969.24627</v>
      </c>
      <c r="AF240" s="4">
        <v>13969.24627</v>
      </c>
      <c r="AG240" s="4">
        <v>13969.24627</v>
      </c>
      <c r="AH240" s="4">
        <v>13969.24627</v>
      </c>
      <c r="AI240" s="4">
        <v>14731.9336</v>
      </c>
      <c r="AJ240" s="4">
        <v>15519.7551</v>
      </c>
      <c r="AK240" s="4">
        <v>15649.5594</v>
      </c>
      <c r="AL240" s="4">
        <v>15649.5594</v>
      </c>
      <c r="AM240" s="4">
        <v>15649.5594</v>
      </c>
      <c r="AN240" s="4">
        <v>15749.80406</v>
      </c>
      <c r="AO240" s="4">
        <v>15881.387119999999</v>
      </c>
      <c r="AP240" s="4">
        <v>15925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4014.8571430000002</v>
      </c>
      <c r="W241" s="4">
        <v>4014.8571430000002</v>
      </c>
      <c r="X241" s="4">
        <v>4014.8571430000002</v>
      </c>
      <c r="Y241" s="4">
        <v>4014.8571430000002</v>
      </c>
      <c r="Z241" s="4">
        <v>4014.8571430000002</v>
      </c>
      <c r="AA241" s="4">
        <v>4014.8571430000002</v>
      </c>
      <c r="AB241" s="4">
        <v>4284.9233560000002</v>
      </c>
      <c r="AC241" s="4">
        <v>6833.9310189999997</v>
      </c>
      <c r="AD241" s="4">
        <v>7058.88</v>
      </c>
      <c r="AE241" s="4">
        <v>7058.88</v>
      </c>
      <c r="AF241" s="4">
        <v>7058.88</v>
      </c>
      <c r="AG241" s="4">
        <v>7058.88</v>
      </c>
      <c r="AH241" s="4">
        <v>7058.88</v>
      </c>
      <c r="AI241" s="4">
        <v>7058.88</v>
      </c>
      <c r="AJ241" s="4">
        <v>7058.88</v>
      </c>
      <c r="AK241" s="4">
        <v>7058.88</v>
      </c>
      <c r="AL241" s="4">
        <v>7058.88</v>
      </c>
      <c r="AM241" s="4">
        <v>7058.88</v>
      </c>
      <c r="AN241" s="4">
        <v>7058.88</v>
      </c>
      <c r="AO241" s="4">
        <v>7058.88</v>
      </c>
      <c r="AP241" s="4">
        <v>7317.88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109609.97100000001</v>
      </c>
      <c r="Q244" s="39">
        <v>109697.071</v>
      </c>
      <c r="R244" s="39">
        <v>110628.071</v>
      </c>
      <c r="S244" s="39">
        <v>111210.23940000001</v>
      </c>
      <c r="T244" s="39">
        <v>114569.47100000001</v>
      </c>
      <c r="U244" s="39">
        <v>116202.42819999999</v>
      </c>
      <c r="V244" s="39">
        <v>122065.2942</v>
      </c>
      <c r="W244" s="39">
        <v>125834.6519</v>
      </c>
      <c r="X244" s="39">
        <v>126898.3728</v>
      </c>
      <c r="Y244" s="39">
        <v>128785.6391</v>
      </c>
      <c r="Z244" s="39">
        <v>130387.4871</v>
      </c>
      <c r="AA244" s="39">
        <v>132130.068</v>
      </c>
      <c r="AB244" s="39">
        <v>134443.62450000001</v>
      </c>
      <c r="AC244" s="39">
        <v>137627.72750000001</v>
      </c>
      <c r="AD244" s="39">
        <v>138708.96100000001</v>
      </c>
      <c r="AE244" s="39">
        <v>141217.6073</v>
      </c>
      <c r="AF244" s="39">
        <v>141217.6073</v>
      </c>
      <c r="AG244" s="39">
        <v>141217.6073</v>
      </c>
      <c r="AH244" s="39">
        <v>141217.6073</v>
      </c>
      <c r="AI244" s="39">
        <v>141980.29459999999</v>
      </c>
      <c r="AJ244" s="39">
        <v>142768.11610000001</v>
      </c>
      <c r="AK244" s="39">
        <v>142897.9204</v>
      </c>
      <c r="AL244" s="39">
        <v>143036.29250000001</v>
      </c>
      <c r="AM244" s="39">
        <v>143222.3339</v>
      </c>
      <c r="AN244" s="39">
        <v>143726.56510000001</v>
      </c>
      <c r="AO244" s="39">
        <v>144637.87390000001</v>
      </c>
      <c r="AP244" s="39">
        <v>148454.16099999999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7035.8717649999999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10486.873</v>
      </c>
      <c r="V245" s="4">
        <v>10486.873</v>
      </c>
      <c r="W245" s="4">
        <v>10486.873</v>
      </c>
      <c r="X245" s="4">
        <v>10486.873</v>
      </c>
      <c r="Y245" s="4">
        <v>10486.873</v>
      </c>
      <c r="Z245" s="4">
        <v>10486.873</v>
      </c>
      <c r="AA245" s="4">
        <v>10486.873</v>
      </c>
      <c r="AB245" s="4">
        <v>10486.873</v>
      </c>
      <c r="AC245" s="4">
        <v>10486.873</v>
      </c>
      <c r="AD245" s="4">
        <v>10486.873</v>
      </c>
      <c r="AE245" s="4">
        <v>10486.873</v>
      </c>
      <c r="AF245" s="4">
        <v>10486.873</v>
      </c>
      <c r="AG245" s="4">
        <v>10486.873</v>
      </c>
      <c r="AH245" s="4">
        <v>10486.873</v>
      </c>
      <c r="AI245" s="4">
        <v>10486.873</v>
      </c>
      <c r="AJ245" s="4">
        <v>10486.873</v>
      </c>
      <c r="AK245" s="4">
        <v>10486.873</v>
      </c>
      <c r="AL245" s="4">
        <v>10486.873</v>
      </c>
      <c r="AM245" s="4">
        <v>10486.873</v>
      </c>
      <c r="AN245" s="4">
        <v>10486.873</v>
      </c>
      <c r="AO245" s="4">
        <v>10486.873</v>
      </c>
      <c r="AP245" s="4">
        <v>10486.873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9858.8247649999994</v>
      </c>
      <c r="N256" s="39">
        <v>11201.325999999999</v>
      </c>
      <c r="O256" s="39">
        <v>11201.325999999999</v>
      </c>
      <c r="P256" s="39">
        <v>14073.325999999999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16181.825999999999</v>
      </c>
      <c r="V256" s="39">
        <v>16181.825999999999</v>
      </c>
      <c r="W256" s="39">
        <v>16181.825999999999</v>
      </c>
      <c r="X256" s="39">
        <v>16181.825999999999</v>
      </c>
      <c r="Y256" s="39">
        <v>16181.825999999999</v>
      </c>
      <c r="Z256" s="39">
        <v>16181.825999999999</v>
      </c>
      <c r="AA256" s="39">
        <v>16181.825999999999</v>
      </c>
      <c r="AB256" s="39">
        <v>16181.825999999999</v>
      </c>
      <c r="AC256" s="39">
        <v>16181.825999999999</v>
      </c>
      <c r="AD256" s="39">
        <v>16181.825999999999</v>
      </c>
      <c r="AE256" s="39">
        <v>16181.825999999999</v>
      </c>
      <c r="AF256" s="39">
        <v>16181.825999999999</v>
      </c>
      <c r="AG256" s="39">
        <v>16181.825999999999</v>
      </c>
      <c r="AH256" s="39">
        <v>16181.825999999999</v>
      </c>
      <c r="AI256" s="39">
        <v>16181.825999999999</v>
      </c>
      <c r="AJ256" s="39">
        <v>16181.825999999999</v>
      </c>
      <c r="AK256" s="39">
        <v>16181.825999999999</v>
      </c>
      <c r="AL256" s="39">
        <v>16181.825999999999</v>
      </c>
      <c r="AM256" s="39">
        <v>16181.825999999999</v>
      </c>
      <c r="AN256" s="39">
        <v>16181.825999999999</v>
      </c>
      <c r="AO256" s="39">
        <v>16181.825999999999</v>
      </c>
      <c r="AP256" s="39">
        <v>16181.825999999999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  <c r="AB293" s="4">
        <v>850.88071260000004</v>
      </c>
      <c r="AC293" s="4">
        <v>2409.548859</v>
      </c>
      <c r="AD293" s="4">
        <v>3979.6989250000001</v>
      </c>
      <c r="AE293" s="4">
        <v>5491.6095379999997</v>
      </c>
      <c r="AF293" s="4">
        <v>5491.6095379999997</v>
      </c>
      <c r="AG293" s="4">
        <v>5491.6095379999997</v>
      </c>
      <c r="AH293" s="4">
        <v>5491.6095379999997</v>
      </c>
      <c r="AI293" s="4">
        <v>5491.6095379999997</v>
      </c>
      <c r="AJ293" s="4">
        <v>5491.6095379999997</v>
      </c>
      <c r="AK293" s="4">
        <v>5491.6095379999997</v>
      </c>
      <c r="AL293" s="4">
        <v>5491.6095379999997</v>
      </c>
      <c r="AM293" s="4">
        <v>5491.6095379999997</v>
      </c>
      <c r="AN293" s="4">
        <v>5491.6095379999997</v>
      </c>
      <c r="AO293" s="4">
        <v>5491.6095379999997</v>
      </c>
      <c r="AP293" s="4">
        <v>5491.6095379999997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0</v>
      </c>
      <c r="AB304" s="37">
        <v>850.88071260000004</v>
      </c>
      <c r="AC304" s="37">
        <v>2409.548859</v>
      </c>
      <c r="AD304" s="37">
        <v>3979.6989250000001</v>
      </c>
      <c r="AE304" s="37">
        <v>5491.6095379999997</v>
      </c>
      <c r="AF304" s="37">
        <v>5491.6095379999997</v>
      </c>
      <c r="AG304" s="37">
        <v>5491.6095379999997</v>
      </c>
      <c r="AH304" s="37">
        <v>5491.6095379999997</v>
      </c>
      <c r="AI304" s="37">
        <v>5491.6095379999997</v>
      </c>
      <c r="AJ304" s="37">
        <v>5491.6095379999997</v>
      </c>
      <c r="AK304" s="37">
        <v>5491.6095379999997</v>
      </c>
      <c r="AL304" s="37">
        <v>5491.6095379999997</v>
      </c>
      <c r="AM304" s="37">
        <v>5491.6095379999997</v>
      </c>
      <c r="AN304" s="37">
        <v>5491.6095379999997</v>
      </c>
      <c r="AO304" s="37">
        <v>5491.6095379999997</v>
      </c>
      <c r="AP304" s="37">
        <v>5491.6095379999997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1499.0295149999999</v>
      </c>
      <c r="AG305" s="4">
        <v>2824.9444010000002</v>
      </c>
      <c r="AH305" s="4">
        <v>4154.7693440000003</v>
      </c>
      <c r="AI305" s="4">
        <v>5494.2457489999997</v>
      </c>
      <c r="AJ305" s="4">
        <v>6862.3560539999999</v>
      </c>
      <c r="AK305" s="4">
        <v>8255.4073790000002</v>
      </c>
      <c r="AL305" s="4">
        <v>9659.1513460000006</v>
      </c>
      <c r="AM305" s="4">
        <v>11058.332710000001</v>
      </c>
      <c r="AN305" s="4">
        <v>12603.382009999999</v>
      </c>
      <c r="AO305" s="4">
        <v>14096.52952</v>
      </c>
      <c r="AP305" s="4">
        <v>15569.01345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1499.0295149999999</v>
      </c>
      <c r="AG316" s="37">
        <v>2824.9444010000002</v>
      </c>
      <c r="AH316" s="37">
        <v>4154.7693440000003</v>
      </c>
      <c r="AI316" s="37">
        <v>5494.2457489999997</v>
      </c>
      <c r="AJ316" s="37">
        <v>6862.3560539999999</v>
      </c>
      <c r="AK316" s="37">
        <v>8255.4073790000002</v>
      </c>
      <c r="AL316" s="37">
        <v>9659.1513460000006</v>
      </c>
      <c r="AM316" s="37">
        <v>11058.332710000001</v>
      </c>
      <c r="AN316" s="37">
        <v>12603.382009999999</v>
      </c>
      <c r="AO316" s="37">
        <v>14096.52952</v>
      </c>
      <c r="AP316" s="37">
        <v>15569.01345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N415" s="33">
        <v>1389.57654</v>
      </c>
      <c r="O415" s="33">
        <v>7339.488679</v>
      </c>
      <c r="P415" s="33">
        <v>10470.33704</v>
      </c>
      <c r="Q415" s="33">
        <v>18629.088299999999</v>
      </c>
      <c r="R415" s="33">
        <v>21070.291000000001</v>
      </c>
      <c r="S415" s="33">
        <v>25045.865379999999</v>
      </c>
      <c r="T415" s="33">
        <v>28009.238799999999</v>
      </c>
      <c r="U415" s="33">
        <v>33726.898639999999</v>
      </c>
      <c r="V415" s="33">
        <v>33726.898639999999</v>
      </c>
      <c r="W415" s="33">
        <v>33726.898639999999</v>
      </c>
      <c r="X415" s="33">
        <v>33726.898639999999</v>
      </c>
      <c r="Y415" s="33">
        <v>33726.898639999999</v>
      </c>
      <c r="Z415" s="33">
        <v>33726.898639999999</v>
      </c>
      <c r="AA415" s="33">
        <v>33726.898639999999</v>
      </c>
      <c r="AB415" s="33">
        <v>33726.898639999999</v>
      </c>
      <c r="AC415" s="33">
        <v>33726.898639999999</v>
      </c>
      <c r="AD415" s="33">
        <v>33726.898639999999</v>
      </c>
      <c r="AE415" s="33">
        <v>33726.898639999999</v>
      </c>
      <c r="AF415" s="33">
        <v>33726.898639999999</v>
      </c>
      <c r="AG415" s="33">
        <v>33726.898639999999</v>
      </c>
      <c r="AH415" s="33">
        <v>33726.898639999999</v>
      </c>
      <c r="AI415" s="33">
        <v>33726.898639999999</v>
      </c>
      <c r="AJ415" s="33">
        <v>33726.898639999999</v>
      </c>
      <c r="AK415" s="33">
        <v>33726.898639999999</v>
      </c>
      <c r="AL415" s="33">
        <v>33726.898639999999</v>
      </c>
      <c r="AM415" s="33">
        <v>33726.898639999999</v>
      </c>
      <c r="AN415" s="33">
        <v>33726.898639999999</v>
      </c>
      <c r="AO415" s="33">
        <v>33726.898639999999</v>
      </c>
      <c r="AP415" s="33">
        <v>33726.898639999999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1389.57654</v>
      </c>
      <c r="O424" s="34">
        <v>7339.488679</v>
      </c>
      <c r="P424" s="34">
        <v>10470.33704</v>
      </c>
      <c r="Q424" s="34">
        <v>18629.088299999999</v>
      </c>
      <c r="R424" s="34">
        <v>21070.291000000001</v>
      </c>
      <c r="S424" s="34">
        <v>25045.865379999999</v>
      </c>
      <c r="T424" s="34">
        <v>28009.238799999999</v>
      </c>
      <c r="U424" s="34">
        <v>33726.898639999999</v>
      </c>
      <c r="V424" s="34">
        <v>33726.898639999999</v>
      </c>
      <c r="W424" s="34">
        <v>33726.898639999999</v>
      </c>
      <c r="X424" s="34">
        <v>33726.898639999999</v>
      </c>
      <c r="Y424" s="34">
        <v>33726.898639999999</v>
      </c>
      <c r="Z424" s="34">
        <v>33726.898639999999</v>
      </c>
      <c r="AA424" s="34">
        <v>33726.898639999999</v>
      </c>
      <c r="AB424" s="34">
        <v>33726.898639999999</v>
      </c>
      <c r="AC424" s="34">
        <v>33726.898639999999</v>
      </c>
      <c r="AD424" s="34">
        <v>33726.898639999999</v>
      </c>
      <c r="AE424" s="34">
        <v>33726.898639999999</v>
      </c>
      <c r="AF424" s="34">
        <v>33726.898639999999</v>
      </c>
      <c r="AG424" s="34">
        <v>33726.898639999999</v>
      </c>
      <c r="AH424" s="34">
        <v>33726.898639999999</v>
      </c>
      <c r="AI424" s="34">
        <v>33726.898639999999</v>
      </c>
      <c r="AJ424" s="34">
        <v>33726.898639999999</v>
      </c>
      <c r="AK424" s="34">
        <v>33726.898639999999</v>
      </c>
      <c r="AL424" s="34">
        <v>33726.898639999999</v>
      </c>
      <c r="AM424" s="34">
        <v>33726.898639999999</v>
      </c>
      <c r="AN424" s="34">
        <v>33726.898639999999</v>
      </c>
      <c r="AO424" s="34">
        <v>33726.898639999999</v>
      </c>
      <c r="AP424" s="34">
        <v>33726.898639999999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0</v>
      </c>
      <c r="AD436" s="34">
        <v>0</v>
      </c>
      <c r="AE436" s="34">
        <v>0</v>
      </c>
      <c r="AF436" s="34">
        <v>0</v>
      </c>
      <c r="AG436" s="34">
        <v>0</v>
      </c>
      <c r="AH436" s="34">
        <v>0</v>
      </c>
      <c r="AI436" s="34">
        <v>0</v>
      </c>
      <c r="AJ436" s="34">
        <v>0</v>
      </c>
      <c r="AK436" s="34">
        <v>0</v>
      </c>
      <c r="AL436" s="34">
        <v>0</v>
      </c>
      <c r="AM436" s="34">
        <v>0</v>
      </c>
      <c r="AN436" s="34">
        <v>0</v>
      </c>
      <c r="AO436" s="34">
        <v>0</v>
      </c>
      <c r="AP436" s="34">
        <v>0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1321.0671890000001</v>
      </c>
      <c r="W439" s="34">
        <v>5944.2548049999996</v>
      </c>
      <c r="X439" s="34">
        <v>11516.63696</v>
      </c>
      <c r="Y439" s="34">
        <v>18024.570479999998</v>
      </c>
      <c r="Z439" s="34">
        <v>26941.382460000001</v>
      </c>
      <c r="AA439" s="34">
        <v>36025.147989999998</v>
      </c>
      <c r="AB439" s="34">
        <v>42904.350919999997</v>
      </c>
      <c r="AC439" s="34">
        <v>50702.927600000003</v>
      </c>
      <c r="AD439" s="34">
        <v>53310.617680000003</v>
      </c>
      <c r="AE439" s="34">
        <v>58219.770770000003</v>
      </c>
      <c r="AF439" s="34">
        <v>58219.770770000003</v>
      </c>
      <c r="AG439" s="34">
        <v>58219.770770000003</v>
      </c>
      <c r="AH439" s="34">
        <v>58219.770770000003</v>
      </c>
      <c r="AI439" s="34">
        <v>58219.770770000003</v>
      </c>
      <c r="AJ439" s="34">
        <v>58219.770770000003</v>
      </c>
      <c r="AK439" s="34">
        <v>58219.770770000003</v>
      </c>
      <c r="AL439" s="34">
        <v>58219.770770000003</v>
      </c>
      <c r="AM439" s="34">
        <v>58219.770770000003</v>
      </c>
      <c r="AN439" s="34">
        <v>58219.770770000003</v>
      </c>
      <c r="AO439" s="34">
        <v>58219.770770000003</v>
      </c>
      <c r="AP439" s="34">
        <v>58219.770770000003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1321.0671890000001</v>
      </c>
      <c r="W448" s="34">
        <v>5944.2548049999996</v>
      </c>
      <c r="X448" s="34">
        <v>11516.63696</v>
      </c>
      <c r="Y448" s="34">
        <v>18024.570479999998</v>
      </c>
      <c r="Z448" s="34">
        <v>26941.382460000001</v>
      </c>
      <c r="AA448" s="34">
        <v>36025.147989999998</v>
      </c>
      <c r="AB448" s="34">
        <v>42904.350919999997</v>
      </c>
      <c r="AC448" s="34">
        <v>50702.927600000003</v>
      </c>
      <c r="AD448" s="34">
        <v>53310.617680000003</v>
      </c>
      <c r="AE448" s="34">
        <v>58219.770770000003</v>
      </c>
      <c r="AF448" s="34">
        <v>58219.770770000003</v>
      </c>
      <c r="AG448" s="34">
        <v>58219.770770000003</v>
      </c>
      <c r="AH448" s="34">
        <v>58219.770770000003</v>
      </c>
      <c r="AI448" s="34">
        <v>58219.770770000003</v>
      </c>
      <c r="AJ448" s="34">
        <v>58219.770770000003</v>
      </c>
      <c r="AK448" s="34">
        <v>58219.770770000003</v>
      </c>
      <c r="AL448" s="34">
        <v>58219.770770000003</v>
      </c>
      <c r="AM448" s="34">
        <v>58219.770770000003</v>
      </c>
      <c r="AN448" s="34">
        <v>58219.770770000003</v>
      </c>
      <c r="AO448" s="34">
        <v>58219.770770000003</v>
      </c>
      <c r="AP448" s="34">
        <v>58219.770770000003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16167.16576</v>
      </c>
      <c r="AG463" s="34">
        <v>23864.826799999999</v>
      </c>
      <c r="AH463" s="34">
        <v>28953.421579999998</v>
      </c>
      <c r="AI463" s="34">
        <v>33756.792800000003</v>
      </c>
      <c r="AJ463" s="34">
        <v>38698.18965</v>
      </c>
      <c r="AK463" s="34">
        <v>44868.127110000001</v>
      </c>
      <c r="AL463" s="34">
        <v>47846.136939999997</v>
      </c>
      <c r="AM463" s="34">
        <v>49040.048869999999</v>
      </c>
      <c r="AN463" s="34">
        <v>55870.157659999997</v>
      </c>
      <c r="AO463" s="34">
        <v>61989.921520000004</v>
      </c>
      <c r="AP463" s="34">
        <v>63243.483970000001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16167.16576</v>
      </c>
      <c r="AG472" s="34">
        <v>23864.826799999999</v>
      </c>
      <c r="AH472" s="34">
        <v>28953.421579999998</v>
      </c>
      <c r="AI472" s="34">
        <v>33756.792800000003</v>
      </c>
      <c r="AJ472" s="34">
        <v>38698.18965</v>
      </c>
      <c r="AK472" s="34">
        <v>44868.127110000001</v>
      </c>
      <c r="AL472" s="34">
        <v>47846.136939999997</v>
      </c>
      <c r="AM472" s="34">
        <v>49040.048869999999</v>
      </c>
      <c r="AN472" s="34">
        <v>55870.157659999997</v>
      </c>
      <c r="AO472" s="34">
        <v>61989.921520000004</v>
      </c>
      <c r="AP472" s="34">
        <v>63243.483970000001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>
        <v>343.47177729999999</v>
      </c>
      <c r="Y641" s="34">
        <v>1766.9296979999999</v>
      </c>
      <c r="Z641" s="34">
        <v>1766.9296979999999</v>
      </c>
      <c r="AA641" s="34">
        <v>1766.9296979999999</v>
      </c>
      <c r="AB641" s="34">
        <v>1766.9296979999999</v>
      </c>
      <c r="AC641" s="34">
        <v>1766.9296979999999</v>
      </c>
      <c r="AD641" s="34">
        <v>3820.9316950000002</v>
      </c>
      <c r="AE641" s="34">
        <v>4853.7726089999996</v>
      </c>
      <c r="AF641" s="34">
        <v>4853.7726089999996</v>
      </c>
      <c r="AG641" s="34">
        <v>5286.0938740000001</v>
      </c>
      <c r="AH641" s="34">
        <v>6620.2530630000001</v>
      </c>
      <c r="AI641" s="34">
        <v>6620.2530630000001</v>
      </c>
      <c r="AJ641" s="34">
        <v>6620.2530630000001</v>
      </c>
      <c r="AK641" s="34">
        <v>9351.0708549999999</v>
      </c>
      <c r="AL641" s="34">
        <v>13068.10656</v>
      </c>
      <c r="AM641" s="34">
        <v>13970.54679</v>
      </c>
      <c r="AN641" s="34">
        <v>17397.108069999998</v>
      </c>
      <c r="AO641" s="34">
        <v>17397.108069999998</v>
      </c>
      <c r="AP641" s="34">
        <v>17397.108069999998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>
        <v>2445.2254400000002</v>
      </c>
      <c r="X642" s="34">
        <v>3990.3412130000002</v>
      </c>
      <c r="Y642" s="34">
        <v>4409.1284599999999</v>
      </c>
      <c r="Z642" s="34">
        <v>5141.0495739999997</v>
      </c>
      <c r="AA642" s="34">
        <v>5141.0495739999997</v>
      </c>
      <c r="AB642" s="34">
        <v>6403.2570139999998</v>
      </c>
      <c r="AC642" s="34">
        <v>7744.6254520000002</v>
      </c>
      <c r="AD642" s="34">
        <v>8047.6464749999996</v>
      </c>
      <c r="AE642" s="34">
        <v>9941.2971570000009</v>
      </c>
      <c r="AF642" s="34">
        <v>9941.2971570000009</v>
      </c>
      <c r="AG642" s="34">
        <v>10911.68341</v>
      </c>
      <c r="AH642" s="34">
        <v>11751.890670000001</v>
      </c>
      <c r="AI642" s="34">
        <v>13715.408240000001</v>
      </c>
      <c r="AJ642" s="34">
        <v>15675.36211</v>
      </c>
      <c r="AK642" s="34">
        <v>15675.36211</v>
      </c>
      <c r="AL642" s="34">
        <v>15675.36211</v>
      </c>
      <c r="AM642" s="34">
        <v>18941.53743</v>
      </c>
      <c r="AN642" s="34">
        <v>18941.53743</v>
      </c>
      <c r="AO642" s="34">
        <v>22187.265920000002</v>
      </c>
      <c r="AP642" s="34">
        <v>22187.265920000002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>
        <v>2133.2823079999998</v>
      </c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>
        <v>992.09536709999998</v>
      </c>
      <c r="AB644" s="34">
        <v>992.09536709999998</v>
      </c>
      <c r="AC644" s="34">
        <v>992.09536709999998</v>
      </c>
      <c r="AD644" s="34">
        <v>1627.4351919999999</v>
      </c>
      <c r="AE644" s="34">
        <v>1627.4351919999999</v>
      </c>
      <c r="AF644" s="34">
        <v>1627.4351919999999</v>
      </c>
      <c r="AG644" s="34">
        <v>1627.4351919999999</v>
      </c>
      <c r="AH644" s="34">
        <v>1627.4351919999999</v>
      </c>
      <c r="AI644" s="34">
        <v>1627.4351919999999</v>
      </c>
      <c r="AJ644" s="34">
        <v>1708.080164</v>
      </c>
      <c r="AK644" s="34">
        <v>2050.7108779999999</v>
      </c>
      <c r="AL644" s="34">
        <v>2050.7108779999999</v>
      </c>
      <c r="AM644" s="34">
        <v>2050.7108779999999</v>
      </c>
      <c r="AN644" s="34">
        <v>2050.7108779999999</v>
      </c>
      <c r="AO644" s="34">
        <v>2050.7108779999999</v>
      </c>
      <c r="AP644" s="34">
        <v>2050.7108779999999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>
        <v>313.69187019999998</v>
      </c>
      <c r="AA646" s="34">
        <v>313.69187019999998</v>
      </c>
      <c r="AB646" s="34">
        <v>420.05494060000001</v>
      </c>
      <c r="AC646" s="34">
        <v>420.05494060000001</v>
      </c>
      <c r="AD646" s="34">
        <v>420.05494060000001</v>
      </c>
      <c r="AE646" s="34">
        <v>420.05494060000001</v>
      </c>
      <c r="AF646" s="34">
        <v>420.05494060000001</v>
      </c>
      <c r="AG646" s="34">
        <v>420.05494060000001</v>
      </c>
      <c r="AH646" s="34">
        <v>420.05494060000001</v>
      </c>
      <c r="AI646" s="34">
        <v>420.05494060000001</v>
      </c>
      <c r="AJ646" s="34">
        <v>420.05494060000001</v>
      </c>
      <c r="AK646" s="34">
        <v>420.05494060000001</v>
      </c>
      <c r="AL646" s="34">
        <v>420.05494060000001</v>
      </c>
      <c r="AM646" s="34">
        <v>420.05494060000001</v>
      </c>
      <c r="AN646" s="34">
        <v>420.05494060000001</v>
      </c>
      <c r="AO646" s="34">
        <v>420.05494060000001</v>
      </c>
      <c r="AP646" s="34">
        <v>1036.319698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0</v>
      </c>
      <c r="W652" s="34">
        <v>2445.2254400000002</v>
      </c>
      <c r="X652" s="34">
        <v>4333.8129909999998</v>
      </c>
      <c r="Y652" s="34">
        <v>6176.0581590000002</v>
      </c>
      <c r="Z652" s="34">
        <v>7221.6711429999996</v>
      </c>
      <c r="AA652" s="34">
        <v>8213.7665099999995</v>
      </c>
      <c r="AB652" s="34">
        <v>9582.3370200000008</v>
      </c>
      <c r="AC652" s="34">
        <v>10923.705459999999</v>
      </c>
      <c r="AD652" s="34">
        <v>13916.068300000001</v>
      </c>
      <c r="AE652" s="34">
        <v>16842.5599</v>
      </c>
      <c r="AF652" s="34">
        <v>16842.5599</v>
      </c>
      <c r="AG652" s="34">
        <v>18245.26742</v>
      </c>
      <c r="AH652" s="34">
        <v>20419.633870000001</v>
      </c>
      <c r="AI652" s="34">
        <v>22383.151430000002</v>
      </c>
      <c r="AJ652" s="34">
        <v>24423.75028</v>
      </c>
      <c r="AK652" s="34">
        <v>27497.198779999999</v>
      </c>
      <c r="AL652" s="34">
        <v>31214.234489999999</v>
      </c>
      <c r="AM652" s="34">
        <v>35382.850030000001</v>
      </c>
      <c r="AN652" s="34">
        <v>38809.411310000003</v>
      </c>
      <c r="AO652" s="34">
        <v>42055.139810000001</v>
      </c>
      <c r="AP652" s="34">
        <v>44804.686869999998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2000</v>
      </c>
      <c r="AG750" s="34">
        <v>2200</v>
      </c>
      <c r="AH750" s="34">
        <v>2400</v>
      </c>
      <c r="AI750" s="34">
        <v>2600</v>
      </c>
      <c r="AJ750" s="34">
        <v>2800</v>
      </c>
      <c r="AK750" s="34">
        <v>3000</v>
      </c>
      <c r="AL750" s="34">
        <v>3200</v>
      </c>
      <c r="AM750" s="34">
        <v>3400</v>
      </c>
      <c r="AN750" s="34">
        <v>3400</v>
      </c>
      <c r="AO750" s="34">
        <v>3400</v>
      </c>
      <c r="AP750" s="34">
        <v>3400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1257</v>
      </c>
      <c r="AL752" s="34">
        <v>1257</v>
      </c>
      <c r="AM752" s="34">
        <v>1257</v>
      </c>
      <c r="AN752" s="34">
        <v>1257</v>
      </c>
      <c r="AO752" s="34">
        <v>1257</v>
      </c>
      <c r="AP752" s="34">
        <v>1257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4229</v>
      </c>
      <c r="AG760" s="34">
        <v>4435</v>
      </c>
      <c r="AH760" s="34">
        <v>4635</v>
      </c>
      <c r="AI760" s="34">
        <v>4835</v>
      </c>
      <c r="AJ760" s="34">
        <v>5035</v>
      </c>
      <c r="AK760" s="34">
        <v>5235</v>
      </c>
      <c r="AL760" s="34">
        <v>5435</v>
      </c>
      <c r="AM760" s="34">
        <v>5635</v>
      </c>
      <c r="AN760" s="34">
        <v>5635</v>
      </c>
      <c r="AO760" s="34">
        <v>5635</v>
      </c>
      <c r="AP760" s="34">
        <v>5635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175811.1347</v>
      </c>
      <c r="N761" s="34">
        <v>181739.12700000001</v>
      </c>
      <c r="O761" s="34">
        <v>188340.59169999999</v>
      </c>
      <c r="P761" s="34">
        <v>194524.59239999999</v>
      </c>
      <c r="Q761" s="34">
        <v>205971.1876</v>
      </c>
      <c r="R761" s="34">
        <v>212497.7715</v>
      </c>
      <c r="S761" s="34">
        <v>219731.13029999999</v>
      </c>
      <c r="T761" s="34">
        <v>226874.45939999999</v>
      </c>
      <c r="U761" s="34">
        <v>235986.69839999999</v>
      </c>
      <c r="V761" s="34">
        <v>242913.90160000001</v>
      </c>
      <c r="W761" s="34">
        <v>251331.04629999999</v>
      </c>
      <c r="X761" s="34">
        <v>260358.73699999999</v>
      </c>
      <c r="Y761" s="34">
        <v>269726.49190000002</v>
      </c>
      <c r="Z761" s="34">
        <v>280797.2769</v>
      </c>
      <c r="AA761" s="34">
        <v>292060.5147</v>
      </c>
      <c r="AB761" s="34">
        <v>303849.28690000001</v>
      </c>
      <c r="AC761" s="34">
        <v>315243.19829999999</v>
      </c>
      <c r="AD761" s="34">
        <v>323391.9607</v>
      </c>
      <c r="AE761" s="34">
        <v>330114.69030000002</v>
      </c>
      <c r="AF761" s="34">
        <v>347021.38559999998</v>
      </c>
      <c r="AG761" s="34">
        <v>358257.96899999998</v>
      </c>
      <c r="AH761" s="34">
        <v>367775.75520000001</v>
      </c>
      <c r="AI761" s="34">
        <v>377569.8077</v>
      </c>
      <c r="AJ761" s="34">
        <v>387632.7352</v>
      </c>
      <c r="AK761" s="34">
        <v>398582.83510000003</v>
      </c>
      <c r="AL761" s="34">
        <v>407555.19669999997</v>
      </c>
      <c r="AM761" s="34">
        <v>414788.21059999999</v>
      </c>
      <c r="AN761" s="34">
        <v>427094.16110000003</v>
      </c>
      <c r="AO761" s="34">
        <v>438864.10979999998</v>
      </c>
      <c r="AP761" s="34">
        <v>448155.9903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4" priority="9" operator="beginsWith" text="sum">
      <formula>LEFT(C5,LEN("sum"))="sum"</formula>
    </cfRule>
  </conditionalFormatting>
  <conditionalFormatting sqref="C166:C208">
    <cfRule type="beginsWith" dxfId="13" priority="8" operator="beginsWith" text="sum">
      <formula>LEFT(C166,LEN("sum"))="sum"</formula>
    </cfRule>
  </conditionalFormatting>
  <conditionalFormatting sqref="C88:C165">
    <cfRule type="beginsWith" dxfId="12" priority="7" operator="beginsWith" text="sum">
      <formula>LEFT(C88,LEN("sum"))="sum"</formula>
    </cfRule>
  </conditionalFormatting>
  <conditionalFormatting sqref="C209:C340">
    <cfRule type="beginsWith" dxfId="11" priority="6" operator="beginsWith" text="sum">
      <formula>LEFT(C209,LEN("sum"))="sum"</formula>
    </cfRule>
  </conditionalFormatting>
  <conditionalFormatting sqref="C341:C353">
    <cfRule type="beginsWith" dxfId="10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232.20000000001164</v>
      </c>
      <c r="M1" s="1">
        <f t="shared" si="0"/>
        <v>87.099999999991269</v>
      </c>
      <c r="N1" s="1">
        <f t="shared" si="0"/>
        <v>931</v>
      </c>
      <c r="O1" s="1">
        <f t="shared" ref="O1:Z1" si="1">O4-N4</f>
        <v>582.16840000000957</v>
      </c>
      <c r="P1" s="1">
        <f t="shared" si="1"/>
        <v>3359.2315999999992</v>
      </c>
      <c r="Q1" s="1">
        <f t="shared" si="1"/>
        <v>1632.9571999999898</v>
      </c>
      <c r="R1" s="1">
        <f t="shared" si="1"/>
        <v>5862.8660000000091</v>
      </c>
      <c r="S1" s="1">
        <f t="shared" si="1"/>
        <v>3769.3576999999932</v>
      </c>
      <c r="T1" s="1">
        <f t="shared" si="1"/>
        <v>1063.7209000000003</v>
      </c>
      <c r="U1" s="1">
        <f t="shared" si="1"/>
        <v>1887.266300000003</v>
      </c>
      <c r="V1" s="1">
        <f t="shared" si="1"/>
        <v>1601.8479999999981</v>
      </c>
      <c r="W1" s="1">
        <f t="shared" si="1"/>
        <v>1742.5809000000008</v>
      </c>
      <c r="X1" s="1">
        <f t="shared" si="1"/>
        <v>2313.5565000000061</v>
      </c>
      <c r="Y1" s="1">
        <f t="shared" si="1"/>
        <v>3184.1030000000028</v>
      </c>
      <c r="Z1" s="1">
        <f t="shared" si="1"/>
        <v>1081.2335000000021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109609.97100000001</v>
      </c>
      <c r="M4" s="1">
        <f>Planel_Pot_Resultado!Q244+Planel_Pot_Resultado!Q748</f>
        <v>109697.071</v>
      </c>
      <c r="N4" s="1">
        <f>Planel_Pot_Resultado!R244+Planel_Pot_Resultado!R748</f>
        <v>110628.071</v>
      </c>
      <c r="O4" s="1">
        <f>Planel_Pot_Resultado!S244+Planel_Pot_Resultado!S748</f>
        <v>111210.23940000001</v>
      </c>
      <c r="P4" s="1">
        <f>Planel_Pot_Resultado!T244+Planel_Pot_Resultado!T748</f>
        <v>114569.47100000001</v>
      </c>
      <c r="Q4" s="1">
        <f>Planel_Pot_Resultado!U244+Planel_Pot_Resultado!U748</f>
        <v>116202.42819999999</v>
      </c>
      <c r="R4" s="1">
        <f>Planel_Pot_Resultado!V244+Planel_Pot_Resultado!V748</f>
        <v>122065.2942</v>
      </c>
      <c r="S4" s="1">
        <f>Planel_Pot_Resultado!W244+Planel_Pot_Resultado!W748</f>
        <v>125834.6519</v>
      </c>
      <c r="T4" s="1">
        <f>Planel_Pot_Resultado!X244+Planel_Pot_Resultado!X748</f>
        <v>126898.3728</v>
      </c>
      <c r="U4" s="1">
        <f>Planel_Pot_Resultado!Y244+Planel_Pot_Resultado!Y748</f>
        <v>128785.6391</v>
      </c>
      <c r="V4" s="1">
        <f>Planel_Pot_Resultado!Z244+Planel_Pot_Resultado!Z748</f>
        <v>130387.4871</v>
      </c>
      <c r="W4" s="1">
        <f>Planel_Pot_Resultado!AA244+Planel_Pot_Resultado!AA748</f>
        <v>132130.068</v>
      </c>
      <c r="X4" s="1">
        <f>Planel_Pot_Resultado!AB244+Planel_Pot_Resultado!AB748</f>
        <v>134443.62450000001</v>
      </c>
      <c r="Y4" s="1">
        <f>Planel_Pot_Resultado!AC244+Planel_Pot_Resultado!AC748</f>
        <v>137627.72750000001</v>
      </c>
      <c r="Z4" s="1">
        <f>Planel_Pot_Resultado!AD244+Planel_Pot_Resultado!AD748</f>
        <v>138708.96100000001</v>
      </c>
      <c r="AA4" s="1">
        <f>Planel_Pot_Resultado!AE244+Planel_Pot_Resultado!AE748</f>
        <v>141217.6073</v>
      </c>
      <c r="AB4" s="1">
        <f>Planel_Pot_Resultado!AF244+Planel_Pot_Resultado!AF748</f>
        <v>141217.6073</v>
      </c>
      <c r="AC4" s="1">
        <f>Planel_Pot_Resultado!AG244+Planel_Pot_Resultado!AG748</f>
        <v>141217.6073</v>
      </c>
      <c r="AD4" s="1">
        <f>Planel_Pot_Resultado!AH244+Planel_Pot_Resultado!AH748</f>
        <v>141217.6073</v>
      </c>
      <c r="AE4" s="1">
        <f>Planel_Pot_Resultado!AI244+Planel_Pot_Resultado!AI748</f>
        <v>141980.29459999999</v>
      </c>
      <c r="AF4" s="1">
        <f>Planel_Pot_Resultado!AJ244+Planel_Pot_Resultado!AJ748</f>
        <v>142768.11610000001</v>
      </c>
      <c r="AG4" s="1">
        <f>Planel_Pot_Resultado!AK244+Planel_Pot_Resultado!AK748</f>
        <v>142897.9204</v>
      </c>
      <c r="AH4" s="1">
        <f>Planel_Pot_Resultado!AL244+Planel_Pot_Resultado!AL748</f>
        <v>143036.29250000001</v>
      </c>
      <c r="AI4" s="1">
        <f>Planel_Pot_Resultado!AM244+Planel_Pot_Resultado!AM748</f>
        <v>143222.3339</v>
      </c>
      <c r="AJ4" s="1">
        <f>Planel_Pot_Resultado!AN244+Planel_Pot_Resultado!AN748</f>
        <v>143726.56510000001</v>
      </c>
      <c r="AK4" s="1">
        <f>Planel_Pot_Resultado!AO244+Planel_Pot_Resultado!AO748</f>
        <v>144637.87390000001</v>
      </c>
      <c r="AL4" s="1">
        <f>Planel_Pot_Resultado!AP244+Planel_Pot_Resultado!AP748</f>
        <v>148454.16099999999</v>
      </c>
      <c r="AM4" s="1">
        <f>AL4-C4</f>
        <v>58717.668999999994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9858.8247649999994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16181.825999999999</v>
      </c>
      <c r="R5" s="1">
        <f>Planel_Pot_Resultado!V256</f>
        <v>16181.825999999999</v>
      </c>
      <c r="S5" s="1">
        <f>Planel_Pot_Resultado!W256</f>
        <v>16181.825999999999</v>
      </c>
      <c r="T5" s="1">
        <f>Planel_Pot_Resultado!X256</f>
        <v>16181.825999999999</v>
      </c>
      <c r="U5" s="1">
        <f>Planel_Pot_Resultado!Y256</f>
        <v>16181.825999999999</v>
      </c>
      <c r="V5" s="1">
        <f>Planel_Pot_Resultado!Z256</f>
        <v>16181.825999999999</v>
      </c>
      <c r="W5" s="1">
        <f>Planel_Pot_Resultado!AA256</f>
        <v>16181.825999999999</v>
      </c>
      <c r="X5" s="1">
        <f>Planel_Pot_Resultado!AB256</f>
        <v>16181.825999999999</v>
      </c>
      <c r="Y5" s="1">
        <f>Planel_Pot_Resultado!AC256</f>
        <v>16181.825999999999</v>
      </c>
      <c r="Z5" s="1">
        <f>Planel_Pot_Resultado!AD256</f>
        <v>16181.825999999999</v>
      </c>
      <c r="AA5" s="1">
        <f>Planel_Pot_Resultado!AE256</f>
        <v>16181.825999999999</v>
      </c>
      <c r="AB5" s="1">
        <f>Planel_Pot_Resultado!AF256</f>
        <v>16181.825999999999</v>
      </c>
      <c r="AC5" s="1">
        <f>Planel_Pot_Resultado!AG256</f>
        <v>16181.825999999999</v>
      </c>
      <c r="AD5" s="1">
        <f>Planel_Pot_Resultado!AH256</f>
        <v>16181.825999999999</v>
      </c>
      <c r="AE5" s="1">
        <f>Planel_Pot_Resultado!AI256</f>
        <v>16181.825999999999</v>
      </c>
      <c r="AF5" s="1">
        <f>Planel_Pot_Resultado!AJ256</f>
        <v>16181.825999999999</v>
      </c>
      <c r="AG5" s="1">
        <f>Planel_Pot_Resultado!AK256</f>
        <v>16181.825999999999</v>
      </c>
      <c r="AH5" s="1">
        <f>Planel_Pot_Resultado!AL256</f>
        <v>16181.825999999999</v>
      </c>
      <c r="AI5" s="1">
        <f>Planel_Pot_Resultado!AM256</f>
        <v>16181.825999999999</v>
      </c>
      <c r="AJ5" s="1">
        <f>Planel_Pot_Resultado!AN256</f>
        <v>16181.825999999999</v>
      </c>
      <c r="AK5" s="1">
        <f>Planel_Pot_Resultado!AO256</f>
        <v>16181.825999999999</v>
      </c>
      <c r="AL5" s="1">
        <f>Planel_Pot_Resultado!AP256</f>
        <v>16181.825999999999</v>
      </c>
      <c r="AM5" s="1">
        <f t="shared" ref="AM5:AM24" si="2">AL5-C5</f>
        <v>10681.8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13594.863627999999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14320.516253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15252.68909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15755.573616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16181.715393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17323.203425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17323.003424999999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17323.003424999999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17323.003424999999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17123.403425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18048.403425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18973.403425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19898.603425000001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20823.603425000001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21748.603425000001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22673.803424999998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23598.803424999998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24523.803424999998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25258.803424999998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26184.103425000001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27109.103425000001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28034.103425000001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28959.103425000001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29482.961757000001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30217.961756999997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30503.225341999998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30503.225341999998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30503.225341999998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30503.225341999998</v>
      </c>
      <c r="AM7" s="1">
        <f t="shared" si="2"/>
        <v>19261.025341999997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15723.015810000001</v>
      </c>
      <c r="K14" s="24">
        <f>Planel_Pot_Resultado!O16+Planel_Pot_Resultado!O28+Planel_Pot_Resultado!O628+Planel_Pot_Resultado!O712</f>
        <v>15723.015810000001</v>
      </c>
      <c r="L14" s="24">
        <f>Planel_Pot_Resultado!P16+Planel_Pot_Resultado!P28+Planel_Pot_Resultado!P628+Planel_Pot_Resultado!P712</f>
        <v>15753.395243999999</v>
      </c>
      <c r="M14" s="24">
        <f>Planel_Pot_Resultado!Q16+Planel_Pot_Resultado!Q28+Planel_Pot_Resultado!Q628+Planel_Pot_Resultado!Q712</f>
        <v>15753.395243999999</v>
      </c>
      <c r="N14" s="24">
        <f>Planel_Pot_Resultado!R16+Planel_Pot_Resultado!R28+Planel_Pot_Resultado!R628+Planel_Pot_Resultado!R712</f>
        <v>15753.395243999999</v>
      </c>
      <c r="O14" s="24">
        <f>Planel_Pot_Resultado!S16+Planel_Pot_Resultado!S28+Planel_Pot_Resultado!S628+Planel_Pot_Resultado!S712</f>
        <v>15794.589184</v>
      </c>
      <c r="P14" s="24">
        <f>Planel_Pot_Resultado!T16+Planel_Pot_Resultado!T28+Planel_Pot_Resultado!T628+Planel_Pot_Resultado!T712</f>
        <v>15794.589184</v>
      </c>
      <c r="Q14" s="24">
        <f>Planel_Pot_Resultado!U16+Planel_Pot_Resultado!U28+Planel_Pot_Resultado!U628+Planel_Pot_Resultado!U712</f>
        <v>15794.589184</v>
      </c>
      <c r="R14" s="24">
        <f>Planel_Pot_Resultado!V16+Planel_Pot_Resultado!V28+Planel_Pot_Resultado!V628+Planel_Pot_Resultado!V712</f>
        <v>15794.589184</v>
      </c>
      <c r="S14" s="24">
        <f>Planel_Pot_Resultado!W16+Planel_Pot_Resultado!W28+Planel_Pot_Resultado!W628+Planel_Pot_Resultado!W712</f>
        <v>16094.683186</v>
      </c>
      <c r="T14" s="24">
        <f>Planel_Pot_Resultado!X16+Planel_Pot_Resultado!X28+Planel_Pot_Resultado!X628+Planel_Pot_Resultado!X712</f>
        <v>16094.683186</v>
      </c>
      <c r="U14" s="24">
        <f>Planel_Pot_Resultado!Y16+Planel_Pot_Resultado!Y28+Planel_Pot_Resultado!Y628+Planel_Pot_Resultado!Y712</f>
        <v>16094.683186</v>
      </c>
      <c r="V14" s="24">
        <f>Planel_Pot_Resultado!Z16+Planel_Pot_Resultado!Z28+Planel_Pot_Resultado!Z628+Planel_Pot_Resultado!Z712</f>
        <v>16094.683186</v>
      </c>
      <c r="W14" s="24">
        <f>Planel_Pot_Resultado!AA16+Planel_Pot_Resultado!AA28+Planel_Pot_Resultado!AA628+Planel_Pot_Resultado!AA712</f>
        <v>16094.683186</v>
      </c>
      <c r="X14" s="24">
        <f>Planel_Pot_Resultado!AB16+Planel_Pot_Resultado!AB28+Planel_Pot_Resultado!AB628+Planel_Pot_Resultado!AB712</f>
        <v>16102.844803</v>
      </c>
      <c r="Y14" s="24">
        <f>Planel_Pot_Resultado!AC16+Planel_Pot_Resultado!AC28+Planel_Pot_Resultado!AC628+Planel_Pot_Resultado!AC712</f>
        <v>16102.844803</v>
      </c>
      <c r="Z14" s="24">
        <f>Planel_Pot_Resultado!AD16+Planel_Pot_Resultado!AD28+Planel_Pot_Resultado!AD628+Planel_Pot_Resultado!AD712</f>
        <v>16102.844803</v>
      </c>
      <c r="AA14" s="24">
        <f>Planel_Pot_Resultado!AE16+Planel_Pot_Resultado!AE28+Planel_Pot_Resultado!AE628+Planel_Pot_Resultado!AE712</f>
        <v>16102.844803</v>
      </c>
      <c r="AB14" s="24">
        <f>Planel_Pot_Resultado!AF16+Planel_Pot_Resultado!AF28+Planel_Pot_Resultado!AF628+Planel_Pot_Resultado!AF712</f>
        <v>16102.844803</v>
      </c>
      <c r="AC14" s="24">
        <f>Planel_Pot_Resultado!AG16+Planel_Pot_Resultado!AG28+Planel_Pot_Resultado!AG628+Planel_Pot_Resultado!AG712</f>
        <v>16102.844803</v>
      </c>
      <c r="AD14" s="24">
        <f>Planel_Pot_Resultado!AH16+Planel_Pot_Resultado!AH28+Planel_Pot_Resultado!AH628+Planel_Pot_Resultado!AH712</f>
        <v>16102.844803</v>
      </c>
      <c r="AE14" s="24">
        <f>Planel_Pot_Resultado!AI16+Planel_Pot_Resultado!AI28+Planel_Pot_Resultado!AI628+Planel_Pot_Resultado!AI712</f>
        <v>16102.844803</v>
      </c>
      <c r="AF14" s="24">
        <f>Planel_Pot_Resultado!AJ16+Planel_Pot_Resultado!AJ28+Planel_Pot_Resultado!AJ628+Planel_Pot_Resultado!AJ712</f>
        <v>16102.844803</v>
      </c>
      <c r="AG14" s="24">
        <f>Planel_Pot_Resultado!AK16+Planel_Pot_Resultado!AK28+Planel_Pot_Resultado!AK628+Planel_Pot_Resultado!AK712</f>
        <v>16102.844803</v>
      </c>
      <c r="AH14" s="24">
        <f>Planel_Pot_Resultado!AL16+Planel_Pot_Resultado!AL28+Planel_Pot_Resultado!AL628+Planel_Pot_Resultado!AL712</f>
        <v>16488.844803</v>
      </c>
      <c r="AI14" s="24">
        <f>Planel_Pot_Resultado!AM16+Planel_Pot_Resultado!AM28+Planel_Pot_Resultado!AM628+Planel_Pot_Resultado!AM712</f>
        <v>16488.844803</v>
      </c>
      <c r="AJ14" s="24">
        <f>Planel_Pot_Resultado!AN16+Planel_Pot_Resultado!AN28+Planel_Pot_Resultado!AN628+Planel_Pot_Resultado!AN712</f>
        <v>16488.844803</v>
      </c>
      <c r="AK14" s="24">
        <f>Planel_Pot_Resultado!AO16+Planel_Pot_Resultado!AO28+Planel_Pot_Resultado!AO628+Planel_Pot_Resultado!AO712</f>
        <v>16488.844803</v>
      </c>
      <c r="AL14" s="24">
        <f>Planel_Pot_Resultado!AP16+Planel_Pot_Resultado!AP28+Planel_Pot_Resultado!AP628+Planel_Pot_Resultado!AP712</f>
        <v>16488.844803</v>
      </c>
      <c r="AM14" s="1">
        <f t="shared" si="2"/>
        <v>4819.3773829999991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17887.245539999996</v>
      </c>
      <c r="K17" s="30">
        <f>Planel_Pot_Resultado!O388+Planel_Pot_Resultado!O400+Planel_Pot_Resultado!O412+Planel_Pot_Resultado!O424+Planel_Pot_Resultado!O436+Planel_Pot_Resultado!O448+Planel_Pot_Resultado!O460+Planel_Pot_Resultado!O472</f>
        <v>23837.157678999996</v>
      </c>
      <c r="L17" s="30">
        <f>Planel_Pot_Resultado!P388+Planel_Pot_Resultado!P400+Planel_Pot_Resultado!P412+Planel_Pot_Resultado!P424+Planel_Pot_Resultado!P436+Planel_Pot_Resultado!P448+Planel_Pot_Resultado!P460+Planel_Pot_Resultado!P472</f>
        <v>26968.00604</v>
      </c>
      <c r="M17" s="30">
        <f>Planel_Pot_Resultado!Q388+Planel_Pot_Resultado!Q400+Planel_Pot_Resultado!Q412+Planel_Pot_Resultado!Q424+Planel_Pot_Resultado!Q436+Planel_Pot_Resultado!Q448+Planel_Pot_Resultado!Q460+Planel_Pot_Resultado!Q472</f>
        <v>35121.957299999995</v>
      </c>
      <c r="N17" s="30">
        <f>Planel_Pot_Resultado!R388+Planel_Pot_Resultado!R400+Planel_Pot_Resultado!R412+Planel_Pot_Resultado!R424+Planel_Pot_Resultado!R436+Planel_Pot_Resultado!R448+Planel_Pot_Resultado!R460+Planel_Pot_Resultado!R472</f>
        <v>37563.160000000003</v>
      </c>
      <c r="O17" s="30">
        <f>Planel_Pot_Resultado!S388+Planel_Pot_Resultado!S400+Planel_Pot_Resultado!S412+Planel_Pot_Resultado!S424+Planel_Pot_Resultado!S436+Planel_Pot_Resultado!S448+Planel_Pot_Resultado!S460+Planel_Pot_Resultado!S472</f>
        <v>41330.434379999999</v>
      </c>
      <c r="P17" s="30">
        <f>Planel_Pot_Resultado!T388+Planel_Pot_Resultado!T400+Planel_Pot_Resultado!T412+Planel_Pot_Resultado!T424+Planel_Pot_Resultado!T436+Planel_Pot_Resultado!T448+Planel_Pot_Resultado!T460+Planel_Pot_Resultado!T472</f>
        <v>44277.258799999996</v>
      </c>
      <c r="Q17" s="30">
        <f>Planel_Pot_Resultado!U388+Planel_Pot_Resultado!U400+Planel_Pot_Resultado!U412+Planel_Pot_Resultado!U424+Planel_Pot_Resultado!U436+Planel_Pot_Resultado!U448+Planel_Pot_Resultado!U460+Planel_Pot_Resultado!U472</f>
        <v>49896.718639999999</v>
      </c>
      <c r="R17" s="30">
        <f>Planel_Pot_Resultado!V388+Planel_Pot_Resultado!V400+Planel_Pot_Resultado!V412+Planel_Pot_Resultado!V424+Planel_Pot_Resultado!V436+Planel_Pot_Resultado!V448+Planel_Pot_Resultado!V460+Planel_Pot_Resultado!V472</f>
        <v>50961.055828999997</v>
      </c>
      <c r="S17" s="30">
        <f>Planel_Pot_Resultado!W388+Planel_Pot_Resultado!W400+Planel_Pot_Resultado!W412+Planel_Pot_Resultado!W424+Planel_Pot_Resultado!W436+Planel_Pot_Resultado!W448+Planel_Pot_Resultado!W460+Planel_Pot_Resultado!W472</f>
        <v>55274.723444999996</v>
      </c>
      <c r="T17" s="30">
        <f>Planel_Pot_Resultado!X388+Planel_Pot_Resultado!X400+Planel_Pot_Resultado!X412+Planel_Pot_Resultado!X424+Planel_Pot_Resultado!X436+Planel_Pot_Resultado!X448+Planel_Pot_Resultado!X460+Planel_Pot_Resultado!X472</f>
        <v>60426.105599999995</v>
      </c>
      <c r="U17" s="30">
        <f>Planel_Pot_Resultado!Y388+Planel_Pot_Resultado!Y400+Planel_Pot_Resultado!Y412+Planel_Pot_Resultado!Y424+Planel_Pot_Resultado!Y436+Planel_Pot_Resultado!Y448+Planel_Pot_Resultado!Y460+Planel_Pot_Resultado!Y472</f>
        <v>65139.349119999999</v>
      </c>
      <c r="V17" s="30">
        <f>Planel_Pot_Resultado!Z388+Planel_Pot_Resultado!Z400+Planel_Pot_Resultado!Z412+Planel_Pot_Resultado!Z424+Planel_Pot_Resultado!Z436+Planel_Pot_Resultado!Z448+Planel_Pot_Resultado!Z460+Planel_Pot_Resultado!Z472</f>
        <v>72637.473100000003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80249.655629999994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86590.258559999987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90974.83024000001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93494.516319999995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93299.669410000002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108228.83517000001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115811.49621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120900.09099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125703.46221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130644.85906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136814.79652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139792.80635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140986.71828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147816.82707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153936.59093000001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155190.15338</v>
      </c>
      <c r="AM17" s="1">
        <f t="shared" si="2"/>
        <v>148633.99338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2170.2629999999999</v>
      </c>
      <c r="S20" s="26">
        <f>Planel_Pot_Resultado!W280+Planel_Pot_Resultado!W292+Planel_Pot_Resultado!W304+Planel_Pot_Resultado!W316+Planel_Pot_Resultado!W328+Planel_Pot_Resultado!W340+Planel_Pot_Resultado!W352+Planel_Pot_Resultado!W364</f>
        <v>2170.2629999999999</v>
      </c>
      <c r="T20" s="26">
        <f>Planel_Pot_Resultado!X280+Planel_Pot_Resultado!X292+Planel_Pot_Resultado!X304+Planel_Pot_Resultado!X316+Planel_Pot_Resultado!X328+Planel_Pot_Resultado!X340+Planel_Pot_Resultado!X352+Planel_Pot_Resultado!X364</f>
        <v>2169.2629999999999</v>
      </c>
      <c r="U20" s="26">
        <f>Planel_Pot_Resultado!Y280+Planel_Pot_Resultado!Y292+Planel_Pot_Resultado!Y304+Planel_Pot_Resultado!Y316+Planel_Pot_Resultado!Y328+Planel_Pot_Resultado!Y340+Planel_Pot_Resultado!Y352+Planel_Pot_Resultado!Y364</f>
        <v>2169.2629999999999</v>
      </c>
      <c r="V20" s="26">
        <f>Planel_Pot_Resultado!Z280+Planel_Pot_Resultado!Z292+Planel_Pot_Resultado!Z304+Planel_Pot_Resultado!Z316+Planel_Pot_Resultado!Z328+Planel_Pot_Resultado!Z340+Planel_Pot_Resultado!Z352+Planel_Pot_Resultado!Z364</f>
        <v>2169.2629999999999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2160.6419999999998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3001.5227126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4560.1908590000003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5190.6709250000004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5748.1095379999997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6990.6390529999999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8316.5539389999994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9646.3788820000009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10985.855286999998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12353.965592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13747.016917000001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15150.760883999999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16549.942247999999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18094.991547999998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19588.139058000001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21060.622987999999</v>
      </c>
      <c r="AM20" s="1">
        <f t="shared" si="2"/>
        <v>21039.919987999998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0</v>
      </c>
      <c r="M23" s="32">
        <f>Planel_Pot_Resultado!Q100+Planel_Pot_Resultado!Q652</f>
        <v>4235.259411</v>
      </c>
      <c r="N23" s="32">
        <f>Planel_Pot_Resultado!R100+Planel_Pot_Resultado!R652</f>
        <v>5765.0988299999999</v>
      </c>
      <c r="O23" s="32">
        <f>Planel_Pot_Resultado!S100+Planel_Pot_Resultado!S652</f>
        <v>9534.4328769999993</v>
      </c>
      <c r="P23" s="32">
        <f>Planel_Pot_Resultado!T100+Planel_Pot_Resultado!T652</f>
        <v>10572.70595</v>
      </c>
      <c r="Q23" s="32">
        <f>Planel_Pot_Resultado!U100+Planel_Pot_Resultado!U652</f>
        <v>11587.469940000001</v>
      </c>
      <c r="R23" s="32">
        <f>Planel_Pot_Resultado!V100+Planel_Pot_Resultado!V652</f>
        <v>11587.469940000001</v>
      </c>
      <c r="S23" s="32">
        <f>Planel_Pot_Resultado!W100+Planel_Pot_Resultado!W652</f>
        <v>14032.695380000001</v>
      </c>
      <c r="T23" s="32">
        <f>Planel_Pot_Resultado!X100+Planel_Pot_Resultado!X652</f>
        <v>15921.282931000002</v>
      </c>
      <c r="U23" s="32">
        <f>Planel_Pot_Resultado!Y100+Planel_Pot_Resultado!Y652</f>
        <v>17763.528099000003</v>
      </c>
      <c r="V23" s="32">
        <f>Planel_Pot_Resultado!Z100+Planel_Pot_Resultado!Z652</f>
        <v>18809.141083000002</v>
      </c>
      <c r="W23" s="32">
        <f>Planel_Pot_Resultado!AA100+Planel_Pot_Resultado!AA652</f>
        <v>19801.23645</v>
      </c>
      <c r="X23" s="32">
        <f>Planel_Pot_Resultado!AB100+Planel_Pot_Resultado!AB652</f>
        <v>21169.806960000002</v>
      </c>
      <c r="Y23" s="32">
        <f>Planel_Pot_Resultado!AC100+Planel_Pot_Resultado!AC652</f>
        <v>22511.1754</v>
      </c>
      <c r="Z23" s="32">
        <f>Planel_Pot_Resultado!AD100+Planel_Pot_Resultado!AD652</f>
        <v>25503.538240000002</v>
      </c>
      <c r="AA23" s="32">
        <f>Planel_Pot_Resultado!AE100+Planel_Pot_Resultado!AE652</f>
        <v>28430.029840000003</v>
      </c>
      <c r="AB23" s="32">
        <f>Planel_Pot_Resultado!AF100+Planel_Pot_Resultado!AF652</f>
        <v>28430.029840000003</v>
      </c>
      <c r="AC23" s="32">
        <f>Planel_Pot_Resultado!AG100+Planel_Pot_Resultado!AG652</f>
        <v>29832.737359999999</v>
      </c>
      <c r="AD23" s="32">
        <f>Planel_Pot_Resultado!AH100+Planel_Pot_Resultado!AH652</f>
        <v>32007.103810000001</v>
      </c>
      <c r="AE23" s="32">
        <f>Planel_Pot_Resultado!AI100+Planel_Pot_Resultado!AI652</f>
        <v>33970.621370000001</v>
      </c>
      <c r="AF23" s="32">
        <f>Planel_Pot_Resultado!AJ100+Planel_Pot_Resultado!AJ652</f>
        <v>36011.220220000003</v>
      </c>
      <c r="AG23" s="32">
        <f>Planel_Pot_Resultado!AK100+Planel_Pot_Resultado!AK652</f>
        <v>39084.668720000001</v>
      </c>
      <c r="AH23" s="32">
        <f>Planel_Pot_Resultado!AL100+Planel_Pot_Resultado!AL652</f>
        <v>42801.704429999998</v>
      </c>
      <c r="AI23" s="32">
        <f>Planel_Pot_Resultado!AM100+Planel_Pot_Resultado!AM652</f>
        <v>46970.319970000004</v>
      </c>
      <c r="AJ23" s="32">
        <f>Planel_Pot_Resultado!AN100+Planel_Pot_Resultado!AN652</f>
        <v>50396.881250000006</v>
      </c>
      <c r="AK23" s="32">
        <f>Planel_Pot_Resultado!AO100+Planel_Pot_Resultado!AO652</f>
        <v>53642.609750000003</v>
      </c>
      <c r="AL23" s="32">
        <f>Planel_Pot_Resultado!AP100+Planel_Pot_Resultado!AP652</f>
        <v>56392.15681</v>
      </c>
      <c r="AM23" s="1">
        <f t="shared" si="2"/>
        <v>56392.15681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175811.13471499996</v>
      </c>
      <c r="J24" s="28">
        <f t="shared" si="4"/>
        <v>181739.12697799999</v>
      </c>
      <c r="K24" s="28">
        <f t="shared" si="4"/>
        <v>188340.59174199999</v>
      </c>
      <c r="L24" s="28">
        <f t="shared" si="4"/>
        <v>194524.59237400003</v>
      </c>
      <c r="M24" s="28">
        <f t="shared" si="4"/>
        <v>205971.18757099999</v>
      </c>
      <c r="N24" s="28">
        <f t="shared" si="4"/>
        <v>212497.77146699998</v>
      </c>
      <c r="O24" s="28">
        <f t="shared" si="4"/>
        <v>219731.13026599999</v>
      </c>
      <c r="P24" s="28">
        <f t="shared" si="4"/>
        <v>226874.45935899997</v>
      </c>
      <c r="Q24" s="28">
        <f t="shared" si="4"/>
        <v>235986.69838900003</v>
      </c>
      <c r="R24" s="28">
        <f t="shared" si="4"/>
        <v>242913.90157800002</v>
      </c>
      <c r="S24" s="28">
        <f t="shared" si="4"/>
        <v>251331.046336</v>
      </c>
      <c r="T24" s="28">
        <f t="shared" si="4"/>
        <v>260358.73694199996</v>
      </c>
      <c r="U24" s="28">
        <f t="shared" si="4"/>
        <v>269726.49193000002</v>
      </c>
      <c r="V24" s="28">
        <f t="shared" si="4"/>
        <v>280797.27689400001</v>
      </c>
      <c r="W24" s="28">
        <f t="shared" si="4"/>
        <v>292060.51469100005</v>
      </c>
      <c r="X24" s="28">
        <f t="shared" si="4"/>
        <v>303849.2869606</v>
      </c>
      <c r="Y24" s="28">
        <f t="shared" si="4"/>
        <v>315243.19822700007</v>
      </c>
      <c r="Z24" s="28">
        <f t="shared" si="4"/>
        <v>323391.96071299998</v>
      </c>
      <c r="AA24" s="28">
        <f t="shared" si="4"/>
        <v>330114.69031600002</v>
      </c>
      <c r="AB24" s="28">
        <f t="shared" si="4"/>
        <v>347021.38559099997</v>
      </c>
      <c r="AC24" s="28">
        <f t="shared" si="4"/>
        <v>358257.96903699997</v>
      </c>
      <c r="AD24" s="28">
        <f t="shared" si="4"/>
        <v>367775.75520999997</v>
      </c>
      <c r="AE24" s="28">
        <f t="shared" si="4"/>
        <v>377569.80769499997</v>
      </c>
      <c r="AF24" s="28">
        <f t="shared" si="4"/>
        <v>387632.7352</v>
      </c>
      <c r="AG24" s="28">
        <f t="shared" si="4"/>
        <v>398582.83511700004</v>
      </c>
      <c r="AH24" s="28">
        <f t="shared" si="4"/>
        <v>407555.19672399998</v>
      </c>
      <c r="AI24" s="28">
        <f t="shared" si="4"/>
        <v>414788.21054300002</v>
      </c>
      <c r="AJ24" s="28">
        <f t="shared" si="4"/>
        <v>427094.16111300001</v>
      </c>
      <c r="AK24" s="28">
        <f t="shared" si="4"/>
        <v>438864.10978300002</v>
      </c>
      <c r="AL24" s="28">
        <f t="shared" si="4"/>
        <v>448155.99032300001</v>
      </c>
      <c r="AM24" s="1">
        <f t="shared" si="2"/>
        <v>312263.18190299999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232.20000000001164</v>
      </c>
      <c r="M29" s="1">
        <f t="shared" si="5"/>
        <v>87.099999999991269</v>
      </c>
      <c r="N29" s="1">
        <f t="shared" si="5"/>
        <v>931</v>
      </c>
      <c r="O29" s="1">
        <f t="shared" si="5"/>
        <v>582.16840000000957</v>
      </c>
      <c r="P29" s="1">
        <f t="shared" si="5"/>
        <v>3359.2315999999992</v>
      </c>
      <c r="Q29" s="1">
        <f t="shared" si="5"/>
        <v>1632.9571999999898</v>
      </c>
      <c r="R29" s="1">
        <f t="shared" si="5"/>
        <v>5862.8660000000091</v>
      </c>
      <c r="S29" s="1">
        <f t="shared" si="5"/>
        <v>3769.3576999999932</v>
      </c>
      <c r="T29" s="1">
        <f t="shared" si="5"/>
        <v>1063.7209000000003</v>
      </c>
      <c r="U29" s="1">
        <f t="shared" si="5"/>
        <v>1887.266300000003</v>
      </c>
      <c r="V29" s="1">
        <f t="shared" si="5"/>
        <v>1601.8479999999981</v>
      </c>
      <c r="W29" s="1">
        <f t="shared" si="5"/>
        <v>1742.5809000000008</v>
      </c>
      <c r="X29" s="1">
        <f t="shared" si="5"/>
        <v>2313.5565000000061</v>
      </c>
      <c r="Y29" s="1">
        <f t="shared" si="5"/>
        <v>3184.1030000000028</v>
      </c>
      <c r="Z29" s="1">
        <f t="shared" si="5"/>
        <v>1081.2335000000021</v>
      </c>
      <c r="AA29" s="1">
        <f t="shared" si="5"/>
        <v>2508.6462999999931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762.6872999999905</v>
      </c>
      <c r="AF29" s="1">
        <f t="shared" si="5"/>
        <v>787.82150000002002</v>
      </c>
      <c r="AG29" s="1">
        <f t="shared" si="5"/>
        <v>129.80429999998887</v>
      </c>
      <c r="AH29" s="1">
        <f t="shared" si="5"/>
        <v>138.37210000000778</v>
      </c>
      <c r="AI29" s="1">
        <f t="shared" si="5"/>
        <v>186.04139999998733</v>
      </c>
      <c r="AJ29" s="1">
        <f t="shared" si="5"/>
        <v>504.23120000000927</v>
      </c>
      <c r="AK29" s="1">
        <f t="shared" si="5"/>
        <v>911.30879999999888</v>
      </c>
      <c r="AL29" s="1">
        <f t="shared" si="5"/>
        <v>3816.2870999999868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3225.9987649999994</v>
      </c>
      <c r="J30" s="1">
        <f t="shared" si="6"/>
        <v>1342.5012349999997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2108.5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1.363627999999153</v>
      </c>
      <c r="K32" s="18">
        <f t="shared" si="7"/>
        <v>725.65262500000063</v>
      </c>
      <c r="L32" s="18">
        <f t="shared" si="7"/>
        <v>932.17283700000007</v>
      </c>
      <c r="M32" s="18">
        <f t="shared" si="7"/>
        <v>502.88452599999982</v>
      </c>
      <c r="N32" s="18">
        <f t="shared" si="7"/>
        <v>426.14177700000073</v>
      </c>
      <c r="O32" s="18">
        <f t="shared" si="7"/>
        <v>1141.4880319999993</v>
      </c>
      <c r="P32" s="18">
        <f t="shared" si="7"/>
        <v>-0.2000000000007276</v>
      </c>
      <c r="Q32" s="18">
        <f t="shared" si="7"/>
        <v>0</v>
      </c>
      <c r="R32" s="18">
        <f t="shared" si="7"/>
        <v>0</v>
      </c>
      <c r="S32" s="18">
        <f t="shared" si="7"/>
        <v>-199.59999999999854</v>
      </c>
      <c r="T32" s="18">
        <f t="shared" si="7"/>
        <v>925</v>
      </c>
      <c r="U32" s="18">
        <f t="shared" si="7"/>
        <v>925</v>
      </c>
      <c r="V32" s="18">
        <f t="shared" si="7"/>
        <v>925.20000000000073</v>
      </c>
      <c r="W32" s="18">
        <f t="shared" si="7"/>
        <v>925</v>
      </c>
      <c r="X32" s="18">
        <f t="shared" si="7"/>
        <v>925</v>
      </c>
      <c r="Y32" s="18">
        <f t="shared" si="7"/>
        <v>925.19999999999709</v>
      </c>
      <c r="Z32" s="18">
        <f t="shared" si="7"/>
        <v>925</v>
      </c>
      <c r="AA32" s="18">
        <f t="shared" si="7"/>
        <v>925</v>
      </c>
      <c r="AB32" s="18">
        <f t="shared" si="7"/>
        <v>735</v>
      </c>
      <c r="AC32" s="18">
        <f t="shared" si="7"/>
        <v>925.30000000000291</v>
      </c>
      <c r="AD32" s="18">
        <f t="shared" si="7"/>
        <v>925</v>
      </c>
      <c r="AE32" s="18">
        <f t="shared" si="7"/>
        <v>925</v>
      </c>
      <c r="AF32" s="18">
        <f t="shared" si="7"/>
        <v>925</v>
      </c>
      <c r="AG32" s="18">
        <f t="shared" si="7"/>
        <v>523.85833199999979</v>
      </c>
      <c r="AH32" s="18">
        <f t="shared" si="7"/>
        <v>734.99999999999636</v>
      </c>
      <c r="AI32" s="18">
        <f t="shared" si="7"/>
        <v>285.2635850000006</v>
      </c>
      <c r="AJ32" s="18">
        <f t="shared" si="7"/>
        <v>0</v>
      </c>
      <c r="AK32" s="18">
        <f t="shared" si="7"/>
        <v>0</v>
      </c>
      <c r="AL32" s="18">
        <f t="shared" si="7"/>
        <v>0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3052.6508600000016</v>
      </c>
      <c r="K39" s="24">
        <f t="shared" si="10"/>
        <v>0</v>
      </c>
      <c r="L39" s="24">
        <f t="shared" si="10"/>
        <v>30.379433999998582</v>
      </c>
      <c r="M39" s="24">
        <f t="shared" si="10"/>
        <v>0</v>
      </c>
      <c r="N39" s="24">
        <f t="shared" si="10"/>
        <v>0</v>
      </c>
      <c r="O39" s="24">
        <f t="shared" si="10"/>
        <v>41.193940000001021</v>
      </c>
      <c r="P39" s="24">
        <f t="shared" si="10"/>
        <v>0</v>
      </c>
      <c r="Q39" s="24">
        <f t="shared" si="10"/>
        <v>0</v>
      </c>
      <c r="R39" s="24">
        <f t="shared" si="10"/>
        <v>0</v>
      </c>
      <c r="S39" s="24">
        <f t="shared" si="10"/>
        <v>300.09400199999982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8.161616999999751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1389.5765399999982</v>
      </c>
      <c r="K42" s="30">
        <f t="shared" si="12"/>
        <v>5949.912139</v>
      </c>
      <c r="L42" s="30">
        <f t="shared" si="12"/>
        <v>3130.8483610000039</v>
      </c>
      <c r="M42" s="30">
        <f t="shared" si="12"/>
        <v>8153.9512599999944</v>
      </c>
      <c r="N42" s="30">
        <f t="shared" si="12"/>
        <v>2441.2027000000089</v>
      </c>
      <c r="O42" s="30">
        <f t="shared" si="12"/>
        <v>3767.2743799999953</v>
      </c>
      <c r="P42" s="30">
        <f t="shared" si="12"/>
        <v>2946.8244199999972</v>
      </c>
      <c r="Q42" s="30">
        <f t="shared" si="12"/>
        <v>5619.4598400000032</v>
      </c>
      <c r="R42" s="30">
        <f t="shared" si="12"/>
        <v>1064.337188999998</v>
      </c>
      <c r="S42" s="30">
        <f t="shared" si="12"/>
        <v>4313.6676159999988</v>
      </c>
      <c r="T42" s="30">
        <f t="shared" si="12"/>
        <v>5151.3821549999993</v>
      </c>
      <c r="U42" s="30">
        <f t="shared" si="12"/>
        <v>4713.2435200000036</v>
      </c>
      <c r="V42" s="30">
        <f t="shared" si="12"/>
        <v>7498.1239800000039</v>
      </c>
      <c r="W42" s="30">
        <f t="shared" si="12"/>
        <v>7612.1825299999909</v>
      </c>
      <c r="X42" s="30">
        <f t="shared" si="12"/>
        <v>6340.6029299999936</v>
      </c>
      <c r="Y42" s="30">
        <f t="shared" si="12"/>
        <v>4384.5716800000228</v>
      </c>
      <c r="Z42" s="30">
        <f t="shared" si="12"/>
        <v>2519.6860799999849</v>
      </c>
      <c r="AA42" s="30">
        <f t="shared" si="12"/>
        <v>-194.84690999999293</v>
      </c>
      <c r="AB42" s="30">
        <f t="shared" si="12"/>
        <v>14929.165760000004</v>
      </c>
      <c r="AC42" s="30">
        <f t="shared" si="12"/>
        <v>7582.6610399999918</v>
      </c>
      <c r="AD42" s="30">
        <f t="shared" si="12"/>
        <v>5088.5947799999994</v>
      </c>
      <c r="AE42" s="30">
        <f t="shared" si="12"/>
        <v>4803.3712200000009</v>
      </c>
      <c r="AF42" s="30">
        <f t="shared" si="12"/>
        <v>4941.3968500000046</v>
      </c>
      <c r="AG42" s="30">
        <f t="shared" si="12"/>
        <v>6169.937460000001</v>
      </c>
      <c r="AH42" s="30">
        <f t="shared" si="12"/>
        <v>2978.0098299999954</v>
      </c>
      <c r="AI42" s="30">
        <f t="shared" si="12"/>
        <v>1193.911930000002</v>
      </c>
      <c r="AJ42" s="30">
        <f t="shared" si="12"/>
        <v>6830.1087899999984</v>
      </c>
      <c r="AK42" s="30">
        <f t="shared" si="12"/>
        <v>6119.7638600000064</v>
      </c>
      <c r="AL42" s="30">
        <f t="shared" si="12"/>
        <v>1253.5624499999976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0</v>
      </c>
      <c r="S45" s="26">
        <f t="shared" si="14"/>
        <v>0</v>
      </c>
      <c r="T45" s="26">
        <f t="shared" ref="E45:AL49" si="15">T20-S20</f>
        <v>-1</v>
      </c>
      <c r="U45" s="26">
        <f t="shared" si="15"/>
        <v>0</v>
      </c>
      <c r="V45" s="26">
        <f t="shared" si="15"/>
        <v>0</v>
      </c>
      <c r="W45" s="26">
        <f t="shared" si="15"/>
        <v>-8.6210000000000946</v>
      </c>
      <c r="X45" s="26">
        <f t="shared" si="15"/>
        <v>840.88071260000015</v>
      </c>
      <c r="Y45" s="26">
        <f t="shared" si="15"/>
        <v>1558.6681464000003</v>
      </c>
      <c r="Z45" s="26">
        <f t="shared" si="15"/>
        <v>630.48006600000008</v>
      </c>
      <c r="AA45" s="26">
        <f t="shared" si="15"/>
        <v>557.43861299999935</v>
      </c>
      <c r="AB45" s="26">
        <f t="shared" si="15"/>
        <v>1242.5295150000002</v>
      </c>
      <c r="AC45" s="26">
        <f t="shared" si="15"/>
        <v>1325.9148859999996</v>
      </c>
      <c r="AD45" s="26">
        <f t="shared" si="15"/>
        <v>1329.8249430000014</v>
      </c>
      <c r="AE45" s="26">
        <f t="shared" si="15"/>
        <v>1339.4764049999976</v>
      </c>
      <c r="AF45" s="26">
        <f t="shared" si="15"/>
        <v>1368.110305000002</v>
      </c>
      <c r="AG45" s="26">
        <f t="shared" si="15"/>
        <v>1393.0513250000004</v>
      </c>
      <c r="AH45" s="26">
        <f t="shared" si="15"/>
        <v>1403.7439669999985</v>
      </c>
      <c r="AI45" s="26">
        <f t="shared" si="15"/>
        <v>1399.181364</v>
      </c>
      <c r="AJ45" s="26">
        <f t="shared" si="15"/>
        <v>1545.0492999999988</v>
      </c>
      <c r="AK45" s="26">
        <f t="shared" si="15"/>
        <v>1493.1475100000025</v>
      </c>
      <c r="AL45" s="26">
        <f t="shared" si="15"/>
        <v>1472.4839299999985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0</v>
      </c>
      <c r="M48" s="32">
        <f t="shared" si="15"/>
        <v>4235.259411</v>
      </c>
      <c r="N48" s="32">
        <f t="shared" si="15"/>
        <v>1529.8394189999999</v>
      </c>
      <c r="O48" s="32">
        <f t="shared" si="15"/>
        <v>3769.3340469999994</v>
      </c>
      <c r="P48" s="32">
        <f t="shared" si="15"/>
        <v>1038.2730730000003</v>
      </c>
      <c r="Q48" s="32">
        <f t="shared" si="15"/>
        <v>1014.7639900000013</v>
      </c>
      <c r="R48" s="32">
        <f t="shared" si="15"/>
        <v>0</v>
      </c>
      <c r="S48" s="32">
        <f t="shared" si="15"/>
        <v>2445.2254400000002</v>
      </c>
      <c r="T48" s="32">
        <f t="shared" si="15"/>
        <v>1888.5875510000005</v>
      </c>
      <c r="U48" s="32">
        <f t="shared" si="15"/>
        <v>1842.2451680000013</v>
      </c>
      <c r="V48" s="32">
        <f t="shared" si="15"/>
        <v>1045.6129839999994</v>
      </c>
      <c r="W48" s="32">
        <f t="shared" si="15"/>
        <v>992.09536699999808</v>
      </c>
      <c r="X48" s="32">
        <f t="shared" si="15"/>
        <v>1368.5705100000014</v>
      </c>
      <c r="Y48" s="32">
        <f t="shared" si="15"/>
        <v>1341.3684399999984</v>
      </c>
      <c r="Z48" s="32">
        <f t="shared" si="15"/>
        <v>2992.3628400000016</v>
      </c>
      <c r="AA48" s="32">
        <f t="shared" si="15"/>
        <v>2926.4916000000012</v>
      </c>
      <c r="AB48" s="32">
        <f t="shared" si="15"/>
        <v>0</v>
      </c>
      <c r="AC48" s="32">
        <f t="shared" si="15"/>
        <v>1402.7075199999963</v>
      </c>
      <c r="AD48" s="32">
        <f t="shared" si="15"/>
        <v>2174.3664500000014</v>
      </c>
      <c r="AE48" s="32">
        <f t="shared" si="15"/>
        <v>1963.5175600000002</v>
      </c>
      <c r="AF48" s="32">
        <f t="shared" si="15"/>
        <v>2040.5988500000021</v>
      </c>
      <c r="AG48" s="32">
        <f t="shared" si="15"/>
        <v>3073.4484999999986</v>
      </c>
      <c r="AH48" s="32">
        <f t="shared" si="15"/>
        <v>3717.0357099999965</v>
      </c>
      <c r="AI48" s="32">
        <f t="shared" si="15"/>
        <v>4168.6155400000061</v>
      </c>
      <c r="AJ48" s="32">
        <f t="shared" si="15"/>
        <v>3426.5612800000017</v>
      </c>
      <c r="AK48" s="32">
        <f t="shared" si="15"/>
        <v>3245.7284999999974</v>
      </c>
      <c r="AL48" s="32">
        <f t="shared" si="15"/>
        <v>2749.5470599999971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3230.9987649999966</v>
      </c>
      <c r="J49" s="28">
        <f t="shared" si="14"/>
        <v>5927.9922630000219</v>
      </c>
      <c r="K49" s="28">
        <f t="shared" si="14"/>
        <v>6601.4647640000039</v>
      </c>
      <c r="L49" s="28">
        <f t="shared" si="14"/>
        <v>6184.0006320000393</v>
      </c>
      <c r="M49" s="28">
        <f t="shared" si="14"/>
        <v>11446.595196999959</v>
      </c>
      <c r="N49" s="28">
        <f t="shared" si="14"/>
        <v>6526.5838959999965</v>
      </c>
      <c r="O49" s="28">
        <f t="shared" si="14"/>
        <v>7233.3587990000087</v>
      </c>
      <c r="P49" s="28">
        <f t="shared" si="14"/>
        <v>7143.3290929999785</v>
      </c>
      <c r="Q49" s="28">
        <f t="shared" si="14"/>
        <v>9112.2390300000552</v>
      </c>
      <c r="R49" s="28">
        <f t="shared" si="14"/>
        <v>6927.2031889999926</v>
      </c>
      <c r="S49" s="28">
        <f t="shared" si="14"/>
        <v>8417.1447579999804</v>
      </c>
      <c r="T49" s="28">
        <f t="shared" si="15"/>
        <v>9027.6906059999601</v>
      </c>
      <c r="U49" s="28">
        <f t="shared" si="15"/>
        <v>9367.7549880000588</v>
      </c>
      <c r="V49" s="28">
        <f t="shared" si="15"/>
        <v>11070.784963999991</v>
      </c>
      <c r="W49" s="28">
        <f t="shared" si="15"/>
        <v>11263.237797000038</v>
      </c>
      <c r="X49" s="28">
        <f t="shared" si="15"/>
        <v>11788.772269599955</v>
      </c>
      <c r="Y49" s="28">
        <f t="shared" si="15"/>
        <v>11393.911266400071</v>
      </c>
      <c r="Z49" s="28">
        <f t="shared" si="15"/>
        <v>8148.762485999905</v>
      </c>
      <c r="AA49" s="28">
        <f t="shared" si="15"/>
        <v>6722.7296030000434</v>
      </c>
      <c r="AB49" s="28">
        <f t="shared" si="15"/>
        <v>16906.695274999947</v>
      </c>
      <c r="AC49" s="28">
        <f t="shared" si="15"/>
        <v>11236.583446000004</v>
      </c>
      <c r="AD49" s="28">
        <f t="shared" si="15"/>
        <v>9517.7861730000004</v>
      </c>
      <c r="AE49" s="28">
        <f t="shared" si="15"/>
        <v>9794.0524849999929</v>
      </c>
      <c r="AF49" s="28">
        <f t="shared" si="15"/>
        <v>10062.927505000029</v>
      </c>
      <c r="AG49" s="28">
        <f t="shared" si="15"/>
        <v>10950.099917000043</v>
      </c>
      <c r="AH49" s="28">
        <f t="shared" si="15"/>
        <v>8972.3616069999407</v>
      </c>
      <c r="AI49" s="28">
        <f t="shared" si="15"/>
        <v>7233.0138190000434</v>
      </c>
      <c r="AJ49" s="28">
        <f t="shared" si="15"/>
        <v>12305.950569999986</v>
      </c>
      <c r="AK49" s="28">
        <f t="shared" si="15"/>
        <v>11769.948670000012</v>
      </c>
      <c r="AL49" s="28">
        <f t="shared" si="15"/>
        <v>9291.8805399999837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9050.4636279999995</v>
      </c>
      <c r="K4" s="58">
        <f>Planel_Pot_Resultado!O112+Planel_Pot_Resultado!O676</f>
        <v>9776.1162530000001</v>
      </c>
      <c r="L4" s="58">
        <f>Planel_Pot_Resultado!P112+Planel_Pot_Resultado!P676</f>
        <v>10708.18909</v>
      </c>
      <c r="M4" s="58">
        <f>Planel_Pot_Resultado!Q112+Planel_Pot_Resultado!Q676</f>
        <v>11210.873616000001</v>
      </c>
      <c r="N4" s="58">
        <f>Planel_Pot_Resultado!R112+Planel_Pot_Resultado!R676</f>
        <v>11636.715393</v>
      </c>
      <c r="O4" s="58">
        <f>Planel_Pot_Resultado!S112+Planel_Pot_Resultado!S676</f>
        <v>12778.203425</v>
      </c>
      <c r="P4" s="58">
        <f>Planel_Pot_Resultado!T112+Planel_Pot_Resultado!T676</f>
        <v>12778.003424999999</v>
      </c>
      <c r="Q4" s="58">
        <f>Planel_Pot_Resultado!U112+Planel_Pot_Resultado!U676</f>
        <v>12778.003424999999</v>
      </c>
      <c r="R4" s="58">
        <f>Planel_Pot_Resultado!V112+Planel_Pot_Resultado!V676</f>
        <v>12778.003424999999</v>
      </c>
      <c r="S4" s="58">
        <f>Planel_Pot_Resultado!W112+Planel_Pot_Resultado!W676</f>
        <v>11453.403425</v>
      </c>
      <c r="T4" s="58">
        <f>Planel_Pot_Resultado!X112+Planel_Pot_Resultado!X676</f>
        <v>11453.403425</v>
      </c>
      <c r="U4" s="58">
        <f>Planel_Pot_Resultado!Y112+Planel_Pot_Resultado!Y676</f>
        <v>11453.403425</v>
      </c>
      <c r="V4" s="58">
        <f>Planel_Pot_Resultado!Z112+Planel_Pot_Resultado!Z676</f>
        <v>10404.603425000001</v>
      </c>
      <c r="W4" s="58">
        <f>Planel_Pot_Resultado!AA112+Planel_Pot_Resultado!AA676</f>
        <v>10404.603425000001</v>
      </c>
      <c r="X4" s="58">
        <f>Planel_Pot_Resultado!AB112+Planel_Pot_Resultado!AB676</f>
        <v>10404.603425000001</v>
      </c>
      <c r="Y4" s="58">
        <f>Planel_Pot_Resultado!AC112+Planel_Pot_Resultado!AC676</f>
        <v>9813.8034250000001</v>
      </c>
      <c r="Z4" s="58">
        <f>Planel_Pot_Resultado!AD112+Planel_Pot_Resultado!AD676</f>
        <v>9813.8034250000001</v>
      </c>
      <c r="AA4" s="58">
        <f>Planel_Pot_Resultado!AE112+Planel_Pot_Resultado!AE676</f>
        <v>9785.8034250000001</v>
      </c>
      <c r="AB4" s="58">
        <f>Planel_Pot_Resultado!AF112+Planel_Pot_Resultado!AF676</f>
        <v>9785.8034250000001</v>
      </c>
      <c r="AC4" s="58">
        <f>Planel_Pot_Resultado!AG112+Planel_Pot_Resultado!AG676</f>
        <v>8572.1034249999993</v>
      </c>
      <c r="AD4" s="58">
        <f>Planel_Pot_Resultado!AH112+Planel_Pot_Resultado!AH676</f>
        <v>8572.1034249999993</v>
      </c>
      <c r="AE4" s="58">
        <f>Planel_Pot_Resultado!AI112+Planel_Pot_Resultado!AI676</f>
        <v>8572.1034249999993</v>
      </c>
      <c r="AF4" s="58">
        <f>Planel_Pot_Resultado!AJ112+Planel_Pot_Resultado!AJ676</f>
        <v>8572.1034249999993</v>
      </c>
      <c r="AG4" s="58">
        <f>Planel_Pot_Resultado!AK112+Planel_Pot_Resultado!AK676</f>
        <v>8208.9034250000004</v>
      </c>
      <c r="AH4" s="58">
        <f>Planel_Pot_Resultado!AL112+Planel_Pot_Resultado!AL676</f>
        <v>8208.9034250000004</v>
      </c>
      <c r="AI4" s="58">
        <f>Planel_Pot_Resultado!AM112+Planel_Pot_Resultado!AM676</f>
        <v>8208.9034250000004</v>
      </c>
      <c r="AJ4" s="58">
        <f>Planel_Pot_Resultado!AN112+Planel_Pot_Resultado!AN676</f>
        <v>8208.9034250000004</v>
      </c>
      <c r="AK4" s="58">
        <f>Planel_Pot_Resultado!AO112+Planel_Pot_Resultado!AO676</f>
        <v>8208.9034250000004</v>
      </c>
      <c r="AL4" s="58">
        <f>Planel_Pot_Resultado!AP112+Planel_Pot_Resultado!AP676</f>
        <v>8208.9034250000004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9053</v>
      </c>
      <c r="AC5" s="58">
        <f>Planel_Pot_Resultado!AG124+Planel_Pot_Resultado!AG136+Planel_Pot_Resultado!AG664</f>
        <v>10986</v>
      </c>
      <c r="AD5" s="58">
        <f>Planel_Pot_Resultado!AH124+Planel_Pot_Resultado!AH136+Planel_Pot_Resultado!AH664</f>
        <v>11711</v>
      </c>
      <c r="AE5" s="58">
        <f>Planel_Pot_Resultado!AI124+Planel_Pot_Resultado!AI136+Planel_Pot_Resultado!AI664</f>
        <v>12436</v>
      </c>
      <c r="AF5" s="58">
        <f>Planel_Pot_Resultado!AJ124+Planel_Pot_Resultado!AJ136+Planel_Pot_Resultado!AJ664</f>
        <v>13161</v>
      </c>
      <c r="AG5" s="58">
        <f>Planel_Pot_Resultado!AK124+Planel_Pot_Resultado!AK136+Planel_Pot_Resultado!AK664</f>
        <v>13848.058332000001</v>
      </c>
      <c r="AH5" s="58">
        <f>Planel_Pot_Resultado!AL124+Planel_Pot_Resultado!AL136+Planel_Pot_Resultado!AL664</f>
        <v>14383.058332000001</v>
      </c>
      <c r="AI5" s="58">
        <f>Planel_Pot_Resultado!AM124+Planel_Pot_Resultado!AM136+Planel_Pot_Resultado!AM664</f>
        <v>14468.321917000001</v>
      </c>
      <c r="AJ5" s="58">
        <f>Planel_Pot_Resultado!AN124+Planel_Pot_Resultado!AN136+Planel_Pot_Resultado!AN664</f>
        <v>14468.321917000001</v>
      </c>
      <c r="AK5" s="58">
        <f>Planel_Pot_Resultado!AO124+Planel_Pot_Resultado!AO136+Planel_Pot_Resultado!AO664</f>
        <v>14468.321917000001</v>
      </c>
      <c r="AL5" s="58">
        <f>Planel_Pot_Resultado!AP124+Planel_Pot_Resultado!AP136+Planel_Pot_Resultado!AP664</f>
        <v>14468.321917000001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3629</v>
      </c>
      <c r="Z6" s="58">
        <f>Planel_Pot_Resultado!AD724+Planel_Pot_Resultado!AD760</f>
        <v>3829</v>
      </c>
      <c r="AA6" s="58">
        <f>Planel_Pot_Resultado!AE724+Planel_Pot_Resultado!AE760</f>
        <v>4029</v>
      </c>
      <c r="AB6" s="58">
        <f>Planel_Pot_Resultado!AF724+Planel_Pot_Resultado!AF760</f>
        <v>4229</v>
      </c>
      <c r="AC6" s="58">
        <f>Planel_Pot_Resultado!AG724+Planel_Pot_Resultado!AG760</f>
        <v>4435</v>
      </c>
      <c r="AD6" s="58">
        <f>Planel_Pot_Resultado!AH724+Planel_Pot_Resultado!AH760</f>
        <v>4635</v>
      </c>
      <c r="AE6" s="58">
        <f>Planel_Pot_Resultado!AI724+Planel_Pot_Resultado!AI760</f>
        <v>4835</v>
      </c>
      <c r="AF6" s="58">
        <f>Planel_Pot_Resultado!AJ724+Planel_Pot_Resultado!AJ760</f>
        <v>5035</v>
      </c>
      <c r="AG6" s="58">
        <f>Planel_Pot_Resultado!AK724+Planel_Pot_Resultado!AK760</f>
        <v>5235</v>
      </c>
      <c r="AH6" s="58">
        <f>Planel_Pot_Resultado!AL724+Planel_Pot_Resultado!AL760</f>
        <v>5435</v>
      </c>
      <c r="AI6" s="58">
        <f>Planel_Pot_Resultado!AM724+Planel_Pot_Resultado!AM760</f>
        <v>5635</v>
      </c>
      <c r="AJ6" s="58">
        <f>Planel_Pot_Resultado!AN724+Planel_Pot_Resultado!AN760</f>
        <v>5635</v>
      </c>
      <c r="AK6" s="58">
        <f>Planel_Pot_Resultado!AO724+Planel_Pot_Resultado!AO760</f>
        <v>5635</v>
      </c>
      <c r="AL6" s="58">
        <f>Planel_Pot_Resultado!AP724+Planel_Pot_Resultado!AP760</f>
        <v>5635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13594.863627999999</v>
      </c>
      <c r="K7" s="279">
        <f t="shared" si="0"/>
        <v>14320.516253</v>
      </c>
      <c r="L7" s="279">
        <f t="shared" si="0"/>
        <v>15252.68909</v>
      </c>
      <c r="M7" s="279">
        <f t="shared" si="0"/>
        <v>15755.573616000001</v>
      </c>
      <c r="N7" s="279">
        <f t="shared" si="0"/>
        <v>16181.715393</v>
      </c>
      <c r="O7" s="279">
        <f t="shared" si="0"/>
        <v>17323.203425</v>
      </c>
      <c r="P7" s="279">
        <f t="shared" si="0"/>
        <v>17323.003424999999</v>
      </c>
      <c r="Q7" s="279">
        <f t="shared" si="0"/>
        <v>17323.003424999999</v>
      </c>
      <c r="R7" s="279">
        <f t="shared" si="0"/>
        <v>17323.003424999999</v>
      </c>
      <c r="S7" s="279">
        <f t="shared" si="0"/>
        <v>17123.403425</v>
      </c>
      <c r="T7" s="279">
        <f t="shared" si="0"/>
        <v>18048.403425</v>
      </c>
      <c r="U7" s="279">
        <f t="shared" si="0"/>
        <v>18973.403425</v>
      </c>
      <c r="V7" s="279">
        <f t="shared" si="0"/>
        <v>19898.603425000001</v>
      </c>
      <c r="W7" s="279">
        <f t="shared" si="0"/>
        <v>20823.603425000001</v>
      </c>
      <c r="X7" s="279">
        <f t="shared" si="0"/>
        <v>21748.603425000001</v>
      </c>
      <c r="Y7" s="279">
        <f t="shared" si="0"/>
        <v>22673.803424999998</v>
      </c>
      <c r="Z7" s="279">
        <f t="shared" si="0"/>
        <v>23598.803424999998</v>
      </c>
      <c r="AA7" s="279">
        <f t="shared" si="0"/>
        <v>24523.803424999998</v>
      </c>
      <c r="AB7" s="279">
        <f t="shared" si="0"/>
        <v>25258.803424999998</v>
      </c>
      <c r="AC7" s="279">
        <f t="shared" si="0"/>
        <v>26184.103425000001</v>
      </c>
      <c r="AD7" s="279">
        <f t="shared" si="0"/>
        <v>27109.103425000001</v>
      </c>
      <c r="AE7" s="279">
        <f t="shared" si="0"/>
        <v>28034.103425000001</v>
      </c>
      <c r="AF7" s="279">
        <f t="shared" si="0"/>
        <v>28959.103425000001</v>
      </c>
      <c r="AG7" s="279">
        <f t="shared" si="0"/>
        <v>29482.961757000001</v>
      </c>
      <c r="AH7" s="279">
        <f t="shared" si="0"/>
        <v>30217.961757000001</v>
      </c>
      <c r="AI7" s="279">
        <f t="shared" si="0"/>
        <v>30503.225342000002</v>
      </c>
      <c r="AJ7" s="279">
        <f t="shared" si="0"/>
        <v>30503.225342000002</v>
      </c>
      <c r="AK7" s="279">
        <f t="shared" si="0"/>
        <v>30503.225342000002</v>
      </c>
      <c r="AL7" s="279">
        <f t="shared" si="0"/>
        <v>30503.225342000002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917.77158510000004</v>
      </c>
      <c r="D11" s="58">
        <f>PLANEL_GerMed_Resultado!H148+PLANEL_GerMed_Resultado!H688</f>
        <v>20.564687500000002</v>
      </c>
      <c r="E11" s="58">
        <f>PLANEL_GerMed_Resultado!I148+PLANEL_GerMed_Resultado!I688</f>
        <v>147.95040900000001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290.94902259999998</v>
      </c>
      <c r="J11" s="58">
        <f>PLANEL_GerMed_Resultado!N148+PLANEL_GerMed_Resultado!N688</f>
        <v>367.83741170000002</v>
      </c>
      <c r="K11" s="58">
        <f>PLANEL_GerMed_Resultado!O148+PLANEL_GerMed_Resultado!O688</f>
        <v>370.55718954000002</v>
      </c>
      <c r="L11" s="58">
        <f>PLANEL_GerMed_Resultado!P148+PLANEL_GerMed_Resultado!P688</f>
        <v>377.95278970000004</v>
      </c>
      <c r="M11" s="58">
        <f>PLANEL_GerMed_Resultado!Q148+PLANEL_GerMed_Resultado!Q688</f>
        <v>128.32062948000001</v>
      </c>
      <c r="N11" s="58">
        <f>PLANEL_GerMed_Resultado!R148+PLANEL_GerMed_Resultado!R688</f>
        <v>106.809812034</v>
      </c>
      <c r="O11" s="58">
        <f>PLANEL_GerMed_Resultado!S148+PLANEL_GerMed_Resultado!S688</f>
        <v>103.319215</v>
      </c>
      <c r="P11" s="58">
        <f>PLANEL_GerMed_Resultado!T148+PLANEL_GerMed_Resultado!T688</f>
        <v>103.319215</v>
      </c>
      <c r="Q11" s="58">
        <f>PLANEL_GerMed_Resultado!U148+PLANEL_GerMed_Resultado!U688</f>
        <v>103.319215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4870.4956849999999</v>
      </c>
      <c r="D12" s="58">
        <f>PLANEL_GerMed_Resultado!H112+PLANEL_GerMed_Resultado!H676</f>
        <v>4235.6393529999996</v>
      </c>
      <c r="E12" s="58">
        <f>PLANEL_GerMed_Resultado!I112+PLANEL_GerMed_Resultado!I676</f>
        <v>4286.8066449999997</v>
      </c>
      <c r="F12" s="58">
        <f>PLANEL_GerMed_Resultado!J112+PLANEL_GerMed_Resultado!J676</f>
        <v>3978.3648920000001</v>
      </c>
      <c r="G12" s="58">
        <f>PLANEL_GerMed_Resultado!K112+PLANEL_GerMed_Resultado!K676</f>
        <v>4213.524171</v>
      </c>
      <c r="H12" s="58">
        <f>PLANEL_GerMed_Resultado!L112+PLANEL_GerMed_Resultado!L676</f>
        <v>5023.7915489999996</v>
      </c>
      <c r="I12" s="58">
        <f>PLANEL_GerMed_Resultado!M112+PLANEL_GerMed_Resultado!M676</f>
        <v>5304.6038060000001</v>
      </c>
      <c r="J12" s="58">
        <f>PLANEL_GerMed_Resultado!N112+PLANEL_GerMed_Resultado!N676</f>
        <v>5303.4094537000001</v>
      </c>
      <c r="K12" s="58">
        <f>PLANEL_GerMed_Resultado!O112+PLANEL_GerMed_Resultado!O676</f>
        <v>5445.5196120999999</v>
      </c>
      <c r="L12" s="58">
        <f>PLANEL_GerMed_Resultado!P112+PLANEL_GerMed_Resultado!P676</f>
        <v>5482.4306213999998</v>
      </c>
      <c r="M12" s="58">
        <f>PLANEL_GerMed_Resultado!Q112+PLANEL_GerMed_Resultado!Q676</f>
        <v>4676.0945489999995</v>
      </c>
      <c r="N12" s="58">
        <f>PLANEL_GerMed_Resultado!R112+PLANEL_GerMed_Resultado!R676</f>
        <v>4702.2247740000003</v>
      </c>
      <c r="O12" s="58">
        <f>PLANEL_GerMed_Resultado!S112+PLANEL_GerMed_Resultado!S676</f>
        <v>5018.3646589999998</v>
      </c>
      <c r="P12" s="58">
        <f>PLANEL_GerMed_Resultado!T112+PLANEL_GerMed_Resultado!T676</f>
        <v>4829.7707220000002</v>
      </c>
      <c r="Q12" s="58">
        <f>PLANEL_GerMed_Resultado!U112+PLANEL_GerMed_Resultado!U676</f>
        <v>4694.7741160000005</v>
      </c>
      <c r="R12" s="58">
        <f>PLANEL_GerMed_Resultado!V112+PLANEL_GerMed_Resultado!V676</f>
        <v>4774.0700109999998</v>
      </c>
      <c r="S12" s="58">
        <f>PLANEL_GerMed_Resultado!W112+PLANEL_GerMed_Resultado!W676</f>
        <v>3912.6827217</v>
      </c>
      <c r="T12" s="58">
        <f>PLANEL_GerMed_Resultado!X112+PLANEL_GerMed_Resultado!X676</f>
        <v>3914.8758940000002</v>
      </c>
      <c r="U12" s="58">
        <f>PLANEL_GerMed_Resultado!Y112+PLANEL_GerMed_Resultado!Y676</f>
        <v>3927.2529825000001</v>
      </c>
      <c r="V12" s="58">
        <f>PLANEL_GerMed_Resultado!Z112+PLANEL_GerMed_Resultado!Z676</f>
        <v>3050.6291710999999</v>
      </c>
      <c r="W12" s="58">
        <f>PLANEL_GerMed_Resultado!AA112+PLANEL_GerMed_Resultado!AA676</f>
        <v>2773.522524</v>
      </c>
      <c r="X12" s="58">
        <f>PLANEL_GerMed_Resultado!AB112+PLANEL_GerMed_Resultado!AB676</f>
        <v>2614.7159529</v>
      </c>
      <c r="Y12" s="58">
        <f>PLANEL_GerMed_Resultado!AC112+PLANEL_GerMed_Resultado!AC676</f>
        <v>2086.8928307000001</v>
      </c>
      <c r="Z12" s="58">
        <f>PLANEL_GerMed_Resultado!AD112+PLANEL_GerMed_Resultado!AD676</f>
        <v>2279.0730894999997</v>
      </c>
      <c r="AA12" s="58">
        <f>PLANEL_GerMed_Resultado!AE112+PLANEL_GerMed_Resultado!AE676</f>
        <v>2950.0610523999999</v>
      </c>
      <c r="AB12" s="58">
        <f>PLANEL_GerMed_Resultado!AF112+PLANEL_GerMed_Resultado!AF676</f>
        <v>1912.8978474200001</v>
      </c>
      <c r="AC12" s="58">
        <f>PLANEL_GerMed_Resultado!AG112+PLANEL_GerMed_Resultado!AG676</f>
        <v>556.74729880999996</v>
      </c>
      <c r="AD12" s="58">
        <f>PLANEL_GerMed_Resultado!AH112+PLANEL_GerMed_Resultado!AH676</f>
        <v>515.85038840000004</v>
      </c>
      <c r="AE12" s="58">
        <f>PLANEL_GerMed_Resultado!AI112+PLANEL_GerMed_Resultado!AI676</f>
        <v>447.79323111000002</v>
      </c>
      <c r="AF12" s="58">
        <f>PLANEL_GerMed_Resultado!AJ112+PLANEL_GerMed_Resultado!AJ676</f>
        <v>382.32506572</v>
      </c>
      <c r="AG12" s="58">
        <f>PLANEL_GerMed_Resultado!AK112+PLANEL_GerMed_Resultado!AK676</f>
        <v>230.99644111999999</v>
      </c>
      <c r="AH12" s="58">
        <f>PLANEL_GerMed_Resultado!AL112+PLANEL_GerMed_Resultado!AL676</f>
        <v>583.42596311</v>
      </c>
      <c r="AI12" s="58">
        <f>PLANEL_GerMed_Resultado!AM112+PLANEL_GerMed_Resultado!AM676</f>
        <v>1195.6194458999998</v>
      </c>
      <c r="AJ12" s="58">
        <f>PLANEL_GerMed_Resultado!AN112+PLANEL_GerMed_Resultado!AN676</f>
        <v>1268.0327207999999</v>
      </c>
      <c r="AK12" s="58">
        <f>PLANEL_GerMed_Resultado!AO112+PLANEL_GerMed_Resultado!AO676</f>
        <v>1367.1408087</v>
      </c>
      <c r="AL12" s="58">
        <f>PLANEL_GerMed_Resultado!AP112+PLANEL_GerMed_Resultado!AP676</f>
        <v>1801.8140582999999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772.32337200000006</v>
      </c>
      <c r="T13" s="58">
        <f>PLANEL_GerMed_Resultado!X124+PLANEL_GerMed_Resultado!X136+PLANEL_GerMed_Resultado!X664</f>
        <v>1024.7962725</v>
      </c>
      <c r="U13" s="58">
        <f>PLANEL_GerMed_Resultado!Y124+PLANEL_GerMed_Resultado!Y136+PLANEL_GerMed_Resultado!Y664</f>
        <v>1269.3740923999999</v>
      </c>
      <c r="V13" s="58">
        <f>PLANEL_GerMed_Resultado!Z124+PLANEL_GerMed_Resultado!Z136+PLANEL_GerMed_Resultado!Z664</f>
        <v>1503.7838600999999</v>
      </c>
      <c r="W13" s="58">
        <f>PLANEL_GerMed_Resultado!AA124+PLANEL_GerMed_Resultado!AA136+PLANEL_GerMed_Resultado!AA664</f>
        <v>1408.9495056999999</v>
      </c>
      <c r="X13" s="58">
        <f>PLANEL_GerMed_Resultado!AB124+PLANEL_GerMed_Resultado!AB136+PLANEL_GerMed_Resultado!AB664</f>
        <v>1495.8207247999999</v>
      </c>
      <c r="Y13" s="58">
        <f>PLANEL_GerMed_Resultado!AC124+PLANEL_GerMed_Resultado!AC136+PLANEL_GerMed_Resultado!AC664</f>
        <v>1667.5499457999999</v>
      </c>
      <c r="Z13" s="58">
        <f>PLANEL_GerMed_Resultado!AD124+PLANEL_GerMed_Resultado!AD136+PLANEL_GerMed_Resultado!AD664</f>
        <v>3010.1712997</v>
      </c>
      <c r="AA13" s="58">
        <f>PLANEL_GerMed_Resultado!AE124+PLANEL_GerMed_Resultado!AE136+PLANEL_GerMed_Resultado!AE664</f>
        <v>4365.5240469999999</v>
      </c>
      <c r="AB13" s="58">
        <f>PLANEL_GerMed_Resultado!AF124+PLANEL_GerMed_Resultado!AF136+PLANEL_GerMed_Resultado!AF664</f>
        <v>2802.6302018000001</v>
      </c>
      <c r="AC13" s="58">
        <f>PLANEL_GerMed_Resultado!AG124+PLANEL_GerMed_Resultado!AG136+PLANEL_GerMed_Resultado!AG664</f>
        <v>3681.3039094000001</v>
      </c>
      <c r="AD13" s="58">
        <f>PLANEL_GerMed_Resultado!AH124+PLANEL_GerMed_Resultado!AH136+PLANEL_GerMed_Resultado!AH664</f>
        <v>4203.3435817999998</v>
      </c>
      <c r="AE13" s="58">
        <f>PLANEL_GerMed_Resultado!AI124+PLANEL_GerMed_Resultado!AI136+PLANEL_GerMed_Resultado!AI664</f>
        <v>4601.5089552999998</v>
      </c>
      <c r="AF13" s="58">
        <f>PLANEL_GerMed_Resultado!AJ124+PLANEL_GerMed_Resultado!AJ136+PLANEL_GerMed_Resultado!AJ664</f>
        <v>5001.7678945999996</v>
      </c>
      <c r="AG13" s="58">
        <f>PLANEL_GerMed_Resultado!AK124+PLANEL_GerMed_Resultado!AK136+PLANEL_GerMed_Resultado!AK664</f>
        <v>5554.4062459999996</v>
      </c>
      <c r="AH13" s="58">
        <f>PLANEL_GerMed_Resultado!AL124+PLANEL_GerMed_Resultado!AL136+PLANEL_GerMed_Resultado!AL664</f>
        <v>6713.6790789999995</v>
      </c>
      <c r="AI13" s="58">
        <f>PLANEL_GerMed_Resultado!AM124+PLANEL_GerMed_Resultado!AM136+PLANEL_GerMed_Resultado!AM664</f>
        <v>7848.0680499999999</v>
      </c>
      <c r="AJ13" s="58">
        <f>PLANEL_GerMed_Resultado!AN124+PLANEL_GerMed_Resultado!AN136+PLANEL_GerMed_Resultado!AN664</f>
        <v>8510.530702</v>
      </c>
      <c r="AK13" s="58">
        <f>PLANEL_GerMed_Resultado!AO124+PLANEL_GerMed_Resultado!AO136+PLANEL_GerMed_Resultado!AO664</f>
        <v>9076.4694440000003</v>
      </c>
      <c r="AL13" s="58">
        <f>PLANEL_GerMed_Resultado!AP124+PLANEL_GerMed_Resultado!AP136+PLANEL_GerMed_Resultado!AP664</f>
        <v>9367.3925159999999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312.42874690000002</v>
      </c>
      <c r="T14" s="58">
        <f>PLANEL_GerMed_Resultado!X724+PLANEL_GerMed_Resultado!X760</f>
        <v>359.80232489999997</v>
      </c>
      <c r="U14" s="58">
        <f>PLANEL_GerMed_Resultado!Y724+PLANEL_GerMed_Resultado!Y760</f>
        <v>411.3936741</v>
      </c>
      <c r="V14" s="58">
        <f>PLANEL_GerMed_Resultado!Z724+PLANEL_GerMed_Resultado!Z760</f>
        <v>577.48391579999998</v>
      </c>
      <c r="W14" s="58">
        <f>PLANEL_GerMed_Resultado!AA724+PLANEL_GerMed_Resultado!AA760</f>
        <v>639.91784419999999</v>
      </c>
      <c r="X14" s="58">
        <f>PLANEL_GerMed_Resultado!AB724+PLANEL_GerMed_Resultado!AB760</f>
        <v>700.49925470000005</v>
      </c>
      <c r="Y14" s="58">
        <f>PLANEL_GerMed_Resultado!AC724+PLANEL_GerMed_Resultado!AC760</f>
        <v>1034.8044010000001</v>
      </c>
      <c r="Z14" s="58">
        <f>PLANEL_GerMed_Resultado!AD724+PLANEL_GerMed_Resultado!AD760</f>
        <v>1091.2827110000001</v>
      </c>
      <c r="AA14" s="58">
        <f>PLANEL_GerMed_Resultado!AE724+PLANEL_GerMed_Resultado!AE760</f>
        <v>1120.848737</v>
      </c>
      <c r="AB14" s="58">
        <f>PLANEL_GerMed_Resultado!AF724+PLANEL_GerMed_Resultado!AF760</f>
        <v>1178.154233</v>
      </c>
      <c r="AC14" s="58">
        <f>PLANEL_GerMed_Resultado!AG724+PLANEL_GerMed_Resultado!AG760</f>
        <v>1185.0481010000001</v>
      </c>
      <c r="AD14" s="58">
        <f>PLANEL_GerMed_Resultado!AH724+PLANEL_GerMed_Resultado!AH760</f>
        <v>1254.7425800000001</v>
      </c>
      <c r="AE14" s="58">
        <f>PLANEL_GerMed_Resultado!AI724+PLANEL_GerMed_Resultado!AI760</f>
        <v>1324.2920509999999</v>
      </c>
      <c r="AF14" s="58">
        <f>PLANEL_GerMed_Resultado!AJ724+PLANEL_GerMed_Resultado!AJ760</f>
        <v>1393.641779</v>
      </c>
      <c r="AG14" s="58">
        <f>PLANEL_GerMed_Resultado!AK724+PLANEL_GerMed_Resultado!AK760</f>
        <v>1462.735097</v>
      </c>
      <c r="AH14" s="58">
        <f>PLANEL_GerMed_Resultado!AL724+PLANEL_GerMed_Resultado!AL760</f>
        <v>1519.0337790000001</v>
      </c>
      <c r="AI14" s="58">
        <f>PLANEL_GerMed_Resultado!AM724+PLANEL_GerMed_Resultado!AM760</f>
        <v>1761.5488909999999</v>
      </c>
      <c r="AJ14" s="58">
        <f>PLANEL_GerMed_Resultado!AN724+PLANEL_GerMed_Resultado!AN760</f>
        <v>1992.4172410000001</v>
      </c>
      <c r="AK14" s="58">
        <f>PLANEL_GerMed_Resultado!AO724+PLANEL_GerMed_Resultado!AO760</f>
        <v>2203.4170629999999</v>
      </c>
      <c r="AL14" s="58">
        <f>PLANEL_GerMed_Resultado!AP724+PLANEL_GerMed_Resultado!AP760</f>
        <v>2289.8740979999998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631.56065020000005</v>
      </c>
      <c r="E18" s="58">
        <f>PLANEL_GerCrit_Resultado!I148+PLANEL_GerCrit_Resultado!I688</f>
        <v>951.00121339999998</v>
      </c>
      <c r="F18" s="58">
        <f>PLANEL_GerCrit_Resultado!J148+PLANEL_GerCrit_Resultado!J688</f>
        <v>65.349828279999997</v>
      </c>
      <c r="G18" s="58">
        <f>PLANEL_GerCrit_Resultado!K148+PLANEL_GerCrit_Resultado!K688</f>
        <v>214.76391129999999</v>
      </c>
      <c r="H18" s="58">
        <f>PLANEL_GerCrit_Resultado!L148+PLANEL_GerCrit_Resultado!L688</f>
        <v>305.91426730000001</v>
      </c>
      <c r="I18" s="58">
        <f>PLANEL_GerCrit_Resultado!M148+PLANEL_GerCrit_Resultado!M688</f>
        <v>494.11968250000001</v>
      </c>
      <c r="J18" s="58">
        <f>PLANEL_GerCrit_Resultado!N148+PLANEL_GerCrit_Resultado!N688</f>
        <v>768.74176669999997</v>
      </c>
      <c r="K18" s="58">
        <f>PLANEL_GerCrit_Resultado!O148+PLANEL_GerCrit_Resultado!O688</f>
        <v>750.89685694000002</v>
      </c>
      <c r="L18" s="58">
        <f>PLANEL_GerCrit_Resultado!P148+PLANEL_GerCrit_Resultado!P688</f>
        <v>771.79730440000003</v>
      </c>
      <c r="M18" s="58">
        <f>PLANEL_GerCrit_Resultado!Q148+PLANEL_GerCrit_Resultado!Q688</f>
        <v>720.8920971</v>
      </c>
      <c r="N18" s="58">
        <f>PLANEL_GerCrit_Resultado!R148+PLANEL_GerCrit_Resultado!R688</f>
        <v>783.84926389999998</v>
      </c>
      <c r="O18" s="58">
        <f>PLANEL_GerCrit_Resultado!S148+PLANEL_GerCrit_Resultado!S688</f>
        <v>969.01479610000001</v>
      </c>
      <c r="P18" s="58">
        <f>PLANEL_GerCrit_Resultado!T148+PLANEL_GerCrit_Resultado!T688</f>
        <v>1016.6041672000001</v>
      </c>
      <c r="Q18" s="58">
        <f>PLANEL_GerCrit_Resultado!U148+PLANEL_GerCrit_Resultado!U688</f>
        <v>1021.7991731</v>
      </c>
      <c r="R18" s="58">
        <f>PLANEL_GerCrit_Resultado!V148+PLANEL_GerCrit_Resultado!V688</f>
        <v>828.93519199999992</v>
      </c>
      <c r="S18" s="58">
        <f>PLANEL_GerCrit_Resultado!W148+PLANEL_GerCrit_Resultado!W688</f>
        <v>518.97754699999996</v>
      </c>
      <c r="T18" s="58">
        <f>PLANEL_GerCrit_Resultado!X148+PLANEL_GerCrit_Resultado!X688</f>
        <v>518.97754699999996</v>
      </c>
      <c r="U18" s="58">
        <f>PLANEL_GerCrit_Resultado!Y148+PLANEL_GerCrit_Resultado!Y688</f>
        <v>518.97754699999996</v>
      </c>
      <c r="V18" s="58">
        <f>PLANEL_GerCrit_Resultado!Z148+PLANEL_GerCrit_Resultado!Z688</f>
        <v>267.40915960000001</v>
      </c>
      <c r="W18" s="58">
        <f>PLANEL_GerCrit_Resultado!AA148+PLANEL_GerCrit_Resultado!AA688</f>
        <v>0</v>
      </c>
      <c r="X18" s="58">
        <f>PLANEL_GerCrit_Resultado!AB148+PLANEL_GerCrit_Resultado!AB688</f>
        <v>0</v>
      </c>
      <c r="Y18" s="58">
        <f>PLANEL_GerCrit_Resultado!AC148+PLANEL_GerCrit_Resultado!AC688</f>
        <v>0</v>
      </c>
      <c r="Z18" s="58">
        <f>PLANEL_GerCrit_Resultado!AD148+PLANEL_GerCrit_Resultado!AD688</f>
        <v>29.762533980000001</v>
      </c>
      <c r="AA18" s="58">
        <f>PLANEL_GerCrit_Resultado!AE148+PLANEL_GerCrit_Resultado!AE688</f>
        <v>518.97754699999996</v>
      </c>
      <c r="AB18" s="58">
        <f>PLANEL_GerCrit_Resultado!AF148+PLANEL_GerCrit_Resultado!AF688</f>
        <v>0</v>
      </c>
      <c r="AC18" s="58">
        <f>PLANEL_GerCrit_Resultado!AG148+PLANEL_GerCrit_Resultado!AG688</f>
        <v>0</v>
      </c>
      <c r="AD18" s="58">
        <f>PLANEL_GerCrit_Resultado!AH148+PLANEL_GerCrit_Resultado!AH688</f>
        <v>0</v>
      </c>
      <c r="AE18" s="58">
        <f>PLANEL_GerCrit_Resultado!AI148+PLANEL_GerCrit_Resultado!AI688</f>
        <v>0</v>
      </c>
      <c r="AF18" s="58">
        <f>PLANEL_GerCrit_Resultado!AJ148+PLANEL_GerCrit_Resultado!AJ688</f>
        <v>0</v>
      </c>
      <c r="AG18" s="58">
        <f>PLANEL_GerCrit_Resultado!AK148+PLANEL_GerCrit_Resultado!AK688</f>
        <v>0</v>
      </c>
      <c r="AH18" s="58">
        <f>PLANEL_GerCrit_Resultado!AL148+PLANEL_GerCrit_Resultado!AL688</f>
        <v>0</v>
      </c>
      <c r="AI18" s="58">
        <f>PLANEL_GerCrit_Resultado!AM148+PLANEL_GerCrit_Resultado!AM688</f>
        <v>0</v>
      </c>
      <c r="AJ18" s="58">
        <f>PLANEL_GerCrit_Resultado!AN148+PLANEL_GerCrit_Resultado!AN688</f>
        <v>243.35237979999999</v>
      </c>
      <c r="AK18" s="58">
        <f>PLANEL_GerCrit_Resultado!AO148+PLANEL_GerCrit_Resultado!AO688</f>
        <v>522.66922829999999</v>
      </c>
      <c r="AL18" s="58">
        <f>PLANEL_GerCrit_Resultado!AP148+PLANEL_GerCrit_Resultado!AP688</f>
        <v>1037.9550939999999</v>
      </c>
    </row>
    <row r="19" spans="2:38" x14ac:dyDescent="0.25">
      <c r="B19" s="33" t="s">
        <v>708</v>
      </c>
      <c r="C19" s="58">
        <f>PLANEL_GerCrit_Resultado!G112+PLANEL_GerCrit_Resultado!G676</f>
        <v>5101.585814</v>
      </c>
      <c r="D19" s="58">
        <f>PLANEL_GerCrit_Resultado!H112+PLANEL_GerCrit_Resultado!H676</f>
        <v>5235.3379539999996</v>
      </c>
      <c r="E19" s="58">
        <f>PLANEL_GerCrit_Resultado!I112+PLANEL_GerCrit_Resultado!I676</f>
        <v>5363.4578700000002</v>
      </c>
      <c r="F19" s="58">
        <f>PLANEL_GerCrit_Resultado!J112+PLANEL_GerCrit_Resultado!J676</f>
        <v>4379.5413769999996</v>
      </c>
      <c r="G19" s="58">
        <f>PLANEL_GerCrit_Resultado!K112+PLANEL_GerCrit_Resultado!K676</f>
        <v>4795.1643530000001</v>
      </c>
      <c r="H19" s="58">
        <f>PLANEL_GerCrit_Resultado!L112+PLANEL_GerCrit_Resultado!L676</f>
        <v>5304.6038060000001</v>
      </c>
      <c r="I19" s="58">
        <f>PLANEL_GerCrit_Resultado!M112+PLANEL_GerCrit_Resultado!M676</f>
        <v>5784.7431109999998</v>
      </c>
      <c r="J19" s="58">
        <f>PLANEL_GerCrit_Resultado!N112+PLANEL_GerCrit_Resultado!N676</f>
        <v>5933.6337907999996</v>
      </c>
      <c r="K19" s="58">
        <f>PLANEL_GerCrit_Resultado!O112+PLANEL_GerCrit_Resultado!O676</f>
        <v>6542.2029921999992</v>
      </c>
      <c r="L19" s="58">
        <f>PLANEL_GerCrit_Resultado!P112+PLANEL_GerCrit_Resultado!P676</f>
        <v>6923.1876459000005</v>
      </c>
      <c r="M19" s="58">
        <f>PLANEL_GerCrit_Resultado!Q112+PLANEL_GerCrit_Resultado!Q676</f>
        <v>6643.4196649999994</v>
      </c>
      <c r="N19" s="58">
        <f>PLANEL_GerCrit_Resultado!R112+PLANEL_GerCrit_Resultado!R676</f>
        <v>6839.3245929999994</v>
      </c>
      <c r="O19" s="58">
        <f>PLANEL_GerCrit_Resultado!S112+PLANEL_GerCrit_Resultado!S676</f>
        <v>7611.1728400000002</v>
      </c>
      <c r="P19" s="58">
        <f>PLANEL_GerCrit_Resultado!T112+PLANEL_GerCrit_Resultado!T676</f>
        <v>7525.3173599999991</v>
      </c>
      <c r="Q19" s="58">
        <f>PLANEL_GerCrit_Resultado!U112+PLANEL_GerCrit_Resultado!U676</f>
        <v>7395.7929440000007</v>
      </c>
      <c r="R19" s="58">
        <f>PLANEL_GerCrit_Resultado!V112+PLANEL_GerCrit_Resultado!V676</f>
        <v>7390.8389749999997</v>
      </c>
      <c r="S19" s="58">
        <f>PLANEL_GerCrit_Resultado!W112+PLANEL_GerCrit_Resultado!W676</f>
        <v>5965.2665099999995</v>
      </c>
      <c r="T19" s="58">
        <f>PLANEL_GerCrit_Resultado!X112+PLANEL_GerCrit_Resultado!X676</f>
        <v>6016.2480849999993</v>
      </c>
      <c r="U19" s="58">
        <f>PLANEL_GerCrit_Resultado!Y112+PLANEL_GerCrit_Resultado!Y676</f>
        <v>5921.120868</v>
      </c>
      <c r="V19" s="58">
        <f>PLANEL_GerCrit_Resultado!Z112+PLANEL_GerCrit_Resultado!Z676</f>
        <v>4787.0602689999996</v>
      </c>
      <c r="W19" s="58">
        <f>PLANEL_GerCrit_Resultado!AA112+PLANEL_GerCrit_Resultado!AA676</f>
        <v>4535.1548430000003</v>
      </c>
      <c r="X19" s="58">
        <f>PLANEL_GerCrit_Resultado!AB112+PLANEL_GerCrit_Resultado!AB676</f>
        <v>4127.3317610000004</v>
      </c>
      <c r="Y19" s="58">
        <f>PLANEL_GerCrit_Resultado!AC112+PLANEL_GerCrit_Resultado!AC676</f>
        <v>3243.0123368999998</v>
      </c>
      <c r="Z19" s="58">
        <f>PLANEL_GerCrit_Resultado!AD112+PLANEL_GerCrit_Resultado!AD676</f>
        <v>3911.4524600000004</v>
      </c>
      <c r="AA19" s="58">
        <f>PLANEL_GerCrit_Resultado!AE112+PLANEL_GerCrit_Resultado!AE676</f>
        <v>4197.438819</v>
      </c>
      <c r="AB19" s="58">
        <f>PLANEL_GerCrit_Resultado!AF112+PLANEL_GerCrit_Resultado!AF676</f>
        <v>3097.7635419999997</v>
      </c>
      <c r="AC19" s="58">
        <f>PLANEL_GerCrit_Resultado!AG112+PLANEL_GerCrit_Resultado!AG676</f>
        <v>1800.4467392000001</v>
      </c>
      <c r="AD19" s="58">
        <f>PLANEL_GerCrit_Resultado!AH112+PLANEL_GerCrit_Resultado!AH676</f>
        <v>1889.6784902000002</v>
      </c>
      <c r="AE19" s="58">
        <f>PLANEL_GerCrit_Resultado!AI112+PLANEL_GerCrit_Resultado!AI676</f>
        <v>1821.2209556999999</v>
      </c>
      <c r="AF19" s="58">
        <f>PLANEL_GerCrit_Resultado!AJ112+PLANEL_GerCrit_Resultado!AJ676</f>
        <v>1755.6219311999998</v>
      </c>
      <c r="AG19" s="58">
        <f>PLANEL_GerCrit_Resultado!AK112+PLANEL_GerCrit_Resultado!AK676</f>
        <v>1779.9418995000001</v>
      </c>
      <c r="AH19" s="58">
        <f>PLANEL_GerCrit_Resultado!AL112+PLANEL_GerCrit_Resultado!AL676</f>
        <v>2597.5922609999998</v>
      </c>
      <c r="AI19" s="58">
        <f>PLANEL_GerCrit_Resultado!AM112+PLANEL_GerCrit_Resultado!AM676</f>
        <v>3838.6912510000002</v>
      </c>
      <c r="AJ19" s="58">
        <f>PLANEL_GerCrit_Resultado!AN112+PLANEL_GerCrit_Resultado!AN676</f>
        <v>3888.851267</v>
      </c>
      <c r="AK19" s="58">
        <f>PLANEL_GerCrit_Resultado!AO112+PLANEL_GerCrit_Resultado!AO676</f>
        <v>3897.4538280000002</v>
      </c>
      <c r="AL19" s="58">
        <f>PLANEL_GerCrit_Resultado!AP112+PLANEL_GerCrit_Resultado!AP676</f>
        <v>3916.9528710000004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1489.8990276</v>
      </c>
      <c r="T20" s="58">
        <f>PLANEL_GerCrit_Resultado!X124+PLANEL_GerCrit_Resultado!X136+PLANEL_GerCrit_Resultado!X664</f>
        <v>1960.0817892999999</v>
      </c>
      <c r="U20" s="58">
        <f>PLANEL_GerCrit_Resultado!Y124+PLANEL_GerCrit_Resultado!Y136+PLANEL_GerCrit_Resultado!Y664</f>
        <v>2430.2645510000002</v>
      </c>
      <c r="V20" s="58">
        <f>PLANEL_GerCrit_Resultado!Z124+PLANEL_GerCrit_Resultado!Z136+PLANEL_GerCrit_Resultado!Z664</f>
        <v>3152.9301169999999</v>
      </c>
      <c r="W20" s="58">
        <f>PLANEL_GerCrit_Resultado!AA124+PLANEL_GerCrit_Resultado!AA136+PLANEL_GerCrit_Resultado!AA664</f>
        <v>3241.7042919999999</v>
      </c>
      <c r="X20" s="58">
        <f>PLANEL_GerCrit_Resultado!AB124+PLANEL_GerCrit_Resultado!AB136+PLANEL_GerCrit_Resultado!AB664</f>
        <v>3501.6531709999999</v>
      </c>
      <c r="Y20" s="58">
        <f>PLANEL_GerCrit_Resultado!AC124+PLANEL_GerCrit_Resultado!AC136+PLANEL_GerCrit_Resultado!AC664</f>
        <v>3829.6229560000002</v>
      </c>
      <c r="Z20" s="58">
        <f>PLANEL_GerCrit_Resultado!AD124+PLANEL_GerCrit_Resultado!AD136+PLANEL_GerCrit_Resultado!AD664</f>
        <v>4780.4195399999999</v>
      </c>
      <c r="AA20" s="58">
        <f>PLANEL_GerCrit_Resultado!AE124+PLANEL_GerCrit_Resultado!AE136+PLANEL_GerCrit_Resultado!AE664</f>
        <v>5641.2456679999996</v>
      </c>
      <c r="AB20" s="58">
        <f>PLANEL_GerCrit_Resultado!AF124+PLANEL_GerCrit_Resultado!AF136+PLANEL_GerCrit_Resultado!AF664</f>
        <v>4774.5120054999998</v>
      </c>
      <c r="AC20" s="58">
        <f>PLANEL_GerCrit_Resultado!AG124+PLANEL_GerCrit_Resultado!AG136+PLANEL_GerCrit_Resultado!AG664</f>
        <v>5690.2432024999998</v>
      </c>
      <c r="AD20" s="58">
        <f>PLANEL_GerCrit_Resultado!AH124+PLANEL_GerCrit_Resultado!AH136+PLANEL_GerCrit_Resultado!AH664</f>
        <v>6033.7006387000001</v>
      </c>
      <c r="AE20" s="58">
        <f>PLANEL_GerCrit_Resultado!AI124+PLANEL_GerCrit_Resultado!AI136+PLANEL_GerCrit_Resultado!AI664</f>
        <v>6375.2159300000003</v>
      </c>
      <c r="AF20" s="58">
        <f>PLANEL_GerCrit_Resultado!AJ124+PLANEL_GerCrit_Resultado!AJ136+PLANEL_GerCrit_Resultado!AJ664</f>
        <v>6717.0232980000001</v>
      </c>
      <c r="AG20" s="58">
        <f>PLANEL_GerCrit_Resultado!AK124+PLANEL_GerCrit_Resultado!AK136+PLANEL_GerCrit_Resultado!AK664</f>
        <v>7042.5531279999996</v>
      </c>
      <c r="AH20" s="58">
        <f>PLANEL_GerCrit_Resultado!AL124+PLANEL_GerCrit_Resultado!AL136+PLANEL_GerCrit_Resultado!AL664</f>
        <v>7863.8234200000006</v>
      </c>
      <c r="AI20" s="58">
        <f>PLANEL_GerCrit_Resultado!AM124+PLANEL_GerCrit_Resultado!AM136+PLANEL_GerCrit_Resultado!AM664</f>
        <v>9132.63328</v>
      </c>
      <c r="AJ20" s="58">
        <f>PLANEL_GerCrit_Resultado!AN124+PLANEL_GerCrit_Resultado!AN136+PLANEL_GerCrit_Resultado!AN664</f>
        <v>9639.8521560000008</v>
      </c>
      <c r="AK20" s="58">
        <f>PLANEL_GerCrit_Resultado!AO124+PLANEL_GerCrit_Resultado!AO136+PLANEL_GerCrit_Resultado!AO664</f>
        <v>9845.1136889999998</v>
      </c>
      <c r="AL20" s="58">
        <f>PLANEL_GerCrit_Resultado!AP124+PLANEL_GerCrit_Resultado!AP136+PLANEL_GerCrit_Resultado!AP664</f>
        <v>9803.0988089999992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839.91829710000002</v>
      </c>
      <c r="T21" s="58">
        <f>PLANEL_GerCrit_Resultado!X724+PLANEL_GerCrit_Resultado!X760</f>
        <v>887.28813839999998</v>
      </c>
      <c r="U21" s="58">
        <f>PLANEL_GerCrit_Resultado!Y724+PLANEL_GerCrit_Resultado!Y760</f>
        <v>950.18996200000004</v>
      </c>
      <c r="V21" s="58">
        <f>PLANEL_GerCrit_Resultado!Z724+PLANEL_GerCrit_Resultado!Z760</f>
        <v>1154.967832</v>
      </c>
      <c r="W21" s="58">
        <f>PLANEL_GerCrit_Resultado!AA724+PLANEL_GerCrit_Resultado!AA760</f>
        <v>1249.7149879999999</v>
      </c>
      <c r="X21" s="58">
        <f>PLANEL_GerCrit_Resultado!AB724+PLANEL_GerCrit_Resultado!AB760</f>
        <v>1351.407614</v>
      </c>
      <c r="Y21" s="58">
        <f>PLANEL_GerCrit_Resultado!AC724+PLANEL_GerCrit_Resultado!AC760</f>
        <v>1868.8498440000001</v>
      </c>
      <c r="Z21" s="58">
        <f>PLANEL_GerCrit_Resultado!AD724+PLANEL_GerCrit_Resultado!AD760</f>
        <v>1974.142069</v>
      </c>
      <c r="AA21" s="58">
        <f>PLANEL_GerCrit_Resultado!AE724+PLANEL_GerCrit_Resultado!AE760</f>
        <v>2192.5196270000001</v>
      </c>
      <c r="AB21" s="58">
        <f>PLANEL_GerCrit_Resultado!AF724+PLANEL_GerCrit_Resultado!AF760</f>
        <v>2151.0103509999999</v>
      </c>
      <c r="AC21" s="58">
        <f>PLANEL_GerCrit_Resultado!AG724+PLANEL_GerCrit_Resultado!AG760</f>
        <v>2206.6990040000001</v>
      </c>
      <c r="AD21" s="58">
        <f>PLANEL_GerCrit_Resultado!AH724+PLANEL_GerCrit_Resultado!AH760</f>
        <v>2323.7670619999999</v>
      </c>
      <c r="AE21" s="58">
        <f>PLANEL_GerCrit_Resultado!AI724+PLANEL_GerCrit_Resultado!AI760</f>
        <v>2440.6901109999999</v>
      </c>
      <c r="AF21" s="58">
        <f>PLANEL_GerCrit_Resultado!AJ724+PLANEL_GerCrit_Resultado!AJ760</f>
        <v>2557.4134159999999</v>
      </c>
      <c r="AG21" s="58">
        <f>PLANEL_GerCrit_Resultado!AK724+PLANEL_GerCrit_Resultado!AK760</f>
        <v>2673.8803119999998</v>
      </c>
      <c r="AH21" s="58">
        <f>PLANEL_GerCrit_Resultado!AL724+PLANEL_GerCrit_Resultado!AL760</f>
        <v>2781.0810350000002</v>
      </c>
      <c r="AI21" s="58">
        <f>PLANEL_GerCrit_Resultado!AM724+PLANEL_GerCrit_Resultado!AM760</f>
        <v>2884.812942</v>
      </c>
      <c r="AJ21" s="58">
        <f>PLANEL_GerCrit_Resultado!AN724+PLANEL_GerCrit_Resultado!AN760</f>
        <v>3086.572459</v>
      </c>
      <c r="AK21" s="58">
        <f>PLANEL_GerCrit_Resultado!AO724+PLANEL_GerCrit_Resultado!AO760</f>
        <v>3477.6144709999999</v>
      </c>
      <c r="AL21" s="58">
        <f>PLANEL_GerCrit_Resultado!AP724+PLANEL_GerCrit_Resultado!AP760</f>
        <v>3744.7688459999999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0.20195660265381571</v>
      </c>
      <c r="D25" s="35">
        <f t="shared" si="1"/>
        <v>4.5252811152187312E-3</v>
      </c>
      <c r="E25" s="35">
        <f t="shared" si="1"/>
        <v>3.2556643121204126E-2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6.4023638456121815E-2</v>
      </c>
      <c r="J25" s="35">
        <f t="shared" si="1"/>
        <v>8.094300935216972E-2</v>
      </c>
      <c r="K25" s="35">
        <f t="shared" si="1"/>
        <v>8.1541499326643799E-2</v>
      </c>
      <c r="L25" s="35">
        <f t="shared" si="1"/>
        <v>8.3167078820552326E-2</v>
      </c>
      <c r="M25" s="35">
        <f t="shared" si="1"/>
        <v>2.8235225533038488E-2</v>
      </c>
      <c r="N25" s="35">
        <f t="shared" si="1"/>
        <v>2.3500508698349836E-2</v>
      </c>
      <c r="O25" s="35">
        <f t="shared" si="1"/>
        <v>2.2732500550055004E-2</v>
      </c>
      <c r="P25" s="35">
        <f t="shared" si="1"/>
        <v>2.2732500550055004E-2</v>
      </c>
      <c r="Q25" s="35">
        <f t="shared" si="1"/>
        <v>2.2732500550055004E-2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0.72717842948430822</v>
      </c>
      <c r="D26" s="35">
        <f t="shared" si="2"/>
        <v>0.54251599162333164</v>
      </c>
      <c r="E26" s="35">
        <f t="shared" si="2"/>
        <v>0.54906968324922512</v>
      </c>
      <c r="F26" s="35">
        <f t="shared" si="2"/>
        <v>0.50774241161906219</v>
      </c>
      <c r="G26" s="35">
        <f t="shared" si="2"/>
        <v>0.53775482693927568</v>
      </c>
      <c r="H26" s="35">
        <f t="shared" si="2"/>
        <v>0.55517029859323019</v>
      </c>
      <c r="I26" s="35">
        <f t="shared" si="2"/>
        <v>0.58620236332894982</v>
      </c>
      <c r="J26" s="35">
        <f t="shared" si="2"/>
        <v>0.58598207469642793</v>
      </c>
      <c r="K26" s="35">
        <f t="shared" si="2"/>
        <v>0.55702279628977724</v>
      </c>
      <c r="L26" s="35">
        <f t="shared" si="2"/>
        <v>0.51198485339784006</v>
      </c>
      <c r="M26" s="35">
        <f t="shared" si="2"/>
        <v>0.41710349337328567</v>
      </c>
      <c r="N26" s="35">
        <f t="shared" si="2"/>
        <v>0.40408522638859046</v>
      </c>
      <c r="O26" s="35">
        <f t="shared" si="2"/>
        <v>0.39272849962474282</v>
      </c>
      <c r="P26" s="35">
        <f t="shared" si="2"/>
        <v>0.37797538170561262</v>
      </c>
      <c r="Q26" s="35">
        <f t="shared" si="2"/>
        <v>0.3674106164985631</v>
      </c>
      <c r="R26" s="35">
        <f t="shared" si="2"/>
        <v>0.37361627260637553</v>
      </c>
      <c r="S26" s="35">
        <f t="shared" si="2"/>
        <v>0.34161747181275071</v>
      </c>
      <c r="T26" s="35">
        <f t="shared" si="2"/>
        <v>0.34180895832716207</v>
      </c>
      <c r="U26" s="35">
        <f t="shared" si="2"/>
        <v>0.34288960554098358</v>
      </c>
      <c r="V26" s="35">
        <f t="shared" si="2"/>
        <v>0.29319994683987677</v>
      </c>
      <c r="W26" s="35">
        <f t="shared" si="2"/>
        <v>0.26656686571405769</v>
      </c>
      <c r="X26" s="35">
        <f t="shared" si="2"/>
        <v>0.25130375912429354</v>
      </c>
      <c r="Y26" s="35">
        <f t="shared" si="2"/>
        <v>0.21264872958263886</v>
      </c>
      <c r="Z26" s="35">
        <f t="shared" si="2"/>
        <v>0.23223137766283511</v>
      </c>
      <c r="AA26" s="35">
        <f t="shared" si="2"/>
        <v>0.30146334687895082</v>
      </c>
      <c r="AB26" s="35">
        <f t="shared" si="2"/>
        <v>0.19547683152239489</v>
      </c>
      <c r="AC26" s="35">
        <f t="shared" si="2"/>
        <v>6.4948737924262742E-2</v>
      </c>
      <c r="AD26" s="35">
        <f t="shared" si="2"/>
        <v>6.0177807339042932E-2</v>
      </c>
      <c r="AE26" s="35">
        <f t="shared" si="2"/>
        <v>5.2238430745485322E-2</v>
      </c>
      <c r="AF26" s="35">
        <f t="shared" si="2"/>
        <v>4.4601079427596856E-2</v>
      </c>
      <c r="AG26" s="35">
        <f t="shared" si="2"/>
        <v>2.8139744026772977E-2</v>
      </c>
      <c r="AH26" s="35">
        <f t="shared" si="2"/>
        <v>7.1072338521268444E-2</v>
      </c>
      <c r="AI26" s="35">
        <f t="shared" si="2"/>
        <v>0.14564910609847986</v>
      </c>
      <c r="AJ26" s="35">
        <f t="shared" si="2"/>
        <v>0.15447041524915978</v>
      </c>
      <c r="AK26" s="35">
        <f t="shared" si="2"/>
        <v>0.16654365850332803</v>
      </c>
      <c r="AL26" s="35">
        <f t="shared" si="2"/>
        <v>0.21949509758058822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0.35755711666666667</v>
      </c>
      <c r="T27" s="35">
        <f t="shared" si="3"/>
        <v>0.35521534575389946</v>
      </c>
      <c r="U27" s="35">
        <f t="shared" si="3"/>
        <v>0.35162717240997227</v>
      </c>
      <c r="V27" s="35">
        <f t="shared" si="3"/>
        <v>0.30910254061664949</v>
      </c>
      <c r="W27" s="35">
        <f t="shared" si="3"/>
        <v>0.25204821211091233</v>
      </c>
      <c r="X27" s="35">
        <f t="shared" si="3"/>
        <v>0.23686788991290575</v>
      </c>
      <c r="Y27" s="35">
        <f t="shared" si="3"/>
        <v>0.23686789002840908</v>
      </c>
      <c r="Z27" s="35">
        <f t="shared" si="3"/>
        <v>0.38765889242755958</v>
      </c>
      <c r="AA27" s="35">
        <f t="shared" si="3"/>
        <v>0.51250575804179388</v>
      </c>
      <c r="AB27" s="35">
        <f t="shared" si="3"/>
        <v>0.30958027193195625</v>
      </c>
      <c r="AC27" s="35">
        <f t="shared" si="3"/>
        <v>0.33509047054432917</v>
      </c>
      <c r="AD27" s="35">
        <f t="shared" si="3"/>
        <v>0.35892268651694986</v>
      </c>
      <c r="AE27" s="35">
        <f t="shared" si="3"/>
        <v>0.37001519421839818</v>
      </c>
      <c r="AF27" s="35">
        <f t="shared" si="3"/>
        <v>0.38004466944761034</v>
      </c>
      <c r="AG27" s="35">
        <f t="shared" si="3"/>
        <v>0.40109639292643035</v>
      </c>
      <c r="AH27" s="35">
        <f t="shared" si="3"/>
        <v>0.46677687902183773</v>
      </c>
      <c r="AI27" s="35">
        <f t="shared" si="3"/>
        <v>0.54243111917344544</v>
      </c>
      <c r="AJ27" s="35">
        <f t="shared" si="3"/>
        <v>0.58821822951010572</v>
      </c>
      <c r="AK27" s="35">
        <f t="shared" si="3"/>
        <v>0.62733394349868055</v>
      </c>
      <c r="AL27" s="35">
        <f t="shared" si="3"/>
        <v>0.64744153259359627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0.23686788999241851</v>
      </c>
      <c r="T28" s="35">
        <f t="shared" si="4"/>
        <v>0.23686788999341671</v>
      </c>
      <c r="U28" s="35">
        <f t="shared" si="4"/>
        <v>0.23932150907504363</v>
      </c>
      <c r="V28" s="35">
        <f t="shared" si="4"/>
        <v>0.23686788999179653</v>
      </c>
      <c r="W28" s="35">
        <f t="shared" si="4"/>
        <v>0.24257689317664896</v>
      </c>
      <c r="X28" s="35">
        <f t="shared" si="4"/>
        <v>0.24682849002818888</v>
      </c>
      <c r="Y28" s="35">
        <f t="shared" si="4"/>
        <v>0.28514863626343345</v>
      </c>
      <c r="Z28" s="35">
        <f t="shared" si="4"/>
        <v>0.28500462548968403</v>
      </c>
      <c r="AA28" s="35">
        <f t="shared" si="4"/>
        <v>0.27819526855299082</v>
      </c>
      <c r="AB28" s="35">
        <f t="shared" si="4"/>
        <v>0.27858931969732798</v>
      </c>
      <c r="AC28" s="35">
        <f t="shared" si="4"/>
        <v>0.26720363043968437</v>
      </c>
      <c r="AD28" s="35">
        <f t="shared" si="4"/>
        <v>0.27071037324703345</v>
      </c>
      <c r="AE28" s="35">
        <f t="shared" si="4"/>
        <v>0.27389701158221302</v>
      </c>
      <c r="AF28" s="35">
        <f t="shared" si="4"/>
        <v>0.27679082005958294</v>
      </c>
      <c r="AG28" s="35">
        <f t="shared" si="4"/>
        <v>0.27941453619866286</v>
      </c>
      <c r="AH28" s="35">
        <f t="shared" si="4"/>
        <v>0.27949103569457223</v>
      </c>
      <c r="AI28" s="35">
        <f t="shared" si="4"/>
        <v>0.31260849884649511</v>
      </c>
      <c r="AJ28" s="35">
        <f t="shared" si="4"/>
        <v>0.35357892475598934</v>
      </c>
      <c r="AK28" s="35">
        <f t="shared" si="4"/>
        <v>0.39102343620230701</v>
      </c>
      <c r="AL28" s="35">
        <f t="shared" si="4"/>
        <v>0.40636629955634423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0.13897558537980814</v>
      </c>
      <c r="E32" s="35">
        <f t="shared" si="5"/>
        <v>0.20926881731361677</v>
      </c>
      <c r="F32" s="35">
        <f t="shared" si="5"/>
        <v>1.4380298450840595E-2</v>
      </c>
      <c r="G32" s="35">
        <f t="shared" si="5"/>
        <v>4.7259024579702491E-2</v>
      </c>
      <c r="H32" s="35">
        <f t="shared" si="5"/>
        <v>6.7316756293460095E-2</v>
      </c>
      <c r="I32" s="35">
        <f t="shared" si="5"/>
        <v>0.10873155587096207</v>
      </c>
      <c r="J32" s="35">
        <f t="shared" si="5"/>
        <v>0.16916243435877124</v>
      </c>
      <c r="K32" s="35">
        <f t="shared" si="5"/>
        <v>0.16523564319602149</v>
      </c>
      <c r="L32" s="35">
        <f t="shared" si="5"/>
        <v>0.16983107149301355</v>
      </c>
      <c r="M32" s="35">
        <f t="shared" si="5"/>
        <v>0.15862259271239026</v>
      </c>
      <c r="N32" s="35">
        <f t="shared" si="5"/>
        <v>0.17246408446644665</v>
      </c>
      <c r="O32" s="35">
        <f t="shared" si="5"/>
        <v>0.21320457559955996</v>
      </c>
      <c r="P32" s="35">
        <f t="shared" si="5"/>
        <v>0.22367528431243128</v>
      </c>
      <c r="Q32" s="35">
        <f t="shared" si="5"/>
        <v>0.2248182999119912</v>
      </c>
      <c r="R32" s="35">
        <f t="shared" si="5"/>
        <v>0.1823839806380638</v>
      </c>
      <c r="S32" s="35">
        <f t="shared" si="5"/>
        <v>0.2368678900045641</v>
      </c>
      <c r="T32" s="35">
        <f t="shared" si="5"/>
        <v>0.2368678900045641</v>
      </c>
      <c r="U32" s="35">
        <f t="shared" si="5"/>
        <v>0.2368678900045641</v>
      </c>
      <c r="V32" s="35">
        <f t="shared" si="5"/>
        <v>0.12204890899132817</v>
      </c>
      <c r="W32" s="35">
        <f t="shared" si="5"/>
        <v>0</v>
      </c>
      <c r="X32" s="35">
        <f t="shared" si="5"/>
        <v>0</v>
      </c>
      <c r="Y32" s="35">
        <f t="shared" si="5"/>
        <v>0</v>
      </c>
      <c r="Z32" s="35">
        <f t="shared" si="5"/>
        <v>1.3583995426745779E-2</v>
      </c>
      <c r="AA32" s="35">
        <f t="shared" si="5"/>
        <v>0.2368678900045641</v>
      </c>
      <c r="AB32" s="35">
        <f t="shared" si="5"/>
        <v>0</v>
      </c>
      <c r="AC32" s="35">
        <f t="shared" si="5"/>
        <v>0</v>
      </c>
      <c r="AD32" s="35">
        <f t="shared" si="5"/>
        <v>0</v>
      </c>
      <c r="AE32" s="35">
        <f t="shared" si="5"/>
        <v>0</v>
      </c>
      <c r="AF32" s="35">
        <f t="shared" si="5"/>
        <v>0</v>
      </c>
      <c r="AG32" s="35">
        <f t="shared" si="5"/>
        <v>0</v>
      </c>
      <c r="AH32" s="35">
        <f t="shared" si="5"/>
        <v>0</v>
      </c>
      <c r="AI32" s="35">
        <f t="shared" si="5"/>
        <v>0</v>
      </c>
      <c r="AJ32" s="35">
        <f t="shared" si="5"/>
        <v>0.11106909164764947</v>
      </c>
      <c r="AK32" s="35">
        <f t="shared" si="5"/>
        <v>0.23855281985394797</v>
      </c>
      <c r="AL32" s="35">
        <f t="shared" si="5"/>
        <v>0.47373578000912819</v>
      </c>
    </row>
    <row r="33" spans="2:38" x14ac:dyDescent="0.25">
      <c r="B33" s="33" t="s">
        <v>708</v>
      </c>
      <c r="C33" s="35">
        <f t="shared" ref="C33:AL33" si="6">IF(C4&lt;&gt;0,C19/C4,0)</f>
        <v>0.76168082265818626</v>
      </c>
      <c r="D33" s="35">
        <f t="shared" si="6"/>
        <v>0.67056100033301735</v>
      </c>
      <c r="E33" s="35">
        <f t="shared" si="6"/>
        <v>0.68697106206931891</v>
      </c>
      <c r="F33" s="35">
        <f t="shared" si="6"/>
        <v>0.55894292276080348</v>
      </c>
      <c r="G33" s="35">
        <f t="shared" si="6"/>
        <v>0.61198718036092614</v>
      </c>
      <c r="H33" s="35">
        <f t="shared" si="6"/>
        <v>0.58620236332894982</v>
      </c>
      <c r="I33" s="35">
        <f t="shared" si="6"/>
        <v>0.63926170679957117</v>
      </c>
      <c r="J33" s="35">
        <f t="shared" si="6"/>
        <v>0.65561655564724175</v>
      </c>
      <c r="K33" s="35">
        <f t="shared" si="6"/>
        <v>0.66920265910221666</v>
      </c>
      <c r="L33" s="35">
        <f t="shared" si="6"/>
        <v>0.64653206884115644</v>
      </c>
      <c r="M33" s="35">
        <f t="shared" si="6"/>
        <v>0.59258715177366772</v>
      </c>
      <c r="N33" s="35">
        <f t="shared" si="6"/>
        <v>0.58773669046801269</v>
      </c>
      <c r="O33" s="35">
        <f t="shared" si="6"/>
        <v>0.59563716328925165</v>
      </c>
      <c r="P33" s="35">
        <f t="shared" si="6"/>
        <v>0.58892748027260755</v>
      </c>
      <c r="Q33" s="35">
        <f t="shared" si="6"/>
        <v>0.57879096585075462</v>
      </c>
      <c r="R33" s="35">
        <f t="shared" si="6"/>
        <v>0.57840327077545761</v>
      </c>
      <c r="S33" s="35">
        <f t="shared" si="6"/>
        <v>0.52082916218416531</v>
      </c>
      <c r="T33" s="35">
        <f t="shared" si="6"/>
        <v>0.52528037839547237</v>
      </c>
      <c r="U33" s="35">
        <f t="shared" si="6"/>
        <v>0.51697479328071427</v>
      </c>
      <c r="V33" s="35">
        <f t="shared" si="6"/>
        <v>0.46009060350130537</v>
      </c>
      <c r="W33" s="35">
        <f t="shared" si="6"/>
        <v>0.43587964459106715</v>
      </c>
      <c r="X33" s="35">
        <f t="shared" si="6"/>
        <v>0.39668323648769921</v>
      </c>
      <c r="Y33" s="35">
        <f t="shared" si="6"/>
        <v>0.33045417729059512</v>
      </c>
      <c r="Z33" s="35">
        <f t="shared" si="6"/>
        <v>0.39856641615989985</v>
      </c>
      <c r="AA33" s="35">
        <f t="shared" si="6"/>
        <v>0.42893144657665139</v>
      </c>
      <c r="AB33" s="35">
        <f t="shared" si="6"/>
        <v>0.31655689445856611</v>
      </c>
      <c r="AC33" s="35">
        <f t="shared" si="6"/>
        <v>0.21003558285929108</v>
      </c>
      <c r="AD33" s="35">
        <f t="shared" si="6"/>
        <v>0.22044513423495007</v>
      </c>
      <c r="AE33" s="35">
        <f t="shared" si="6"/>
        <v>0.21245905064427054</v>
      </c>
      <c r="AF33" s="35">
        <f t="shared" si="6"/>
        <v>0.20480643363212805</v>
      </c>
      <c r="AG33" s="35">
        <f t="shared" si="6"/>
        <v>0.21683065415037453</v>
      </c>
      <c r="AH33" s="35">
        <f t="shared" si="6"/>
        <v>0.31643596306531036</v>
      </c>
      <c r="AI33" s="35">
        <f t="shared" si="6"/>
        <v>0.46762533949532975</v>
      </c>
      <c r="AJ33" s="35">
        <f t="shared" si="6"/>
        <v>0.47373578000157796</v>
      </c>
      <c r="AK33" s="35">
        <f t="shared" si="6"/>
        <v>0.47478373495422138</v>
      </c>
      <c r="AL33" s="35">
        <f t="shared" si="6"/>
        <v>0.47715908790826106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0.68976806833333326</v>
      </c>
      <c r="T34" s="35">
        <f t="shared" si="7"/>
        <v>0.67940443303292886</v>
      </c>
      <c r="U34" s="35">
        <f t="shared" si="7"/>
        <v>0.67320347673130199</v>
      </c>
      <c r="V34" s="35">
        <f t="shared" si="7"/>
        <v>0.64808429948612534</v>
      </c>
      <c r="W34" s="35">
        <f t="shared" si="7"/>
        <v>0.57991132236135956</v>
      </c>
      <c r="X34" s="35">
        <f t="shared" si="7"/>
        <v>0.55449773095803645</v>
      </c>
      <c r="Y34" s="35">
        <f t="shared" si="7"/>
        <v>0.54398053352272735</v>
      </c>
      <c r="Z34" s="35">
        <f t="shared" si="7"/>
        <v>0.61563677269800388</v>
      </c>
      <c r="AA34" s="35">
        <f t="shared" si="7"/>
        <v>0.66227349941300773</v>
      </c>
      <c r="AB34" s="35">
        <f t="shared" si="7"/>
        <v>0.52739556009057764</v>
      </c>
      <c r="AC34" s="35">
        <f t="shared" si="7"/>
        <v>0.5179540508374294</v>
      </c>
      <c r="AD34" s="35">
        <f t="shared" si="7"/>
        <v>0.51521651769276744</v>
      </c>
      <c r="AE34" s="35">
        <f t="shared" si="7"/>
        <v>0.51264200144741079</v>
      </c>
      <c r="AF34" s="35">
        <f t="shared" si="7"/>
        <v>0.51037332254387968</v>
      </c>
      <c r="AG34" s="35">
        <f t="shared" si="7"/>
        <v>0.50855888667988314</v>
      </c>
      <c r="AH34" s="35">
        <f t="shared" si="7"/>
        <v>0.54674209326567591</v>
      </c>
      <c r="AI34" s="35">
        <f t="shared" si="7"/>
        <v>0.63121579215550427</v>
      </c>
      <c r="AJ34" s="35">
        <f t="shared" si="7"/>
        <v>0.66627299359944148</v>
      </c>
      <c r="AK34" s="35">
        <f t="shared" si="7"/>
        <v>0.68045995558283645</v>
      </c>
      <c r="AL34" s="35">
        <f t="shared" si="7"/>
        <v>0.67755603346657267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0.6367841524639879</v>
      </c>
      <c r="T35" s="35">
        <f t="shared" si="8"/>
        <v>0.58412649005924955</v>
      </c>
      <c r="U35" s="35">
        <f t="shared" si="8"/>
        <v>0.55275739499709131</v>
      </c>
      <c r="V35" s="35">
        <f t="shared" si="8"/>
        <v>0.47373578014766204</v>
      </c>
      <c r="W35" s="35">
        <f t="shared" si="8"/>
        <v>0.473735780136467</v>
      </c>
      <c r="X35" s="35">
        <f t="shared" si="8"/>
        <v>0.47618309161381256</v>
      </c>
      <c r="Y35" s="35">
        <f t="shared" si="8"/>
        <v>0.51497653458252968</v>
      </c>
      <c r="Z35" s="35">
        <f t="shared" si="8"/>
        <v>0.51557640872290411</v>
      </c>
      <c r="AA35" s="35">
        <f t="shared" si="8"/>
        <v>0.54418456862745102</v>
      </c>
      <c r="AB35" s="35">
        <f t="shared" si="8"/>
        <v>0.50863332962875385</v>
      </c>
      <c r="AC35" s="35">
        <f t="shared" si="8"/>
        <v>0.49756460067643743</v>
      </c>
      <c r="AD35" s="35">
        <f t="shared" si="8"/>
        <v>0.50135211693635384</v>
      </c>
      <c r="AE35" s="35">
        <f t="shared" si="8"/>
        <v>0.50479630010341259</v>
      </c>
      <c r="AF35" s="35">
        <f t="shared" si="8"/>
        <v>0.50792719285004961</v>
      </c>
      <c r="AG35" s="35">
        <f t="shared" si="8"/>
        <v>0.51076987812798469</v>
      </c>
      <c r="AH35" s="35">
        <f t="shared" si="8"/>
        <v>0.5116984425022999</v>
      </c>
      <c r="AI35" s="35">
        <f t="shared" si="8"/>
        <v>0.51194550878438327</v>
      </c>
      <c r="AJ35" s="35">
        <f t="shared" si="8"/>
        <v>0.54775021455190775</v>
      </c>
      <c r="AK35" s="35">
        <f t="shared" si="8"/>
        <v>0.6171454251996451</v>
      </c>
      <c r="AL35" s="35">
        <f t="shared" si="8"/>
        <v>0.66455525217391298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28.963373698630139</v>
      </c>
      <c r="D39" s="1">
        <f>Planel_ConsumoMed_Combustível!H40/365</f>
        <v>20.850203046575341</v>
      </c>
      <c r="E39" s="1">
        <f>Planel_ConsumoMed_Combustível!I40/365</f>
        <v>21.639055249315067</v>
      </c>
      <c r="F39" s="1">
        <f>Planel_ConsumoMed_Combustível!J40/365</f>
        <v>19.632846339726026</v>
      </c>
      <c r="G39" s="1">
        <f>Planel_ConsumoMed_Combustível!K40/365</f>
        <v>20.742460536986304</v>
      </c>
      <c r="H39" s="1">
        <f>Planel_ConsumoMed_Combustível!L40/365</f>
        <v>24.094477638356164</v>
      </c>
      <c r="I39" s="1">
        <f>Planel_ConsumoMed_Combustível!M40/365</f>
        <v>26.924370605479449</v>
      </c>
      <c r="J39" s="1">
        <f>Planel_ConsumoMed_Combustível!N40/365</f>
        <v>26.790544219178084</v>
      </c>
      <c r="K39" s="1">
        <f>Planel_ConsumoMed_Combustível!O40/365</f>
        <v>27.446565506849314</v>
      </c>
      <c r="L39" s="1">
        <f>Planel_ConsumoMed_Combustível!P40/365</f>
        <v>27.288552547945201</v>
      </c>
      <c r="M39" s="1">
        <f>Planel_ConsumoMed_Combustível!Q40/365</f>
        <v>21.656264591780822</v>
      </c>
      <c r="N39" s="1">
        <f>Planel_ConsumoMed_Combustível!R40/365</f>
        <v>21.451935326027396</v>
      </c>
      <c r="O39" s="1">
        <f>Planel_ConsumoMed_Combustível!S40/365</f>
        <v>22.763657424657534</v>
      </c>
      <c r="P39" s="1">
        <f>Planel_ConsumoMed_Combustível!T40/365</f>
        <v>21.803307920547944</v>
      </c>
      <c r="Q39" s="1">
        <f>Planel_ConsumoMed_Combustível!U40/365</f>
        <v>21.212623717808217</v>
      </c>
      <c r="R39" s="1">
        <f>Planel_ConsumoMed_Combustível!V40/365</f>
        <v>21.563383087671234</v>
      </c>
      <c r="S39" s="1">
        <f>Planel_ConsumoMed_Combustível!W40/365</f>
        <v>21.237151769863015</v>
      </c>
      <c r="T39" s="1">
        <f>Planel_ConsumoMed_Combustível!X40/365</f>
        <v>22.525507942465754</v>
      </c>
      <c r="U39" s="1">
        <f>Planel_ConsumoMed_Combustível!Y40/365</f>
        <v>23.828725353424655</v>
      </c>
      <c r="V39" s="1">
        <f>Planel_ConsumoMed_Combustível!Z40/365</f>
        <v>21.737736279452054</v>
      </c>
      <c r="W39" s="1">
        <f>Planel_ConsumoMed_Combustível!AA40/365</f>
        <v>20.417527671232879</v>
      </c>
      <c r="X39" s="1">
        <f>Planel_ConsumoMed_Combustível!AB40/365</f>
        <v>20.369097208219181</v>
      </c>
      <c r="Y39" s="1">
        <f>Planel_ConsumoMed_Combustível!AC40/365</f>
        <v>20.230962495890413</v>
      </c>
      <c r="Z39" s="1">
        <f>Planel_ConsumoMed_Combustível!AD40/365</f>
        <v>27.052345695890413</v>
      </c>
      <c r="AA39" s="1">
        <f>Planel_ConsumoMed_Combustível!AE40/365</f>
        <v>35.787817561643834</v>
      </c>
      <c r="AB39" s="1">
        <f>Planel_ConsumoMed_Combustível!AF40/365</f>
        <v>24.941659964383561</v>
      </c>
      <c r="AC39" s="1">
        <f>Planel_ConsumoMed_Combustível!AG40/365</f>
        <v>23.13327071780822</v>
      </c>
      <c r="AD39" s="1">
        <f>Planel_ConsumoMed_Combustível!AH40/365</f>
        <v>25.482877983561647</v>
      </c>
      <c r="AE39" s="1">
        <f>Planel_ConsumoMed_Combustível!AI40/365</f>
        <v>27.187625843835615</v>
      </c>
      <c r="AF39" s="1">
        <f>Planel_ConsumoMed_Combustível!AJ40/365</f>
        <v>28.911495232876714</v>
      </c>
      <c r="AG39" s="1">
        <f>Planel_ConsumoMed_Combustível!AK40/365</f>
        <v>30.917076684931509</v>
      </c>
      <c r="AH39" s="1">
        <f>Planel_ConsumoMed_Combustível!AL40/365</f>
        <v>37.605416465753429</v>
      </c>
      <c r="AI39" s="1">
        <f>Planel_ConsumoMed_Combustível!AM40/365</f>
        <v>46.089951917808222</v>
      </c>
      <c r="AJ39" s="1">
        <f>Planel_ConsumoMed_Combustível!AN40/365</f>
        <v>50.209353452054799</v>
      </c>
      <c r="AK39" s="1">
        <f>Planel_ConsumoMed_Combustível!AO40/365</f>
        <v>53.946147945205482</v>
      </c>
      <c r="AL39" s="1">
        <f>Planel_ConsumoMed_Combustível!AP40/365</f>
        <v>57.409977780821912</v>
      </c>
    </row>
    <row r="40" spans="2:38" x14ac:dyDescent="0.25">
      <c r="B40" s="16" t="s">
        <v>314</v>
      </c>
      <c r="C40" s="1">
        <f>Planel_ConsumoCrit_Combustível!G40/365</f>
        <v>35.036990958904113</v>
      </c>
      <c r="D40" s="1">
        <f>Planel_ConsumoCrit_Combustível!H40/365</f>
        <v>28.912238191780823</v>
      </c>
      <c r="E40" s="1">
        <f>Planel_ConsumoCrit_Combustível!I40/365</f>
        <v>31.272267342465753</v>
      </c>
      <c r="F40" s="1">
        <f>Planel_ConsumoCrit_Combustível!J40/365</f>
        <v>21.663299808219179</v>
      </c>
      <c r="G40" s="1">
        <f>Planel_ConsumoCrit_Combustível!K40/365</f>
        <v>24.388544145205479</v>
      </c>
      <c r="H40" s="1">
        <f>Planel_ConsumoCrit_Combustível!L40/365</f>
        <v>26.995305865753426</v>
      </c>
      <c r="I40" s="1">
        <f>Planel_ConsumoCrit_Combustível!M40/365</f>
        <v>30.235570821917808</v>
      </c>
      <c r="J40" s="1">
        <f>Planel_ConsumoCrit_Combustível!N40/365</f>
        <v>31.718490410958903</v>
      </c>
      <c r="K40" s="1">
        <f>Planel_ConsumoCrit_Combustível!O40/365</f>
        <v>34.252837397260272</v>
      </c>
      <c r="L40" s="1">
        <f>Planel_ConsumoCrit_Combustível!P40/365</f>
        <v>35.643237671232875</v>
      </c>
      <c r="M40" s="1">
        <f>Planel_ConsumoCrit_Combustível!Q40/365</f>
        <v>33.667519150684932</v>
      </c>
      <c r="N40" s="1">
        <f>Planel_ConsumoCrit_Combustível!R40/365</f>
        <v>34.968916547945206</v>
      </c>
      <c r="O40" s="1">
        <f>Planel_ConsumoCrit_Combustível!S40/365</f>
        <v>39.3087521369863</v>
      </c>
      <c r="P40" s="1">
        <f>Planel_ConsumoCrit_Combustível!T40/365</f>
        <v>39.058387698630135</v>
      </c>
      <c r="Q40" s="1">
        <f>Planel_ConsumoCrit_Combustível!U40/365</f>
        <v>38.539695205479454</v>
      </c>
      <c r="R40" s="1">
        <f>Planel_ConsumoCrit_Combustível!V40/365</f>
        <v>37.226829808219179</v>
      </c>
      <c r="S40" s="1">
        <f>Planel_ConsumoCrit_Combustível!W40/365</f>
        <v>38.799010739726029</v>
      </c>
      <c r="T40" s="1">
        <f>Planel_ConsumoCrit_Combustível!X40/365</f>
        <v>41.224104630136985</v>
      </c>
      <c r="U40" s="1">
        <f>Planel_ConsumoCrit_Combustível!Y40/365</f>
        <v>43.092220547945203</v>
      </c>
      <c r="V40" s="1">
        <f>Planel_ConsumoCrit_Combustível!Z40/365</f>
        <v>40.475713178082188</v>
      </c>
      <c r="W40" s="1">
        <f>Planel_ConsumoCrit_Combustível!AA40/365</f>
        <v>38.391586547945202</v>
      </c>
      <c r="X40" s="1">
        <f>Planel_ConsumoCrit_Combustível!AB40/365</f>
        <v>38.194598109589037</v>
      </c>
      <c r="Y40" s="1">
        <f>Planel_ConsumoCrit_Combustível!AC40/365</f>
        <v>37.976221945205481</v>
      </c>
      <c r="Z40" s="1">
        <f>Planel_ConsumoCrit_Combustível!AD40/365</f>
        <v>45.531731671232876</v>
      </c>
      <c r="AA40" s="1">
        <f>Planel_ConsumoCrit_Combustível!AE40/365</f>
        <v>54.641648191780824</v>
      </c>
      <c r="AB40" s="1">
        <f>Planel_ConsumoCrit_Combustível!AF40/365</f>
        <v>42.590313643835621</v>
      </c>
      <c r="AC40" s="1">
        <f>Planel_ConsumoCrit_Combustível!AG40/365</f>
        <v>41.365338657534245</v>
      </c>
      <c r="AD40" s="1">
        <f>Planel_ConsumoCrit_Combustível!AH40/365</f>
        <v>43.710339178082194</v>
      </c>
      <c r="AE40" s="1">
        <f>Planel_ConsumoCrit_Combustível!AI40/365</f>
        <v>45.373810109589037</v>
      </c>
      <c r="AF40" s="1">
        <f>Planel_ConsumoCrit_Combustível!AJ40/365</f>
        <v>47.049867890410958</v>
      </c>
      <c r="AG40" s="1">
        <f>Planel_ConsumoCrit_Combustível!AK40/365</f>
        <v>49.038018931506848</v>
      </c>
      <c r="AH40" s="1">
        <f>Planel_ConsumoCrit_Combustível!AL40/365</f>
        <v>56.486134575342462</v>
      </c>
      <c r="AI40" s="1">
        <f>Planel_ConsumoCrit_Combustível!AM40/365</f>
        <v>67.634671506849315</v>
      </c>
      <c r="AJ40" s="1">
        <f>Planel_ConsumoCrit_Combustível!AN40/365</f>
        <v>72.503972849315062</v>
      </c>
      <c r="AK40" s="1">
        <f>Planel_ConsumoCrit_Combustível!AO40/365</f>
        <v>76.956461616438347</v>
      </c>
      <c r="AL40" s="1">
        <f>Planel_ConsumoCrit_Combustível!AP40/365</f>
        <v>81.453912739726022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109609.97100000001</v>
      </c>
      <c r="AN4" s="1">
        <f>HLOOKUP(AN$2,PLANEL_Pot_anual!$C$3:$AL$23,2,TRUE)</f>
        <v>109609.97100000001</v>
      </c>
      <c r="AO4" s="1">
        <f>HLOOKUP(AO$2,PLANEL_Pot_anual!$C$3:$AL$23,2,TRUE)</f>
        <v>109609.97100000001</v>
      </c>
      <c r="AP4" s="1">
        <f>HLOOKUP(AP$2,PLANEL_Pot_anual!$C$3:$AL$23,2,TRUE)</f>
        <v>109609.97100000001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110628.071</v>
      </c>
      <c r="AV4" s="1">
        <f>HLOOKUP(AV$2,PLANEL_Pot_anual!$C$3:$AL$23,2,TRUE)</f>
        <v>110628.071</v>
      </c>
      <c r="AW4" s="1">
        <f>HLOOKUP(AW$2,PLANEL_Pot_anual!$C$3:$AL$23,2,TRUE)</f>
        <v>110628.071</v>
      </c>
      <c r="AX4" s="1">
        <f>HLOOKUP(AX$2,PLANEL_Pot_anual!$C$3:$AL$23,2,TRUE)</f>
        <v>110628.071</v>
      </c>
      <c r="AY4" s="1">
        <f>HLOOKUP(AY$2,PLANEL_Pot_anual!$C$3:$AL$23,2,TRUE)</f>
        <v>111210.23940000001</v>
      </c>
      <c r="AZ4" s="1">
        <f>HLOOKUP(AZ$2,PLANEL_Pot_anual!$C$3:$AL$23,2,TRUE)</f>
        <v>111210.23940000001</v>
      </c>
      <c r="BA4" s="1">
        <f>HLOOKUP(BA$2,PLANEL_Pot_anual!$C$3:$AL$23,2,TRUE)</f>
        <v>111210.23940000001</v>
      </c>
      <c r="BB4" s="1">
        <f>HLOOKUP(BB$2,PLANEL_Pot_anual!$C$3:$AL$23,2,TRUE)</f>
        <v>111210.23940000001</v>
      </c>
      <c r="BC4" s="1">
        <f>HLOOKUP(BC$2,PLANEL_Pot_anual!$C$3:$AL$23,2,TRUE)</f>
        <v>114569.47100000001</v>
      </c>
      <c r="BD4" s="1">
        <f>HLOOKUP(BD$2,PLANEL_Pot_anual!$C$3:$AL$23,2,TRUE)</f>
        <v>114569.47100000001</v>
      </c>
      <c r="BE4" s="1">
        <f>HLOOKUP(BE$2,PLANEL_Pot_anual!$C$3:$AL$23,2,TRUE)</f>
        <v>114569.47100000001</v>
      </c>
      <c r="BF4" s="1">
        <f>HLOOKUP(BF$2,PLANEL_Pot_anual!$C$3:$AL$23,2,TRUE)</f>
        <v>114569.47100000001</v>
      </c>
      <c r="BG4" s="1">
        <f>HLOOKUP(BG$2,PLANEL_Pot_anual!$C$3:$AL$23,2,TRUE)</f>
        <v>116202.42819999999</v>
      </c>
      <c r="BH4" s="1">
        <f>HLOOKUP(BH$2,PLANEL_Pot_anual!$C$3:$AL$23,2,TRUE)</f>
        <v>116202.42819999999</v>
      </c>
      <c r="BI4" s="1">
        <f>HLOOKUP(BI$2,PLANEL_Pot_anual!$C$3:$AL$23,2,TRUE)</f>
        <v>116202.42819999999</v>
      </c>
      <c r="BJ4" s="1">
        <f>HLOOKUP(BJ$2,PLANEL_Pot_anual!$C$3:$AL$23,2,TRUE)</f>
        <v>116202.42819999999</v>
      </c>
      <c r="BK4" s="1">
        <f>HLOOKUP(BK$2,PLANEL_Pot_anual!$C$3:$AL$23,2,TRUE)</f>
        <v>122065.2942</v>
      </c>
      <c r="BL4" s="1">
        <f>HLOOKUP(BL$2,PLANEL_Pot_anual!$C$3:$AL$23,2,TRUE)</f>
        <v>122065.2942</v>
      </c>
      <c r="BM4" s="1">
        <f>HLOOKUP(BM$2,PLANEL_Pot_anual!$C$3:$AL$23,2,TRUE)</f>
        <v>122065.2942</v>
      </c>
      <c r="BN4" s="1">
        <f>HLOOKUP(BN$2,PLANEL_Pot_anual!$C$3:$AL$23,2,TRUE)</f>
        <v>122065.2942</v>
      </c>
      <c r="BO4" s="1">
        <f>HLOOKUP(BO$2,PLANEL_Pot_anual!$C$3:$AL$23,2,TRUE)</f>
        <v>125834.6519</v>
      </c>
      <c r="BP4" s="1">
        <f>HLOOKUP(BP$2,PLANEL_Pot_anual!$C$3:$AL$23,2,TRUE)</f>
        <v>125834.6519</v>
      </c>
      <c r="BQ4" s="1">
        <f>HLOOKUP(BQ$2,PLANEL_Pot_anual!$C$3:$AL$23,2,TRUE)</f>
        <v>125834.6519</v>
      </c>
      <c r="BR4" s="1">
        <f>HLOOKUP(BR$2,PLANEL_Pot_anual!$C$3:$AL$23,2,TRUE)</f>
        <v>125834.6519</v>
      </c>
      <c r="BS4" s="1">
        <f>HLOOKUP(BS$2,PLANEL_Pot_anual!$C$3:$AL$23,2,TRUE)</f>
        <v>126898.3728</v>
      </c>
      <c r="BT4" s="1">
        <f>HLOOKUP(BT$2,PLANEL_Pot_anual!$C$3:$AL$23,2,TRUE)</f>
        <v>126898.3728</v>
      </c>
      <c r="BU4" s="1">
        <f>HLOOKUP(BU$2,PLANEL_Pot_anual!$C$3:$AL$23,2,TRUE)</f>
        <v>126898.3728</v>
      </c>
      <c r="BV4" s="1">
        <f>HLOOKUP(BV$2,PLANEL_Pot_anual!$C$3:$AL$23,2,TRUE)</f>
        <v>126898.3728</v>
      </c>
      <c r="BW4" s="1">
        <f>HLOOKUP(BW$2,PLANEL_Pot_anual!$C$3:$AL$23,2,TRUE)</f>
        <v>128785.6391</v>
      </c>
      <c r="BX4" s="1">
        <f>HLOOKUP(BX$2,PLANEL_Pot_anual!$C$3:$AL$23,2,TRUE)</f>
        <v>128785.6391</v>
      </c>
      <c r="BY4" s="1">
        <f>HLOOKUP(BY$2,PLANEL_Pot_anual!$C$3:$AL$23,2,TRUE)</f>
        <v>128785.6391</v>
      </c>
      <c r="BZ4" s="1">
        <f>HLOOKUP(BZ$2,PLANEL_Pot_anual!$C$3:$AL$23,2,TRUE)</f>
        <v>128785.6391</v>
      </c>
      <c r="CA4" s="1">
        <f>HLOOKUP(CA$2,PLANEL_Pot_anual!$C$3:$AL$23,2,TRUE)</f>
        <v>130387.4871</v>
      </c>
      <c r="CB4" s="1">
        <f>HLOOKUP(CB$2,PLANEL_Pot_anual!$C$3:$AL$23,2,TRUE)</f>
        <v>130387.4871</v>
      </c>
      <c r="CC4" s="1">
        <f>HLOOKUP(CC$2,PLANEL_Pot_anual!$C$3:$AL$23,2,TRUE)</f>
        <v>130387.4871</v>
      </c>
      <c r="CD4" s="1">
        <f>HLOOKUP(CD$2,PLANEL_Pot_anual!$C$3:$AL$23,2,TRUE)</f>
        <v>130387.4871</v>
      </c>
      <c r="CE4" s="1">
        <f>HLOOKUP(CE$2,PLANEL_Pot_anual!$C$3:$AL$23,2,TRUE)</f>
        <v>132130.068</v>
      </c>
      <c r="CF4" s="1">
        <f>HLOOKUP(CF$2,PLANEL_Pot_anual!$C$3:$AL$23,2,TRUE)</f>
        <v>132130.068</v>
      </c>
      <c r="CG4" s="1">
        <f>HLOOKUP(CG$2,PLANEL_Pot_anual!$C$3:$AL$23,2,TRUE)</f>
        <v>132130.068</v>
      </c>
      <c r="CH4" s="1">
        <f>HLOOKUP(CH$2,PLANEL_Pot_anual!$C$3:$AL$23,2,TRUE)</f>
        <v>132130.068</v>
      </c>
      <c r="CI4" s="1">
        <f>HLOOKUP(CI$2,PLANEL_Pot_anual!$C$3:$AL$23,2,TRUE)</f>
        <v>134443.62450000001</v>
      </c>
      <c r="CJ4" s="1">
        <f>HLOOKUP(CJ$2,PLANEL_Pot_anual!$C$3:$AL$23,2,TRUE)</f>
        <v>134443.62450000001</v>
      </c>
      <c r="CK4" s="1">
        <f>HLOOKUP(CK$2,PLANEL_Pot_anual!$C$3:$AL$23,2,TRUE)</f>
        <v>134443.62450000001</v>
      </c>
      <c r="CL4" s="1">
        <f>HLOOKUP(CL$2,PLANEL_Pot_anual!$C$3:$AL$23,2,TRUE)</f>
        <v>134443.62450000001</v>
      </c>
      <c r="CM4" s="1">
        <f>HLOOKUP(CM$2,PLANEL_Pot_anual!$C$3:$AL$23,2,TRUE)</f>
        <v>137627.72750000001</v>
      </c>
      <c r="CN4" s="1">
        <f>HLOOKUP(CN$2,PLANEL_Pot_anual!$C$3:$AL$23,2,TRUE)</f>
        <v>137627.72750000001</v>
      </c>
      <c r="CO4" s="1">
        <f>HLOOKUP(CO$2,PLANEL_Pot_anual!$C$3:$AL$23,2,TRUE)</f>
        <v>137627.72750000001</v>
      </c>
      <c r="CP4" s="1">
        <f>HLOOKUP(CP$2,PLANEL_Pot_anual!$C$3:$AL$23,2,TRUE)</f>
        <v>137627.72750000001</v>
      </c>
      <c r="CQ4" s="1">
        <f>HLOOKUP(CQ$2,PLANEL_Pot_anual!$C$3:$AL$23,2,TRUE)</f>
        <v>138708.96100000001</v>
      </c>
      <c r="CR4" s="1">
        <f>HLOOKUP(CR$2,PLANEL_Pot_anual!$C$3:$AL$23,2,TRUE)</f>
        <v>138708.96100000001</v>
      </c>
      <c r="CS4" s="1">
        <f>HLOOKUP(CS$2,PLANEL_Pot_anual!$C$3:$AL$23,2,TRUE)</f>
        <v>138708.96100000001</v>
      </c>
      <c r="CT4" s="1">
        <f>HLOOKUP(CT$2,PLANEL_Pot_anual!$C$3:$AL$23,2,TRUE)</f>
        <v>138708.96100000001</v>
      </c>
      <c r="CU4" s="1">
        <f>HLOOKUP(CU$2,PLANEL_Pot_anual!$C$3:$AL$23,2,TRUE)</f>
        <v>141217.6073</v>
      </c>
      <c r="CV4" s="1">
        <f>HLOOKUP(CV$2,PLANEL_Pot_anual!$C$3:$AL$23,2,TRUE)</f>
        <v>141217.6073</v>
      </c>
      <c r="CW4" s="1">
        <f>HLOOKUP(CW$2,PLANEL_Pot_anual!$C$3:$AL$23,2,TRUE)</f>
        <v>141217.6073</v>
      </c>
      <c r="CX4" s="1">
        <f>HLOOKUP(CX$2,PLANEL_Pot_anual!$C$3:$AL$23,2,TRUE)</f>
        <v>141217.6073</v>
      </c>
      <c r="CY4" s="1">
        <f>HLOOKUP(CY$2,PLANEL_Pot_anual!$C$3:$AL$23,2,TRUE)</f>
        <v>141217.6073</v>
      </c>
      <c r="CZ4" s="1">
        <f>HLOOKUP(CZ$2,PLANEL_Pot_anual!$C$3:$AL$23,2,TRUE)</f>
        <v>141217.6073</v>
      </c>
      <c r="DA4" s="1">
        <f>HLOOKUP(DA$2,PLANEL_Pot_anual!$C$3:$AL$23,2,TRUE)</f>
        <v>141217.6073</v>
      </c>
      <c r="DB4" s="1">
        <f>HLOOKUP(DB$2,PLANEL_Pot_anual!$C$3:$AL$23,2,TRUE)</f>
        <v>141217.6073</v>
      </c>
      <c r="DC4" s="1">
        <f>HLOOKUP(DC$2,PLANEL_Pot_anual!$C$3:$AL$23,2,TRUE)</f>
        <v>141217.6073</v>
      </c>
      <c r="DD4" s="1">
        <f>HLOOKUP(DD$2,PLANEL_Pot_anual!$C$3:$AL$23,2,TRUE)</f>
        <v>141217.6073</v>
      </c>
      <c r="DE4" s="1">
        <f>HLOOKUP(DE$2,PLANEL_Pot_anual!$C$3:$AL$23,2,TRUE)</f>
        <v>141217.6073</v>
      </c>
      <c r="DF4" s="1">
        <f>HLOOKUP(DF$2,PLANEL_Pot_anual!$C$3:$AL$23,2,TRUE)</f>
        <v>141217.6073</v>
      </c>
      <c r="DG4" s="1">
        <f>HLOOKUP(DG$2,PLANEL_Pot_anual!$C$3:$AL$23,2,TRUE)</f>
        <v>141217.6073</v>
      </c>
      <c r="DH4" s="1">
        <f>HLOOKUP(DH$2,PLANEL_Pot_anual!$C$3:$AL$23,2,TRUE)</f>
        <v>141217.6073</v>
      </c>
      <c r="DI4" s="1">
        <f>HLOOKUP(DI$2,PLANEL_Pot_anual!$C$3:$AL$23,2,TRUE)</f>
        <v>141217.6073</v>
      </c>
      <c r="DJ4" s="1">
        <f>HLOOKUP(DJ$2,PLANEL_Pot_anual!$C$3:$AL$23,2,TRUE)</f>
        <v>141217.6073</v>
      </c>
      <c r="DK4" s="1">
        <f>HLOOKUP(DK$2,PLANEL_Pot_anual!$C$3:$AL$23,2,TRUE)</f>
        <v>141980.29459999999</v>
      </c>
      <c r="DL4" s="1">
        <f>HLOOKUP(DL$2,PLANEL_Pot_anual!$C$3:$AL$23,2,TRUE)</f>
        <v>141980.29459999999</v>
      </c>
      <c r="DM4" s="1">
        <f>HLOOKUP(DM$2,PLANEL_Pot_anual!$C$3:$AL$23,2,TRUE)</f>
        <v>141980.29459999999</v>
      </c>
      <c r="DN4" s="1">
        <f>HLOOKUP(DN$2,PLANEL_Pot_anual!$C$3:$AL$23,2,TRUE)</f>
        <v>141980.29459999999</v>
      </c>
      <c r="DO4" s="1">
        <f>HLOOKUP(DO$2,PLANEL_Pot_anual!$C$3:$AL$23,2,TRUE)</f>
        <v>142768.11610000001</v>
      </c>
      <c r="DP4" s="1">
        <f>HLOOKUP(DP$2,PLANEL_Pot_anual!$C$3:$AL$23,2,TRUE)</f>
        <v>142768.11610000001</v>
      </c>
      <c r="DQ4" s="1">
        <f>HLOOKUP(DQ$2,PLANEL_Pot_anual!$C$3:$AL$23,2,TRUE)</f>
        <v>142768.11610000001</v>
      </c>
      <c r="DR4" s="1">
        <f>HLOOKUP(DR$2,PLANEL_Pot_anual!$C$3:$AL$23,2,TRUE)</f>
        <v>142768.11610000001</v>
      </c>
      <c r="DS4" s="1">
        <f>HLOOKUP(DS$2,PLANEL_Pot_anual!$C$3:$AL$23,2,TRUE)</f>
        <v>142897.9204</v>
      </c>
      <c r="DT4" s="1">
        <f>HLOOKUP(DT$2,PLANEL_Pot_anual!$C$3:$AL$23,2,TRUE)</f>
        <v>142897.9204</v>
      </c>
      <c r="DU4" s="1">
        <f>HLOOKUP(DU$2,PLANEL_Pot_anual!$C$3:$AL$23,2,TRUE)</f>
        <v>142897.9204</v>
      </c>
      <c r="DV4" s="1">
        <f>HLOOKUP(DV$2,PLANEL_Pot_anual!$C$3:$AL$23,2,TRUE)</f>
        <v>142897.9204</v>
      </c>
      <c r="DW4" s="1">
        <f>HLOOKUP(DW$2,PLANEL_Pot_anual!$C$3:$AL$23,2,TRUE)</f>
        <v>143036.29250000001</v>
      </c>
      <c r="DX4" s="1">
        <f>HLOOKUP(DX$2,PLANEL_Pot_anual!$C$3:$AL$23,2,TRUE)</f>
        <v>143036.29250000001</v>
      </c>
      <c r="DY4" s="1">
        <f>HLOOKUP(DY$2,PLANEL_Pot_anual!$C$3:$AL$23,2,TRUE)</f>
        <v>143036.29250000001</v>
      </c>
      <c r="DZ4" s="1">
        <f>HLOOKUP(DZ$2,PLANEL_Pot_anual!$C$3:$AL$23,2,TRUE)</f>
        <v>143036.29250000001</v>
      </c>
      <c r="EA4" s="1">
        <f>HLOOKUP(EA$2,PLANEL_Pot_anual!$C$3:$AL$23,2,TRUE)</f>
        <v>143222.3339</v>
      </c>
      <c r="EB4" s="1">
        <f>HLOOKUP(EB$2,PLANEL_Pot_anual!$C$3:$AL$23,2,TRUE)</f>
        <v>143222.3339</v>
      </c>
      <c r="EC4" s="1">
        <f>HLOOKUP(EC$2,PLANEL_Pot_anual!$C$3:$AL$23,2,TRUE)</f>
        <v>143222.3339</v>
      </c>
      <c r="ED4" s="1">
        <f>HLOOKUP(ED$2,PLANEL_Pot_anual!$C$3:$AL$23,2,TRUE)</f>
        <v>143222.3339</v>
      </c>
      <c r="EE4" s="1">
        <f>HLOOKUP(EE$2,PLANEL_Pot_anual!$C$3:$AL$23,2,TRUE)</f>
        <v>143726.56510000001</v>
      </c>
      <c r="EF4" s="1">
        <f>HLOOKUP(EF$2,PLANEL_Pot_anual!$C$3:$AL$23,2,TRUE)</f>
        <v>143726.56510000001</v>
      </c>
      <c r="EG4" s="1">
        <f>HLOOKUP(EG$2,PLANEL_Pot_anual!$C$3:$AL$23,2,TRUE)</f>
        <v>143726.56510000001</v>
      </c>
      <c r="EH4" s="1">
        <f>HLOOKUP(EH$2,PLANEL_Pot_anual!$C$3:$AL$23,2,TRUE)</f>
        <v>143726.56510000001</v>
      </c>
      <c r="EI4" s="1">
        <f>HLOOKUP(EI$2,PLANEL_Pot_anual!$C$3:$AL$23,2,TRUE)</f>
        <v>144637.87390000001</v>
      </c>
      <c r="EJ4" s="1">
        <f>HLOOKUP(EJ$2,PLANEL_Pot_anual!$C$3:$AL$23,2,TRUE)</f>
        <v>144637.87390000001</v>
      </c>
      <c r="EK4" s="1">
        <f>HLOOKUP(EK$2,PLANEL_Pot_anual!$C$3:$AL$23,2,TRUE)</f>
        <v>144637.87390000001</v>
      </c>
      <c r="EL4" s="1">
        <f>HLOOKUP(EL$2,PLANEL_Pot_anual!$C$3:$AL$23,2,TRUE)</f>
        <v>144637.87390000001</v>
      </c>
      <c r="EM4" s="1">
        <f>HLOOKUP(EM$2,PLANEL_Pot_anual!$C$3:$AL$23,2,TRUE)</f>
        <v>148454.16099999999</v>
      </c>
      <c r="EN4" s="1">
        <f>HLOOKUP(EN$2,PLANEL_Pot_anual!$C$3:$AL$23,2,TRUE)</f>
        <v>148454.16099999999</v>
      </c>
      <c r="EO4" s="1">
        <f>HLOOKUP(EO$2,PLANEL_Pot_anual!$C$3:$AL$23,2,TRUE)</f>
        <v>148454.16099999999</v>
      </c>
      <c r="EP4" s="1">
        <f>HLOOKUP(EP$2,PLANEL_Pot_anual!$C$3:$AL$23,2,TRUE)</f>
        <v>148454.16099999999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9858.8247649999994</v>
      </c>
      <c r="AB5" s="1">
        <f>HLOOKUP(AB$2,PLANEL_Pot_anual!$C$3:$AL$23,3,TRUE)</f>
        <v>9858.8247649999994</v>
      </c>
      <c r="AC5" s="1">
        <f>HLOOKUP(AC$2,PLANEL_Pot_anual!$C$3:$AL$23,3,TRUE)</f>
        <v>9858.8247649999994</v>
      </c>
      <c r="AD5" s="1">
        <f>HLOOKUP(AD$2,PLANEL_Pot_anual!$C$3:$AL$23,3,TRUE)</f>
        <v>9858.8247649999994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16181.825999999999</v>
      </c>
      <c r="BH5" s="1">
        <f>HLOOKUP(BH$2,PLANEL_Pot_anual!$C$3:$AL$23,3,TRUE)</f>
        <v>16181.825999999999</v>
      </c>
      <c r="BI5" s="1">
        <f>HLOOKUP(BI$2,PLANEL_Pot_anual!$C$3:$AL$23,3,TRUE)</f>
        <v>16181.825999999999</v>
      </c>
      <c r="BJ5" s="1">
        <f>HLOOKUP(BJ$2,PLANEL_Pot_anual!$C$3:$AL$23,3,TRUE)</f>
        <v>16181.825999999999</v>
      </c>
      <c r="BK5" s="1">
        <f>HLOOKUP(BK$2,PLANEL_Pot_anual!$C$3:$AL$23,3,TRUE)</f>
        <v>16181.825999999999</v>
      </c>
      <c r="BL5" s="1">
        <f>HLOOKUP(BL$2,PLANEL_Pot_anual!$C$3:$AL$23,3,TRUE)</f>
        <v>16181.825999999999</v>
      </c>
      <c r="BM5" s="1">
        <f>HLOOKUP(BM$2,PLANEL_Pot_anual!$C$3:$AL$23,3,TRUE)</f>
        <v>16181.825999999999</v>
      </c>
      <c r="BN5" s="1">
        <f>HLOOKUP(BN$2,PLANEL_Pot_anual!$C$3:$AL$23,3,TRUE)</f>
        <v>16181.825999999999</v>
      </c>
      <c r="BO5" s="1">
        <f>HLOOKUP(BO$2,PLANEL_Pot_anual!$C$3:$AL$23,3,TRUE)</f>
        <v>16181.825999999999</v>
      </c>
      <c r="BP5" s="1">
        <f>HLOOKUP(BP$2,PLANEL_Pot_anual!$C$3:$AL$23,3,TRUE)</f>
        <v>16181.825999999999</v>
      </c>
      <c r="BQ5" s="1">
        <f>HLOOKUP(BQ$2,PLANEL_Pot_anual!$C$3:$AL$23,3,TRUE)</f>
        <v>16181.825999999999</v>
      </c>
      <c r="BR5" s="1">
        <f>HLOOKUP(BR$2,PLANEL_Pot_anual!$C$3:$AL$23,3,TRUE)</f>
        <v>16181.825999999999</v>
      </c>
      <c r="BS5" s="1">
        <f>HLOOKUP(BS$2,PLANEL_Pot_anual!$C$3:$AL$23,3,TRUE)</f>
        <v>16181.825999999999</v>
      </c>
      <c r="BT5" s="1">
        <f>HLOOKUP(BT$2,PLANEL_Pot_anual!$C$3:$AL$23,3,TRUE)</f>
        <v>16181.825999999999</v>
      </c>
      <c r="BU5" s="1">
        <f>HLOOKUP(BU$2,PLANEL_Pot_anual!$C$3:$AL$23,3,TRUE)</f>
        <v>16181.825999999999</v>
      </c>
      <c r="BV5" s="1">
        <f>HLOOKUP(BV$2,PLANEL_Pot_anual!$C$3:$AL$23,3,TRUE)</f>
        <v>16181.825999999999</v>
      </c>
      <c r="BW5" s="1">
        <f>HLOOKUP(BW$2,PLANEL_Pot_anual!$C$3:$AL$23,3,TRUE)</f>
        <v>16181.825999999999</v>
      </c>
      <c r="BX5" s="1">
        <f>HLOOKUP(BX$2,PLANEL_Pot_anual!$C$3:$AL$23,3,TRUE)</f>
        <v>16181.825999999999</v>
      </c>
      <c r="BY5" s="1">
        <f>HLOOKUP(BY$2,PLANEL_Pot_anual!$C$3:$AL$23,3,TRUE)</f>
        <v>16181.825999999999</v>
      </c>
      <c r="BZ5" s="1">
        <f>HLOOKUP(BZ$2,PLANEL_Pot_anual!$C$3:$AL$23,3,TRUE)</f>
        <v>16181.825999999999</v>
      </c>
      <c r="CA5" s="1">
        <f>HLOOKUP(CA$2,PLANEL_Pot_anual!$C$3:$AL$23,3,TRUE)</f>
        <v>16181.825999999999</v>
      </c>
      <c r="CB5" s="1">
        <f>HLOOKUP(CB$2,PLANEL_Pot_anual!$C$3:$AL$23,3,TRUE)</f>
        <v>16181.825999999999</v>
      </c>
      <c r="CC5" s="1">
        <f>HLOOKUP(CC$2,PLANEL_Pot_anual!$C$3:$AL$23,3,TRUE)</f>
        <v>16181.825999999999</v>
      </c>
      <c r="CD5" s="1">
        <f>HLOOKUP(CD$2,PLANEL_Pot_anual!$C$3:$AL$23,3,TRUE)</f>
        <v>16181.825999999999</v>
      </c>
      <c r="CE5" s="1">
        <f>HLOOKUP(CE$2,PLANEL_Pot_anual!$C$3:$AL$23,3,TRUE)</f>
        <v>16181.825999999999</v>
      </c>
      <c r="CF5" s="1">
        <f>HLOOKUP(CF$2,PLANEL_Pot_anual!$C$3:$AL$23,3,TRUE)</f>
        <v>16181.825999999999</v>
      </c>
      <c r="CG5" s="1">
        <f>HLOOKUP(CG$2,PLANEL_Pot_anual!$C$3:$AL$23,3,TRUE)</f>
        <v>16181.825999999999</v>
      </c>
      <c r="CH5" s="1">
        <f>HLOOKUP(CH$2,PLANEL_Pot_anual!$C$3:$AL$23,3,TRUE)</f>
        <v>16181.825999999999</v>
      </c>
      <c r="CI5" s="1">
        <f>HLOOKUP(CI$2,PLANEL_Pot_anual!$C$3:$AL$23,3,TRUE)</f>
        <v>16181.825999999999</v>
      </c>
      <c r="CJ5" s="1">
        <f>HLOOKUP(CJ$2,PLANEL_Pot_anual!$C$3:$AL$23,3,TRUE)</f>
        <v>16181.825999999999</v>
      </c>
      <c r="CK5" s="1">
        <f>HLOOKUP(CK$2,PLANEL_Pot_anual!$C$3:$AL$23,3,TRUE)</f>
        <v>16181.825999999999</v>
      </c>
      <c r="CL5" s="1">
        <f>HLOOKUP(CL$2,PLANEL_Pot_anual!$C$3:$AL$23,3,TRUE)</f>
        <v>16181.825999999999</v>
      </c>
      <c r="CM5" s="1">
        <f>HLOOKUP(CM$2,PLANEL_Pot_anual!$C$3:$AL$23,3,TRUE)</f>
        <v>16181.825999999999</v>
      </c>
      <c r="CN5" s="1">
        <f>HLOOKUP(CN$2,PLANEL_Pot_anual!$C$3:$AL$23,3,TRUE)</f>
        <v>16181.825999999999</v>
      </c>
      <c r="CO5" s="1">
        <f>HLOOKUP(CO$2,PLANEL_Pot_anual!$C$3:$AL$23,3,TRUE)</f>
        <v>16181.825999999999</v>
      </c>
      <c r="CP5" s="1">
        <f>HLOOKUP(CP$2,PLANEL_Pot_anual!$C$3:$AL$23,3,TRUE)</f>
        <v>16181.825999999999</v>
      </c>
      <c r="CQ5" s="1">
        <f>HLOOKUP(CQ$2,PLANEL_Pot_anual!$C$3:$AL$23,3,TRUE)</f>
        <v>16181.825999999999</v>
      </c>
      <c r="CR5" s="1">
        <f>HLOOKUP(CR$2,PLANEL_Pot_anual!$C$3:$AL$23,3,TRUE)</f>
        <v>16181.825999999999</v>
      </c>
      <c r="CS5" s="1">
        <f>HLOOKUP(CS$2,PLANEL_Pot_anual!$C$3:$AL$23,3,TRUE)</f>
        <v>16181.825999999999</v>
      </c>
      <c r="CT5" s="1">
        <f>HLOOKUP(CT$2,PLANEL_Pot_anual!$C$3:$AL$23,3,TRUE)</f>
        <v>16181.825999999999</v>
      </c>
      <c r="CU5" s="1">
        <f>HLOOKUP(CU$2,PLANEL_Pot_anual!$C$3:$AL$23,3,TRUE)</f>
        <v>16181.825999999999</v>
      </c>
      <c r="CV5" s="1">
        <f>HLOOKUP(CV$2,PLANEL_Pot_anual!$C$3:$AL$23,3,TRUE)</f>
        <v>16181.825999999999</v>
      </c>
      <c r="CW5" s="1">
        <f>HLOOKUP(CW$2,PLANEL_Pot_anual!$C$3:$AL$23,3,TRUE)</f>
        <v>16181.825999999999</v>
      </c>
      <c r="CX5" s="1">
        <f>HLOOKUP(CX$2,PLANEL_Pot_anual!$C$3:$AL$23,3,TRUE)</f>
        <v>16181.825999999999</v>
      </c>
      <c r="CY5" s="1">
        <f>HLOOKUP(CY$2,PLANEL_Pot_anual!$C$3:$AL$23,3,TRUE)</f>
        <v>16181.825999999999</v>
      </c>
      <c r="CZ5" s="1">
        <f>HLOOKUP(CZ$2,PLANEL_Pot_anual!$C$3:$AL$23,3,TRUE)</f>
        <v>16181.825999999999</v>
      </c>
      <c r="DA5" s="1">
        <f>HLOOKUP(DA$2,PLANEL_Pot_anual!$C$3:$AL$23,3,TRUE)</f>
        <v>16181.825999999999</v>
      </c>
      <c r="DB5" s="1">
        <f>HLOOKUP(DB$2,PLANEL_Pot_anual!$C$3:$AL$23,3,TRUE)</f>
        <v>16181.825999999999</v>
      </c>
      <c r="DC5" s="1">
        <f>HLOOKUP(DC$2,PLANEL_Pot_anual!$C$3:$AL$23,3,TRUE)</f>
        <v>16181.825999999999</v>
      </c>
      <c r="DD5" s="1">
        <f>HLOOKUP(DD$2,PLANEL_Pot_anual!$C$3:$AL$23,3,TRUE)</f>
        <v>16181.825999999999</v>
      </c>
      <c r="DE5" s="1">
        <f>HLOOKUP(DE$2,PLANEL_Pot_anual!$C$3:$AL$23,3,TRUE)</f>
        <v>16181.825999999999</v>
      </c>
      <c r="DF5" s="1">
        <f>HLOOKUP(DF$2,PLANEL_Pot_anual!$C$3:$AL$23,3,TRUE)</f>
        <v>16181.825999999999</v>
      </c>
      <c r="DG5" s="1">
        <f>HLOOKUP(DG$2,PLANEL_Pot_anual!$C$3:$AL$23,3,TRUE)</f>
        <v>16181.825999999999</v>
      </c>
      <c r="DH5" s="1">
        <f>HLOOKUP(DH$2,PLANEL_Pot_anual!$C$3:$AL$23,3,TRUE)</f>
        <v>16181.825999999999</v>
      </c>
      <c r="DI5" s="1">
        <f>HLOOKUP(DI$2,PLANEL_Pot_anual!$C$3:$AL$23,3,TRUE)</f>
        <v>16181.825999999999</v>
      </c>
      <c r="DJ5" s="1">
        <f>HLOOKUP(DJ$2,PLANEL_Pot_anual!$C$3:$AL$23,3,TRUE)</f>
        <v>16181.825999999999</v>
      </c>
      <c r="DK5" s="1">
        <f>HLOOKUP(DK$2,PLANEL_Pot_anual!$C$3:$AL$23,3,TRUE)</f>
        <v>16181.825999999999</v>
      </c>
      <c r="DL5" s="1">
        <f>HLOOKUP(DL$2,PLANEL_Pot_anual!$C$3:$AL$23,3,TRUE)</f>
        <v>16181.825999999999</v>
      </c>
      <c r="DM5" s="1">
        <f>HLOOKUP(DM$2,PLANEL_Pot_anual!$C$3:$AL$23,3,TRUE)</f>
        <v>16181.825999999999</v>
      </c>
      <c r="DN5" s="1">
        <f>HLOOKUP(DN$2,PLANEL_Pot_anual!$C$3:$AL$23,3,TRUE)</f>
        <v>16181.825999999999</v>
      </c>
      <c r="DO5" s="1">
        <f>HLOOKUP(DO$2,PLANEL_Pot_anual!$C$3:$AL$23,3,TRUE)</f>
        <v>16181.825999999999</v>
      </c>
      <c r="DP5" s="1">
        <f>HLOOKUP(DP$2,PLANEL_Pot_anual!$C$3:$AL$23,3,TRUE)</f>
        <v>16181.825999999999</v>
      </c>
      <c r="DQ5" s="1">
        <f>HLOOKUP(DQ$2,PLANEL_Pot_anual!$C$3:$AL$23,3,TRUE)</f>
        <v>16181.825999999999</v>
      </c>
      <c r="DR5" s="1">
        <f>HLOOKUP(DR$2,PLANEL_Pot_anual!$C$3:$AL$23,3,TRUE)</f>
        <v>16181.825999999999</v>
      </c>
      <c r="DS5" s="1">
        <f>HLOOKUP(DS$2,PLANEL_Pot_anual!$C$3:$AL$23,3,TRUE)</f>
        <v>16181.825999999999</v>
      </c>
      <c r="DT5" s="1">
        <f>HLOOKUP(DT$2,PLANEL_Pot_anual!$C$3:$AL$23,3,TRUE)</f>
        <v>16181.825999999999</v>
      </c>
      <c r="DU5" s="1">
        <f>HLOOKUP(DU$2,PLANEL_Pot_anual!$C$3:$AL$23,3,TRUE)</f>
        <v>16181.825999999999</v>
      </c>
      <c r="DV5" s="1">
        <f>HLOOKUP(DV$2,PLANEL_Pot_anual!$C$3:$AL$23,3,TRUE)</f>
        <v>16181.825999999999</v>
      </c>
      <c r="DW5" s="1">
        <f>HLOOKUP(DW$2,PLANEL_Pot_anual!$C$3:$AL$23,3,TRUE)</f>
        <v>16181.825999999999</v>
      </c>
      <c r="DX5" s="1">
        <f>HLOOKUP(DX$2,PLANEL_Pot_anual!$C$3:$AL$23,3,TRUE)</f>
        <v>16181.825999999999</v>
      </c>
      <c r="DY5" s="1">
        <f>HLOOKUP(DY$2,PLANEL_Pot_anual!$C$3:$AL$23,3,TRUE)</f>
        <v>16181.825999999999</v>
      </c>
      <c r="DZ5" s="1">
        <f>HLOOKUP(DZ$2,PLANEL_Pot_anual!$C$3:$AL$23,3,TRUE)</f>
        <v>16181.825999999999</v>
      </c>
      <c r="EA5" s="1">
        <f>HLOOKUP(EA$2,PLANEL_Pot_anual!$C$3:$AL$23,3,TRUE)</f>
        <v>16181.825999999999</v>
      </c>
      <c r="EB5" s="1">
        <f>HLOOKUP(EB$2,PLANEL_Pot_anual!$C$3:$AL$23,3,TRUE)</f>
        <v>16181.825999999999</v>
      </c>
      <c r="EC5" s="1">
        <f>HLOOKUP(EC$2,PLANEL_Pot_anual!$C$3:$AL$23,3,TRUE)</f>
        <v>16181.825999999999</v>
      </c>
      <c r="ED5" s="1">
        <f>HLOOKUP(ED$2,PLANEL_Pot_anual!$C$3:$AL$23,3,TRUE)</f>
        <v>16181.825999999999</v>
      </c>
      <c r="EE5" s="1">
        <f>HLOOKUP(EE$2,PLANEL_Pot_anual!$C$3:$AL$23,3,TRUE)</f>
        <v>16181.825999999999</v>
      </c>
      <c r="EF5" s="1">
        <f>HLOOKUP(EF$2,PLANEL_Pot_anual!$C$3:$AL$23,3,TRUE)</f>
        <v>16181.825999999999</v>
      </c>
      <c r="EG5" s="1">
        <f>HLOOKUP(EG$2,PLANEL_Pot_anual!$C$3:$AL$23,3,TRUE)</f>
        <v>16181.825999999999</v>
      </c>
      <c r="EH5" s="1">
        <f>HLOOKUP(EH$2,PLANEL_Pot_anual!$C$3:$AL$23,3,TRUE)</f>
        <v>16181.825999999999</v>
      </c>
      <c r="EI5" s="1">
        <f>HLOOKUP(EI$2,PLANEL_Pot_anual!$C$3:$AL$23,3,TRUE)</f>
        <v>16181.825999999999</v>
      </c>
      <c r="EJ5" s="1">
        <f>HLOOKUP(EJ$2,PLANEL_Pot_anual!$C$3:$AL$23,3,TRUE)</f>
        <v>16181.825999999999</v>
      </c>
      <c r="EK5" s="1">
        <f>HLOOKUP(EK$2,PLANEL_Pot_anual!$C$3:$AL$23,3,TRUE)</f>
        <v>16181.825999999999</v>
      </c>
      <c r="EL5" s="1">
        <f>HLOOKUP(EL$2,PLANEL_Pot_anual!$C$3:$AL$23,3,TRUE)</f>
        <v>16181.825999999999</v>
      </c>
      <c r="EM5" s="1">
        <f>HLOOKUP(EM$2,PLANEL_Pot_anual!$C$3:$AL$23,3,TRUE)</f>
        <v>16181.825999999999</v>
      </c>
      <c r="EN5" s="1">
        <f>HLOOKUP(EN$2,PLANEL_Pot_anual!$C$3:$AL$23,3,TRUE)</f>
        <v>16181.825999999999</v>
      </c>
      <c r="EO5" s="1">
        <f>HLOOKUP(EO$2,PLANEL_Pot_anual!$C$3:$AL$23,3,TRUE)</f>
        <v>16181.825999999999</v>
      </c>
      <c r="EP5" s="1">
        <f>HLOOKUP(EP$2,PLANEL_Pot_anual!$C$3:$AL$23,3,TRUE)</f>
        <v>16181.825999999999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13594.863627999999</v>
      </c>
      <c r="AF7" s="18">
        <f>HLOOKUP(AF$2,PLANEL_Pot_anual!$C$3:$AL$23,5,TRUE)</f>
        <v>13594.863627999999</v>
      </c>
      <c r="AG7" s="18">
        <f>HLOOKUP(AG$2,PLANEL_Pot_anual!$C$3:$AL$23,5,TRUE)</f>
        <v>13594.863627999999</v>
      </c>
      <c r="AH7" s="18">
        <f>HLOOKUP(AH$2,PLANEL_Pot_anual!$C$3:$AL$23,5,TRUE)</f>
        <v>13594.863627999999</v>
      </c>
      <c r="AI7" s="18">
        <f>HLOOKUP(AI$2,PLANEL_Pot_anual!$C$3:$AL$23,5,TRUE)</f>
        <v>14320.516253</v>
      </c>
      <c r="AJ7" s="18">
        <f>HLOOKUP(AJ$2,PLANEL_Pot_anual!$C$3:$AL$23,5,TRUE)</f>
        <v>14320.516253</v>
      </c>
      <c r="AK7" s="18">
        <f>HLOOKUP(AK$2,PLANEL_Pot_anual!$C$3:$AL$23,5,TRUE)</f>
        <v>14320.516253</v>
      </c>
      <c r="AL7" s="18">
        <f>HLOOKUP(AL$2,PLANEL_Pot_anual!$C$3:$AL$23,5,TRUE)</f>
        <v>14320.516253</v>
      </c>
      <c r="AM7" s="18">
        <f>HLOOKUP(AM$2,PLANEL_Pot_anual!$C$3:$AL$23,5,TRUE)</f>
        <v>15252.68909</v>
      </c>
      <c r="AN7" s="18">
        <f>HLOOKUP(AN$2,PLANEL_Pot_anual!$C$3:$AL$23,5,TRUE)</f>
        <v>15252.68909</v>
      </c>
      <c r="AO7" s="18">
        <f>HLOOKUP(AO$2,PLANEL_Pot_anual!$C$3:$AL$23,5,TRUE)</f>
        <v>15252.68909</v>
      </c>
      <c r="AP7" s="18">
        <f>HLOOKUP(AP$2,PLANEL_Pot_anual!$C$3:$AL$23,5,TRUE)</f>
        <v>15252.68909</v>
      </c>
      <c r="AQ7" s="18">
        <f>HLOOKUP(AQ$2,PLANEL_Pot_anual!$C$3:$AL$23,5,TRUE)</f>
        <v>15755.573616</v>
      </c>
      <c r="AR7" s="18">
        <f>HLOOKUP(AR$2,PLANEL_Pot_anual!$C$3:$AL$23,5,TRUE)</f>
        <v>15755.573616</v>
      </c>
      <c r="AS7" s="18">
        <f>HLOOKUP(AS$2,PLANEL_Pot_anual!$C$3:$AL$23,5,TRUE)</f>
        <v>15755.573616</v>
      </c>
      <c r="AT7" s="18">
        <f>HLOOKUP(AT$2,PLANEL_Pot_anual!$C$3:$AL$23,5,TRUE)</f>
        <v>15755.573616</v>
      </c>
      <c r="AU7" s="18">
        <f>HLOOKUP(AU$2,PLANEL_Pot_anual!$C$3:$AL$23,5,TRUE)</f>
        <v>16181.715393</v>
      </c>
      <c r="AV7" s="18">
        <f>HLOOKUP(AV$2,PLANEL_Pot_anual!$C$3:$AL$23,5,TRUE)</f>
        <v>16181.715393</v>
      </c>
      <c r="AW7" s="18">
        <f>HLOOKUP(AW$2,PLANEL_Pot_anual!$C$3:$AL$23,5,TRUE)</f>
        <v>16181.715393</v>
      </c>
      <c r="AX7" s="18">
        <f>HLOOKUP(AX$2,PLANEL_Pot_anual!$C$3:$AL$23,5,TRUE)</f>
        <v>16181.715393</v>
      </c>
      <c r="AY7" s="18">
        <f>HLOOKUP(AY$2,PLANEL_Pot_anual!$C$3:$AL$23,5,TRUE)</f>
        <v>17323.203425</v>
      </c>
      <c r="AZ7" s="18">
        <f>HLOOKUP(AZ$2,PLANEL_Pot_anual!$C$3:$AL$23,5,TRUE)</f>
        <v>17323.203425</v>
      </c>
      <c r="BA7" s="18">
        <f>HLOOKUP(BA$2,PLANEL_Pot_anual!$C$3:$AL$23,5,TRUE)</f>
        <v>17323.203425</v>
      </c>
      <c r="BB7" s="18">
        <f>HLOOKUP(BB$2,PLANEL_Pot_anual!$C$3:$AL$23,5,TRUE)</f>
        <v>17323.203425</v>
      </c>
      <c r="BC7" s="18">
        <f>HLOOKUP(BC$2,PLANEL_Pot_anual!$C$3:$AL$23,5,TRUE)</f>
        <v>17323.003424999999</v>
      </c>
      <c r="BD7" s="18">
        <f>HLOOKUP(BD$2,PLANEL_Pot_anual!$C$3:$AL$23,5,TRUE)</f>
        <v>17323.003424999999</v>
      </c>
      <c r="BE7" s="18">
        <f>HLOOKUP(BE$2,PLANEL_Pot_anual!$C$3:$AL$23,5,TRUE)</f>
        <v>17323.003424999999</v>
      </c>
      <c r="BF7" s="18">
        <f>HLOOKUP(BF$2,PLANEL_Pot_anual!$C$3:$AL$23,5,TRUE)</f>
        <v>17323.003424999999</v>
      </c>
      <c r="BG7" s="18">
        <f>HLOOKUP(BG$2,PLANEL_Pot_anual!$C$3:$AL$23,5,TRUE)</f>
        <v>17323.003424999999</v>
      </c>
      <c r="BH7" s="18">
        <f>HLOOKUP(BH$2,PLANEL_Pot_anual!$C$3:$AL$23,5,TRUE)</f>
        <v>17323.003424999999</v>
      </c>
      <c r="BI7" s="18">
        <f>HLOOKUP(BI$2,PLANEL_Pot_anual!$C$3:$AL$23,5,TRUE)</f>
        <v>17323.003424999999</v>
      </c>
      <c r="BJ7" s="18">
        <f>HLOOKUP(BJ$2,PLANEL_Pot_anual!$C$3:$AL$23,5,TRUE)</f>
        <v>17323.003424999999</v>
      </c>
      <c r="BK7" s="18">
        <f>HLOOKUP(BK$2,PLANEL_Pot_anual!$C$3:$AL$23,5,TRUE)</f>
        <v>17323.003424999999</v>
      </c>
      <c r="BL7" s="18">
        <f>HLOOKUP(BL$2,PLANEL_Pot_anual!$C$3:$AL$23,5,TRUE)</f>
        <v>17323.003424999999</v>
      </c>
      <c r="BM7" s="18">
        <f>HLOOKUP(BM$2,PLANEL_Pot_anual!$C$3:$AL$23,5,TRUE)</f>
        <v>17323.003424999999</v>
      </c>
      <c r="BN7" s="18">
        <f>HLOOKUP(BN$2,PLANEL_Pot_anual!$C$3:$AL$23,5,TRUE)</f>
        <v>17323.003424999999</v>
      </c>
      <c r="BO7" s="18">
        <f>HLOOKUP(BO$2,PLANEL_Pot_anual!$C$3:$AL$23,5,TRUE)</f>
        <v>17123.403425</v>
      </c>
      <c r="BP7" s="18">
        <f>HLOOKUP(BP$2,PLANEL_Pot_anual!$C$3:$AL$23,5,TRUE)</f>
        <v>17123.403425</v>
      </c>
      <c r="BQ7" s="18">
        <f>HLOOKUP(BQ$2,PLANEL_Pot_anual!$C$3:$AL$23,5,TRUE)</f>
        <v>17123.403425</v>
      </c>
      <c r="BR7" s="18">
        <f>HLOOKUP(BR$2,PLANEL_Pot_anual!$C$3:$AL$23,5,TRUE)</f>
        <v>17123.403425</v>
      </c>
      <c r="BS7" s="18">
        <f>HLOOKUP(BS$2,PLANEL_Pot_anual!$C$3:$AL$23,5,TRUE)</f>
        <v>18048.403425</v>
      </c>
      <c r="BT7" s="18">
        <f>HLOOKUP(BT$2,PLANEL_Pot_anual!$C$3:$AL$23,5,TRUE)</f>
        <v>18048.403425</v>
      </c>
      <c r="BU7" s="18">
        <f>HLOOKUP(BU$2,PLANEL_Pot_anual!$C$3:$AL$23,5,TRUE)</f>
        <v>18048.403425</v>
      </c>
      <c r="BV7" s="18">
        <f>HLOOKUP(BV$2,PLANEL_Pot_anual!$C$3:$AL$23,5,TRUE)</f>
        <v>18048.403425</v>
      </c>
      <c r="BW7" s="18">
        <f>HLOOKUP(BW$2,PLANEL_Pot_anual!$C$3:$AL$23,5,TRUE)</f>
        <v>18973.403425</v>
      </c>
      <c r="BX7" s="18">
        <f>HLOOKUP(BX$2,PLANEL_Pot_anual!$C$3:$AL$23,5,TRUE)</f>
        <v>18973.403425</v>
      </c>
      <c r="BY7" s="18">
        <f>HLOOKUP(BY$2,PLANEL_Pot_anual!$C$3:$AL$23,5,TRUE)</f>
        <v>18973.403425</v>
      </c>
      <c r="BZ7" s="18">
        <f>HLOOKUP(BZ$2,PLANEL_Pot_anual!$C$3:$AL$23,5,TRUE)</f>
        <v>18973.403425</v>
      </c>
      <c r="CA7" s="18">
        <f>HLOOKUP(CA$2,PLANEL_Pot_anual!$C$3:$AL$23,5,TRUE)</f>
        <v>19898.603425000001</v>
      </c>
      <c r="CB7" s="18">
        <f>HLOOKUP(CB$2,PLANEL_Pot_anual!$C$3:$AL$23,5,TRUE)</f>
        <v>19898.603425000001</v>
      </c>
      <c r="CC7" s="18">
        <f>HLOOKUP(CC$2,PLANEL_Pot_anual!$C$3:$AL$23,5,TRUE)</f>
        <v>19898.603425000001</v>
      </c>
      <c r="CD7" s="18">
        <f>HLOOKUP(CD$2,PLANEL_Pot_anual!$C$3:$AL$23,5,TRUE)</f>
        <v>19898.603425000001</v>
      </c>
      <c r="CE7" s="18">
        <f>HLOOKUP(CE$2,PLANEL_Pot_anual!$C$3:$AL$23,5,TRUE)</f>
        <v>20823.603425000001</v>
      </c>
      <c r="CF7" s="18">
        <f>HLOOKUP(CF$2,PLANEL_Pot_anual!$C$3:$AL$23,5,TRUE)</f>
        <v>20823.603425000001</v>
      </c>
      <c r="CG7" s="18">
        <f>HLOOKUP(CG$2,PLANEL_Pot_anual!$C$3:$AL$23,5,TRUE)</f>
        <v>20823.603425000001</v>
      </c>
      <c r="CH7" s="18">
        <f>HLOOKUP(CH$2,PLANEL_Pot_anual!$C$3:$AL$23,5,TRUE)</f>
        <v>20823.603425000001</v>
      </c>
      <c r="CI7" s="18">
        <f>HLOOKUP(CI$2,PLANEL_Pot_anual!$C$3:$AL$23,5,TRUE)</f>
        <v>21748.603425000001</v>
      </c>
      <c r="CJ7" s="18">
        <f>HLOOKUP(CJ$2,PLANEL_Pot_anual!$C$3:$AL$23,5,TRUE)</f>
        <v>21748.603425000001</v>
      </c>
      <c r="CK7" s="18">
        <f>HLOOKUP(CK$2,PLANEL_Pot_anual!$C$3:$AL$23,5,TRUE)</f>
        <v>21748.603425000001</v>
      </c>
      <c r="CL7" s="18">
        <f>HLOOKUP(CL$2,PLANEL_Pot_anual!$C$3:$AL$23,5,TRUE)</f>
        <v>21748.603425000001</v>
      </c>
      <c r="CM7" s="18">
        <f>HLOOKUP(CM$2,PLANEL_Pot_anual!$C$3:$AL$23,5,TRUE)</f>
        <v>22673.803424999998</v>
      </c>
      <c r="CN7" s="18">
        <f>HLOOKUP(CN$2,PLANEL_Pot_anual!$C$3:$AL$23,5,TRUE)</f>
        <v>22673.803424999998</v>
      </c>
      <c r="CO7" s="18">
        <f>HLOOKUP(CO$2,PLANEL_Pot_anual!$C$3:$AL$23,5,TRUE)</f>
        <v>22673.803424999998</v>
      </c>
      <c r="CP7" s="18">
        <f>HLOOKUP(CP$2,PLANEL_Pot_anual!$C$3:$AL$23,5,TRUE)</f>
        <v>22673.803424999998</v>
      </c>
      <c r="CQ7" s="18">
        <f>HLOOKUP(CQ$2,PLANEL_Pot_anual!$C$3:$AL$23,5,TRUE)</f>
        <v>23598.803424999998</v>
      </c>
      <c r="CR7" s="18">
        <f>HLOOKUP(CR$2,PLANEL_Pot_anual!$C$3:$AL$23,5,TRUE)</f>
        <v>23598.803424999998</v>
      </c>
      <c r="CS7" s="18">
        <f>HLOOKUP(CS$2,PLANEL_Pot_anual!$C$3:$AL$23,5,TRUE)</f>
        <v>23598.803424999998</v>
      </c>
      <c r="CT7" s="18">
        <f>HLOOKUP(CT$2,PLANEL_Pot_anual!$C$3:$AL$23,5,TRUE)</f>
        <v>23598.803424999998</v>
      </c>
      <c r="CU7" s="18">
        <f>HLOOKUP(CU$2,PLANEL_Pot_anual!$C$3:$AL$23,5,TRUE)</f>
        <v>24523.803424999998</v>
      </c>
      <c r="CV7" s="18">
        <f>HLOOKUP(CV$2,PLANEL_Pot_anual!$C$3:$AL$23,5,TRUE)</f>
        <v>24523.803424999998</v>
      </c>
      <c r="CW7" s="18">
        <f>HLOOKUP(CW$2,PLANEL_Pot_anual!$C$3:$AL$23,5,TRUE)</f>
        <v>24523.803424999998</v>
      </c>
      <c r="CX7" s="18">
        <f>HLOOKUP(CX$2,PLANEL_Pot_anual!$C$3:$AL$23,5,TRUE)</f>
        <v>24523.803424999998</v>
      </c>
      <c r="CY7" s="18">
        <f>HLOOKUP(CY$2,PLANEL_Pot_anual!$C$3:$AL$23,5,TRUE)</f>
        <v>25258.803424999998</v>
      </c>
      <c r="CZ7" s="18">
        <f>HLOOKUP(CZ$2,PLANEL_Pot_anual!$C$3:$AL$23,5,TRUE)</f>
        <v>25258.803424999998</v>
      </c>
      <c r="DA7" s="18">
        <f>HLOOKUP(DA$2,PLANEL_Pot_anual!$C$3:$AL$23,5,TRUE)</f>
        <v>25258.803424999998</v>
      </c>
      <c r="DB7" s="18">
        <f>HLOOKUP(DB$2,PLANEL_Pot_anual!$C$3:$AL$23,5,TRUE)</f>
        <v>25258.803424999998</v>
      </c>
      <c r="DC7" s="18">
        <f>HLOOKUP(DC$2,PLANEL_Pot_anual!$C$3:$AL$23,5,TRUE)</f>
        <v>26184.103425000001</v>
      </c>
      <c r="DD7" s="18">
        <f>HLOOKUP(DD$2,PLANEL_Pot_anual!$C$3:$AL$23,5,TRUE)</f>
        <v>26184.103425000001</v>
      </c>
      <c r="DE7" s="18">
        <f>HLOOKUP(DE$2,PLANEL_Pot_anual!$C$3:$AL$23,5,TRUE)</f>
        <v>26184.103425000001</v>
      </c>
      <c r="DF7" s="18">
        <f>HLOOKUP(DF$2,PLANEL_Pot_anual!$C$3:$AL$23,5,TRUE)</f>
        <v>26184.103425000001</v>
      </c>
      <c r="DG7" s="18">
        <f>HLOOKUP(DG$2,PLANEL_Pot_anual!$C$3:$AL$23,5,TRUE)</f>
        <v>27109.103425000001</v>
      </c>
      <c r="DH7" s="18">
        <f>HLOOKUP(DH$2,PLANEL_Pot_anual!$C$3:$AL$23,5,TRUE)</f>
        <v>27109.103425000001</v>
      </c>
      <c r="DI7" s="18">
        <f>HLOOKUP(DI$2,PLANEL_Pot_anual!$C$3:$AL$23,5,TRUE)</f>
        <v>27109.103425000001</v>
      </c>
      <c r="DJ7" s="18">
        <f>HLOOKUP(DJ$2,PLANEL_Pot_anual!$C$3:$AL$23,5,TRUE)</f>
        <v>27109.103425000001</v>
      </c>
      <c r="DK7" s="18">
        <f>HLOOKUP(DK$2,PLANEL_Pot_anual!$C$3:$AL$23,5,TRUE)</f>
        <v>28034.103425000001</v>
      </c>
      <c r="DL7" s="18">
        <f>HLOOKUP(DL$2,PLANEL_Pot_anual!$C$3:$AL$23,5,TRUE)</f>
        <v>28034.103425000001</v>
      </c>
      <c r="DM7" s="18">
        <f>HLOOKUP(DM$2,PLANEL_Pot_anual!$C$3:$AL$23,5,TRUE)</f>
        <v>28034.103425000001</v>
      </c>
      <c r="DN7" s="18">
        <f>HLOOKUP(DN$2,PLANEL_Pot_anual!$C$3:$AL$23,5,TRUE)</f>
        <v>28034.103425000001</v>
      </c>
      <c r="DO7" s="18">
        <f>HLOOKUP(DO$2,PLANEL_Pot_anual!$C$3:$AL$23,5,TRUE)</f>
        <v>28959.103425000001</v>
      </c>
      <c r="DP7" s="18">
        <f>HLOOKUP(DP$2,PLANEL_Pot_anual!$C$3:$AL$23,5,TRUE)</f>
        <v>28959.103425000001</v>
      </c>
      <c r="DQ7" s="18">
        <f>HLOOKUP(DQ$2,PLANEL_Pot_anual!$C$3:$AL$23,5,TRUE)</f>
        <v>28959.103425000001</v>
      </c>
      <c r="DR7" s="18">
        <f>HLOOKUP(DR$2,PLANEL_Pot_anual!$C$3:$AL$23,5,TRUE)</f>
        <v>28959.103425000001</v>
      </c>
      <c r="DS7" s="18">
        <f>HLOOKUP(DS$2,PLANEL_Pot_anual!$C$3:$AL$23,5,TRUE)</f>
        <v>29482.961757000001</v>
      </c>
      <c r="DT7" s="18">
        <f>HLOOKUP(DT$2,PLANEL_Pot_anual!$C$3:$AL$23,5,TRUE)</f>
        <v>29482.961757000001</v>
      </c>
      <c r="DU7" s="18">
        <f>HLOOKUP(DU$2,PLANEL_Pot_anual!$C$3:$AL$23,5,TRUE)</f>
        <v>29482.961757000001</v>
      </c>
      <c r="DV7" s="18">
        <f>HLOOKUP(DV$2,PLANEL_Pot_anual!$C$3:$AL$23,5,TRUE)</f>
        <v>29482.961757000001</v>
      </c>
      <c r="DW7" s="18">
        <f>HLOOKUP(DW$2,PLANEL_Pot_anual!$C$3:$AL$23,5,TRUE)</f>
        <v>30217.961756999997</v>
      </c>
      <c r="DX7" s="18">
        <f>HLOOKUP(DX$2,PLANEL_Pot_anual!$C$3:$AL$23,5,TRUE)</f>
        <v>30217.961756999997</v>
      </c>
      <c r="DY7" s="18">
        <f>HLOOKUP(DY$2,PLANEL_Pot_anual!$C$3:$AL$23,5,TRUE)</f>
        <v>30217.961756999997</v>
      </c>
      <c r="DZ7" s="18">
        <f>HLOOKUP(DZ$2,PLANEL_Pot_anual!$C$3:$AL$23,5,TRUE)</f>
        <v>30217.961756999997</v>
      </c>
      <c r="EA7" s="18">
        <f>HLOOKUP(EA$2,PLANEL_Pot_anual!$C$3:$AL$23,5,TRUE)</f>
        <v>30503.225341999998</v>
      </c>
      <c r="EB7" s="18">
        <f>HLOOKUP(EB$2,PLANEL_Pot_anual!$C$3:$AL$23,5,TRUE)</f>
        <v>30503.225341999998</v>
      </c>
      <c r="EC7" s="18">
        <f>HLOOKUP(EC$2,PLANEL_Pot_anual!$C$3:$AL$23,5,TRUE)</f>
        <v>30503.225341999998</v>
      </c>
      <c r="ED7" s="18">
        <f>HLOOKUP(ED$2,PLANEL_Pot_anual!$C$3:$AL$23,5,TRUE)</f>
        <v>30503.225341999998</v>
      </c>
      <c r="EE7" s="18">
        <f>HLOOKUP(EE$2,PLANEL_Pot_anual!$C$3:$AL$23,5,TRUE)</f>
        <v>30503.225341999998</v>
      </c>
      <c r="EF7" s="18">
        <f>HLOOKUP(EF$2,PLANEL_Pot_anual!$C$3:$AL$23,5,TRUE)</f>
        <v>30503.225341999998</v>
      </c>
      <c r="EG7" s="18">
        <f>HLOOKUP(EG$2,PLANEL_Pot_anual!$C$3:$AL$23,5,TRUE)</f>
        <v>30503.225341999998</v>
      </c>
      <c r="EH7" s="18">
        <f>HLOOKUP(EH$2,PLANEL_Pot_anual!$C$3:$AL$23,5,TRUE)</f>
        <v>30503.225341999998</v>
      </c>
      <c r="EI7" s="18">
        <f>HLOOKUP(EI$2,PLANEL_Pot_anual!$C$3:$AL$23,5,TRUE)</f>
        <v>30503.225341999998</v>
      </c>
      <c r="EJ7" s="18">
        <f>HLOOKUP(EJ$2,PLANEL_Pot_anual!$C$3:$AL$23,5,TRUE)</f>
        <v>30503.225341999998</v>
      </c>
      <c r="EK7" s="18">
        <f>HLOOKUP(EK$2,PLANEL_Pot_anual!$C$3:$AL$23,5,TRUE)</f>
        <v>30503.225341999998</v>
      </c>
      <c r="EL7" s="18">
        <f>HLOOKUP(EL$2,PLANEL_Pot_anual!$C$3:$AL$23,5,TRUE)</f>
        <v>30503.225341999998</v>
      </c>
      <c r="EM7" s="18">
        <f>HLOOKUP(EM$2,PLANEL_Pot_anual!$C$3:$AL$23,5,TRUE)</f>
        <v>30503.225341999998</v>
      </c>
      <c r="EN7" s="18">
        <f>HLOOKUP(EN$2,PLANEL_Pot_anual!$C$3:$AL$23,5,TRUE)</f>
        <v>30503.225341999998</v>
      </c>
      <c r="EO7" s="18">
        <f>HLOOKUP(EO$2,PLANEL_Pot_anual!$C$3:$AL$23,5,TRUE)</f>
        <v>30503.225341999998</v>
      </c>
      <c r="EP7" s="18">
        <f>HLOOKUP(EP$2,PLANEL_Pot_anual!$C$3:$AL$23,5,TRUE)</f>
        <v>30503.225341999998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15723.015810000001</v>
      </c>
      <c r="AF14" s="24">
        <f>HLOOKUP(AF$2,PLANEL_Pot_anual!$C$3:$AL$24,12,TRUE)</f>
        <v>15723.015810000001</v>
      </c>
      <c r="AG14" s="24">
        <f>HLOOKUP(AG$2,PLANEL_Pot_anual!$C$3:$AL$24,12,TRUE)</f>
        <v>15723.015810000001</v>
      </c>
      <c r="AH14" s="24">
        <f>HLOOKUP(AH$2,PLANEL_Pot_anual!$C$3:$AL$24,12,TRUE)</f>
        <v>15723.015810000001</v>
      </c>
      <c r="AI14" s="24">
        <f>HLOOKUP(AI$2,PLANEL_Pot_anual!$C$3:$AL$24,12,TRUE)</f>
        <v>15723.015810000001</v>
      </c>
      <c r="AJ14" s="24">
        <f>HLOOKUP(AJ$2,PLANEL_Pot_anual!$C$3:$AL$24,12,TRUE)</f>
        <v>15723.015810000001</v>
      </c>
      <c r="AK14" s="24">
        <f>HLOOKUP(AK$2,PLANEL_Pot_anual!$C$3:$AL$24,12,TRUE)</f>
        <v>15723.015810000001</v>
      </c>
      <c r="AL14" s="24">
        <f>HLOOKUP(AL$2,PLANEL_Pot_anual!$C$3:$AL$24,12,TRUE)</f>
        <v>15723.015810000001</v>
      </c>
      <c r="AM14" s="24">
        <f>HLOOKUP(AM$2,PLANEL_Pot_anual!$C$3:$AL$24,12,TRUE)</f>
        <v>15753.395243999999</v>
      </c>
      <c r="AN14" s="24">
        <f>HLOOKUP(AN$2,PLANEL_Pot_anual!$C$3:$AL$24,12,TRUE)</f>
        <v>15753.395243999999</v>
      </c>
      <c r="AO14" s="24">
        <f>HLOOKUP(AO$2,PLANEL_Pot_anual!$C$3:$AL$24,12,TRUE)</f>
        <v>15753.395243999999</v>
      </c>
      <c r="AP14" s="24">
        <f>HLOOKUP(AP$2,PLANEL_Pot_anual!$C$3:$AL$24,12,TRUE)</f>
        <v>15753.395243999999</v>
      </c>
      <c r="AQ14" s="24">
        <f>HLOOKUP(AQ$2,PLANEL_Pot_anual!$C$3:$AL$24,12,TRUE)</f>
        <v>15753.395243999999</v>
      </c>
      <c r="AR14" s="24">
        <f>HLOOKUP(AR$2,PLANEL_Pot_anual!$C$3:$AL$24,12,TRUE)</f>
        <v>15753.395243999999</v>
      </c>
      <c r="AS14" s="24">
        <f>HLOOKUP(AS$2,PLANEL_Pot_anual!$C$3:$AL$24,12,TRUE)</f>
        <v>15753.395243999999</v>
      </c>
      <c r="AT14" s="24">
        <f>HLOOKUP(AT$2,PLANEL_Pot_anual!$C$3:$AL$24,12,TRUE)</f>
        <v>15753.395243999999</v>
      </c>
      <c r="AU14" s="24">
        <f>HLOOKUP(AU$2,PLANEL_Pot_anual!$C$3:$AL$24,12,TRUE)</f>
        <v>15753.395243999999</v>
      </c>
      <c r="AV14" s="24">
        <f>HLOOKUP(AV$2,PLANEL_Pot_anual!$C$3:$AL$24,12,TRUE)</f>
        <v>15753.395243999999</v>
      </c>
      <c r="AW14" s="24">
        <f>HLOOKUP(AW$2,PLANEL_Pot_anual!$C$3:$AL$24,12,TRUE)</f>
        <v>15753.395243999999</v>
      </c>
      <c r="AX14" s="24">
        <f>HLOOKUP(AX$2,PLANEL_Pot_anual!$C$3:$AL$24,12,TRUE)</f>
        <v>15753.395243999999</v>
      </c>
      <c r="AY14" s="24">
        <f>HLOOKUP(AY$2,PLANEL_Pot_anual!$C$3:$AL$24,12,TRUE)</f>
        <v>15794.589184</v>
      </c>
      <c r="AZ14" s="24">
        <f>HLOOKUP(AZ$2,PLANEL_Pot_anual!$C$3:$AL$24,12,TRUE)</f>
        <v>15794.589184</v>
      </c>
      <c r="BA14" s="24">
        <f>HLOOKUP(BA$2,PLANEL_Pot_anual!$C$3:$AL$24,12,TRUE)</f>
        <v>15794.589184</v>
      </c>
      <c r="BB14" s="24">
        <f>HLOOKUP(BB$2,PLANEL_Pot_anual!$C$3:$AL$24,12,TRUE)</f>
        <v>15794.589184</v>
      </c>
      <c r="BC14" s="24">
        <f>HLOOKUP(BC$2,PLANEL_Pot_anual!$C$3:$AL$24,12,TRUE)</f>
        <v>15794.589184</v>
      </c>
      <c r="BD14" s="24">
        <f>HLOOKUP(BD$2,PLANEL_Pot_anual!$C$3:$AL$24,12,TRUE)</f>
        <v>15794.589184</v>
      </c>
      <c r="BE14" s="24">
        <f>HLOOKUP(BE$2,PLANEL_Pot_anual!$C$3:$AL$24,12,TRUE)</f>
        <v>15794.589184</v>
      </c>
      <c r="BF14" s="24">
        <f>HLOOKUP(BF$2,PLANEL_Pot_anual!$C$3:$AL$24,12,TRUE)</f>
        <v>15794.589184</v>
      </c>
      <c r="BG14" s="24">
        <f>HLOOKUP(BG$2,PLANEL_Pot_anual!$C$3:$AL$24,12,TRUE)</f>
        <v>15794.589184</v>
      </c>
      <c r="BH14" s="24">
        <f>HLOOKUP(BH$2,PLANEL_Pot_anual!$C$3:$AL$24,12,TRUE)</f>
        <v>15794.589184</v>
      </c>
      <c r="BI14" s="24">
        <f>HLOOKUP(BI$2,PLANEL_Pot_anual!$C$3:$AL$24,12,TRUE)</f>
        <v>15794.589184</v>
      </c>
      <c r="BJ14" s="24">
        <f>HLOOKUP(BJ$2,PLANEL_Pot_anual!$C$3:$AL$24,12,TRUE)</f>
        <v>15794.589184</v>
      </c>
      <c r="BK14" s="24">
        <f>HLOOKUP(BK$2,PLANEL_Pot_anual!$C$3:$AL$24,12,TRUE)</f>
        <v>15794.589184</v>
      </c>
      <c r="BL14" s="24">
        <f>HLOOKUP(BL$2,PLANEL_Pot_anual!$C$3:$AL$24,12,TRUE)</f>
        <v>15794.589184</v>
      </c>
      <c r="BM14" s="24">
        <f>HLOOKUP(BM$2,PLANEL_Pot_anual!$C$3:$AL$24,12,TRUE)</f>
        <v>15794.589184</v>
      </c>
      <c r="BN14" s="24">
        <f>HLOOKUP(BN$2,PLANEL_Pot_anual!$C$3:$AL$24,12,TRUE)</f>
        <v>15794.589184</v>
      </c>
      <c r="BO14" s="24">
        <f>HLOOKUP(BO$2,PLANEL_Pot_anual!$C$3:$AL$24,12,TRUE)</f>
        <v>16094.683186</v>
      </c>
      <c r="BP14" s="24">
        <f>HLOOKUP(BP$2,PLANEL_Pot_anual!$C$3:$AL$24,12,TRUE)</f>
        <v>16094.683186</v>
      </c>
      <c r="BQ14" s="24">
        <f>HLOOKUP(BQ$2,PLANEL_Pot_anual!$C$3:$AL$24,12,TRUE)</f>
        <v>16094.683186</v>
      </c>
      <c r="BR14" s="24">
        <f>HLOOKUP(BR$2,PLANEL_Pot_anual!$C$3:$AL$24,12,TRUE)</f>
        <v>16094.683186</v>
      </c>
      <c r="BS14" s="24">
        <f>HLOOKUP(BS$2,PLANEL_Pot_anual!$C$3:$AL$24,12,TRUE)</f>
        <v>16094.683186</v>
      </c>
      <c r="BT14" s="24">
        <f>HLOOKUP(BT$2,PLANEL_Pot_anual!$C$3:$AL$24,12,TRUE)</f>
        <v>16094.683186</v>
      </c>
      <c r="BU14" s="24">
        <f>HLOOKUP(BU$2,PLANEL_Pot_anual!$C$3:$AL$24,12,TRUE)</f>
        <v>16094.683186</v>
      </c>
      <c r="BV14" s="24">
        <f>HLOOKUP(BV$2,PLANEL_Pot_anual!$C$3:$AL$24,12,TRUE)</f>
        <v>16094.683186</v>
      </c>
      <c r="BW14" s="24">
        <f>HLOOKUP(BW$2,PLANEL_Pot_anual!$C$3:$AL$24,12,TRUE)</f>
        <v>16094.683186</v>
      </c>
      <c r="BX14" s="24">
        <f>HLOOKUP(BX$2,PLANEL_Pot_anual!$C$3:$AL$24,12,TRUE)</f>
        <v>16094.683186</v>
      </c>
      <c r="BY14" s="24">
        <f>HLOOKUP(BY$2,PLANEL_Pot_anual!$C$3:$AL$24,12,TRUE)</f>
        <v>16094.683186</v>
      </c>
      <c r="BZ14" s="24">
        <f>HLOOKUP(BZ$2,PLANEL_Pot_anual!$C$3:$AL$24,12,TRUE)</f>
        <v>16094.683186</v>
      </c>
      <c r="CA14" s="24">
        <f>HLOOKUP(CA$2,PLANEL_Pot_anual!$C$3:$AL$24,12,TRUE)</f>
        <v>16094.683186</v>
      </c>
      <c r="CB14" s="24">
        <f>HLOOKUP(CB$2,PLANEL_Pot_anual!$C$3:$AL$24,12,TRUE)</f>
        <v>16094.683186</v>
      </c>
      <c r="CC14" s="24">
        <f>HLOOKUP(CC$2,PLANEL_Pot_anual!$C$3:$AL$24,12,TRUE)</f>
        <v>16094.683186</v>
      </c>
      <c r="CD14" s="24">
        <f>HLOOKUP(CD$2,PLANEL_Pot_anual!$C$3:$AL$24,12,TRUE)</f>
        <v>16094.683186</v>
      </c>
      <c r="CE14" s="24">
        <f>HLOOKUP(CE$2,PLANEL_Pot_anual!$C$3:$AL$24,12,TRUE)</f>
        <v>16094.683186</v>
      </c>
      <c r="CF14" s="24">
        <f>HLOOKUP(CF$2,PLANEL_Pot_anual!$C$3:$AL$24,12,TRUE)</f>
        <v>16094.683186</v>
      </c>
      <c r="CG14" s="24">
        <f>HLOOKUP(CG$2,PLANEL_Pot_anual!$C$3:$AL$24,12,TRUE)</f>
        <v>16094.683186</v>
      </c>
      <c r="CH14" s="24">
        <f>HLOOKUP(CH$2,PLANEL_Pot_anual!$C$3:$AL$24,12,TRUE)</f>
        <v>16094.683186</v>
      </c>
      <c r="CI14" s="24">
        <f>HLOOKUP(CI$2,PLANEL_Pot_anual!$C$3:$AL$24,12,TRUE)</f>
        <v>16102.844803</v>
      </c>
      <c r="CJ14" s="24">
        <f>HLOOKUP(CJ$2,PLANEL_Pot_anual!$C$3:$AL$24,12,TRUE)</f>
        <v>16102.844803</v>
      </c>
      <c r="CK14" s="24">
        <f>HLOOKUP(CK$2,PLANEL_Pot_anual!$C$3:$AL$24,12,TRUE)</f>
        <v>16102.844803</v>
      </c>
      <c r="CL14" s="24">
        <f>HLOOKUP(CL$2,PLANEL_Pot_anual!$C$3:$AL$24,12,TRUE)</f>
        <v>16102.844803</v>
      </c>
      <c r="CM14" s="24">
        <f>HLOOKUP(CM$2,PLANEL_Pot_anual!$C$3:$AL$24,12,TRUE)</f>
        <v>16102.844803</v>
      </c>
      <c r="CN14" s="24">
        <f>HLOOKUP(CN$2,PLANEL_Pot_anual!$C$3:$AL$24,12,TRUE)</f>
        <v>16102.844803</v>
      </c>
      <c r="CO14" s="24">
        <f>HLOOKUP(CO$2,PLANEL_Pot_anual!$C$3:$AL$24,12,TRUE)</f>
        <v>16102.844803</v>
      </c>
      <c r="CP14" s="24">
        <f>HLOOKUP(CP$2,PLANEL_Pot_anual!$C$3:$AL$24,12,TRUE)</f>
        <v>16102.844803</v>
      </c>
      <c r="CQ14" s="24">
        <f>HLOOKUP(CQ$2,PLANEL_Pot_anual!$C$3:$AL$24,12,TRUE)</f>
        <v>16102.844803</v>
      </c>
      <c r="CR14" s="24">
        <f>HLOOKUP(CR$2,PLANEL_Pot_anual!$C$3:$AL$24,12,TRUE)</f>
        <v>16102.844803</v>
      </c>
      <c r="CS14" s="24">
        <f>HLOOKUP(CS$2,PLANEL_Pot_anual!$C$3:$AL$24,12,TRUE)</f>
        <v>16102.844803</v>
      </c>
      <c r="CT14" s="24">
        <f>HLOOKUP(CT$2,PLANEL_Pot_anual!$C$3:$AL$24,12,TRUE)</f>
        <v>16102.844803</v>
      </c>
      <c r="CU14" s="24">
        <f>HLOOKUP(CU$2,PLANEL_Pot_anual!$C$3:$AL$24,12,TRUE)</f>
        <v>16102.844803</v>
      </c>
      <c r="CV14" s="24">
        <f>HLOOKUP(CV$2,PLANEL_Pot_anual!$C$3:$AL$24,12,TRUE)</f>
        <v>16102.844803</v>
      </c>
      <c r="CW14" s="24">
        <f>HLOOKUP(CW$2,PLANEL_Pot_anual!$C$3:$AL$24,12,TRUE)</f>
        <v>16102.844803</v>
      </c>
      <c r="CX14" s="24">
        <f>HLOOKUP(CX$2,PLANEL_Pot_anual!$C$3:$AL$24,12,TRUE)</f>
        <v>16102.844803</v>
      </c>
      <c r="CY14" s="24">
        <f>HLOOKUP(CY$2,PLANEL_Pot_anual!$C$3:$AL$24,12,TRUE)</f>
        <v>16102.844803</v>
      </c>
      <c r="CZ14" s="24">
        <f>HLOOKUP(CZ$2,PLANEL_Pot_anual!$C$3:$AL$24,12,TRUE)</f>
        <v>16102.844803</v>
      </c>
      <c r="DA14" s="24">
        <f>HLOOKUP(DA$2,PLANEL_Pot_anual!$C$3:$AL$24,12,TRUE)</f>
        <v>16102.844803</v>
      </c>
      <c r="DB14" s="24">
        <f>HLOOKUP(DB$2,PLANEL_Pot_anual!$C$3:$AL$24,12,TRUE)</f>
        <v>16102.844803</v>
      </c>
      <c r="DC14" s="24">
        <f>HLOOKUP(DC$2,PLANEL_Pot_anual!$C$3:$AL$24,12,TRUE)</f>
        <v>16102.844803</v>
      </c>
      <c r="DD14" s="24">
        <f>HLOOKUP(DD$2,PLANEL_Pot_anual!$C$3:$AL$24,12,TRUE)</f>
        <v>16102.844803</v>
      </c>
      <c r="DE14" s="24">
        <f>HLOOKUP(DE$2,PLANEL_Pot_anual!$C$3:$AL$24,12,TRUE)</f>
        <v>16102.844803</v>
      </c>
      <c r="DF14" s="24">
        <f>HLOOKUP(DF$2,PLANEL_Pot_anual!$C$3:$AL$24,12,TRUE)</f>
        <v>16102.844803</v>
      </c>
      <c r="DG14" s="24">
        <f>HLOOKUP(DG$2,PLANEL_Pot_anual!$C$3:$AL$24,12,TRUE)</f>
        <v>16102.844803</v>
      </c>
      <c r="DH14" s="24">
        <f>HLOOKUP(DH$2,PLANEL_Pot_anual!$C$3:$AL$24,12,TRUE)</f>
        <v>16102.844803</v>
      </c>
      <c r="DI14" s="24">
        <f>HLOOKUP(DI$2,PLANEL_Pot_anual!$C$3:$AL$24,12,TRUE)</f>
        <v>16102.844803</v>
      </c>
      <c r="DJ14" s="24">
        <f>HLOOKUP(DJ$2,PLANEL_Pot_anual!$C$3:$AL$24,12,TRUE)</f>
        <v>16102.844803</v>
      </c>
      <c r="DK14" s="24">
        <f>HLOOKUP(DK$2,PLANEL_Pot_anual!$C$3:$AL$24,12,TRUE)</f>
        <v>16102.844803</v>
      </c>
      <c r="DL14" s="24">
        <f>HLOOKUP(DL$2,PLANEL_Pot_anual!$C$3:$AL$24,12,TRUE)</f>
        <v>16102.844803</v>
      </c>
      <c r="DM14" s="24">
        <f>HLOOKUP(DM$2,PLANEL_Pot_anual!$C$3:$AL$24,12,TRUE)</f>
        <v>16102.844803</v>
      </c>
      <c r="DN14" s="24">
        <f>HLOOKUP(DN$2,PLANEL_Pot_anual!$C$3:$AL$24,12,TRUE)</f>
        <v>16102.844803</v>
      </c>
      <c r="DO14" s="24">
        <f>HLOOKUP(DO$2,PLANEL_Pot_anual!$C$3:$AL$24,12,TRUE)</f>
        <v>16102.844803</v>
      </c>
      <c r="DP14" s="24">
        <f>HLOOKUP(DP$2,PLANEL_Pot_anual!$C$3:$AL$24,12,TRUE)</f>
        <v>16102.844803</v>
      </c>
      <c r="DQ14" s="24">
        <f>HLOOKUP(DQ$2,PLANEL_Pot_anual!$C$3:$AL$24,12,TRUE)</f>
        <v>16102.844803</v>
      </c>
      <c r="DR14" s="24">
        <f>HLOOKUP(DR$2,PLANEL_Pot_anual!$C$3:$AL$24,12,TRUE)</f>
        <v>16102.844803</v>
      </c>
      <c r="DS14" s="24">
        <f>HLOOKUP(DS$2,PLANEL_Pot_anual!$C$3:$AL$24,12,TRUE)</f>
        <v>16102.844803</v>
      </c>
      <c r="DT14" s="24">
        <f>HLOOKUP(DT$2,PLANEL_Pot_anual!$C$3:$AL$24,12,TRUE)</f>
        <v>16102.844803</v>
      </c>
      <c r="DU14" s="24">
        <f>HLOOKUP(DU$2,PLANEL_Pot_anual!$C$3:$AL$24,12,TRUE)</f>
        <v>16102.844803</v>
      </c>
      <c r="DV14" s="24">
        <f>HLOOKUP(DV$2,PLANEL_Pot_anual!$C$3:$AL$24,12,TRUE)</f>
        <v>16102.844803</v>
      </c>
      <c r="DW14" s="24">
        <f>HLOOKUP(DW$2,PLANEL_Pot_anual!$C$3:$AL$24,12,TRUE)</f>
        <v>16488.844803</v>
      </c>
      <c r="DX14" s="24">
        <f>HLOOKUP(DX$2,PLANEL_Pot_anual!$C$3:$AL$24,12,TRUE)</f>
        <v>16488.844803</v>
      </c>
      <c r="DY14" s="24">
        <f>HLOOKUP(DY$2,PLANEL_Pot_anual!$C$3:$AL$24,12,TRUE)</f>
        <v>16488.844803</v>
      </c>
      <c r="DZ14" s="24">
        <f>HLOOKUP(DZ$2,PLANEL_Pot_anual!$C$3:$AL$24,12,TRUE)</f>
        <v>16488.844803</v>
      </c>
      <c r="EA14" s="24">
        <f>HLOOKUP(EA$2,PLANEL_Pot_anual!$C$3:$AL$24,12,TRUE)</f>
        <v>16488.844803</v>
      </c>
      <c r="EB14" s="24">
        <f>HLOOKUP(EB$2,PLANEL_Pot_anual!$C$3:$AL$24,12,TRUE)</f>
        <v>16488.844803</v>
      </c>
      <c r="EC14" s="24">
        <f>HLOOKUP(EC$2,PLANEL_Pot_anual!$C$3:$AL$24,12,TRUE)</f>
        <v>16488.844803</v>
      </c>
      <c r="ED14" s="24">
        <f>HLOOKUP(ED$2,PLANEL_Pot_anual!$C$3:$AL$24,12,TRUE)</f>
        <v>16488.844803</v>
      </c>
      <c r="EE14" s="24">
        <f>HLOOKUP(EE$2,PLANEL_Pot_anual!$C$3:$AL$24,12,TRUE)</f>
        <v>16488.844803</v>
      </c>
      <c r="EF14" s="24">
        <f>HLOOKUP(EF$2,PLANEL_Pot_anual!$C$3:$AL$24,12,TRUE)</f>
        <v>16488.844803</v>
      </c>
      <c r="EG14" s="24">
        <f>HLOOKUP(EG$2,PLANEL_Pot_anual!$C$3:$AL$24,12,TRUE)</f>
        <v>16488.844803</v>
      </c>
      <c r="EH14" s="24">
        <f>HLOOKUP(EH$2,PLANEL_Pot_anual!$C$3:$AL$24,12,TRUE)</f>
        <v>16488.844803</v>
      </c>
      <c r="EI14" s="24">
        <f>HLOOKUP(EI$2,PLANEL_Pot_anual!$C$3:$AL$24,12,TRUE)</f>
        <v>16488.844803</v>
      </c>
      <c r="EJ14" s="24">
        <f>HLOOKUP(EJ$2,PLANEL_Pot_anual!$C$3:$AL$24,12,TRUE)</f>
        <v>16488.844803</v>
      </c>
      <c r="EK14" s="24">
        <f>HLOOKUP(EK$2,PLANEL_Pot_anual!$C$3:$AL$24,12,TRUE)</f>
        <v>16488.844803</v>
      </c>
      <c r="EL14" s="24">
        <f>HLOOKUP(EL$2,PLANEL_Pot_anual!$C$3:$AL$24,12,TRUE)</f>
        <v>16488.844803</v>
      </c>
      <c r="EM14" s="24">
        <f>HLOOKUP(EM$2,PLANEL_Pot_anual!$C$3:$AL$24,12,TRUE)</f>
        <v>16488.844803</v>
      </c>
      <c r="EN14" s="24">
        <f>HLOOKUP(EN$2,PLANEL_Pot_anual!$C$3:$AL$24,12,TRUE)</f>
        <v>16488.844803</v>
      </c>
      <c r="EO14" s="24">
        <f>HLOOKUP(EO$2,PLANEL_Pot_anual!$C$3:$AL$24,12,TRUE)</f>
        <v>16488.844803</v>
      </c>
      <c r="EP14" s="24">
        <f>HLOOKUP(EP$2,PLANEL_Pot_anual!$C$3:$AL$24,12,TRUE)</f>
        <v>16488.844803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17887.245539999996</v>
      </c>
      <c r="AF17" s="30">
        <f>HLOOKUP(AF$2,PLANEL_Pot_anual!$C$3:$AL$24,15,TRUE)</f>
        <v>17887.245539999996</v>
      </c>
      <c r="AG17" s="30">
        <f>HLOOKUP(AG$2,PLANEL_Pot_anual!$C$3:$AL$24,15,TRUE)</f>
        <v>17887.245539999996</v>
      </c>
      <c r="AH17" s="30">
        <f>HLOOKUP(AH$2,PLANEL_Pot_anual!$C$3:$AL$24,15,TRUE)</f>
        <v>17887.245539999996</v>
      </c>
      <c r="AI17" s="30">
        <f>HLOOKUP(AI$2,PLANEL_Pot_anual!$C$3:$AL$24,15,TRUE)</f>
        <v>23837.157678999996</v>
      </c>
      <c r="AJ17" s="30">
        <f>HLOOKUP(AJ$2,PLANEL_Pot_anual!$C$3:$AL$24,15,TRUE)</f>
        <v>23837.157678999996</v>
      </c>
      <c r="AK17" s="30">
        <f>HLOOKUP(AK$2,PLANEL_Pot_anual!$C$3:$AL$24,15,TRUE)</f>
        <v>23837.157678999996</v>
      </c>
      <c r="AL17" s="30">
        <f>HLOOKUP(AL$2,PLANEL_Pot_anual!$C$3:$AL$24,15,TRUE)</f>
        <v>23837.157678999996</v>
      </c>
      <c r="AM17" s="30">
        <f>HLOOKUP(AM$2,PLANEL_Pot_anual!$C$3:$AL$24,15,TRUE)</f>
        <v>26968.00604</v>
      </c>
      <c r="AN17" s="30">
        <f>HLOOKUP(AN$2,PLANEL_Pot_anual!$C$3:$AL$24,15,TRUE)</f>
        <v>26968.00604</v>
      </c>
      <c r="AO17" s="30">
        <f>HLOOKUP(AO$2,PLANEL_Pot_anual!$C$3:$AL$24,15,TRUE)</f>
        <v>26968.00604</v>
      </c>
      <c r="AP17" s="30">
        <f>HLOOKUP(AP$2,PLANEL_Pot_anual!$C$3:$AL$24,15,TRUE)</f>
        <v>26968.00604</v>
      </c>
      <c r="AQ17" s="30">
        <f>HLOOKUP(AQ$2,PLANEL_Pot_anual!$C$3:$AL$24,15,TRUE)</f>
        <v>35121.957299999995</v>
      </c>
      <c r="AR17" s="30">
        <f>HLOOKUP(AR$2,PLANEL_Pot_anual!$C$3:$AL$24,15,TRUE)</f>
        <v>35121.957299999995</v>
      </c>
      <c r="AS17" s="30">
        <f>HLOOKUP(AS$2,PLANEL_Pot_anual!$C$3:$AL$24,15,TRUE)</f>
        <v>35121.957299999995</v>
      </c>
      <c r="AT17" s="30">
        <f>HLOOKUP(AT$2,PLANEL_Pot_anual!$C$3:$AL$24,15,TRUE)</f>
        <v>35121.957299999995</v>
      </c>
      <c r="AU17" s="30">
        <f>HLOOKUP(AU$2,PLANEL_Pot_anual!$C$3:$AL$24,15,TRUE)</f>
        <v>37563.160000000003</v>
      </c>
      <c r="AV17" s="30">
        <f>HLOOKUP(AV$2,PLANEL_Pot_anual!$C$3:$AL$24,15,TRUE)</f>
        <v>37563.160000000003</v>
      </c>
      <c r="AW17" s="30">
        <f>HLOOKUP(AW$2,PLANEL_Pot_anual!$C$3:$AL$24,15,TRUE)</f>
        <v>37563.160000000003</v>
      </c>
      <c r="AX17" s="30">
        <f>HLOOKUP(AX$2,PLANEL_Pot_anual!$C$3:$AL$24,15,TRUE)</f>
        <v>37563.160000000003</v>
      </c>
      <c r="AY17" s="30">
        <f>HLOOKUP(AY$2,PLANEL_Pot_anual!$C$3:$AL$24,15,TRUE)</f>
        <v>41330.434379999999</v>
      </c>
      <c r="AZ17" s="30">
        <f>HLOOKUP(AZ$2,PLANEL_Pot_anual!$C$3:$AL$24,15,TRUE)</f>
        <v>41330.434379999999</v>
      </c>
      <c r="BA17" s="30">
        <f>HLOOKUP(BA$2,PLANEL_Pot_anual!$C$3:$AL$24,15,TRUE)</f>
        <v>41330.434379999999</v>
      </c>
      <c r="BB17" s="30">
        <f>HLOOKUP(BB$2,PLANEL_Pot_anual!$C$3:$AL$24,15,TRUE)</f>
        <v>41330.434379999999</v>
      </c>
      <c r="BC17" s="30">
        <f>HLOOKUP(BC$2,PLANEL_Pot_anual!$C$3:$AL$24,15,TRUE)</f>
        <v>44277.258799999996</v>
      </c>
      <c r="BD17" s="30">
        <f>HLOOKUP(BD$2,PLANEL_Pot_anual!$C$3:$AL$24,15,TRUE)</f>
        <v>44277.258799999996</v>
      </c>
      <c r="BE17" s="30">
        <f>HLOOKUP(BE$2,PLANEL_Pot_anual!$C$3:$AL$24,15,TRUE)</f>
        <v>44277.258799999996</v>
      </c>
      <c r="BF17" s="30">
        <f>HLOOKUP(BF$2,PLANEL_Pot_anual!$C$3:$AL$24,15,TRUE)</f>
        <v>44277.258799999996</v>
      </c>
      <c r="BG17" s="30">
        <f>HLOOKUP(BG$2,PLANEL_Pot_anual!$C$3:$AL$24,15,TRUE)</f>
        <v>49896.718639999999</v>
      </c>
      <c r="BH17" s="30">
        <f>HLOOKUP(BH$2,PLANEL_Pot_anual!$C$3:$AL$24,15,TRUE)</f>
        <v>49896.718639999999</v>
      </c>
      <c r="BI17" s="30">
        <f>HLOOKUP(BI$2,PLANEL_Pot_anual!$C$3:$AL$24,15,TRUE)</f>
        <v>49896.718639999999</v>
      </c>
      <c r="BJ17" s="30">
        <f>HLOOKUP(BJ$2,PLANEL_Pot_anual!$C$3:$AL$24,15,TRUE)</f>
        <v>49896.718639999999</v>
      </c>
      <c r="BK17" s="30">
        <f>HLOOKUP(BK$2,PLANEL_Pot_anual!$C$3:$AL$24,15,TRUE)</f>
        <v>50961.055828999997</v>
      </c>
      <c r="BL17" s="30">
        <f>HLOOKUP(BL$2,PLANEL_Pot_anual!$C$3:$AL$24,15,TRUE)</f>
        <v>50961.055828999997</v>
      </c>
      <c r="BM17" s="30">
        <f>HLOOKUP(BM$2,PLANEL_Pot_anual!$C$3:$AL$24,15,TRUE)</f>
        <v>50961.055828999997</v>
      </c>
      <c r="BN17" s="30">
        <f>HLOOKUP(BN$2,PLANEL_Pot_anual!$C$3:$AL$24,15,TRUE)</f>
        <v>50961.055828999997</v>
      </c>
      <c r="BO17" s="30">
        <f>HLOOKUP(BO$2,PLANEL_Pot_anual!$C$3:$AL$24,15,TRUE)</f>
        <v>55274.723444999996</v>
      </c>
      <c r="BP17" s="30">
        <f>HLOOKUP(BP$2,PLANEL_Pot_anual!$C$3:$AL$24,15,TRUE)</f>
        <v>55274.723444999996</v>
      </c>
      <c r="BQ17" s="30">
        <f>HLOOKUP(BQ$2,PLANEL_Pot_anual!$C$3:$AL$24,15,TRUE)</f>
        <v>55274.723444999996</v>
      </c>
      <c r="BR17" s="30">
        <f>HLOOKUP(BR$2,PLANEL_Pot_anual!$C$3:$AL$24,15,TRUE)</f>
        <v>55274.723444999996</v>
      </c>
      <c r="BS17" s="30">
        <f>HLOOKUP(BS$2,PLANEL_Pot_anual!$C$3:$AL$24,15,TRUE)</f>
        <v>60426.105599999995</v>
      </c>
      <c r="BT17" s="30">
        <f>HLOOKUP(BT$2,PLANEL_Pot_anual!$C$3:$AL$24,15,TRUE)</f>
        <v>60426.105599999995</v>
      </c>
      <c r="BU17" s="30">
        <f>HLOOKUP(BU$2,PLANEL_Pot_anual!$C$3:$AL$24,15,TRUE)</f>
        <v>60426.105599999995</v>
      </c>
      <c r="BV17" s="30">
        <f>HLOOKUP(BV$2,PLANEL_Pot_anual!$C$3:$AL$24,15,TRUE)</f>
        <v>60426.105599999995</v>
      </c>
      <c r="BW17" s="30">
        <f>HLOOKUP(BW$2,PLANEL_Pot_anual!$C$3:$AL$24,15,TRUE)</f>
        <v>65139.349119999999</v>
      </c>
      <c r="BX17" s="30">
        <f>HLOOKUP(BX$2,PLANEL_Pot_anual!$C$3:$AL$24,15,TRUE)</f>
        <v>65139.349119999999</v>
      </c>
      <c r="BY17" s="30">
        <f>HLOOKUP(BY$2,PLANEL_Pot_anual!$C$3:$AL$24,15,TRUE)</f>
        <v>65139.349119999999</v>
      </c>
      <c r="BZ17" s="30">
        <f>HLOOKUP(BZ$2,PLANEL_Pot_anual!$C$3:$AL$24,15,TRUE)</f>
        <v>65139.349119999999</v>
      </c>
      <c r="CA17" s="30">
        <f>HLOOKUP(CA$2,PLANEL_Pot_anual!$C$3:$AL$24,15,TRUE)</f>
        <v>72637.473100000003</v>
      </c>
      <c r="CB17" s="30">
        <f>HLOOKUP(CB$2,PLANEL_Pot_anual!$C$3:$AL$24,15,TRUE)</f>
        <v>72637.473100000003</v>
      </c>
      <c r="CC17" s="30">
        <f>HLOOKUP(CC$2,PLANEL_Pot_anual!$C$3:$AL$24,15,TRUE)</f>
        <v>72637.473100000003</v>
      </c>
      <c r="CD17" s="30">
        <f>HLOOKUP(CD$2,PLANEL_Pot_anual!$C$3:$AL$24,15,TRUE)</f>
        <v>72637.473100000003</v>
      </c>
      <c r="CE17" s="30">
        <f>HLOOKUP(CE$2,PLANEL_Pot_anual!$C$3:$AL$24,15,TRUE)</f>
        <v>80249.655629999994</v>
      </c>
      <c r="CF17" s="30">
        <f>HLOOKUP(CF$2,PLANEL_Pot_anual!$C$3:$AL$24,15,TRUE)</f>
        <v>80249.655629999994</v>
      </c>
      <c r="CG17" s="30">
        <f>HLOOKUP(CG$2,PLANEL_Pot_anual!$C$3:$AL$24,15,TRUE)</f>
        <v>80249.655629999994</v>
      </c>
      <c r="CH17" s="30">
        <f>HLOOKUP(CH$2,PLANEL_Pot_anual!$C$3:$AL$24,15,TRUE)</f>
        <v>80249.655629999994</v>
      </c>
      <c r="CI17" s="30">
        <f>HLOOKUP(CI$2,PLANEL_Pot_anual!$C$3:$AL$24,15,TRUE)</f>
        <v>86590.258559999987</v>
      </c>
      <c r="CJ17" s="30">
        <f>HLOOKUP(CJ$2,PLANEL_Pot_anual!$C$3:$AL$24,15,TRUE)</f>
        <v>86590.258559999987</v>
      </c>
      <c r="CK17" s="30">
        <f>HLOOKUP(CK$2,PLANEL_Pot_anual!$C$3:$AL$24,15,TRUE)</f>
        <v>86590.258559999987</v>
      </c>
      <c r="CL17" s="30">
        <f>HLOOKUP(CL$2,PLANEL_Pot_anual!$C$3:$AL$24,15,TRUE)</f>
        <v>86590.258559999987</v>
      </c>
      <c r="CM17" s="30">
        <f>HLOOKUP(CM$2,PLANEL_Pot_anual!$C$3:$AL$24,15,TRUE)</f>
        <v>90974.83024000001</v>
      </c>
      <c r="CN17" s="30">
        <f>HLOOKUP(CN$2,PLANEL_Pot_anual!$C$3:$AL$24,15,TRUE)</f>
        <v>90974.83024000001</v>
      </c>
      <c r="CO17" s="30">
        <f>HLOOKUP(CO$2,PLANEL_Pot_anual!$C$3:$AL$24,15,TRUE)</f>
        <v>90974.83024000001</v>
      </c>
      <c r="CP17" s="30">
        <f>HLOOKUP(CP$2,PLANEL_Pot_anual!$C$3:$AL$24,15,TRUE)</f>
        <v>90974.83024000001</v>
      </c>
      <c r="CQ17" s="30">
        <f>HLOOKUP(CQ$2,PLANEL_Pot_anual!$C$3:$AL$24,15,TRUE)</f>
        <v>93494.516319999995</v>
      </c>
      <c r="CR17" s="30">
        <f>HLOOKUP(CR$2,PLANEL_Pot_anual!$C$3:$AL$24,15,TRUE)</f>
        <v>93494.516319999995</v>
      </c>
      <c r="CS17" s="30">
        <f>HLOOKUP(CS$2,PLANEL_Pot_anual!$C$3:$AL$24,15,TRUE)</f>
        <v>93494.516319999995</v>
      </c>
      <c r="CT17" s="30">
        <f>HLOOKUP(CT$2,PLANEL_Pot_anual!$C$3:$AL$24,15,TRUE)</f>
        <v>93494.516319999995</v>
      </c>
      <c r="CU17" s="30">
        <f>HLOOKUP(CU$2,PLANEL_Pot_anual!$C$3:$AL$24,15,TRUE)</f>
        <v>93299.669410000002</v>
      </c>
      <c r="CV17" s="30">
        <f>HLOOKUP(CV$2,PLANEL_Pot_anual!$C$3:$AL$24,15,TRUE)</f>
        <v>93299.669410000002</v>
      </c>
      <c r="CW17" s="30">
        <f>HLOOKUP(CW$2,PLANEL_Pot_anual!$C$3:$AL$24,15,TRUE)</f>
        <v>93299.669410000002</v>
      </c>
      <c r="CX17" s="30">
        <f>HLOOKUP(CX$2,PLANEL_Pot_anual!$C$3:$AL$24,15,TRUE)</f>
        <v>93299.669410000002</v>
      </c>
      <c r="CY17" s="30">
        <f>HLOOKUP(CY$2,PLANEL_Pot_anual!$C$3:$AL$24,15,TRUE)</f>
        <v>108228.83517000001</v>
      </c>
      <c r="CZ17" s="30">
        <f>HLOOKUP(CZ$2,PLANEL_Pot_anual!$C$3:$AL$24,15,TRUE)</f>
        <v>108228.83517000001</v>
      </c>
      <c r="DA17" s="30">
        <f>HLOOKUP(DA$2,PLANEL_Pot_anual!$C$3:$AL$24,15,TRUE)</f>
        <v>108228.83517000001</v>
      </c>
      <c r="DB17" s="30">
        <f>HLOOKUP(DB$2,PLANEL_Pot_anual!$C$3:$AL$24,15,TRUE)</f>
        <v>108228.83517000001</v>
      </c>
      <c r="DC17" s="30">
        <f>HLOOKUP(DC$2,PLANEL_Pot_anual!$C$3:$AL$24,15,TRUE)</f>
        <v>115811.49621</v>
      </c>
      <c r="DD17" s="30">
        <f>HLOOKUP(DD$2,PLANEL_Pot_anual!$C$3:$AL$24,15,TRUE)</f>
        <v>115811.49621</v>
      </c>
      <c r="DE17" s="30">
        <f>HLOOKUP(DE$2,PLANEL_Pot_anual!$C$3:$AL$24,15,TRUE)</f>
        <v>115811.49621</v>
      </c>
      <c r="DF17" s="30">
        <f>HLOOKUP(DF$2,PLANEL_Pot_anual!$C$3:$AL$24,15,TRUE)</f>
        <v>115811.49621</v>
      </c>
      <c r="DG17" s="30">
        <f>HLOOKUP(DG$2,PLANEL_Pot_anual!$C$3:$AL$24,15,TRUE)</f>
        <v>120900.09099</v>
      </c>
      <c r="DH17" s="30">
        <f>HLOOKUP(DH$2,PLANEL_Pot_anual!$C$3:$AL$24,15,TRUE)</f>
        <v>120900.09099</v>
      </c>
      <c r="DI17" s="30">
        <f>HLOOKUP(DI$2,PLANEL_Pot_anual!$C$3:$AL$24,15,TRUE)</f>
        <v>120900.09099</v>
      </c>
      <c r="DJ17" s="30">
        <f>HLOOKUP(DJ$2,PLANEL_Pot_anual!$C$3:$AL$24,15,TRUE)</f>
        <v>120900.09099</v>
      </c>
      <c r="DK17" s="30">
        <f>HLOOKUP(DK$2,PLANEL_Pot_anual!$C$3:$AL$24,15,TRUE)</f>
        <v>125703.46221</v>
      </c>
      <c r="DL17" s="30">
        <f>HLOOKUP(DL$2,PLANEL_Pot_anual!$C$3:$AL$24,15,TRUE)</f>
        <v>125703.46221</v>
      </c>
      <c r="DM17" s="30">
        <f>HLOOKUP(DM$2,PLANEL_Pot_anual!$C$3:$AL$24,15,TRUE)</f>
        <v>125703.46221</v>
      </c>
      <c r="DN17" s="30">
        <f>HLOOKUP(DN$2,PLANEL_Pot_anual!$C$3:$AL$24,15,TRUE)</f>
        <v>125703.46221</v>
      </c>
      <c r="DO17" s="30">
        <f>HLOOKUP(DO$2,PLANEL_Pot_anual!$C$3:$AL$24,15,TRUE)</f>
        <v>130644.85906</v>
      </c>
      <c r="DP17" s="30">
        <f>HLOOKUP(DP$2,PLANEL_Pot_anual!$C$3:$AL$24,15,TRUE)</f>
        <v>130644.85906</v>
      </c>
      <c r="DQ17" s="30">
        <f>HLOOKUP(DQ$2,PLANEL_Pot_anual!$C$3:$AL$24,15,TRUE)</f>
        <v>130644.85906</v>
      </c>
      <c r="DR17" s="30">
        <f>HLOOKUP(DR$2,PLANEL_Pot_anual!$C$3:$AL$24,15,TRUE)</f>
        <v>130644.85906</v>
      </c>
      <c r="DS17" s="30">
        <f>HLOOKUP(DS$2,PLANEL_Pot_anual!$C$3:$AL$24,15,TRUE)</f>
        <v>136814.79652</v>
      </c>
      <c r="DT17" s="30">
        <f>HLOOKUP(DT$2,PLANEL_Pot_anual!$C$3:$AL$24,15,TRUE)</f>
        <v>136814.79652</v>
      </c>
      <c r="DU17" s="30">
        <f>HLOOKUP(DU$2,PLANEL_Pot_anual!$C$3:$AL$24,15,TRUE)</f>
        <v>136814.79652</v>
      </c>
      <c r="DV17" s="30">
        <f>HLOOKUP(DV$2,PLANEL_Pot_anual!$C$3:$AL$24,15,TRUE)</f>
        <v>136814.79652</v>
      </c>
      <c r="DW17" s="30">
        <f>HLOOKUP(DW$2,PLANEL_Pot_anual!$C$3:$AL$24,15,TRUE)</f>
        <v>139792.80635</v>
      </c>
      <c r="DX17" s="30">
        <f>HLOOKUP(DX$2,PLANEL_Pot_anual!$C$3:$AL$24,15,TRUE)</f>
        <v>139792.80635</v>
      </c>
      <c r="DY17" s="30">
        <f>HLOOKUP(DY$2,PLANEL_Pot_anual!$C$3:$AL$24,15,TRUE)</f>
        <v>139792.80635</v>
      </c>
      <c r="DZ17" s="30">
        <f>HLOOKUP(DZ$2,PLANEL_Pot_anual!$C$3:$AL$24,15,TRUE)</f>
        <v>139792.80635</v>
      </c>
      <c r="EA17" s="30">
        <f>HLOOKUP(EA$2,PLANEL_Pot_anual!$C$3:$AL$24,15,TRUE)</f>
        <v>140986.71828</v>
      </c>
      <c r="EB17" s="30">
        <f>HLOOKUP(EB$2,PLANEL_Pot_anual!$C$3:$AL$24,15,TRUE)</f>
        <v>140986.71828</v>
      </c>
      <c r="EC17" s="30">
        <f>HLOOKUP(EC$2,PLANEL_Pot_anual!$C$3:$AL$24,15,TRUE)</f>
        <v>140986.71828</v>
      </c>
      <c r="ED17" s="30">
        <f>HLOOKUP(ED$2,PLANEL_Pot_anual!$C$3:$AL$24,15,TRUE)</f>
        <v>140986.71828</v>
      </c>
      <c r="EE17" s="30">
        <f>HLOOKUP(EE$2,PLANEL_Pot_anual!$C$3:$AL$24,15,TRUE)</f>
        <v>147816.82707</v>
      </c>
      <c r="EF17" s="30">
        <f>HLOOKUP(EF$2,PLANEL_Pot_anual!$C$3:$AL$24,15,TRUE)</f>
        <v>147816.82707</v>
      </c>
      <c r="EG17" s="30">
        <f>HLOOKUP(EG$2,PLANEL_Pot_anual!$C$3:$AL$24,15,TRUE)</f>
        <v>147816.82707</v>
      </c>
      <c r="EH17" s="30">
        <f>HLOOKUP(EH$2,PLANEL_Pot_anual!$C$3:$AL$24,15,TRUE)</f>
        <v>147816.82707</v>
      </c>
      <c r="EI17" s="30">
        <f>HLOOKUP(EI$2,PLANEL_Pot_anual!$C$3:$AL$24,15,TRUE)</f>
        <v>153936.59093000001</v>
      </c>
      <c r="EJ17" s="30">
        <f>HLOOKUP(EJ$2,PLANEL_Pot_anual!$C$3:$AL$24,15,TRUE)</f>
        <v>153936.59093000001</v>
      </c>
      <c r="EK17" s="30">
        <f>HLOOKUP(EK$2,PLANEL_Pot_anual!$C$3:$AL$24,15,TRUE)</f>
        <v>153936.59093000001</v>
      </c>
      <c r="EL17" s="30">
        <f>HLOOKUP(EL$2,PLANEL_Pot_anual!$C$3:$AL$24,15,TRUE)</f>
        <v>153936.59093000001</v>
      </c>
      <c r="EM17" s="30">
        <f>HLOOKUP(EM$2,PLANEL_Pot_anual!$C$3:$AL$24,15,TRUE)</f>
        <v>155190.15338</v>
      </c>
      <c r="EN17" s="30">
        <f>HLOOKUP(EN$2,PLANEL_Pot_anual!$C$3:$AL$24,15,TRUE)</f>
        <v>155190.15338</v>
      </c>
      <c r="EO17" s="30">
        <f>HLOOKUP(EO$2,PLANEL_Pot_anual!$C$3:$AL$24,15,TRUE)</f>
        <v>155190.15338</v>
      </c>
      <c r="EP17" s="30">
        <f>HLOOKUP(EP$2,PLANEL_Pot_anual!$C$3:$AL$24,15,TRUE)</f>
        <v>155190.15338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2170.2629999999999</v>
      </c>
      <c r="BL20" s="26">
        <f>HLOOKUP(BL$2,PLANEL_Pot_anual!$C$3:$AL$24,18,TRUE)</f>
        <v>2170.2629999999999</v>
      </c>
      <c r="BM20" s="26">
        <f>HLOOKUP(BM$2,PLANEL_Pot_anual!$C$3:$AL$24,18,TRUE)</f>
        <v>2170.2629999999999</v>
      </c>
      <c r="BN20" s="26">
        <f>HLOOKUP(BN$2,PLANEL_Pot_anual!$C$3:$AL$24,18,TRUE)</f>
        <v>2170.2629999999999</v>
      </c>
      <c r="BO20" s="26">
        <f>HLOOKUP(BO$2,PLANEL_Pot_anual!$C$3:$AL$24,18,TRUE)</f>
        <v>2170.2629999999999</v>
      </c>
      <c r="BP20" s="26">
        <f>HLOOKUP(BP$2,PLANEL_Pot_anual!$C$3:$AL$24,18,TRUE)</f>
        <v>2170.2629999999999</v>
      </c>
      <c r="BQ20" s="26">
        <f>HLOOKUP(BQ$2,PLANEL_Pot_anual!$C$3:$AL$24,18,TRUE)</f>
        <v>2170.2629999999999</v>
      </c>
      <c r="BR20" s="26">
        <f>HLOOKUP(BR$2,PLANEL_Pot_anual!$C$3:$AL$24,18,TRUE)</f>
        <v>2170.2629999999999</v>
      </c>
      <c r="BS20" s="26">
        <f>HLOOKUP(BS$2,PLANEL_Pot_anual!$C$3:$AL$24,18,TRUE)</f>
        <v>2169.2629999999999</v>
      </c>
      <c r="BT20" s="26">
        <f>HLOOKUP(BT$2,PLANEL_Pot_anual!$C$3:$AL$24,18,TRUE)</f>
        <v>2169.2629999999999</v>
      </c>
      <c r="BU20" s="26">
        <f>HLOOKUP(BU$2,PLANEL_Pot_anual!$C$3:$AL$24,18,TRUE)</f>
        <v>2169.2629999999999</v>
      </c>
      <c r="BV20" s="26">
        <f>HLOOKUP(BV$2,PLANEL_Pot_anual!$C$3:$AL$24,18,TRUE)</f>
        <v>2169.2629999999999</v>
      </c>
      <c r="BW20" s="26">
        <f>HLOOKUP(BW$2,PLANEL_Pot_anual!$C$3:$AL$24,18,TRUE)</f>
        <v>2169.2629999999999</v>
      </c>
      <c r="BX20" s="26">
        <f>HLOOKUP(BX$2,PLANEL_Pot_anual!$C$3:$AL$24,18,TRUE)</f>
        <v>2169.2629999999999</v>
      </c>
      <c r="BY20" s="26">
        <f>HLOOKUP(BY$2,PLANEL_Pot_anual!$C$3:$AL$24,18,TRUE)</f>
        <v>2169.2629999999999</v>
      </c>
      <c r="BZ20" s="26">
        <f>HLOOKUP(BZ$2,PLANEL_Pot_anual!$C$3:$AL$24,18,TRUE)</f>
        <v>2169.2629999999999</v>
      </c>
      <c r="CA20" s="26">
        <f>HLOOKUP(CA$2,PLANEL_Pot_anual!$C$3:$AL$24,18,TRUE)</f>
        <v>2169.2629999999999</v>
      </c>
      <c r="CB20" s="26">
        <f>HLOOKUP(CB$2,PLANEL_Pot_anual!$C$3:$AL$24,18,TRUE)</f>
        <v>2169.2629999999999</v>
      </c>
      <c r="CC20" s="26">
        <f>HLOOKUP(CC$2,PLANEL_Pot_anual!$C$3:$AL$24,18,TRUE)</f>
        <v>2169.2629999999999</v>
      </c>
      <c r="CD20" s="26">
        <f>HLOOKUP(CD$2,PLANEL_Pot_anual!$C$3:$AL$24,18,TRUE)</f>
        <v>2169.2629999999999</v>
      </c>
      <c r="CE20" s="26">
        <f>HLOOKUP(CE$2,PLANEL_Pot_anual!$C$3:$AL$24,18,TRUE)</f>
        <v>2160.6419999999998</v>
      </c>
      <c r="CF20" s="26">
        <f>HLOOKUP(CF$2,PLANEL_Pot_anual!$C$3:$AL$24,18,TRUE)</f>
        <v>2160.6419999999998</v>
      </c>
      <c r="CG20" s="26">
        <f>HLOOKUP(CG$2,PLANEL_Pot_anual!$C$3:$AL$24,18,TRUE)</f>
        <v>2160.6419999999998</v>
      </c>
      <c r="CH20" s="26">
        <f>HLOOKUP(CH$2,PLANEL_Pot_anual!$C$3:$AL$24,18,TRUE)</f>
        <v>2160.6419999999998</v>
      </c>
      <c r="CI20" s="26">
        <f>HLOOKUP(CI$2,PLANEL_Pot_anual!$C$3:$AL$24,18,TRUE)</f>
        <v>3001.5227126</v>
      </c>
      <c r="CJ20" s="26">
        <f>HLOOKUP(CJ$2,PLANEL_Pot_anual!$C$3:$AL$24,18,TRUE)</f>
        <v>3001.5227126</v>
      </c>
      <c r="CK20" s="26">
        <f>HLOOKUP(CK$2,PLANEL_Pot_anual!$C$3:$AL$24,18,TRUE)</f>
        <v>3001.5227126</v>
      </c>
      <c r="CL20" s="26">
        <f>HLOOKUP(CL$2,PLANEL_Pot_anual!$C$3:$AL$24,18,TRUE)</f>
        <v>3001.5227126</v>
      </c>
      <c r="CM20" s="26">
        <f>HLOOKUP(CM$2,PLANEL_Pot_anual!$C$3:$AL$24,18,TRUE)</f>
        <v>4560.1908590000003</v>
      </c>
      <c r="CN20" s="26">
        <f>HLOOKUP(CN$2,PLANEL_Pot_anual!$C$3:$AL$24,18,TRUE)</f>
        <v>4560.1908590000003</v>
      </c>
      <c r="CO20" s="26">
        <f>HLOOKUP(CO$2,PLANEL_Pot_anual!$C$3:$AL$24,18,TRUE)</f>
        <v>4560.1908590000003</v>
      </c>
      <c r="CP20" s="26">
        <f>HLOOKUP(CP$2,PLANEL_Pot_anual!$C$3:$AL$24,18,TRUE)</f>
        <v>4560.1908590000003</v>
      </c>
      <c r="CQ20" s="26">
        <f>HLOOKUP(CQ$2,PLANEL_Pot_anual!$C$3:$AL$24,18,TRUE)</f>
        <v>5190.6709250000004</v>
      </c>
      <c r="CR20" s="26">
        <f>HLOOKUP(CR$2,PLANEL_Pot_anual!$C$3:$AL$24,18,TRUE)</f>
        <v>5190.6709250000004</v>
      </c>
      <c r="CS20" s="26">
        <f>HLOOKUP(CS$2,PLANEL_Pot_anual!$C$3:$AL$24,18,TRUE)</f>
        <v>5190.6709250000004</v>
      </c>
      <c r="CT20" s="26">
        <f>HLOOKUP(CT$2,PLANEL_Pot_anual!$C$3:$AL$24,18,TRUE)</f>
        <v>5190.6709250000004</v>
      </c>
      <c r="CU20" s="26">
        <f>HLOOKUP(CU$2,PLANEL_Pot_anual!$C$3:$AL$24,18,TRUE)</f>
        <v>5748.1095379999997</v>
      </c>
      <c r="CV20" s="26">
        <f>HLOOKUP(CV$2,PLANEL_Pot_anual!$C$3:$AL$24,18,TRUE)</f>
        <v>5748.1095379999997</v>
      </c>
      <c r="CW20" s="26">
        <f>HLOOKUP(CW$2,PLANEL_Pot_anual!$C$3:$AL$24,18,TRUE)</f>
        <v>5748.1095379999997</v>
      </c>
      <c r="CX20" s="26">
        <f>HLOOKUP(CX$2,PLANEL_Pot_anual!$C$3:$AL$24,18,TRUE)</f>
        <v>5748.1095379999997</v>
      </c>
      <c r="CY20" s="26">
        <f>HLOOKUP(CY$2,PLANEL_Pot_anual!$C$3:$AL$24,18,TRUE)</f>
        <v>6990.6390529999999</v>
      </c>
      <c r="CZ20" s="26">
        <f>HLOOKUP(CZ$2,PLANEL_Pot_anual!$C$3:$AL$24,18,TRUE)</f>
        <v>6990.6390529999999</v>
      </c>
      <c r="DA20" s="26">
        <f>HLOOKUP(DA$2,PLANEL_Pot_anual!$C$3:$AL$24,18,TRUE)</f>
        <v>6990.6390529999999</v>
      </c>
      <c r="DB20" s="26">
        <f>HLOOKUP(DB$2,PLANEL_Pot_anual!$C$3:$AL$24,18,TRUE)</f>
        <v>6990.6390529999999</v>
      </c>
      <c r="DC20" s="26">
        <f>HLOOKUP(DC$2,PLANEL_Pot_anual!$C$3:$AL$24,18,TRUE)</f>
        <v>8316.5539389999994</v>
      </c>
      <c r="DD20" s="26">
        <f>HLOOKUP(DD$2,PLANEL_Pot_anual!$C$3:$AL$24,18,TRUE)</f>
        <v>8316.5539389999994</v>
      </c>
      <c r="DE20" s="26">
        <f>HLOOKUP(DE$2,PLANEL_Pot_anual!$C$3:$AL$24,18,TRUE)</f>
        <v>8316.5539389999994</v>
      </c>
      <c r="DF20" s="26">
        <f>HLOOKUP(DF$2,PLANEL_Pot_anual!$C$3:$AL$24,18,TRUE)</f>
        <v>8316.5539389999994</v>
      </c>
      <c r="DG20" s="26">
        <f>HLOOKUP(DG$2,PLANEL_Pot_anual!$C$3:$AL$24,18,TRUE)</f>
        <v>9646.3788820000009</v>
      </c>
      <c r="DH20" s="26">
        <f>HLOOKUP(DH$2,PLANEL_Pot_anual!$C$3:$AL$24,18,TRUE)</f>
        <v>9646.3788820000009</v>
      </c>
      <c r="DI20" s="26">
        <f>HLOOKUP(DI$2,PLANEL_Pot_anual!$C$3:$AL$24,18,TRUE)</f>
        <v>9646.3788820000009</v>
      </c>
      <c r="DJ20" s="26">
        <f>HLOOKUP(DJ$2,PLANEL_Pot_anual!$C$3:$AL$24,18,TRUE)</f>
        <v>9646.3788820000009</v>
      </c>
      <c r="DK20" s="26">
        <f>HLOOKUP(DK$2,PLANEL_Pot_anual!$C$3:$AL$24,18,TRUE)</f>
        <v>10985.855286999998</v>
      </c>
      <c r="DL20" s="26">
        <f>HLOOKUP(DL$2,PLANEL_Pot_anual!$C$3:$AL$24,18,TRUE)</f>
        <v>10985.855286999998</v>
      </c>
      <c r="DM20" s="26">
        <f>HLOOKUP(DM$2,PLANEL_Pot_anual!$C$3:$AL$24,18,TRUE)</f>
        <v>10985.855286999998</v>
      </c>
      <c r="DN20" s="26">
        <f>HLOOKUP(DN$2,PLANEL_Pot_anual!$C$3:$AL$24,18,TRUE)</f>
        <v>10985.855286999998</v>
      </c>
      <c r="DO20" s="26">
        <f>HLOOKUP(DO$2,PLANEL_Pot_anual!$C$3:$AL$24,18,TRUE)</f>
        <v>12353.965592</v>
      </c>
      <c r="DP20" s="26">
        <f>HLOOKUP(DP$2,PLANEL_Pot_anual!$C$3:$AL$24,18,TRUE)</f>
        <v>12353.965592</v>
      </c>
      <c r="DQ20" s="26">
        <f>HLOOKUP(DQ$2,PLANEL_Pot_anual!$C$3:$AL$24,18,TRUE)</f>
        <v>12353.965592</v>
      </c>
      <c r="DR20" s="26">
        <f>HLOOKUP(DR$2,PLANEL_Pot_anual!$C$3:$AL$24,18,TRUE)</f>
        <v>12353.965592</v>
      </c>
      <c r="DS20" s="26">
        <f>HLOOKUP(DS$2,PLANEL_Pot_anual!$C$3:$AL$24,18,TRUE)</f>
        <v>13747.016917000001</v>
      </c>
      <c r="DT20" s="26">
        <f>HLOOKUP(DT$2,PLANEL_Pot_anual!$C$3:$AL$24,18,TRUE)</f>
        <v>13747.016917000001</v>
      </c>
      <c r="DU20" s="26">
        <f>HLOOKUP(DU$2,PLANEL_Pot_anual!$C$3:$AL$24,18,TRUE)</f>
        <v>13747.016917000001</v>
      </c>
      <c r="DV20" s="26">
        <f>HLOOKUP(DV$2,PLANEL_Pot_anual!$C$3:$AL$24,18,TRUE)</f>
        <v>13747.016917000001</v>
      </c>
      <c r="DW20" s="26">
        <f>HLOOKUP(DW$2,PLANEL_Pot_anual!$C$3:$AL$24,18,TRUE)</f>
        <v>15150.760883999999</v>
      </c>
      <c r="DX20" s="26">
        <f>HLOOKUP(DX$2,PLANEL_Pot_anual!$C$3:$AL$24,18,TRUE)</f>
        <v>15150.760883999999</v>
      </c>
      <c r="DY20" s="26">
        <f>HLOOKUP(DY$2,PLANEL_Pot_anual!$C$3:$AL$24,18,TRUE)</f>
        <v>15150.760883999999</v>
      </c>
      <c r="DZ20" s="26">
        <f>HLOOKUP(DZ$2,PLANEL_Pot_anual!$C$3:$AL$24,18,TRUE)</f>
        <v>15150.760883999999</v>
      </c>
      <c r="EA20" s="26">
        <f>HLOOKUP(EA$2,PLANEL_Pot_anual!$C$3:$AL$24,18,TRUE)</f>
        <v>16549.942247999999</v>
      </c>
      <c r="EB20" s="26">
        <f>HLOOKUP(EB$2,PLANEL_Pot_anual!$C$3:$AL$24,18,TRUE)</f>
        <v>16549.942247999999</v>
      </c>
      <c r="EC20" s="26">
        <f>HLOOKUP(EC$2,PLANEL_Pot_anual!$C$3:$AL$24,18,TRUE)</f>
        <v>16549.942247999999</v>
      </c>
      <c r="ED20" s="26">
        <f>HLOOKUP(ED$2,PLANEL_Pot_anual!$C$3:$AL$24,18,TRUE)</f>
        <v>16549.942247999999</v>
      </c>
      <c r="EE20" s="26">
        <f>HLOOKUP(EE$2,PLANEL_Pot_anual!$C$3:$AL$24,18,TRUE)</f>
        <v>18094.991547999998</v>
      </c>
      <c r="EF20" s="26">
        <f>HLOOKUP(EF$2,PLANEL_Pot_anual!$C$3:$AL$24,18,TRUE)</f>
        <v>18094.991547999998</v>
      </c>
      <c r="EG20" s="26">
        <f>HLOOKUP(EG$2,PLANEL_Pot_anual!$C$3:$AL$24,18,TRUE)</f>
        <v>18094.991547999998</v>
      </c>
      <c r="EH20" s="26">
        <f>HLOOKUP(EH$2,PLANEL_Pot_anual!$C$3:$AL$24,18,TRUE)</f>
        <v>18094.991547999998</v>
      </c>
      <c r="EI20" s="26">
        <f>HLOOKUP(EI$2,PLANEL_Pot_anual!$C$3:$AL$24,18,TRUE)</f>
        <v>19588.139058000001</v>
      </c>
      <c r="EJ20" s="26">
        <f>HLOOKUP(EJ$2,PLANEL_Pot_anual!$C$3:$AL$24,18,TRUE)</f>
        <v>19588.139058000001</v>
      </c>
      <c r="EK20" s="26">
        <f>HLOOKUP(EK$2,PLANEL_Pot_anual!$C$3:$AL$24,18,TRUE)</f>
        <v>19588.139058000001</v>
      </c>
      <c r="EL20" s="26">
        <f>HLOOKUP(EL$2,PLANEL_Pot_anual!$C$3:$AL$24,18,TRUE)</f>
        <v>19588.139058000001</v>
      </c>
      <c r="EM20" s="26">
        <f>HLOOKUP(EM$2,PLANEL_Pot_anual!$C$3:$AL$24,18,TRUE)</f>
        <v>21060.622987999999</v>
      </c>
      <c r="EN20" s="26">
        <f>HLOOKUP(EN$2,PLANEL_Pot_anual!$C$3:$AL$24,18,TRUE)</f>
        <v>21060.622987999999</v>
      </c>
      <c r="EO20" s="26">
        <f>HLOOKUP(EO$2,PLANEL_Pot_anual!$C$3:$AL$24,18,TRUE)</f>
        <v>21060.622987999999</v>
      </c>
      <c r="EP20" s="26">
        <f>HLOOKUP(EP$2,PLANEL_Pot_anual!$C$3:$AL$24,18,TRUE)</f>
        <v>21060.622987999999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0</v>
      </c>
      <c r="AN23" s="32">
        <f>HLOOKUP(AN$2,PLANEL_Pot_anual!$C$3:$AL$24,21,TRUE)</f>
        <v>0</v>
      </c>
      <c r="AO23" s="32">
        <f>HLOOKUP(AO$2,PLANEL_Pot_anual!$C$3:$AL$24,21,TRUE)</f>
        <v>0</v>
      </c>
      <c r="AP23" s="32">
        <f>HLOOKUP(AP$2,PLANEL_Pot_anual!$C$3:$AL$24,21,TRUE)</f>
        <v>0</v>
      </c>
      <c r="AQ23" s="32">
        <f>HLOOKUP(AQ$2,PLANEL_Pot_anual!$C$3:$AL$24,21,TRUE)</f>
        <v>4235.259411</v>
      </c>
      <c r="AR23" s="32">
        <f>HLOOKUP(AR$2,PLANEL_Pot_anual!$C$3:$AL$24,21,TRUE)</f>
        <v>4235.259411</v>
      </c>
      <c r="AS23" s="32">
        <f>HLOOKUP(AS$2,PLANEL_Pot_anual!$C$3:$AL$24,21,TRUE)</f>
        <v>4235.259411</v>
      </c>
      <c r="AT23" s="32">
        <f>HLOOKUP(AT$2,PLANEL_Pot_anual!$C$3:$AL$24,21,TRUE)</f>
        <v>4235.259411</v>
      </c>
      <c r="AU23" s="32">
        <f>HLOOKUP(AU$2,PLANEL_Pot_anual!$C$3:$AL$24,21,TRUE)</f>
        <v>5765.0988299999999</v>
      </c>
      <c r="AV23" s="32">
        <f>HLOOKUP(AV$2,PLANEL_Pot_anual!$C$3:$AL$24,21,TRUE)</f>
        <v>5765.0988299999999</v>
      </c>
      <c r="AW23" s="32">
        <f>HLOOKUP(AW$2,PLANEL_Pot_anual!$C$3:$AL$24,21,TRUE)</f>
        <v>5765.0988299999999</v>
      </c>
      <c r="AX23" s="32">
        <f>HLOOKUP(AX$2,PLANEL_Pot_anual!$C$3:$AL$24,21,TRUE)</f>
        <v>5765.0988299999999</v>
      </c>
      <c r="AY23" s="32">
        <f>HLOOKUP(AY$2,PLANEL_Pot_anual!$C$3:$AL$24,21,TRUE)</f>
        <v>9534.4328769999993</v>
      </c>
      <c r="AZ23" s="32">
        <f>HLOOKUP(AZ$2,PLANEL_Pot_anual!$C$3:$AL$24,21,TRUE)</f>
        <v>9534.4328769999993</v>
      </c>
      <c r="BA23" s="32">
        <f>HLOOKUP(BA$2,PLANEL_Pot_anual!$C$3:$AL$24,21,TRUE)</f>
        <v>9534.4328769999993</v>
      </c>
      <c r="BB23" s="32">
        <f>HLOOKUP(BB$2,PLANEL_Pot_anual!$C$3:$AL$24,21,TRUE)</f>
        <v>9534.4328769999993</v>
      </c>
      <c r="BC23" s="32">
        <f>HLOOKUP(BC$2,PLANEL_Pot_anual!$C$3:$AL$24,21,TRUE)</f>
        <v>10572.70595</v>
      </c>
      <c r="BD23" s="32">
        <f>HLOOKUP(BD$2,PLANEL_Pot_anual!$C$3:$AL$24,21,TRUE)</f>
        <v>10572.70595</v>
      </c>
      <c r="BE23" s="32">
        <f>HLOOKUP(BE$2,PLANEL_Pot_anual!$C$3:$AL$24,21,TRUE)</f>
        <v>10572.70595</v>
      </c>
      <c r="BF23" s="32">
        <f>HLOOKUP(BF$2,PLANEL_Pot_anual!$C$3:$AL$24,21,TRUE)</f>
        <v>10572.70595</v>
      </c>
      <c r="BG23" s="32">
        <f>HLOOKUP(BG$2,PLANEL_Pot_anual!$C$3:$AL$24,21,TRUE)</f>
        <v>11587.469940000001</v>
      </c>
      <c r="BH23" s="32">
        <f>HLOOKUP(BH$2,PLANEL_Pot_anual!$C$3:$AL$24,21,TRUE)</f>
        <v>11587.469940000001</v>
      </c>
      <c r="BI23" s="32">
        <f>HLOOKUP(BI$2,PLANEL_Pot_anual!$C$3:$AL$24,21,TRUE)</f>
        <v>11587.469940000001</v>
      </c>
      <c r="BJ23" s="32">
        <f>HLOOKUP(BJ$2,PLANEL_Pot_anual!$C$3:$AL$24,21,TRUE)</f>
        <v>11587.469940000001</v>
      </c>
      <c r="BK23" s="32">
        <f>HLOOKUP(BK$2,PLANEL_Pot_anual!$C$3:$AL$24,21,TRUE)</f>
        <v>11587.469940000001</v>
      </c>
      <c r="BL23" s="32">
        <f>HLOOKUP(BL$2,PLANEL_Pot_anual!$C$3:$AL$24,21,TRUE)</f>
        <v>11587.469940000001</v>
      </c>
      <c r="BM23" s="32">
        <f>HLOOKUP(BM$2,PLANEL_Pot_anual!$C$3:$AL$24,21,TRUE)</f>
        <v>11587.469940000001</v>
      </c>
      <c r="BN23" s="32">
        <f>HLOOKUP(BN$2,PLANEL_Pot_anual!$C$3:$AL$24,21,TRUE)</f>
        <v>11587.469940000001</v>
      </c>
      <c r="BO23" s="32">
        <f>HLOOKUP(BO$2,PLANEL_Pot_anual!$C$3:$AL$24,21,TRUE)</f>
        <v>14032.695380000001</v>
      </c>
      <c r="BP23" s="32">
        <f>HLOOKUP(BP$2,PLANEL_Pot_anual!$C$3:$AL$24,21,TRUE)</f>
        <v>14032.695380000001</v>
      </c>
      <c r="BQ23" s="32">
        <f>HLOOKUP(BQ$2,PLANEL_Pot_anual!$C$3:$AL$24,21,TRUE)</f>
        <v>14032.695380000001</v>
      </c>
      <c r="BR23" s="32">
        <f>HLOOKUP(BR$2,PLANEL_Pot_anual!$C$3:$AL$24,21,TRUE)</f>
        <v>14032.695380000001</v>
      </c>
      <c r="BS23" s="32">
        <f>HLOOKUP(BS$2,PLANEL_Pot_anual!$C$3:$AL$24,21,TRUE)</f>
        <v>15921.282931000002</v>
      </c>
      <c r="BT23" s="32">
        <f>HLOOKUP(BT$2,PLANEL_Pot_anual!$C$3:$AL$24,21,TRUE)</f>
        <v>15921.282931000002</v>
      </c>
      <c r="BU23" s="32">
        <f>HLOOKUP(BU$2,PLANEL_Pot_anual!$C$3:$AL$24,21,TRUE)</f>
        <v>15921.282931000002</v>
      </c>
      <c r="BV23" s="32">
        <f>HLOOKUP(BV$2,PLANEL_Pot_anual!$C$3:$AL$24,21,TRUE)</f>
        <v>15921.282931000002</v>
      </c>
      <c r="BW23" s="32">
        <f>HLOOKUP(BW$2,PLANEL_Pot_anual!$C$3:$AL$24,21,TRUE)</f>
        <v>17763.528099000003</v>
      </c>
      <c r="BX23" s="32">
        <f>HLOOKUP(BX$2,PLANEL_Pot_anual!$C$3:$AL$24,21,TRUE)</f>
        <v>17763.528099000003</v>
      </c>
      <c r="BY23" s="32">
        <f>HLOOKUP(BY$2,PLANEL_Pot_anual!$C$3:$AL$24,21,TRUE)</f>
        <v>17763.528099000003</v>
      </c>
      <c r="BZ23" s="32">
        <f>HLOOKUP(BZ$2,PLANEL_Pot_anual!$C$3:$AL$24,21,TRUE)</f>
        <v>17763.528099000003</v>
      </c>
      <c r="CA23" s="32">
        <f>HLOOKUP(CA$2,PLANEL_Pot_anual!$C$3:$AL$24,21,TRUE)</f>
        <v>18809.141083000002</v>
      </c>
      <c r="CB23" s="32">
        <f>HLOOKUP(CB$2,PLANEL_Pot_anual!$C$3:$AL$24,21,TRUE)</f>
        <v>18809.141083000002</v>
      </c>
      <c r="CC23" s="32">
        <f>HLOOKUP(CC$2,PLANEL_Pot_anual!$C$3:$AL$24,21,TRUE)</f>
        <v>18809.141083000002</v>
      </c>
      <c r="CD23" s="32">
        <f>HLOOKUP(CD$2,PLANEL_Pot_anual!$C$3:$AL$24,21,TRUE)</f>
        <v>18809.141083000002</v>
      </c>
      <c r="CE23" s="32">
        <f>HLOOKUP(CE$2,PLANEL_Pot_anual!$C$3:$AL$24,21,TRUE)</f>
        <v>19801.23645</v>
      </c>
      <c r="CF23" s="32">
        <f>HLOOKUP(CF$2,PLANEL_Pot_anual!$C$3:$AL$24,21,TRUE)</f>
        <v>19801.23645</v>
      </c>
      <c r="CG23" s="32">
        <f>HLOOKUP(CG$2,PLANEL_Pot_anual!$C$3:$AL$24,21,TRUE)</f>
        <v>19801.23645</v>
      </c>
      <c r="CH23" s="32">
        <f>HLOOKUP(CH$2,PLANEL_Pot_anual!$C$3:$AL$24,21,TRUE)</f>
        <v>19801.23645</v>
      </c>
      <c r="CI23" s="32">
        <f>HLOOKUP(CI$2,PLANEL_Pot_anual!$C$3:$AL$24,21,TRUE)</f>
        <v>21169.806960000002</v>
      </c>
      <c r="CJ23" s="32">
        <f>HLOOKUP(CJ$2,PLANEL_Pot_anual!$C$3:$AL$24,21,TRUE)</f>
        <v>21169.806960000002</v>
      </c>
      <c r="CK23" s="32">
        <f>HLOOKUP(CK$2,PLANEL_Pot_anual!$C$3:$AL$24,21,TRUE)</f>
        <v>21169.806960000002</v>
      </c>
      <c r="CL23" s="32">
        <f>HLOOKUP(CL$2,PLANEL_Pot_anual!$C$3:$AL$24,21,TRUE)</f>
        <v>21169.806960000002</v>
      </c>
      <c r="CM23" s="32">
        <f>HLOOKUP(CM$2,PLANEL_Pot_anual!$C$3:$AL$24,21,TRUE)</f>
        <v>22511.1754</v>
      </c>
      <c r="CN23" s="32">
        <f>HLOOKUP(CN$2,PLANEL_Pot_anual!$C$3:$AL$24,21,TRUE)</f>
        <v>22511.1754</v>
      </c>
      <c r="CO23" s="32">
        <f>HLOOKUP(CO$2,PLANEL_Pot_anual!$C$3:$AL$24,21,TRUE)</f>
        <v>22511.1754</v>
      </c>
      <c r="CP23" s="32">
        <f>HLOOKUP(CP$2,PLANEL_Pot_anual!$C$3:$AL$24,21,TRUE)</f>
        <v>22511.1754</v>
      </c>
      <c r="CQ23" s="32">
        <f>HLOOKUP(CQ$2,PLANEL_Pot_anual!$C$3:$AL$24,21,TRUE)</f>
        <v>25503.538240000002</v>
      </c>
      <c r="CR23" s="32">
        <f>HLOOKUP(CR$2,PLANEL_Pot_anual!$C$3:$AL$24,21,TRUE)</f>
        <v>25503.538240000002</v>
      </c>
      <c r="CS23" s="32">
        <f>HLOOKUP(CS$2,PLANEL_Pot_anual!$C$3:$AL$24,21,TRUE)</f>
        <v>25503.538240000002</v>
      </c>
      <c r="CT23" s="32">
        <f>HLOOKUP(CT$2,PLANEL_Pot_anual!$C$3:$AL$24,21,TRUE)</f>
        <v>25503.538240000002</v>
      </c>
      <c r="CU23" s="32">
        <f>HLOOKUP(CU$2,PLANEL_Pot_anual!$C$3:$AL$24,21,TRUE)</f>
        <v>28430.029840000003</v>
      </c>
      <c r="CV23" s="32">
        <f>HLOOKUP(CV$2,PLANEL_Pot_anual!$C$3:$AL$24,21,TRUE)</f>
        <v>28430.029840000003</v>
      </c>
      <c r="CW23" s="32">
        <f>HLOOKUP(CW$2,PLANEL_Pot_anual!$C$3:$AL$24,21,TRUE)</f>
        <v>28430.029840000003</v>
      </c>
      <c r="CX23" s="32">
        <f>HLOOKUP(CX$2,PLANEL_Pot_anual!$C$3:$AL$24,21,TRUE)</f>
        <v>28430.029840000003</v>
      </c>
      <c r="CY23" s="32">
        <f>HLOOKUP(CY$2,PLANEL_Pot_anual!$C$3:$AL$24,21,TRUE)</f>
        <v>28430.029840000003</v>
      </c>
      <c r="CZ23" s="32">
        <f>HLOOKUP(CZ$2,PLANEL_Pot_anual!$C$3:$AL$24,21,TRUE)</f>
        <v>28430.029840000003</v>
      </c>
      <c r="DA23" s="32">
        <f>HLOOKUP(DA$2,PLANEL_Pot_anual!$C$3:$AL$24,21,TRUE)</f>
        <v>28430.029840000003</v>
      </c>
      <c r="DB23" s="32">
        <f>HLOOKUP(DB$2,PLANEL_Pot_anual!$C$3:$AL$24,21,TRUE)</f>
        <v>28430.029840000003</v>
      </c>
      <c r="DC23" s="32">
        <f>HLOOKUP(DC$2,PLANEL_Pot_anual!$C$3:$AL$24,21,TRUE)</f>
        <v>29832.737359999999</v>
      </c>
      <c r="DD23" s="32">
        <f>HLOOKUP(DD$2,PLANEL_Pot_anual!$C$3:$AL$24,21,TRUE)</f>
        <v>29832.737359999999</v>
      </c>
      <c r="DE23" s="32">
        <f>HLOOKUP(DE$2,PLANEL_Pot_anual!$C$3:$AL$24,21,TRUE)</f>
        <v>29832.737359999999</v>
      </c>
      <c r="DF23" s="32">
        <f>HLOOKUP(DF$2,PLANEL_Pot_anual!$C$3:$AL$24,21,TRUE)</f>
        <v>29832.737359999999</v>
      </c>
      <c r="DG23" s="32">
        <f>HLOOKUP(DG$2,PLANEL_Pot_anual!$C$3:$AL$24,21,TRUE)</f>
        <v>32007.103810000001</v>
      </c>
      <c r="DH23" s="32">
        <f>HLOOKUP(DH$2,PLANEL_Pot_anual!$C$3:$AL$24,21,TRUE)</f>
        <v>32007.103810000001</v>
      </c>
      <c r="DI23" s="32">
        <f>HLOOKUP(DI$2,PLANEL_Pot_anual!$C$3:$AL$24,21,TRUE)</f>
        <v>32007.103810000001</v>
      </c>
      <c r="DJ23" s="32">
        <f>HLOOKUP(DJ$2,PLANEL_Pot_anual!$C$3:$AL$24,21,TRUE)</f>
        <v>32007.103810000001</v>
      </c>
      <c r="DK23" s="32">
        <f>HLOOKUP(DK$2,PLANEL_Pot_anual!$C$3:$AL$24,21,TRUE)</f>
        <v>33970.621370000001</v>
      </c>
      <c r="DL23" s="32">
        <f>HLOOKUP(DL$2,PLANEL_Pot_anual!$C$3:$AL$24,21,TRUE)</f>
        <v>33970.621370000001</v>
      </c>
      <c r="DM23" s="32">
        <f>HLOOKUP(DM$2,PLANEL_Pot_anual!$C$3:$AL$24,21,TRUE)</f>
        <v>33970.621370000001</v>
      </c>
      <c r="DN23" s="32">
        <f>HLOOKUP(DN$2,PLANEL_Pot_anual!$C$3:$AL$24,21,TRUE)</f>
        <v>33970.621370000001</v>
      </c>
      <c r="DO23" s="32">
        <f>HLOOKUP(DO$2,PLANEL_Pot_anual!$C$3:$AL$24,21,TRUE)</f>
        <v>36011.220220000003</v>
      </c>
      <c r="DP23" s="32">
        <f>HLOOKUP(DP$2,PLANEL_Pot_anual!$C$3:$AL$24,21,TRUE)</f>
        <v>36011.220220000003</v>
      </c>
      <c r="DQ23" s="32">
        <f>HLOOKUP(DQ$2,PLANEL_Pot_anual!$C$3:$AL$24,21,TRUE)</f>
        <v>36011.220220000003</v>
      </c>
      <c r="DR23" s="32">
        <f>HLOOKUP(DR$2,PLANEL_Pot_anual!$C$3:$AL$24,21,TRUE)</f>
        <v>36011.220220000003</v>
      </c>
      <c r="DS23" s="32">
        <f>HLOOKUP(DS$2,PLANEL_Pot_anual!$C$3:$AL$24,21,TRUE)</f>
        <v>39084.668720000001</v>
      </c>
      <c r="DT23" s="32">
        <f>HLOOKUP(DT$2,PLANEL_Pot_anual!$C$3:$AL$24,21,TRUE)</f>
        <v>39084.668720000001</v>
      </c>
      <c r="DU23" s="32">
        <f>HLOOKUP(DU$2,PLANEL_Pot_anual!$C$3:$AL$24,21,TRUE)</f>
        <v>39084.668720000001</v>
      </c>
      <c r="DV23" s="32">
        <f>HLOOKUP(DV$2,PLANEL_Pot_anual!$C$3:$AL$24,21,TRUE)</f>
        <v>39084.668720000001</v>
      </c>
      <c r="DW23" s="32">
        <f>HLOOKUP(DW$2,PLANEL_Pot_anual!$C$3:$AL$24,21,TRUE)</f>
        <v>42801.704429999998</v>
      </c>
      <c r="DX23" s="32">
        <f>HLOOKUP(DX$2,PLANEL_Pot_anual!$C$3:$AL$24,21,TRUE)</f>
        <v>42801.704429999998</v>
      </c>
      <c r="DY23" s="32">
        <f>HLOOKUP(DY$2,PLANEL_Pot_anual!$C$3:$AL$24,21,TRUE)</f>
        <v>42801.704429999998</v>
      </c>
      <c r="DZ23" s="32">
        <f>HLOOKUP(DZ$2,PLANEL_Pot_anual!$C$3:$AL$24,21,TRUE)</f>
        <v>42801.704429999998</v>
      </c>
      <c r="EA23" s="32">
        <f>HLOOKUP(EA$2,PLANEL_Pot_anual!$C$3:$AL$24,21,TRUE)</f>
        <v>46970.319970000004</v>
      </c>
      <c r="EB23" s="32">
        <f>HLOOKUP(EB$2,PLANEL_Pot_anual!$C$3:$AL$24,21,TRUE)</f>
        <v>46970.319970000004</v>
      </c>
      <c r="EC23" s="32">
        <f>HLOOKUP(EC$2,PLANEL_Pot_anual!$C$3:$AL$24,21,TRUE)</f>
        <v>46970.319970000004</v>
      </c>
      <c r="ED23" s="32">
        <f>HLOOKUP(ED$2,PLANEL_Pot_anual!$C$3:$AL$24,21,TRUE)</f>
        <v>46970.319970000004</v>
      </c>
      <c r="EE23" s="32">
        <f>HLOOKUP(EE$2,PLANEL_Pot_anual!$C$3:$AL$24,21,TRUE)</f>
        <v>50396.881250000006</v>
      </c>
      <c r="EF23" s="32">
        <f>HLOOKUP(EF$2,PLANEL_Pot_anual!$C$3:$AL$24,21,TRUE)</f>
        <v>50396.881250000006</v>
      </c>
      <c r="EG23" s="32">
        <f>HLOOKUP(EG$2,PLANEL_Pot_anual!$C$3:$AL$24,21,TRUE)</f>
        <v>50396.881250000006</v>
      </c>
      <c r="EH23" s="32">
        <f>HLOOKUP(EH$2,PLANEL_Pot_anual!$C$3:$AL$24,21,TRUE)</f>
        <v>50396.881250000006</v>
      </c>
      <c r="EI23" s="32">
        <f>HLOOKUP(EI$2,PLANEL_Pot_anual!$C$3:$AL$24,21,TRUE)</f>
        <v>53642.609750000003</v>
      </c>
      <c r="EJ23" s="32">
        <f>HLOOKUP(EJ$2,PLANEL_Pot_anual!$C$3:$AL$24,21,TRUE)</f>
        <v>53642.609750000003</v>
      </c>
      <c r="EK23" s="32">
        <f>HLOOKUP(EK$2,PLANEL_Pot_anual!$C$3:$AL$24,21,TRUE)</f>
        <v>53642.609750000003</v>
      </c>
      <c r="EL23" s="32">
        <f>HLOOKUP(EL$2,PLANEL_Pot_anual!$C$3:$AL$24,21,TRUE)</f>
        <v>53642.609750000003</v>
      </c>
      <c r="EM23" s="32">
        <f>HLOOKUP(EM$2,PLANEL_Pot_anual!$C$3:$AL$24,21,TRUE)</f>
        <v>56392.15681</v>
      </c>
      <c r="EN23" s="32">
        <f>HLOOKUP(EN$2,PLANEL_Pot_anual!$C$3:$AL$24,21,TRUE)</f>
        <v>56392.15681</v>
      </c>
      <c r="EO23" s="32">
        <f>HLOOKUP(EO$2,PLANEL_Pot_anual!$C$3:$AL$24,21,TRUE)</f>
        <v>56392.15681</v>
      </c>
      <c r="EP23" s="32">
        <f>HLOOKUP(EP$2,PLANEL_Pot_anual!$C$3:$AL$24,21,TRUE)</f>
        <v>56392.15681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175811.13471499996</v>
      </c>
      <c r="AB24" s="28">
        <f t="shared" si="0"/>
        <v>175811.13471499996</v>
      </c>
      <c r="AC24" s="28">
        <f t="shared" si="0"/>
        <v>175811.13471499996</v>
      </c>
      <c r="AD24" s="28">
        <f t="shared" si="0"/>
        <v>175811.13471499996</v>
      </c>
      <c r="AE24" s="28">
        <f t="shared" si="0"/>
        <v>181739.12697799999</v>
      </c>
      <c r="AF24" s="28">
        <f t="shared" si="0"/>
        <v>181739.12697799999</v>
      </c>
      <c r="AG24" s="28">
        <f t="shared" si="0"/>
        <v>181739.12697799999</v>
      </c>
      <c r="AH24" s="28">
        <f t="shared" si="0"/>
        <v>181739.12697799999</v>
      </c>
      <c r="AI24" s="28">
        <f t="shared" ref="AI24:BN24" si="1">SUM(AI4:AI23)</f>
        <v>188340.59174199999</v>
      </c>
      <c r="AJ24" s="28">
        <f t="shared" si="1"/>
        <v>188340.59174199999</v>
      </c>
      <c r="AK24" s="28">
        <f t="shared" si="1"/>
        <v>188340.59174199999</v>
      </c>
      <c r="AL24" s="28">
        <f t="shared" si="1"/>
        <v>188340.59174199999</v>
      </c>
      <c r="AM24" s="28">
        <f t="shared" si="1"/>
        <v>194524.59237400003</v>
      </c>
      <c r="AN24" s="28">
        <f t="shared" si="1"/>
        <v>194524.59237400003</v>
      </c>
      <c r="AO24" s="28">
        <f t="shared" si="1"/>
        <v>194524.59237400003</v>
      </c>
      <c r="AP24" s="28">
        <f t="shared" si="1"/>
        <v>194524.59237400003</v>
      </c>
      <c r="AQ24" s="28">
        <f t="shared" si="1"/>
        <v>205971.18757099999</v>
      </c>
      <c r="AR24" s="28">
        <f t="shared" si="1"/>
        <v>205971.18757099999</v>
      </c>
      <c r="AS24" s="28">
        <f t="shared" si="1"/>
        <v>205971.18757099999</v>
      </c>
      <c r="AT24" s="28">
        <f t="shared" si="1"/>
        <v>205971.18757099999</v>
      </c>
      <c r="AU24" s="28">
        <f t="shared" si="1"/>
        <v>212497.77146699998</v>
      </c>
      <c r="AV24" s="28">
        <f t="shared" si="1"/>
        <v>212497.77146699998</v>
      </c>
      <c r="AW24" s="28">
        <f t="shared" si="1"/>
        <v>212497.77146699998</v>
      </c>
      <c r="AX24" s="28">
        <f t="shared" si="1"/>
        <v>212497.77146699998</v>
      </c>
      <c r="AY24" s="28">
        <f t="shared" si="1"/>
        <v>219731.13026599999</v>
      </c>
      <c r="AZ24" s="28">
        <f t="shared" si="1"/>
        <v>219731.13026599999</v>
      </c>
      <c r="BA24" s="28">
        <f t="shared" si="1"/>
        <v>219731.13026599999</v>
      </c>
      <c r="BB24" s="28">
        <f t="shared" si="1"/>
        <v>219731.13026599999</v>
      </c>
      <c r="BC24" s="28">
        <f t="shared" si="1"/>
        <v>226874.45935899997</v>
      </c>
      <c r="BD24" s="28">
        <f t="shared" si="1"/>
        <v>226874.45935899997</v>
      </c>
      <c r="BE24" s="28">
        <f t="shared" si="1"/>
        <v>226874.45935899997</v>
      </c>
      <c r="BF24" s="28">
        <f t="shared" si="1"/>
        <v>226874.45935899997</v>
      </c>
      <c r="BG24" s="28">
        <f t="shared" si="1"/>
        <v>235986.69838900003</v>
      </c>
      <c r="BH24" s="28">
        <f t="shared" si="1"/>
        <v>235986.69838900003</v>
      </c>
      <c r="BI24" s="28">
        <f t="shared" si="1"/>
        <v>235986.69838900003</v>
      </c>
      <c r="BJ24" s="28">
        <f t="shared" si="1"/>
        <v>235986.69838900003</v>
      </c>
      <c r="BK24" s="28">
        <f t="shared" si="1"/>
        <v>242913.90157800002</v>
      </c>
      <c r="BL24" s="28">
        <f t="shared" si="1"/>
        <v>242913.90157800002</v>
      </c>
      <c r="BM24" s="28">
        <f t="shared" si="1"/>
        <v>242913.90157800002</v>
      </c>
      <c r="BN24" s="28">
        <f t="shared" si="1"/>
        <v>242913.90157800002</v>
      </c>
      <c r="BO24" s="28">
        <f t="shared" ref="BO24:CT24" si="2">SUM(BO4:BO23)</f>
        <v>251331.046336</v>
      </c>
      <c r="BP24" s="28">
        <f t="shared" si="2"/>
        <v>251331.046336</v>
      </c>
      <c r="BQ24" s="28">
        <f t="shared" si="2"/>
        <v>251331.046336</v>
      </c>
      <c r="BR24" s="28">
        <f t="shared" si="2"/>
        <v>251331.046336</v>
      </c>
      <c r="BS24" s="28">
        <f t="shared" si="2"/>
        <v>260358.73694199996</v>
      </c>
      <c r="BT24" s="28">
        <f t="shared" si="2"/>
        <v>260358.73694199996</v>
      </c>
      <c r="BU24" s="28">
        <f t="shared" si="2"/>
        <v>260358.73694199996</v>
      </c>
      <c r="BV24" s="28">
        <f t="shared" si="2"/>
        <v>260358.73694199996</v>
      </c>
      <c r="BW24" s="28">
        <f t="shared" si="2"/>
        <v>269726.49193000002</v>
      </c>
      <c r="BX24" s="28">
        <f t="shared" si="2"/>
        <v>269726.49193000002</v>
      </c>
      <c r="BY24" s="28">
        <f t="shared" si="2"/>
        <v>269726.49193000002</v>
      </c>
      <c r="BZ24" s="28">
        <f t="shared" si="2"/>
        <v>269726.49193000002</v>
      </c>
      <c r="CA24" s="28">
        <f t="shared" si="2"/>
        <v>280797.27689400001</v>
      </c>
      <c r="CB24" s="28">
        <f t="shared" si="2"/>
        <v>280797.27689400001</v>
      </c>
      <c r="CC24" s="28">
        <f t="shared" si="2"/>
        <v>280797.27689400001</v>
      </c>
      <c r="CD24" s="28">
        <f t="shared" si="2"/>
        <v>280797.27689400001</v>
      </c>
      <c r="CE24" s="28">
        <f t="shared" si="2"/>
        <v>292060.51469100005</v>
      </c>
      <c r="CF24" s="28">
        <f t="shared" si="2"/>
        <v>292060.51469100005</v>
      </c>
      <c r="CG24" s="28">
        <f t="shared" si="2"/>
        <v>292060.51469100005</v>
      </c>
      <c r="CH24" s="28">
        <f t="shared" si="2"/>
        <v>292060.51469100005</v>
      </c>
      <c r="CI24" s="28">
        <f t="shared" si="2"/>
        <v>303849.2869606</v>
      </c>
      <c r="CJ24" s="28">
        <f t="shared" si="2"/>
        <v>303849.2869606</v>
      </c>
      <c r="CK24" s="28">
        <f t="shared" si="2"/>
        <v>303849.2869606</v>
      </c>
      <c r="CL24" s="28">
        <f t="shared" si="2"/>
        <v>303849.2869606</v>
      </c>
      <c r="CM24" s="28">
        <f t="shared" si="2"/>
        <v>315243.19822700007</v>
      </c>
      <c r="CN24" s="28">
        <f t="shared" si="2"/>
        <v>315243.19822700007</v>
      </c>
      <c r="CO24" s="28">
        <f t="shared" si="2"/>
        <v>315243.19822700007</v>
      </c>
      <c r="CP24" s="28">
        <f t="shared" si="2"/>
        <v>315243.19822700007</v>
      </c>
      <c r="CQ24" s="28">
        <f t="shared" si="2"/>
        <v>323391.96071299998</v>
      </c>
      <c r="CR24" s="28">
        <f t="shared" si="2"/>
        <v>323391.96071299998</v>
      </c>
      <c r="CS24" s="28">
        <f t="shared" si="2"/>
        <v>323391.96071299998</v>
      </c>
      <c r="CT24" s="28">
        <f t="shared" si="2"/>
        <v>323391.96071299998</v>
      </c>
      <c r="CU24" s="28">
        <f t="shared" ref="CU24:DZ24" si="3">SUM(CU4:CU23)</f>
        <v>330114.69031600002</v>
      </c>
      <c r="CV24" s="28">
        <f t="shared" si="3"/>
        <v>330114.69031600002</v>
      </c>
      <c r="CW24" s="28">
        <f t="shared" si="3"/>
        <v>330114.69031600002</v>
      </c>
      <c r="CX24" s="28">
        <f t="shared" si="3"/>
        <v>330114.69031600002</v>
      </c>
      <c r="CY24" s="28">
        <f t="shared" si="3"/>
        <v>347021.38559099997</v>
      </c>
      <c r="CZ24" s="28">
        <f t="shared" si="3"/>
        <v>347021.38559099997</v>
      </c>
      <c r="DA24" s="28">
        <f t="shared" si="3"/>
        <v>347021.38559099997</v>
      </c>
      <c r="DB24" s="28">
        <f t="shared" si="3"/>
        <v>347021.38559099997</v>
      </c>
      <c r="DC24" s="28">
        <f t="shared" si="3"/>
        <v>358257.96903699997</v>
      </c>
      <c r="DD24" s="28">
        <f t="shared" si="3"/>
        <v>358257.96903699997</v>
      </c>
      <c r="DE24" s="28">
        <f t="shared" si="3"/>
        <v>358257.96903699997</v>
      </c>
      <c r="DF24" s="28">
        <f t="shared" si="3"/>
        <v>358257.96903699997</v>
      </c>
      <c r="DG24" s="28">
        <f t="shared" si="3"/>
        <v>367775.75520999997</v>
      </c>
      <c r="DH24" s="28">
        <f t="shared" si="3"/>
        <v>367775.75520999997</v>
      </c>
      <c r="DI24" s="28">
        <f t="shared" si="3"/>
        <v>367775.75520999997</v>
      </c>
      <c r="DJ24" s="28">
        <f t="shared" si="3"/>
        <v>367775.75520999997</v>
      </c>
      <c r="DK24" s="28">
        <f t="shared" si="3"/>
        <v>377569.80769499997</v>
      </c>
      <c r="DL24" s="28">
        <f t="shared" si="3"/>
        <v>377569.80769499997</v>
      </c>
      <c r="DM24" s="28">
        <f t="shared" si="3"/>
        <v>377569.80769499997</v>
      </c>
      <c r="DN24" s="28">
        <f t="shared" si="3"/>
        <v>377569.80769499997</v>
      </c>
      <c r="DO24" s="28">
        <f t="shared" si="3"/>
        <v>387632.7352</v>
      </c>
      <c r="DP24" s="28">
        <f t="shared" si="3"/>
        <v>387632.7352</v>
      </c>
      <c r="DQ24" s="28">
        <f t="shared" si="3"/>
        <v>387632.7352</v>
      </c>
      <c r="DR24" s="28">
        <f t="shared" si="3"/>
        <v>387632.7352</v>
      </c>
      <c r="DS24" s="28">
        <f t="shared" si="3"/>
        <v>398582.83511700004</v>
      </c>
      <c r="DT24" s="28">
        <f t="shared" si="3"/>
        <v>398582.83511700004</v>
      </c>
      <c r="DU24" s="28">
        <f t="shared" si="3"/>
        <v>398582.83511700004</v>
      </c>
      <c r="DV24" s="28">
        <f t="shared" si="3"/>
        <v>398582.83511700004</v>
      </c>
      <c r="DW24" s="28">
        <f t="shared" si="3"/>
        <v>407555.19672399998</v>
      </c>
      <c r="DX24" s="28">
        <f t="shared" si="3"/>
        <v>407555.19672399998</v>
      </c>
      <c r="DY24" s="28">
        <f t="shared" si="3"/>
        <v>407555.19672399998</v>
      </c>
      <c r="DZ24" s="28">
        <f t="shared" si="3"/>
        <v>407555.19672399998</v>
      </c>
      <c r="EA24" s="28">
        <f t="shared" ref="EA24:EP24" si="4">SUM(EA4:EA23)</f>
        <v>414788.21054300002</v>
      </c>
      <c r="EB24" s="28">
        <f t="shared" si="4"/>
        <v>414788.21054300002</v>
      </c>
      <c r="EC24" s="28">
        <f t="shared" si="4"/>
        <v>414788.21054300002</v>
      </c>
      <c r="ED24" s="28">
        <f t="shared" si="4"/>
        <v>414788.21054300002</v>
      </c>
      <c r="EE24" s="28">
        <f t="shared" si="4"/>
        <v>427094.16111300001</v>
      </c>
      <c r="EF24" s="28">
        <f t="shared" si="4"/>
        <v>427094.16111300001</v>
      </c>
      <c r="EG24" s="28">
        <f t="shared" si="4"/>
        <v>427094.16111300001</v>
      </c>
      <c r="EH24" s="28">
        <f t="shared" si="4"/>
        <v>427094.16111300001</v>
      </c>
      <c r="EI24" s="28">
        <f t="shared" si="4"/>
        <v>438864.10978300002</v>
      </c>
      <c r="EJ24" s="28">
        <f t="shared" si="4"/>
        <v>438864.10978300002</v>
      </c>
      <c r="EK24" s="28">
        <f t="shared" si="4"/>
        <v>438864.10978300002</v>
      </c>
      <c r="EL24" s="28">
        <f t="shared" si="4"/>
        <v>438864.10978300002</v>
      </c>
      <c r="EM24" s="28">
        <f t="shared" si="4"/>
        <v>448155.99032300001</v>
      </c>
      <c r="EN24" s="28">
        <f t="shared" si="4"/>
        <v>448155.99032300001</v>
      </c>
      <c r="EO24" s="28">
        <f t="shared" si="4"/>
        <v>448155.99032300001</v>
      </c>
      <c r="EP24" s="28">
        <f t="shared" si="4"/>
        <v>448155.99032300001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728.38704629999995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591.80163600000003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1163.7960909999999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931.95856379999998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0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6.4790436596039919E-2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4.7912177658317012E-2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8.5614160517894583E-2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0.10822834912220865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8.8551289883445794E-2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6.11012627544485E-2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2.6230518169158355E-2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2.5539743467418677E-2</v>
      </c>
      <c r="AY29" s="33">
        <f t="shared" si="11"/>
        <v>0</v>
      </c>
      <c r="AZ29" s="33">
        <f t="shared" si="11"/>
        <v>0</v>
      </c>
      <c r="BA29" s="33">
        <f t="shared" si="11"/>
        <v>0</v>
      </c>
      <c r="BB29" s="33">
        <f t="shared" si="11"/>
        <v>2.3856838129810279E-2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2.3857113565166892E-2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2.3857113565166892E-2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2.3857113565166892E-2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6346.3805290000009</v>
      </c>
      <c r="AF31" s="1">
        <f>PLANEL_GerMed_Trim!AF17</f>
        <v>7537.4678727999999</v>
      </c>
      <c r="AG31" s="1">
        <f>PLANEL_GerMed_Trim!AG17</f>
        <v>9934.3819449000002</v>
      </c>
      <c r="AH31" s="1">
        <f>PLANEL_GerMed_Trim!AH17</f>
        <v>8261.9446853999998</v>
      </c>
      <c r="AI31" s="1">
        <f>PLANEL_GerMed_Trim!AI17</f>
        <v>8453.5736859000008</v>
      </c>
      <c r="AJ31" s="1">
        <f>PLANEL_GerMed_Trim!AJ17</f>
        <v>10096.848402199999</v>
      </c>
      <c r="AK31" s="1">
        <f>PLANEL_GerMed_Trim!AK17</f>
        <v>13334.830987199999</v>
      </c>
      <c r="AL31" s="1">
        <f>PLANEL_GerMed_Trim!AL17</f>
        <v>11056.462648500001</v>
      </c>
      <c r="AM31" s="1">
        <f>PLANEL_GerMed_Trim!AM17</f>
        <v>9562.3803528999997</v>
      </c>
      <c r="AN31" s="1">
        <f>PLANEL_GerMed_Trim!AN17</f>
        <v>11443.596414200001</v>
      </c>
      <c r="AO31" s="1">
        <f>PLANEL_GerMed_Trim!AO17</f>
        <v>15124.1499012</v>
      </c>
      <c r="AP31" s="1">
        <f>PLANEL_GerMed_Trim!AP17</f>
        <v>12526.9401595</v>
      </c>
      <c r="AQ31" s="1">
        <f>PLANEL_GerMed_Trim!AQ17</f>
        <v>12450.119499</v>
      </c>
      <c r="AR31" s="1">
        <f>PLANEL_GerMed_Trim!AR17</f>
        <v>14951.4111252</v>
      </c>
      <c r="AS31" s="1">
        <f>PLANEL_GerMed_Trim!AS17</f>
        <v>19784.8917521</v>
      </c>
      <c r="AT31" s="1">
        <f>PLANEL_GerMed_Trim!AT17</f>
        <v>16356.954735200001</v>
      </c>
      <c r="AU31" s="1">
        <f>PLANEL_GerMed_Trim!AU17</f>
        <v>13314.684471</v>
      </c>
      <c r="AV31" s="1">
        <f>PLANEL_GerMed_Trim!AV17</f>
        <v>16001.5050612</v>
      </c>
      <c r="AW31" s="1">
        <f>PLANEL_GerMed_Trim!AW17</f>
        <v>21180.069562099998</v>
      </c>
      <c r="AX31" s="1">
        <f>PLANEL_GerMed_Trim!AX17</f>
        <v>17503.523732199999</v>
      </c>
      <c r="AY31" s="1">
        <f>PLANEL_GerMed_Trim!AY17</f>
        <v>14648.0158018</v>
      </c>
      <c r="AZ31" s="1">
        <f>PLANEL_GerMed_Trim!AZ17</f>
        <v>17633.846362200002</v>
      </c>
      <c r="BA31" s="1">
        <f>PLANEL_GerMed_Trim!BA17</f>
        <v>23354.8750807</v>
      </c>
      <c r="BB31" s="1">
        <f>PLANEL_GerMed_Trim!BB17</f>
        <v>19283.419110399998</v>
      </c>
      <c r="BC31" s="1">
        <f>PLANEL_GerMed_Trim!BC17</f>
        <v>15691.637933800001</v>
      </c>
      <c r="BD31" s="1">
        <f>PLANEL_GerMed_Trim!BD17</f>
        <v>18901.591873900001</v>
      </c>
      <c r="BE31" s="1">
        <f>PLANEL_GerMed_Trim!BE17</f>
        <v>25039.309286200001</v>
      </c>
      <c r="BF31" s="1">
        <f>PLANEL_GerMed_Trim!BF17</f>
        <v>20667.6040703</v>
      </c>
      <c r="BG31" s="1">
        <f>PLANEL_GerMed_Trim!BG17</f>
        <v>17681.799638799999</v>
      </c>
      <c r="BH31" s="1">
        <f>PLANEL_GerMed_Trim!BH17</f>
        <v>21318.826906900002</v>
      </c>
      <c r="BI31" s="1">
        <f>PLANEL_GerMed_Trim!BI17</f>
        <v>28250.9007102</v>
      </c>
      <c r="BJ31" s="1">
        <f>PLANEL_GerMed_Trim!BJ17</f>
        <v>23306.917241300001</v>
      </c>
      <c r="BK31" s="1">
        <f>PLANEL_GerMed_Trim!BK17</f>
        <v>18058.740337300002</v>
      </c>
      <c r="BL31" s="1">
        <f>PLANEL_GerMed_Trim!BL17</f>
        <v>21776.656168700003</v>
      </c>
      <c r="BM31" s="1">
        <f>PLANEL_GerMed_Trim!BM17</f>
        <v>28859.182696600001</v>
      </c>
      <c r="BN31" s="1">
        <f>PLANEL_GerMed_Trim!BN17</f>
        <v>23806.808554400002</v>
      </c>
      <c r="BO31" s="1">
        <f>PLANEL_GerMed_Trim!BO17</f>
        <v>19586.249433199999</v>
      </c>
      <c r="BP31" s="1">
        <f>PLANEL_GerMed_Trim!BP17</f>
        <v>23634.912905099998</v>
      </c>
      <c r="BQ31" s="1">
        <f>PLANEL_GerMed_Trim!BQ17</f>
        <v>31329.488962299998</v>
      </c>
      <c r="BR31" s="1">
        <f>PLANEL_GerMed_Trim!BR17</f>
        <v>25835.234896600003</v>
      </c>
      <c r="BS31" s="1">
        <f>PLANEL_GerMed_Trim!BS17</f>
        <v>21409.059413000003</v>
      </c>
      <c r="BT31" s="1">
        <f>PLANEL_GerMed_Trim!BT17</f>
        <v>25872.308039099997</v>
      </c>
      <c r="BU31" s="1">
        <f>PLANEL_GerMed_Trim!BU17</f>
        <v>34313.121524899994</v>
      </c>
      <c r="BV31" s="1">
        <f>PLANEL_GerMed_Trim!BV17</f>
        <v>28273.798639799999</v>
      </c>
      <c r="BW31" s="1">
        <f>PLANEL_GerMed_Trim!BW17</f>
        <v>23077.202532300002</v>
      </c>
      <c r="BX31" s="1">
        <f>PLANEL_GerMed_Trim!BX17</f>
        <v>27914.397262099999</v>
      </c>
      <c r="BY31" s="1">
        <f>PLANEL_GerMed_Trim!BY17</f>
        <v>37033.774686699995</v>
      </c>
      <c r="BZ31" s="1">
        <f>PLANEL_GerMed_Trim!BZ17</f>
        <v>30500.508247999998</v>
      </c>
      <c r="CA31" s="1">
        <f>PLANEL_GerMed_Trim!CA17</f>
        <v>25731.363597200001</v>
      </c>
      <c r="CB31" s="1">
        <f>PLANEL_GerMed_Trim!CB17</f>
        <v>31157.986789099999</v>
      </c>
      <c r="CC31" s="1">
        <f>PLANEL_GerMed_Trim!CC17</f>
        <v>41352.591211799998</v>
      </c>
      <c r="CD31" s="1">
        <f>PLANEL_GerMed_Trim!CD17</f>
        <v>34038.374694700004</v>
      </c>
      <c r="CE31" s="1">
        <f>PLANEL_GerMed_Trim!CE17</f>
        <v>28424.156625700001</v>
      </c>
      <c r="CF31" s="1">
        <f>PLANEL_GerMed_Trim!CF17</f>
        <v>34474.6358636</v>
      </c>
      <c r="CG31" s="1">
        <f>PLANEL_GerMed_Trim!CG17</f>
        <v>45780.728481099999</v>
      </c>
      <c r="CH31" s="1">
        <f>PLANEL_GerMed_Trim!CH17</f>
        <v>37651.117567499998</v>
      </c>
      <c r="CI31" s="1">
        <f>PLANEL_GerMed_Trim!CI17</f>
        <v>30669.479458200003</v>
      </c>
      <c r="CJ31" s="1">
        <f>PLANEL_GerMed_Trim!CJ17</f>
        <v>37205.280984600002</v>
      </c>
      <c r="CK31" s="1">
        <f>PLANEL_GerMed_Trim!CK17</f>
        <v>49410.3609793</v>
      </c>
      <c r="CL31" s="1">
        <f>PLANEL_GerMed_Trim!CL17</f>
        <v>40631.980412600002</v>
      </c>
      <c r="CM31" s="1">
        <f>PLANEL_GerMed_Trim!CM17</f>
        <v>32220.856646300002</v>
      </c>
      <c r="CN31" s="1">
        <f>PLANEL_GerMed_Trim!CN17</f>
        <v>39110.960726999998</v>
      </c>
      <c r="CO31" s="1">
        <f>PLANEL_GerMed_Trim!CO17</f>
        <v>51952.315160400001</v>
      </c>
      <c r="CP31" s="1">
        <f>PLANEL_GerMed_Trim!CP17</f>
        <v>42708.734318100003</v>
      </c>
      <c r="CQ31" s="1">
        <f>PLANEL_GerMed_Trim!CQ17</f>
        <v>33113.216929300004</v>
      </c>
      <c r="CR31" s="1">
        <f>PLANEL_GerMed_Trim!CR17</f>
        <v>40194.814623999999</v>
      </c>
      <c r="CS31" s="1">
        <f>PLANEL_GerMed_Trim!CS17</f>
        <v>53392.347196400005</v>
      </c>
      <c r="CT31" s="1">
        <f>PLANEL_GerMed_Trim!CT17</f>
        <v>43892.164903099998</v>
      </c>
      <c r="CU31" s="1">
        <f>PLANEL_GerMed_Trim!CU17</f>
        <v>33042.6745133</v>
      </c>
      <c r="CV31" s="1">
        <f>PLANEL_GerMed_Trim!CV17</f>
        <v>40131.918253900003</v>
      </c>
      <c r="CW31" s="1">
        <f>PLANEL_GerMed_Trim!CW17</f>
        <v>53319.461913599996</v>
      </c>
      <c r="CX31" s="1">
        <f>PLANEL_GerMed_Trim!CX17</f>
        <v>43819.222867299999</v>
      </c>
      <c r="CY31" s="1">
        <f>PLANEL_GerMed_Trim!CY17</f>
        <v>38329.819911099999</v>
      </c>
      <c r="CZ31" s="1">
        <f>PLANEL_GerMed_Trim!CZ17</f>
        <v>46555.103157099998</v>
      </c>
      <c r="DA31" s="1">
        <f>PLANEL_GerMed_Trim!DA17</f>
        <v>61854.129994199997</v>
      </c>
      <c r="DB31" s="1">
        <f>PLANEL_GerMed_Trim!DB17</f>
        <v>50832.250450299995</v>
      </c>
      <c r="DC31" s="1">
        <f>PLANEL_GerMed_Trim!DC17</f>
        <v>41015.259810000003</v>
      </c>
      <c r="DD31" s="1">
        <f>PLANEL_GerMed_Trim!DD17</f>
        <v>49816.817709999996</v>
      </c>
      <c r="DE31" s="1">
        <f>PLANEL_GerMed_Trim!DE17</f>
        <v>66187.715410000004</v>
      </c>
      <c r="DF31" s="1">
        <f>PLANEL_GerMed_Trim!DF17</f>
        <v>54393.627830000005</v>
      </c>
      <c r="DG31" s="1">
        <f>PLANEL_GerMed_Trim!DG17</f>
        <v>42817.412830000001</v>
      </c>
      <c r="DH31" s="1">
        <f>PLANEL_GerMed_Trim!DH17</f>
        <v>52005.698839999997</v>
      </c>
      <c r="DI31" s="1">
        <f>PLANEL_GerMed_Trim!DI17</f>
        <v>69095.910830000008</v>
      </c>
      <c r="DJ31" s="1">
        <f>PLANEL_GerMed_Trim!DJ17</f>
        <v>56783.607580000004</v>
      </c>
      <c r="DK31" s="1">
        <f>PLANEL_GerMed_Trim!DK17</f>
        <v>44518.552390000004</v>
      </c>
      <c r="DL31" s="1">
        <f>PLANEL_GerMed_Trim!DL17</f>
        <v>54071.889819999997</v>
      </c>
      <c r="DM31" s="1">
        <f>PLANEL_GerMed_Trim!DM17</f>
        <v>71841.097429999994</v>
      </c>
      <c r="DN31" s="1">
        <f>PLANEL_GerMed_Trim!DN17</f>
        <v>59039.62528</v>
      </c>
      <c r="DO31" s="1">
        <f>PLANEL_GerMed_Trim!DO17</f>
        <v>46268.574470000007</v>
      </c>
      <c r="DP31" s="1">
        <f>PLANEL_GerMed_Trim!DP17</f>
        <v>56197.453119999998</v>
      </c>
      <c r="DQ31" s="1">
        <f>PLANEL_GerMed_Trim!DQ17</f>
        <v>74665.167400000006</v>
      </c>
      <c r="DR31" s="1">
        <f>PLANEL_GerMed_Trim!DR17</f>
        <v>61360.470020000001</v>
      </c>
      <c r="DS31" s="1">
        <f>PLANEL_GerMed_Trim!DS17</f>
        <v>48453.690770000001</v>
      </c>
      <c r="DT31" s="1">
        <f>PLANEL_GerMed_Trim!DT17</f>
        <v>58851.478489999994</v>
      </c>
      <c r="DU31" s="1">
        <f>PLANEL_GerMed_Trim!DU17</f>
        <v>78191.363660000003</v>
      </c>
      <c r="DV31" s="1">
        <f>PLANEL_GerMed_Trim!DV17</f>
        <v>64258.328110000002</v>
      </c>
      <c r="DW31" s="1">
        <f>PLANEL_GerMed_Trim!DW17</f>
        <v>49508.368860000002</v>
      </c>
      <c r="DX31" s="1">
        <f>PLANEL_GerMed_Trim!DX17</f>
        <v>60132.482349999998</v>
      </c>
      <c r="DY31" s="1">
        <f>PLANEL_GerMed_Trim!DY17</f>
        <v>79893.333440000002</v>
      </c>
      <c r="DZ31" s="1">
        <f>PLANEL_GerMed_Trim!DZ17</f>
        <v>65657.021370000002</v>
      </c>
      <c r="EA31" s="1">
        <f>PLANEL_GerMed_Trim!EA17</f>
        <v>49931.199140000004</v>
      </c>
      <c r="EB31" s="1">
        <f>PLANEL_GerMed_Trim!EB17</f>
        <v>60646.048739999998</v>
      </c>
      <c r="EC31" s="1">
        <f>PLANEL_GerMed_Trim!EC17</f>
        <v>80575.669009999998</v>
      </c>
      <c r="ED31" s="1">
        <f>PLANEL_GerMed_Trim!ED17</f>
        <v>66217.770539999998</v>
      </c>
      <c r="EE31" s="1">
        <f>PLANEL_GerMed_Trim!EE17</f>
        <v>52350.118640000001</v>
      </c>
      <c r="EF31" s="1">
        <f>PLANEL_GerMed_Trim!EF17</f>
        <v>63584.049679999996</v>
      </c>
      <c r="EG31" s="1">
        <f>PLANEL_GerMed_Trim!EG17</f>
        <v>84479.161420000004</v>
      </c>
      <c r="EH31" s="1">
        <f>PLANEL_GerMed_Trim!EH17</f>
        <v>69425.693830000004</v>
      </c>
      <c r="EI31" s="1">
        <f>PLANEL_GerMed_Trim!EI17</f>
        <v>54517.465690000005</v>
      </c>
      <c r="EJ31" s="1">
        <f>PLANEL_GerMed_Trim!EJ17</f>
        <v>66216.492669999992</v>
      </c>
      <c r="EK31" s="1">
        <f>PLANEL_GerMed_Trim!EK17</f>
        <v>87976.682839999994</v>
      </c>
      <c r="EL31" s="1">
        <f>PLANEL_GerMed_Trim!EL17</f>
        <v>72299.986700000009</v>
      </c>
      <c r="EM31" s="1">
        <f>PLANEL_GerMed_Trim!EM17</f>
        <v>54961.421530000007</v>
      </c>
      <c r="EN31" s="1">
        <f>PLANEL_GerMed_Trim!EN17</f>
        <v>66755.717999999993</v>
      </c>
      <c r="EO31" s="1">
        <f>PLANEL_GerMed_Trim!EO17</f>
        <v>88693.109429999997</v>
      </c>
      <c r="EP31" s="1">
        <f>PLANEL_GerMed_Trim!EP17</f>
        <v>72888.752170000007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0.35479920677602561</v>
      </c>
      <c r="AF32" s="33">
        <f t="shared" si="15"/>
        <v>0.4213878462139119</v>
      </c>
      <c r="AG32" s="33">
        <f t="shared" si="15"/>
        <v>0.5553891415357628</v>
      </c>
      <c r="AH32" s="33">
        <f t="shared" si="15"/>
        <v>0.46189027074763361</v>
      </c>
      <c r="AI32" s="33">
        <f t="shared" si="15"/>
        <v>0.35463849338662595</v>
      </c>
      <c r="AJ32" s="33">
        <f t="shared" si="15"/>
        <v>0.42357602102431435</v>
      </c>
      <c r="AK32" s="33">
        <f t="shared" si="15"/>
        <v>0.55941363340259675</v>
      </c>
      <c r="AL32" s="33">
        <f t="shared" si="15"/>
        <v>0.46383309610107154</v>
      </c>
      <c r="AM32" s="33">
        <f t="shared" si="15"/>
        <v>0.35458240178071393</v>
      </c>
      <c r="AN32" s="33">
        <f t="shared" si="15"/>
        <v>0.42433973046529327</v>
      </c>
      <c r="AO32" s="33">
        <f t="shared" si="15"/>
        <v>0.56081824806651515</v>
      </c>
      <c r="AP32" s="33">
        <f t="shared" si="15"/>
        <v>0.46451117449764556</v>
      </c>
      <c r="AQ32" s="33">
        <f t="shared" si="15"/>
        <v>0.35448250769896594</v>
      </c>
      <c r="AR32" s="33">
        <f t="shared" si="15"/>
        <v>0.42569982639321763</v>
      </c>
      <c r="AS32" s="33">
        <f t="shared" si="15"/>
        <v>0.56331973708367344</v>
      </c>
      <c r="AT32" s="33">
        <f t="shared" si="15"/>
        <v>0.46571876947188257</v>
      </c>
      <c r="AU32" s="33">
        <f t="shared" si="15"/>
        <v>0.35446124529991618</v>
      </c>
      <c r="AV32" s="33">
        <f t="shared" si="15"/>
        <v>0.42598932201657153</v>
      </c>
      <c r="AW32" s="33">
        <f t="shared" si="15"/>
        <v>0.56385217756173855</v>
      </c>
      <c r="AX32" s="33">
        <f t="shared" si="15"/>
        <v>0.46597580534225547</v>
      </c>
      <c r="AY32" s="33">
        <f t="shared" si="15"/>
        <v>0.35441233612798051</v>
      </c>
      <c r="AZ32" s="33">
        <f t="shared" si="15"/>
        <v>0.42665523909260211</v>
      </c>
      <c r="BA32" s="33">
        <f t="shared" si="15"/>
        <v>0.56507693255702962</v>
      </c>
      <c r="BB32" s="33">
        <f t="shared" si="15"/>
        <v>0.4665670564481495</v>
      </c>
      <c r="BC32" s="33">
        <f t="shared" si="15"/>
        <v>0.35439497292908301</v>
      </c>
      <c r="BD32" s="33">
        <f t="shared" si="15"/>
        <v>0.42689164564767507</v>
      </c>
      <c r="BE32" s="33">
        <f t="shared" si="15"/>
        <v>0.56551173141278577</v>
      </c>
      <c r="BF32" s="33">
        <f t="shared" si="15"/>
        <v>0.46677695572021277</v>
      </c>
      <c r="BG32" s="33">
        <f t="shared" si="15"/>
        <v>0.35436798492446914</v>
      </c>
      <c r="BH32" s="33">
        <f t="shared" si="15"/>
        <v>0.4272590961484517</v>
      </c>
      <c r="BI32" s="33">
        <f t="shared" si="15"/>
        <v>0.56618754660055937</v>
      </c>
      <c r="BJ32" s="33">
        <f t="shared" si="15"/>
        <v>0.46710320591334181</v>
      </c>
      <c r="BK32" s="33">
        <f t="shared" si="15"/>
        <v>0.35436354375969303</v>
      </c>
      <c r="BL32" s="33">
        <f t="shared" si="15"/>
        <v>0.42731956421334066</v>
      </c>
      <c r="BM32" s="33">
        <f t="shared" si="15"/>
        <v>0.56629875945736075</v>
      </c>
      <c r="BN32" s="33">
        <f t="shared" si="15"/>
        <v>0.46715689396789251</v>
      </c>
      <c r="BO32" s="33">
        <f t="shared" si="15"/>
        <v>0.3543436893481503</v>
      </c>
      <c r="BP32" s="33">
        <f t="shared" ref="BP32:EA32" si="16">BP31/BP17</f>
        <v>0.42758988977335083</v>
      </c>
      <c r="BQ32" s="33">
        <f t="shared" si="16"/>
        <v>0.5667959423347233</v>
      </c>
      <c r="BR32" s="33">
        <f t="shared" si="16"/>
        <v>0.46739690922753935</v>
      </c>
      <c r="BS32" s="33">
        <f t="shared" si="16"/>
        <v>0.35430149271443373</v>
      </c>
      <c r="BT32" s="33">
        <f t="shared" si="16"/>
        <v>0.42816441308274544</v>
      </c>
      <c r="BU32" s="33">
        <f t="shared" si="16"/>
        <v>0.56785260582637975</v>
      </c>
      <c r="BV32" s="33">
        <f t="shared" si="16"/>
        <v>0.46790701401415485</v>
      </c>
      <c r="BW32" s="33">
        <f t="shared" si="16"/>
        <v>0.35427438014136547</v>
      </c>
      <c r="BX32" s="33">
        <f t="shared" si="16"/>
        <v>0.42853356134517051</v>
      </c>
      <c r="BY32" s="33">
        <f t="shared" si="16"/>
        <v>0.56853154332991895</v>
      </c>
      <c r="BZ32" s="33">
        <f t="shared" si="16"/>
        <v>0.46823477145606451</v>
      </c>
      <c r="CA32" s="33">
        <f t="shared" si="16"/>
        <v>0.35424364999282992</v>
      </c>
      <c r="CB32" s="33">
        <f t="shared" si="16"/>
        <v>0.42895196459002372</v>
      </c>
      <c r="CC32" s="33">
        <f t="shared" si="16"/>
        <v>0.56930107074168024</v>
      </c>
      <c r="CD32" s="33">
        <f t="shared" si="16"/>
        <v>0.46860626123157362</v>
      </c>
      <c r="CE32" s="33">
        <f t="shared" si="16"/>
        <v>0.35419661807338776</v>
      </c>
      <c r="CF32" s="33">
        <f t="shared" si="16"/>
        <v>0.42959232152408433</v>
      </c>
      <c r="CG32" s="33">
        <f t="shared" si="16"/>
        <v>0.57047881541295531</v>
      </c>
      <c r="CH32" s="33">
        <f t="shared" si="16"/>
        <v>0.46917481790943355</v>
      </c>
      <c r="CI32" s="33">
        <f t="shared" si="16"/>
        <v>0.3541908751427108</v>
      </c>
      <c r="CJ32" s="33">
        <f t="shared" si="16"/>
        <v>0.42967051494389263</v>
      </c>
      <c r="CK32" s="33">
        <f t="shared" si="16"/>
        <v>0.57062262893074345</v>
      </c>
      <c r="CL32" s="33">
        <f t="shared" si="16"/>
        <v>0.46924424396360193</v>
      </c>
      <c r="CM32" s="33">
        <f t="shared" si="16"/>
        <v>0.35417330882946862</v>
      </c>
      <c r="CN32" s="33">
        <f t="shared" si="16"/>
        <v>0.4299096862706055</v>
      </c>
      <c r="CO32" s="33">
        <f t="shared" si="16"/>
        <v>0.57106251282189802</v>
      </c>
      <c r="CP32" s="33">
        <f t="shared" si="16"/>
        <v>0.46945659810994333</v>
      </c>
      <c r="CQ32" s="33">
        <f t="shared" si="16"/>
        <v>0.354172824596094</v>
      </c>
      <c r="CR32" s="33">
        <f t="shared" si="16"/>
        <v>0.42991627965031437</v>
      </c>
      <c r="CS32" s="33">
        <f t="shared" si="16"/>
        <v>0.57107463943292802</v>
      </c>
      <c r="CT32" s="33">
        <f t="shared" si="16"/>
        <v>0.46946245224556288</v>
      </c>
      <c r="CU32" s="33">
        <f t="shared" si="16"/>
        <v>0.35415639436079754</v>
      </c>
      <c r="CV32" s="33">
        <f t="shared" si="16"/>
        <v>0.43013998342847937</v>
      </c>
      <c r="CW32" s="33">
        <f t="shared" si="16"/>
        <v>0.57148607546818531</v>
      </c>
      <c r="CX32" s="33">
        <f t="shared" si="16"/>
        <v>0.46966107323209216</v>
      </c>
      <c r="CY32" s="33">
        <f t="shared" si="16"/>
        <v>0.35415533994146375</v>
      </c>
      <c r="CZ32" s="33">
        <f t="shared" si="16"/>
        <v>0.4301543399591593</v>
      </c>
      <c r="DA32" s="33">
        <f t="shared" si="16"/>
        <v>0.57151247998782273</v>
      </c>
      <c r="DB32" s="33">
        <f t="shared" si="16"/>
        <v>0.46967382001714647</v>
      </c>
      <c r="DC32" s="33">
        <f t="shared" si="16"/>
        <v>0.35415533994679926</v>
      </c>
      <c r="DD32" s="33">
        <f t="shared" si="16"/>
        <v>0.43015433994279451</v>
      </c>
      <c r="DE32" s="33">
        <f t="shared" si="16"/>
        <v>0.57151247998715415</v>
      </c>
      <c r="DF32" s="33">
        <f t="shared" si="16"/>
        <v>0.46967382004432878</v>
      </c>
      <c r="DG32" s="33">
        <f t="shared" si="16"/>
        <v>0.3541553399950837</v>
      </c>
      <c r="DH32" s="33">
        <f t="shared" si="16"/>
        <v>0.43015433995249469</v>
      </c>
      <c r="DI32" s="33">
        <f t="shared" si="16"/>
        <v>0.57151247996757204</v>
      </c>
      <c r="DJ32" s="33">
        <f t="shared" si="16"/>
        <v>0.46967382005276359</v>
      </c>
      <c r="DK32" s="33">
        <f t="shared" si="16"/>
        <v>0.35415533993508774</v>
      </c>
      <c r="DL32" s="33">
        <f t="shared" si="16"/>
        <v>0.43015433997885905</v>
      </c>
      <c r="DM32" s="33">
        <f t="shared" si="16"/>
        <v>0.57151247998231247</v>
      </c>
      <c r="DN32" s="33">
        <f t="shared" si="16"/>
        <v>0.4696738199729813</v>
      </c>
      <c r="DO32" s="33">
        <f t="shared" si="16"/>
        <v>0.35415533992616338</v>
      </c>
      <c r="DP32" s="33">
        <f t="shared" si="16"/>
        <v>0.43015433997437846</v>
      </c>
      <c r="DQ32" s="33">
        <f t="shared" si="16"/>
        <v>0.57151247999516963</v>
      </c>
      <c r="DR32" s="33">
        <f t="shared" si="16"/>
        <v>0.46967382001475905</v>
      </c>
      <c r="DS32" s="33">
        <f t="shared" si="16"/>
        <v>0.35415533993735021</v>
      </c>
      <c r="DT32" s="33">
        <f t="shared" si="16"/>
        <v>0.43015433993206215</v>
      </c>
      <c r="DU32" s="33">
        <f t="shared" si="16"/>
        <v>0.57151248000116528</v>
      </c>
      <c r="DV32" s="33">
        <f t="shared" si="16"/>
        <v>0.46967381997024366</v>
      </c>
      <c r="DW32" s="33">
        <f t="shared" si="16"/>
        <v>0.35415533998255699</v>
      </c>
      <c r="DX32" s="33">
        <f t="shared" si="16"/>
        <v>0.43015433998403307</v>
      </c>
      <c r="DY32" s="33">
        <f t="shared" si="16"/>
        <v>0.57151247997676391</v>
      </c>
      <c r="DZ32" s="33">
        <f t="shared" si="16"/>
        <v>0.46967382002199859</v>
      </c>
      <c r="EA32" s="33">
        <f t="shared" si="16"/>
        <v>0.35415533994369958</v>
      </c>
      <c r="EB32" s="33">
        <f t="shared" ref="EB32:EP32" si="17">EB31/EB17</f>
        <v>0.43015433992552959</v>
      </c>
      <c r="EC32" s="33">
        <f t="shared" si="17"/>
        <v>0.57151247999103361</v>
      </c>
      <c r="ED32" s="33">
        <f t="shared" si="17"/>
        <v>0.46967381997282415</v>
      </c>
      <c r="EE32" s="33">
        <f t="shared" si="17"/>
        <v>0.35415533994116333</v>
      </c>
      <c r="EF32" s="33">
        <f t="shared" si="17"/>
        <v>0.43015433993782853</v>
      </c>
      <c r="EG32" s="33">
        <f t="shared" si="17"/>
        <v>0.57151247996951071</v>
      </c>
      <c r="EH32" s="33">
        <f t="shared" si="17"/>
        <v>0.46967381999833374</v>
      </c>
      <c r="EI32" s="33">
        <f t="shared" si="17"/>
        <v>0.35415533993987741</v>
      </c>
      <c r="EJ32" s="33">
        <f t="shared" si="17"/>
        <v>0.43015433997827585</v>
      </c>
      <c r="EK32" s="33">
        <f t="shared" si="17"/>
        <v>0.57151247996654586</v>
      </c>
      <c r="EL32" s="33">
        <f t="shared" si="17"/>
        <v>0.46967382000084162</v>
      </c>
      <c r="EM32" s="33">
        <f t="shared" si="17"/>
        <v>0.35415533996812915</v>
      </c>
      <c r="EN32" s="33">
        <f t="shared" si="17"/>
        <v>0.43015433998922176</v>
      </c>
      <c r="EO32" s="33">
        <f t="shared" si="17"/>
        <v>0.57151248000139065</v>
      </c>
      <c r="EP32" s="33">
        <f t="shared" si="17"/>
        <v>0.46967382003627484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4134.4798049999999</v>
      </c>
      <c r="O5" s="41">
        <v>4134.4798049999999</v>
      </c>
      <c r="P5" s="41">
        <v>2113.4878180000001</v>
      </c>
      <c r="Q5" s="41">
        <v>2113.4878180000001</v>
      </c>
      <c r="R5" s="41">
        <v>2113.4878180000001</v>
      </c>
      <c r="S5" s="41">
        <v>2126.086166</v>
      </c>
      <c r="T5" s="41">
        <v>2126.086166</v>
      </c>
      <c r="U5" s="41">
        <v>2126.086166</v>
      </c>
      <c r="V5" s="41">
        <v>2126.086166</v>
      </c>
      <c r="W5" s="41">
        <v>1202.165422</v>
      </c>
      <c r="X5" s="41">
        <v>1202.165422</v>
      </c>
      <c r="Y5" s="41">
        <v>1202.165422</v>
      </c>
      <c r="Z5" s="41">
        <v>1202.165422</v>
      </c>
      <c r="AA5" s="41">
        <v>1202.165422</v>
      </c>
      <c r="AB5" s="41">
        <v>946.19095089999996</v>
      </c>
      <c r="AC5" s="41">
        <v>946.19095089999996</v>
      </c>
      <c r="AD5" s="41">
        <v>946.19095089999996</v>
      </c>
      <c r="AE5" s="41">
        <v>946.19095089999996</v>
      </c>
      <c r="AF5" s="41">
        <v>946.19095089999996</v>
      </c>
      <c r="AG5" s="41">
        <v>946.19095089999996</v>
      </c>
      <c r="AH5" s="41">
        <v>946.19095089999996</v>
      </c>
      <c r="AI5" s="41">
        <v>946.19095089999996</v>
      </c>
      <c r="AJ5" s="41">
        <v>946.19095089999996</v>
      </c>
      <c r="AK5" s="41">
        <v>946.19095089999996</v>
      </c>
      <c r="AL5" s="41">
        <v>946.19095089999996</v>
      </c>
      <c r="AM5" s="41">
        <v>946.19095089999996</v>
      </c>
      <c r="AN5" s="41">
        <v>946.19095089999996</v>
      </c>
      <c r="AO5" s="41">
        <v>946.19095089999996</v>
      </c>
      <c r="AP5" s="41">
        <v>946.19095089999996</v>
      </c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4970.445573</v>
      </c>
      <c r="O16" s="41">
        <v>4970.445573</v>
      </c>
      <c r="P16" s="41">
        <v>2477.1567249999998</v>
      </c>
      <c r="Q16" s="41">
        <v>2477.1567249999998</v>
      </c>
      <c r="R16" s="41">
        <v>2477.1567249999998</v>
      </c>
      <c r="S16" s="41">
        <v>2489.7550729999998</v>
      </c>
      <c r="T16" s="41">
        <v>2489.7550729999998</v>
      </c>
      <c r="U16" s="41">
        <v>2489.7550729999998</v>
      </c>
      <c r="V16" s="41">
        <v>2489.7550729999998</v>
      </c>
      <c r="W16" s="41">
        <v>1331.333987</v>
      </c>
      <c r="X16" s="41">
        <v>1331.333987</v>
      </c>
      <c r="Y16" s="41">
        <v>1331.333987</v>
      </c>
      <c r="Z16" s="41">
        <v>1331.333987</v>
      </c>
      <c r="AA16" s="41">
        <v>1331.333987</v>
      </c>
      <c r="AB16" s="41">
        <v>946.19095089999996</v>
      </c>
      <c r="AC16" s="41">
        <v>946.19095089999996</v>
      </c>
      <c r="AD16" s="41">
        <v>946.19095089999996</v>
      </c>
      <c r="AE16" s="41">
        <v>946.19095089999996</v>
      </c>
      <c r="AF16" s="41">
        <v>946.19095089999996</v>
      </c>
      <c r="AG16" s="41">
        <v>946.19095089999996</v>
      </c>
      <c r="AH16" s="41">
        <v>946.19095089999996</v>
      </c>
      <c r="AI16" s="41">
        <v>946.19095089999996</v>
      </c>
      <c r="AJ16" s="41">
        <v>946.19095089999996</v>
      </c>
      <c r="AK16" s="41">
        <v>946.19095089999996</v>
      </c>
      <c r="AL16" s="41">
        <v>946.19095089999996</v>
      </c>
      <c r="AM16" s="41">
        <v>946.19095089999996</v>
      </c>
      <c r="AN16" s="41">
        <v>946.19095089999996</v>
      </c>
      <c r="AO16" s="41">
        <v>946.19095089999996</v>
      </c>
      <c r="AP16" s="41">
        <v>946.19095089999996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173.0469099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232.1603284</v>
      </c>
      <c r="S31" s="41">
        <v>232.1603284</v>
      </c>
      <c r="T31" s="41">
        <v>232.1603284</v>
      </c>
      <c r="U31" s="41">
        <v>232.1603284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156.36729969999999</v>
      </c>
      <c r="T32" s="41">
        <v>137.00896929999999</v>
      </c>
      <c r="U32" s="41">
        <v>78.183649849999995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251.23055969999999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310.3439783</v>
      </c>
      <c r="R40" s="41">
        <v>310.3439783</v>
      </c>
      <c r="S40" s="41">
        <v>388.52762810000002</v>
      </c>
      <c r="T40" s="41">
        <v>369.16929770000002</v>
      </c>
      <c r="U40" s="41">
        <v>310.3439783</v>
      </c>
      <c r="V40" s="41">
        <v>310.3439783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1000.624233</v>
      </c>
      <c r="L54" s="41">
        <v>1000.624233</v>
      </c>
      <c r="M54" s="41">
        <v>1055.4506839999999</v>
      </c>
      <c r="N54" s="41">
        <v>1056.1279050000001</v>
      </c>
      <c r="O54" s="41">
        <v>1056.1279050000001</v>
      </c>
      <c r="P54" s="41">
        <v>1102.4371759999999</v>
      </c>
      <c r="Q54" s="41">
        <v>1102.4371759999999</v>
      </c>
      <c r="R54" s="41">
        <v>1102.4371759999999</v>
      </c>
      <c r="S54" s="41">
        <v>1086.927539</v>
      </c>
      <c r="T54" s="41">
        <v>1086.927539</v>
      </c>
      <c r="U54" s="41">
        <v>312.60167439999998</v>
      </c>
      <c r="V54" s="41">
        <v>312.60167439999998</v>
      </c>
      <c r="W54" s="41">
        <v>246.9031176</v>
      </c>
      <c r="X54" s="41">
        <v>246.9031176</v>
      </c>
      <c r="Y54" s="41">
        <v>246.9031176</v>
      </c>
      <c r="Z54" s="41">
        <v>285.35467640000002</v>
      </c>
      <c r="AA54" s="41">
        <v>285.35467640000002</v>
      </c>
      <c r="AB54" s="41">
        <v>285.35467640000002</v>
      </c>
      <c r="AC54" s="41">
        <v>285.35467640000002</v>
      </c>
      <c r="AD54" s="41">
        <v>285.35467640000002</v>
      </c>
      <c r="AE54" s="41">
        <v>285.35467640000002</v>
      </c>
      <c r="AF54" s="41">
        <v>285.35467640000002</v>
      </c>
      <c r="AG54" s="41">
        <v>285.35467640000002</v>
      </c>
      <c r="AH54" s="41">
        <v>285.35467640000002</v>
      </c>
      <c r="AI54" s="41">
        <v>285.35467640000002</v>
      </c>
      <c r="AJ54" s="41">
        <v>285.35467640000002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1000.624233</v>
      </c>
      <c r="L64" s="41">
        <v>1000.624233</v>
      </c>
      <c r="M64" s="41">
        <v>1055.4506839999999</v>
      </c>
      <c r="N64" s="41">
        <v>1056.1279050000001</v>
      </c>
      <c r="O64" s="41">
        <v>1056.1279050000001</v>
      </c>
      <c r="P64" s="41">
        <v>1102.4371759999999</v>
      </c>
      <c r="Q64" s="41">
        <v>1102.4371759999999</v>
      </c>
      <c r="R64" s="41">
        <v>1102.4371759999999</v>
      </c>
      <c r="S64" s="41">
        <v>1086.927539</v>
      </c>
      <c r="T64" s="41">
        <v>1086.927539</v>
      </c>
      <c r="U64" s="41">
        <v>312.60167439999998</v>
      </c>
      <c r="V64" s="41">
        <v>312.60167439999998</v>
      </c>
      <c r="W64" s="41">
        <v>246.9031176</v>
      </c>
      <c r="X64" s="41">
        <v>246.9031176</v>
      </c>
      <c r="Y64" s="41">
        <v>246.9031176</v>
      </c>
      <c r="Z64" s="41">
        <v>285.35467640000002</v>
      </c>
      <c r="AA64" s="41">
        <v>285.35467640000002</v>
      </c>
      <c r="AB64" s="41">
        <v>285.35467640000002</v>
      </c>
      <c r="AC64" s="41">
        <v>285.35467640000002</v>
      </c>
      <c r="AD64" s="41">
        <v>285.35467640000002</v>
      </c>
      <c r="AE64" s="41">
        <v>285.35467640000002</v>
      </c>
      <c r="AF64" s="41">
        <v>285.35467640000002</v>
      </c>
      <c r="AG64" s="41">
        <v>285.35467640000002</v>
      </c>
      <c r="AH64" s="41">
        <v>285.35467640000002</v>
      </c>
      <c r="AI64" s="41">
        <v>285.35467640000002</v>
      </c>
      <c r="AJ64" s="41">
        <v>285.35467640000002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1880.3839889999999</v>
      </c>
      <c r="L101" s="41">
        <v>1880.3839889999999</v>
      </c>
      <c r="M101" s="41">
        <v>2096.7031750000001</v>
      </c>
      <c r="N101" s="41">
        <v>2117.1401070000002</v>
      </c>
      <c r="O101" s="41">
        <v>2066.735267</v>
      </c>
      <c r="P101" s="41">
        <v>1857.5288419999999</v>
      </c>
      <c r="Q101" s="41">
        <v>509.92787859999999</v>
      </c>
      <c r="R101" s="41">
        <v>386.86433799999998</v>
      </c>
      <c r="S101" s="41">
        <v>445.90260979999999</v>
      </c>
      <c r="T101" s="41">
        <v>386.86433799999998</v>
      </c>
      <c r="U101" s="41">
        <v>386.86433799999998</v>
      </c>
      <c r="V101" s="41">
        <v>386.86433799999998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>
        <v>52.688117009999999</v>
      </c>
      <c r="P102" s="41">
        <v>187.34107850000001</v>
      </c>
      <c r="Q102" s="41">
        <v>306.38721479999998</v>
      </c>
      <c r="R102" s="41">
        <v>407.25545799999998</v>
      </c>
      <c r="S102" s="41">
        <v>677.63731959999996</v>
      </c>
      <c r="T102" s="41">
        <v>677.63731959999996</v>
      </c>
      <c r="U102" s="41">
        <v>650.18773910000004</v>
      </c>
      <c r="V102" s="41">
        <v>677.63731959999996</v>
      </c>
      <c r="W102" s="41">
        <v>677.63731959999996</v>
      </c>
      <c r="X102" s="41">
        <v>677.63731959999996</v>
      </c>
      <c r="Y102" s="41">
        <v>677.63731959999996</v>
      </c>
      <c r="Z102" s="41">
        <v>677.63731959999996</v>
      </c>
      <c r="AA102" s="41">
        <v>677.63731959999996</v>
      </c>
      <c r="AB102" s="41">
        <v>677.63731959999996</v>
      </c>
      <c r="AC102" s="41">
        <v>677.63731959999996</v>
      </c>
      <c r="AD102" s="41">
        <v>677.63731959999996</v>
      </c>
      <c r="AE102" s="41">
        <v>677.63731959999996</v>
      </c>
      <c r="AF102" s="41">
        <v>580.87207069999999</v>
      </c>
      <c r="AG102" s="41">
        <v>234.51628210000001</v>
      </c>
      <c r="AH102" s="41">
        <v>151.45688730000001</v>
      </c>
      <c r="AI102" s="41">
        <v>125.5622144</v>
      </c>
      <c r="AJ102" s="41">
        <v>76.911669189999998</v>
      </c>
      <c r="AK102" s="41">
        <v>69.433701830000004</v>
      </c>
      <c r="AL102" s="41">
        <v>400.39742339999998</v>
      </c>
      <c r="AM102" s="41">
        <v>677.63731959999996</v>
      </c>
      <c r="AN102" s="41">
        <v>677.63731959999996</v>
      </c>
      <c r="AO102" s="41">
        <v>677.63731959999996</v>
      </c>
      <c r="AP102" s="41">
        <v>677.63731959999996</v>
      </c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1490.39066</v>
      </c>
      <c r="O103" s="41">
        <v>1490.39066</v>
      </c>
      <c r="P103" s="41">
        <v>1236.452961</v>
      </c>
      <c r="Q103" s="41">
        <v>894.1066118</v>
      </c>
      <c r="R103" s="41">
        <v>894.1066118</v>
      </c>
      <c r="S103" s="41">
        <v>894.1066118</v>
      </c>
      <c r="T103" s="41">
        <v>894.1066118</v>
      </c>
      <c r="U103" s="41">
        <v>894.1066118</v>
      </c>
      <c r="V103" s="41">
        <v>894.1066118</v>
      </c>
      <c r="W103" s="41">
        <v>894.1066118</v>
      </c>
      <c r="X103" s="41">
        <v>894.1066118</v>
      </c>
      <c r="Y103" s="41">
        <v>950.00046880000002</v>
      </c>
      <c r="Z103" s="41">
        <v>1040.4083800000001</v>
      </c>
      <c r="AA103" s="41">
        <v>1040.4083800000001</v>
      </c>
      <c r="AB103" s="41">
        <v>1040.4083800000001</v>
      </c>
      <c r="AC103" s="41">
        <v>1040.4083800000001</v>
      </c>
      <c r="AD103" s="41">
        <v>894.1066118</v>
      </c>
      <c r="AE103" s="41">
        <v>1024.11238</v>
      </c>
      <c r="AF103" s="41">
        <v>1024.11238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639.09843209999997</v>
      </c>
      <c r="H104" s="41">
        <v>792.38711120000005</v>
      </c>
      <c r="I104" s="41">
        <v>835.43565000000001</v>
      </c>
      <c r="J104" s="41">
        <v>684.81863720000001</v>
      </c>
      <c r="K104" s="41">
        <v>753.97592950000001</v>
      </c>
      <c r="L104" s="41">
        <v>832.73446409999997</v>
      </c>
      <c r="M104" s="41">
        <v>859.03221780000001</v>
      </c>
      <c r="N104" s="41">
        <v>859.03221780000001</v>
      </c>
      <c r="O104" s="41">
        <v>859.03221780000001</v>
      </c>
      <c r="P104" s="41">
        <v>1023.268307</v>
      </c>
      <c r="Q104" s="41">
        <v>1071.531246</v>
      </c>
      <c r="R104" s="41">
        <v>1071.531246</v>
      </c>
      <c r="S104" s="41">
        <v>1066.369751</v>
      </c>
      <c r="T104" s="41">
        <v>968.59301370000003</v>
      </c>
      <c r="U104" s="41">
        <v>928.42660620000004</v>
      </c>
      <c r="V104" s="41">
        <v>962.05486189999999</v>
      </c>
      <c r="W104" s="41">
        <v>522.06550049999998</v>
      </c>
      <c r="X104" s="41">
        <v>522.06550049999998</v>
      </c>
      <c r="Y104" s="41">
        <v>522.06550049999998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305.69230160000001</v>
      </c>
      <c r="G107" s="41">
        <v>305.69230160000001</v>
      </c>
      <c r="H107" s="41">
        <v>646.46067349999998</v>
      </c>
      <c r="I107" s="41">
        <v>654.57942609999998</v>
      </c>
      <c r="J107" s="41">
        <v>575.08005679999997</v>
      </c>
      <c r="K107" s="41">
        <v>646.46067349999998</v>
      </c>
      <c r="L107" s="41">
        <v>646.46067349999998</v>
      </c>
      <c r="M107" s="41">
        <v>646.46067349999998</v>
      </c>
      <c r="N107" s="41">
        <v>646.64155249999999</v>
      </c>
      <c r="O107" s="41">
        <v>765.86092829999996</v>
      </c>
      <c r="P107" s="41">
        <v>773.97968089999995</v>
      </c>
      <c r="Q107" s="41">
        <v>837.23707249999995</v>
      </c>
      <c r="R107" s="41">
        <v>837.24154499999997</v>
      </c>
      <c r="S107" s="41">
        <v>829.12279249999995</v>
      </c>
      <c r="T107" s="41">
        <v>837.24154499999997</v>
      </c>
      <c r="U107" s="41">
        <v>773.97968089999995</v>
      </c>
      <c r="V107" s="41">
        <v>837.24154499999997</v>
      </c>
      <c r="W107" s="41">
        <v>515.31173820000004</v>
      </c>
      <c r="X107" s="41">
        <v>515.31173820000004</v>
      </c>
      <c r="Y107" s="41">
        <v>515.31173820000004</v>
      </c>
      <c r="Z107" s="41">
        <v>515.31173820000004</v>
      </c>
      <c r="AA107" s="41">
        <v>515.31173820000004</v>
      </c>
      <c r="AB107" s="41">
        <v>515.31173820000004</v>
      </c>
      <c r="AC107" s="41">
        <v>119.4002548</v>
      </c>
      <c r="AD107" s="41">
        <v>119.4002548</v>
      </c>
      <c r="AE107" s="41">
        <v>119.4002548</v>
      </c>
      <c r="AF107" s="41">
        <v>119.4002548</v>
      </c>
      <c r="AG107" s="41">
        <v>119.4002548</v>
      </c>
      <c r="AH107" s="41">
        <v>119.4002548</v>
      </c>
      <c r="AI107" s="41">
        <v>119.4002548</v>
      </c>
      <c r="AJ107" s="41">
        <v>119.4002548</v>
      </c>
      <c r="AK107" s="41">
        <v>119.4002548</v>
      </c>
      <c r="AL107" s="41">
        <v>124.04843510000001</v>
      </c>
      <c r="AM107" s="41">
        <v>134.53864619999999</v>
      </c>
      <c r="AN107" s="41">
        <v>142.63700969999999</v>
      </c>
      <c r="AO107" s="41">
        <v>162.7358265</v>
      </c>
      <c r="AP107" s="41">
        <v>182.2348695</v>
      </c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4201.7302229999996</v>
      </c>
      <c r="G112" s="41">
        <v>4870.4956849999999</v>
      </c>
      <c r="H112" s="41">
        <v>4235.6393529999996</v>
      </c>
      <c r="I112" s="41">
        <v>4286.8066449999997</v>
      </c>
      <c r="J112" s="41">
        <v>3978.3648920000001</v>
      </c>
      <c r="K112" s="41">
        <v>4213.524171</v>
      </c>
      <c r="L112" s="41">
        <v>5023.7915489999996</v>
      </c>
      <c r="M112" s="41">
        <v>5304.6038060000001</v>
      </c>
      <c r="N112" s="41">
        <v>5113.204538</v>
      </c>
      <c r="O112" s="41">
        <v>5234.7071900000001</v>
      </c>
      <c r="P112" s="41">
        <v>5078.5708690000001</v>
      </c>
      <c r="Q112" s="41">
        <v>3619.190024</v>
      </c>
      <c r="R112" s="41">
        <v>3596.9991989999999</v>
      </c>
      <c r="S112" s="41">
        <v>3913.1390839999999</v>
      </c>
      <c r="T112" s="41">
        <v>3764.4428280000002</v>
      </c>
      <c r="U112" s="41">
        <v>3633.5649760000001</v>
      </c>
      <c r="V112" s="41">
        <v>3757.9046760000001</v>
      </c>
      <c r="W112" s="41">
        <v>2914.2377780000002</v>
      </c>
      <c r="X112" s="41">
        <v>2914.2377780000002</v>
      </c>
      <c r="Y112" s="41">
        <v>2970.1316350000002</v>
      </c>
      <c r="Z112" s="41">
        <v>2379.7080959999998</v>
      </c>
      <c r="AA112" s="41">
        <v>2379.7080959999998</v>
      </c>
      <c r="AB112" s="41">
        <v>2379.7080959999998</v>
      </c>
      <c r="AC112" s="41">
        <v>1983.7966120000001</v>
      </c>
      <c r="AD112" s="41">
        <v>1837.4948429999999</v>
      </c>
      <c r="AE112" s="41">
        <v>1967.500612</v>
      </c>
      <c r="AF112" s="41">
        <v>1870.735363</v>
      </c>
      <c r="AG112" s="41">
        <v>497.76719420000001</v>
      </c>
      <c r="AH112" s="41">
        <v>414.7077994</v>
      </c>
      <c r="AI112" s="41">
        <v>388.81312650000001</v>
      </c>
      <c r="AJ112" s="41">
        <v>340.1625813</v>
      </c>
      <c r="AK112" s="41">
        <v>188.83395669999999</v>
      </c>
      <c r="AL112" s="41">
        <v>524.44585849999999</v>
      </c>
      <c r="AM112" s="41">
        <v>812.17596579999997</v>
      </c>
      <c r="AN112" s="41">
        <v>820.27432920000001</v>
      </c>
      <c r="AO112" s="41">
        <v>840.37314600000002</v>
      </c>
      <c r="AP112" s="41">
        <v>859.87218910000001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>
        <v>126.7243211</v>
      </c>
      <c r="AH113" s="41">
        <v>506.89728459999998</v>
      </c>
      <c r="AI113" s="41">
        <v>760.34592689999999</v>
      </c>
      <c r="AJ113" s="41">
        <v>1013.794569</v>
      </c>
      <c r="AK113" s="41">
        <v>1267.243211</v>
      </c>
      <c r="AL113" s="41">
        <v>1656.8335709999999</v>
      </c>
      <c r="AM113" s="41">
        <v>1687.8085860000001</v>
      </c>
      <c r="AN113" s="41">
        <v>2088.1777550000002</v>
      </c>
      <c r="AO113" s="41">
        <v>2214.9020759999999</v>
      </c>
      <c r="AP113" s="41">
        <v>2341.626397</v>
      </c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>
        <v>90.009798200000006</v>
      </c>
      <c r="AH115" s="41">
        <v>90.009798200000006</v>
      </c>
      <c r="AI115" s="41">
        <v>180.01959640000001</v>
      </c>
      <c r="AJ115" s="41">
        <v>270.02939459999999</v>
      </c>
      <c r="AK115" s="41">
        <v>261.04223189999999</v>
      </c>
      <c r="AL115" s="41">
        <v>387.06976639999999</v>
      </c>
      <c r="AM115" s="41">
        <v>432.07466549999998</v>
      </c>
      <c r="AN115" s="41">
        <v>432.07466549999998</v>
      </c>
      <c r="AO115" s="41">
        <v>432.07466549999998</v>
      </c>
      <c r="AP115" s="41">
        <v>432.07466549999998</v>
      </c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216.7341194</v>
      </c>
      <c r="AH124" s="41">
        <v>596.90708280000001</v>
      </c>
      <c r="AI124" s="41">
        <v>940.36552329999995</v>
      </c>
      <c r="AJ124" s="41">
        <v>1283.8239639999999</v>
      </c>
      <c r="AK124" s="41">
        <v>1528.285443</v>
      </c>
      <c r="AL124" s="41">
        <v>2043.903337</v>
      </c>
      <c r="AM124" s="41">
        <v>2119.8832510000002</v>
      </c>
      <c r="AN124" s="41">
        <v>2520.2524199999998</v>
      </c>
      <c r="AO124" s="41">
        <v>2646.9767409999999</v>
      </c>
      <c r="AP124" s="41">
        <v>2773.7010620000001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126.7243211</v>
      </c>
      <c r="X125" s="41">
        <v>380.17296349999998</v>
      </c>
      <c r="Y125" s="41">
        <v>760.34592689999999</v>
      </c>
      <c r="Z125" s="41">
        <v>732.77887810000004</v>
      </c>
      <c r="AA125" s="41">
        <v>633.62160570000003</v>
      </c>
      <c r="AB125" s="41">
        <v>760.34592689999999</v>
      </c>
      <c r="AC125" s="41">
        <v>887.07024809999996</v>
      </c>
      <c r="AD125" s="41">
        <v>2008.954225</v>
      </c>
      <c r="AE125" s="41">
        <v>2807.4070670000001</v>
      </c>
      <c r="AF125" s="41">
        <v>1925.508405</v>
      </c>
      <c r="AG125" s="41">
        <v>1774.140496</v>
      </c>
      <c r="AH125" s="41">
        <v>1900.8648169999999</v>
      </c>
      <c r="AI125" s="41">
        <v>1989.566732</v>
      </c>
      <c r="AJ125" s="41">
        <v>2281.037781</v>
      </c>
      <c r="AK125" s="41">
        <v>2342.9375770000001</v>
      </c>
      <c r="AL125" s="41">
        <v>2787.9350650000001</v>
      </c>
      <c r="AM125" s="41">
        <v>3061.7629609999999</v>
      </c>
      <c r="AN125" s="41">
        <v>3538.2218859999998</v>
      </c>
      <c r="AO125" s="41">
        <v>3637.5308829999999</v>
      </c>
      <c r="AP125" s="41">
        <v>3801.7296350000001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45.004899100000003</v>
      </c>
      <c r="X127" s="41">
        <v>90.009798200000006</v>
      </c>
      <c r="Y127" s="41">
        <v>135.01469729999999</v>
      </c>
      <c r="Z127" s="41">
        <v>180.01959640000001</v>
      </c>
      <c r="AA127" s="41">
        <v>225.0244955</v>
      </c>
      <c r="AB127" s="41">
        <v>270.02939459999999</v>
      </c>
      <c r="AC127" s="41">
        <v>315.03429369999998</v>
      </c>
      <c r="AD127" s="41">
        <v>405.04409190000001</v>
      </c>
      <c r="AE127" s="41">
        <v>495.05389009999999</v>
      </c>
      <c r="AF127" s="41">
        <v>405.04409190000001</v>
      </c>
      <c r="AG127" s="41">
        <v>592.30975639999997</v>
      </c>
      <c r="AH127" s="41">
        <v>585.06368829999997</v>
      </c>
      <c r="AI127" s="41">
        <v>495.05389009999999</v>
      </c>
      <c r="AJ127" s="41">
        <v>540.05878919999998</v>
      </c>
      <c r="AK127" s="41">
        <v>585.06368829999997</v>
      </c>
      <c r="AL127" s="41">
        <v>651.54885539999998</v>
      </c>
      <c r="AM127" s="41">
        <v>810.08818380000002</v>
      </c>
      <c r="AN127" s="41">
        <v>810.08818380000002</v>
      </c>
      <c r="AO127" s="41">
        <v>810.08818380000002</v>
      </c>
      <c r="AP127" s="41">
        <v>810.08818380000002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171.72922030000001</v>
      </c>
      <c r="X136" s="41">
        <v>470.18276159999999</v>
      </c>
      <c r="Y136" s="41">
        <v>895.36062419999996</v>
      </c>
      <c r="Z136" s="41">
        <v>912.7984745</v>
      </c>
      <c r="AA136" s="41">
        <v>858.64610119999998</v>
      </c>
      <c r="AB136" s="41">
        <v>1030.375321</v>
      </c>
      <c r="AC136" s="41">
        <v>1202.104542</v>
      </c>
      <c r="AD136" s="41">
        <v>2413.998317</v>
      </c>
      <c r="AE136" s="41">
        <v>3302.4609569999998</v>
      </c>
      <c r="AF136" s="41">
        <v>2330.5524970000001</v>
      </c>
      <c r="AG136" s="41">
        <v>2366.4502520000001</v>
      </c>
      <c r="AH136" s="41">
        <v>2485.9285060000002</v>
      </c>
      <c r="AI136" s="41">
        <v>2484.6206219999999</v>
      </c>
      <c r="AJ136" s="41">
        <v>2821.0965700000002</v>
      </c>
      <c r="AK136" s="41">
        <v>2928.0012649999999</v>
      </c>
      <c r="AL136" s="41">
        <v>3439.483921</v>
      </c>
      <c r="AM136" s="41">
        <v>3871.8511450000001</v>
      </c>
      <c r="AN136" s="41">
        <v>4348.3100690000001</v>
      </c>
      <c r="AO136" s="41">
        <v>4447.6190669999996</v>
      </c>
      <c r="AP136" s="41">
        <v>4611.8178180000004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147.95040900000001</v>
      </c>
      <c r="J137" s="41"/>
      <c r="K137" s="41">
        <v>20.564687500000002</v>
      </c>
      <c r="L137" s="41">
        <v>20.564687500000002</v>
      </c>
      <c r="M137" s="41">
        <v>249.04868289999999</v>
      </c>
      <c r="N137" s="41">
        <v>325.937072</v>
      </c>
      <c r="O137" s="41">
        <v>275.12470669999999</v>
      </c>
      <c r="P137" s="41">
        <v>191.08930129999999</v>
      </c>
      <c r="Q137" s="41">
        <v>103.319215</v>
      </c>
      <c r="R137" s="41">
        <v>103.319215</v>
      </c>
      <c r="S137" s="41">
        <v>103.319215</v>
      </c>
      <c r="T137" s="41">
        <v>103.319215</v>
      </c>
      <c r="U137" s="41">
        <v>103.319215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100.8841635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>
        <v>41.900339700000004</v>
      </c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917.77158510000004</v>
      </c>
      <c r="H148" s="41">
        <v>20.564687500000002</v>
      </c>
      <c r="I148" s="41">
        <v>147.95040900000001</v>
      </c>
      <c r="J148" s="41">
        <v>0</v>
      </c>
      <c r="K148" s="41">
        <v>20.564687500000002</v>
      </c>
      <c r="L148" s="41">
        <v>20.564687500000002</v>
      </c>
      <c r="M148" s="41">
        <v>290.94902259999998</v>
      </c>
      <c r="N148" s="41">
        <v>367.83741170000002</v>
      </c>
      <c r="O148" s="41">
        <v>317.02504640000001</v>
      </c>
      <c r="P148" s="41">
        <v>232.98964100000001</v>
      </c>
      <c r="Q148" s="41">
        <v>103.319215</v>
      </c>
      <c r="R148" s="41">
        <v>103.319215</v>
      </c>
      <c r="S148" s="41">
        <v>103.319215</v>
      </c>
      <c r="T148" s="41">
        <v>103.319215</v>
      </c>
      <c r="U148" s="41">
        <v>103.319215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1646.7587739999999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3000.5461679999999</v>
      </c>
      <c r="T149" s="41">
        <v>3004.8027740000002</v>
      </c>
      <c r="U149" s="41">
        <v>2962.5921060000001</v>
      </c>
      <c r="V149" s="41">
        <v>2962.5921060000001</v>
      </c>
      <c r="W149" s="41">
        <v>2962.5921060000001</v>
      </c>
      <c r="X149" s="41">
        <v>2962.5921060000001</v>
      </c>
      <c r="Y149" s="41">
        <v>3007.6281399999998</v>
      </c>
      <c r="Z149" s="41">
        <v>3007.6281399999998</v>
      </c>
      <c r="AA149" s="41">
        <v>3007.6281399999998</v>
      </c>
      <c r="AB149" s="41">
        <v>3007.6281399999998</v>
      </c>
      <c r="AC149" s="41">
        <v>3007.6281399999998</v>
      </c>
      <c r="AD149" s="41">
        <v>3007.6281399999998</v>
      </c>
      <c r="AE149" s="41">
        <v>3007.6281399999998</v>
      </c>
      <c r="AF149" s="41">
        <v>3007.6281399999998</v>
      </c>
      <c r="AG149" s="41">
        <v>3007.6281399999998</v>
      </c>
      <c r="AH149" s="41">
        <v>3007.6281399999998</v>
      </c>
      <c r="AI149" s="41">
        <v>3007.6281399999998</v>
      </c>
      <c r="AJ149" s="41">
        <v>3007.6281399999998</v>
      </c>
      <c r="AK149" s="41">
        <v>3007.6281399999998</v>
      </c>
      <c r="AL149" s="41">
        <v>3007.6281399999998</v>
      </c>
      <c r="AM149" s="41">
        <v>3007.6281399999998</v>
      </c>
      <c r="AN149" s="41">
        <v>3007.6281399999998</v>
      </c>
      <c r="AO149" s="41">
        <v>3007.6281399999998</v>
      </c>
      <c r="AP149" s="41">
        <v>3007.6281399999998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1646.7587739999999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3000.5461679999999</v>
      </c>
      <c r="T160" s="41">
        <v>3004.8027740000002</v>
      </c>
      <c r="U160" s="41">
        <v>2962.5921060000001</v>
      </c>
      <c r="V160" s="41">
        <v>2962.5921060000001</v>
      </c>
      <c r="W160" s="41">
        <v>2962.5921060000001</v>
      </c>
      <c r="X160" s="41">
        <v>2962.5921060000001</v>
      </c>
      <c r="Y160" s="41">
        <v>3007.6281399999998</v>
      </c>
      <c r="Z160" s="41">
        <v>3007.6281399999998</v>
      </c>
      <c r="AA160" s="41">
        <v>3007.6281399999998</v>
      </c>
      <c r="AB160" s="41">
        <v>3007.6281399999998</v>
      </c>
      <c r="AC160" s="41">
        <v>3007.6281399999998</v>
      </c>
      <c r="AD160" s="41">
        <v>3007.6281399999998</v>
      </c>
      <c r="AE160" s="41">
        <v>3007.6281399999998</v>
      </c>
      <c r="AF160" s="41">
        <v>3007.6281399999998</v>
      </c>
      <c r="AG160" s="41">
        <v>3007.6281399999998</v>
      </c>
      <c r="AH160" s="41">
        <v>3007.6281399999998</v>
      </c>
      <c r="AI160" s="41">
        <v>3007.6281399999998</v>
      </c>
      <c r="AJ160" s="41">
        <v>3007.6281399999998</v>
      </c>
      <c r="AK160" s="41">
        <v>3007.6281399999998</v>
      </c>
      <c r="AL160" s="41">
        <v>3007.6281399999998</v>
      </c>
      <c r="AM160" s="41">
        <v>3007.6281399999998</v>
      </c>
      <c r="AN160" s="41">
        <v>3007.6281399999998</v>
      </c>
      <c r="AO160" s="41">
        <v>3007.6281399999998</v>
      </c>
      <c r="AP160" s="41">
        <v>3007.6281399999998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230.89985139999999</v>
      </c>
      <c r="H163" s="41"/>
      <c r="I163" s="41"/>
      <c r="J163" s="41"/>
      <c r="K163" s="41"/>
      <c r="L163" s="41"/>
      <c r="M163" s="41"/>
      <c r="N163" s="41">
        <v>15.100159789999999</v>
      </c>
      <c r="O163" s="41">
        <v>6.9069476569999999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311.37254610000002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55.336507179999998</v>
      </c>
      <c r="O172" s="41">
        <v>47.143295039999998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19936.173869999999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20045.957050000001</v>
      </c>
      <c r="S233" s="41">
        <v>20156.558349999999</v>
      </c>
      <c r="T233" s="41">
        <v>20809.468509999999</v>
      </c>
      <c r="U233" s="41">
        <v>21283.904780000001</v>
      </c>
      <c r="V233" s="41">
        <v>22365.637930000001</v>
      </c>
      <c r="W233" s="41">
        <v>22786.73733</v>
      </c>
      <c r="X233" s="41">
        <v>22570.682250000002</v>
      </c>
      <c r="Y233" s="41">
        <v>22626.808059999999</v>
      </c>
      <c r="Z233" s="41">
        <v>22810.46514</v>
      </c>
      <c r="AA233" s="41">
        <v>22783.345270000002</v>
      </c>
      <c r="AB233" s="41">
        <v>22810.46514</v>
      </c>
      <c r="AC233" s="41">
        <v>22780.612389999998</v>
      </c>
      <c r="AD233" s="41">
        <v>23126.230899999999</v>
      </c>
      <c r="AE233" s="41">
        <v>23126.230899999999</v>
      </c>
      <c r="AF233" s="41">
        <v>23018.116440000002</v>
      </c>
      <c r="AG233" s="41">
        <v>23117.0272</v>
      </c>
      <c r="AH233" s="41">
        <v>23126.230899999999</v>
      </c>
      <c r="AI233" s="41">
        <v>23126.230899999999</v>
      </c>
      <c r="AJ233" s="41">
        <v>23126.230899999999</v>
      </c>
      <c r="AK233" s="41">
        <v>23011.605629999998</v>
      </c>
      <c r="AL233" s="41">
        <v>23126.230899999999</v>
      </c>
      <c r="AM233" s="41">
        <v>23126.230899999999</v>
      </c>
      <c r="AN233" s="41">
        <v>23182.712149999999</v>
      </c>
      <c r="AO233" s="41">
        <v>23433.695810000001</v>
      </c>
      <c r="AP233" s="41">
        <v>23476.06148</v>
      </c>
    </row>
    <row r="234" spans="2:42" x14ac:dyDescent="0.25">
      <c r="B234" s="40" t="s">
        <v>1</v>
      </c>
      <c r="C234" s="42" t="s">
        <v>38</v>
      </c>
      <c r="D234" s="41">
        <v>7502.1125149999998</v>
      </c>
      <c r="E234" s="41">
        <v>7868.2101860000002</v>
      </c>
      <c r="F234" s="41">
        <v>7868.2101860000002</v>
      </c>
      <c r="G234" s="41">
        <v>7782.7905979999996</v>
      </c>
      <c r="H234" s="41">
        <v>7329.5961610000004</v>
      </c>
      <c r="I234" s="41">
        <v>7868.2101860000002</v>
      </c>
      <c r="J234" s="41">
        <v>7868.2101860000002</v>
      </c>
      <c r="K234" s="41">
        <v>8095.6972649999998</v>
      </c>
      <c r="L234" s="41">
        <v>8095.6972649999998</v>
      </c>
      <c r="M234" s="41">
        <v>8095.6972649999998</v>
      </c>
      <c r="N234" s="41">
        <v>8179.1437059999998</v>
      </c>
      <c r="O234" s="41">
        <v>8255.6180490000006</v>
      </c>
      <c r="P234" s="41">
        <v>8392.8810780000003</v>
      </c>
      <c r="Q234" s="41">
        <v>8445.8599610000001</v>
      </c>
      <c r="R234" s="41">
        <v>8801.721716</v>
      </c>
      <c r="S234" s="41">
        <v>8822.8000780000002</v>
      </c>
      <c r="T234" s="41">
        <v>9829.0971050000007</v>
      </c>
      <c r="U234" s="41">
        <v>9918.923213</v>
      </c>
      <c r="V234" s="41">
        <v>10236.45721</v>
      </c>
      <c r="W234" s="41">
        <v>10236.45721</v>
      </c>
      <c r="X234" s="41">
        <v>10092.761570000001</v>
      </c>
      <c r="Y234" s="41">
        <v>10236.45721</v>
      </c>
      <c r="Z234" s="41">
        <v>9940.7479500000009</v>
      </c>
      <c r="AA234" s="41">
        <v>10261.29441</v>
      </c>
      <c r="AB234" s="41">
        <v>10261.29441</v>
      </c>
      <c r="AC234" s="41">
        <v>10261.29441</v>
      </c>
      <c r="AD234" s="41">
        <v>10261.29441</v>
      </c>
      <c r="AE234" s="41">
        <v>10261.29441</v>
      </c>
      <c r="AF234" s="41">
        <v>10261.29441</v>
      </c>
      <c r="AG234" s="41">
        <v>10261.29441</v>
      </c>
      <c r="AH234" s="41">
        <v>10261.29441</v>
      </c>
      <c r="AI234" s="41">
        <v>10261.29441</v>
      </c>
      <c r="AJ234" s="41">
        <v>10261.29441</v>
      </c>
      <c r="AK234" s="41">
        <v>10261.29441</v>
      </c>
      <c r="AL234" s="41">
        <v>10261.29441</v>
      </c>
      <c r="AM234" s="41">
        <v>10261.29441</v>
      </c>
      <c r="AN234" s="41">
        <v>10261.29441</v>
      </c>
      <c r="AO234" s="41">
        <v>10261.29441</v>
      </c>
      <c r="AP234" s="41">
        <v>10261.29441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5200.582539</v>
      </c>
      <c r="G235" s="41">
        <v>5200.582539</v>
      </c>
      <c r="H235" s="41">
        <v>5200.582539</v>
      </c>
      <c r="I235" s="41">
        <v>5200.582539</v>
      </c>
      <c r="J235" s="41">
        <v>3687.0756449999999</v>
      </c>
      <c r="K235" s="41">
        <v>4624.7079139999996</v>
      </c>
      <c r="L235" s="41">
        <v>5200.582539</v>
      </c>
      <c r="M235" s="41">
        <v>5200.582539</v>
      </c>
      <c r="N235" s="41">
        <v>5200.582539</v>
      </c>
      <c r="O235" s="41">
        <v>4505.7971649999999</v>
      </c>
      <c r="P235" s="41">
        <v>5200.582539</v>
      </c>
      <c r="Q235" s="41">
        <v>5200.582539</v>
      </c>
      <c r="R235" s="41">
        <v>5200.582539</v>
      </c>
      <c r="S235" s="41">
        <v>5200.582539</v>
      </c>
      <c r="T235" s="41">
        <v>5412.1813920000004</v>
      </c>
      <c r="U235" s="41">
        <v>5441.9007750000001</v>
      </c>
      <c r="V235" s="41">
        <v>5409.6504020000002</v>
      </c>
      <c r="W235" s="41">
        <v>5429.2901570000004</v>
      </c>
      <c r="X235" s="41">
        <v>5409.6504020000002</v>
      </c>
      <c r="Y235" s="41">
        <v>5409.6504020000002</v>
      </c>
      <c r="Z235" s="41">
        <v>5473.3285489999998</v>
      </c>
      <c r="AA235" s="41">
        <v>5417.9773139999998</v>
      </c>
      <c r="AB235" s="41">
        <v>5484.6413920000005</v>
      </c>
      <c r="AC235" s="41">
        <v>5439.6310000000003</v>
      </c>
      <c r="AD235" s="41">
        <v>5487.539597</v>
      </c>
      <c r="AE235" s="41">
        <v>5507.1793520000001</v>
      </c>
      <c r="AF235" s="41">
        <v>4923.6933429999999</v>
      </c>
      <c r="AG235" s="41">
        <v>5464.4387349999997</v>
      </c>
      <c r="AH235" s="41">
        <v>5466.6020680000001</v>
      </c>
      <c r="AI235" s="41">
        <v>5507.1793520000001</v>
      </c>
      <c r="AJ235" s="41">
        <v>5507.1793520000001</v>
      </c>
      <c r="AK235" s="41">
        <v>5485.5256659999995</v>
      </c>
      <c r="AL235" s="41">
        <v>5507.1793520000001</v>
      </c>
      <c r="AM235" s="41">
        <v>5507.1793520000001</v>
      </c>
      <c r="AN235" s="41">
        <v>4721.7786859999997</v>
      </c>
      <c r="AO235" s="41">
        <v>4037.9764949999999</v>
      </c>
      <c r="AP235" s="41">
        <v>4024.3120730000001</v>
      </c>
    </row>
    <row r="236" spans="2:42" x14ac:dyDescent="0.25">
      <c r="B236" s="40" t="s">
        <v>1</v>
      </c>
      <c r="C236" s="42" t="s">
        <v>40</v>
      </c>
      <c r="D236" s="41">
        <v>3177.389866</v>
      </c>
      <c r="E236" s="41">
        <v>3724.313103</v>
      </c>
      <c r="F236" s="41">
        <v>3579.0998089999998</v>
      </c>
      <c r="G236" s="41">
        <v>3690.7127650000002</v>
      </c>
      <c r="H236" s="41">
        <v>4549.9157139999998</v>
      </c>
      <c r="I236" s="41">
        <v>4633.2162179999996</v>
      </c>
      <c r="J236" s="41">
        <v>5363.344857</v>
      </c>
      <c r="K236" s="41">
        <v>7089.4685499999996</v>
      </c>
      <c r="L236" s="41">
        <v>8034.5448189999997</v>
      </c>
      <c r="M236" s="41">
        <v>7555.1655540000002</v>
      </c>
      <c r="N236" s="41">
        <v>10101.715990000001</v>
      </c>
      <c r="O236" s="41">
        <v>9804.8747710000007</v>
      </c>
      <c r="P236" s="41">
        <v>10101.715990000001</v>
      </c>
      <c r="Q236" s="41">
        <v>9664.8584370000008</v>
      </c>
      <c r="R236" s="41">
        <v>10101.715990000001</v>
      </c>
      <c r="S236" s="41">
        <v>10009.84297</v>
      </c>
      <c r="T236" s="41">
        <v>9586.3400779999993</v>
      </c>
      <c r="U236" s="41">
        <v>10101.715990000001</v>
      </c>
      <c r="V236" s="41">
        <v>10570.47558</v>
      </c>
      <c r="W236" s="41">
        <v>10881.74388</v>
      </c>
      <c r="X236" s="41">
        <v>10881.74388</v>
      </c>
      <c r="Y236" s="41">
        <v>11095.347390000001</v>
      </c>
      <c r="Z236" s="41">
        <v>11326.907520000001</v>
      </c>
      <c r="AA236" s="41">
        <v>11095.347390000001</v>
      </c>
      <c r="AB236" s="41">
        <v>11493.97971</v>
      </c>
      <c r="AC236" s="41">
        <v>11317.06813</v>
      </c>
      <c r="AD236" s="41">
        <v>11548.628269999999</v>
      </c>
      <c r="AE236" s="41">
        <v>11548.628269999999</v>
      </c>
      <c r="AF236" s="41">
        <v>11095.347390000001</v>
      </c>
      <c r="AG236" s="41">
        <v>11326.907520000001</v>
      </c>
      <c r="AH236" s="41">
        <v>11548.628269999999</v>
      </c>
      <c r="AI236" s="41">
        <v>11548.628269999999</v>
      </c>
      <c r="AJ236" s="41">
        <v>11548.628269999999</v>
      </c>
      <c r="AK236" s="41">
        <v>11317.06813</v>
      </c>
      <c r="AL236" s="41">
        <v>11548.628269999999</v>
      </c>
      <c r="AM236" s="41">
        <v>11548.628269999999</v>
      </c>
      <c r="AN236" s="41">
        <v>11548.628269999999</v>
      </c>
      <c r="AO236" s="41">
        <v>11714.562819999999</v>
      </c>
      <c r="AP236" s="41">
        <v>13625.14309</v>
      </c>
    </row>
    <row r="237" spans="2:42" x14ac:dyDescent="0.25">
      <c r="B237" s="40" t="s">
        <v>1</v>
      </c>
      <c r="C237" s="42" t="s">
        <v>41</v>
      </c>
      <c r="D237" s="41">
        <v>9272.0776079999996</v>
      </c>
      <c r="E237" s="41">
        <v>9097.0552220000009</v>
      </c>
      <c r="F237" s="41">
        <v>8542.4600030000001</v>
      </c>
      <c r="G237" s="41">
        <v>9090.4831049999993</v>
      </c>
      <c r="H237" s="41">
        <v>7732.1530970000003</v>
      </c>
      <c r="I237" s="41">
        <v>7708.6720830000004</v>
      </c>
      <c r="J237" s="41">
        <v>7075.0650560000004</v>
      </c>
      <c r="K237" s="41">
        <v>6523.8226409999997</v>
      </c>
      <c r="L237" s="41">
        <v>7552.930206</v>
      </c>
      <c r="M237" s="41">
        <v>7347.66201</v>
      </c>
      <c r="N237" s="41">
        <v>8830.3167749999993</v>
      </c>
      <c r="O237" s="41">
        <v>9272.0776079999996</v>
      </c>
      <c r="P237" s="41">
        <v>8336.4707089999993</v>
      </c>
      <c r="Q237" s="41">
        <v>9272.0776079999996</v>
      </c>
      <c r="R237" s="41">
        <v>8398.2231979999997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493.54962840000002</v>
      </c>
      <c r="H238" s="41">
        <v>2182.1230329999999</v>
      </c>
      <c r="I238" s="41">
        <v>2072.7512630000001</v>
      </c>
      <c r="J238" s="41">
        <v>2605.2012890000001</v>
      </c>
      <c r="K238" s="41">
        <v>3411.7596549999998</v>
      </c>
      <c r="L238" s="41">
        <v>3165.3432349999998</v>
      </c>
      <c r="M238" s="41">
        <v>4437.9595099999997</v>
      </c>
      <c r="N238" s="41">
        <v>3454.4202540000001</v>
      </c>
      <c r="O238" s="41">
        <v>3920.8078230000001</v>
      </c>
      <c r="P238" s="41">
        <v>4646.0225289999998</v>
      </c>
      <c r="Q238" s="41">
        <v>3059.3295889999999</v>
      </c>
      <c r="R238" s="41">
        <v>4646.0225289999998</v>
      </c>
      <c r="S238" s="41">
        <v>3587.4991759999998</v>
      </c>
      <c r="T238" s="41">
        <v>4646.0225289999998</v>
      </c>
      <c r="U238" s="41">
        <v>3964.4856770000001</v>
      </c>
      <c r="V238" s="41">
        <v>3517.5199560000001</v>
      </c>
      <c r="W238" s="41">
        <v>3772.0862590000002</v>
      </c>
      <c r="X238" s="41">
        <v>4646.0225289999998</v>
      </c>
      <c r="Y238" s="41">
        <v>4646.0225289999998</v>
      </c>
      <c r="Z238" s="41">
        <v>4646.0225289999998</v>
      </c>
      <c r="AA238" s="41">
        <v>4646.0225289999998</v>
      </c>
      <c r="AB238" s="41">
        <v>3264.5960359999999</v>
      </c>
      <c r="AC238" s="41">
        <v>4646.0225289999998</v>
      </c>
      <c r="AD238" s="41">
        <v>4646.0225289999998</v>
      </c>
      <c r="AE238" s="41">
        <v>4646.0225289999998</v>
      </c>
      <c r="AF238" s="41">
        <v>4646.0225289999998</v>
      </c>
      <c r="AG238" s="41">
        <v>4646.0225289999998</v>
      </c>
      <c r="AH238" s="41">
        <v>4646.0225289999998</v>
      </c>
      <c r="AI238" s="41">
        <v>4646.0225289999998</v>
      </c>
      <c r="AJ238" s="41">
        <v>4646.0225289999998</v>
      </c>
      <c r="AK238" s="41">
        <v>4646.0225289999998</v>
      </c>
      <c r="AL238" s="41">
        <v>4646.0225289999998</v>
      </c>
      <c r="AM238" s="41">
        <v>4646.0225289999998</v>
      </c>
      <c r="AN238" s="41">
        <v>4646.0225289999998</v>
      </c>
      <c r="AO238" s="41">
        <v>4646.0225289999998</v>
      </c>
      <c r="AP238" s="41">
        <v>4646.0225289999998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219.0126765</v>
      </c>
      <c r="G239" s="41">
        <v>219.0126765</v>
      </c>
      <c r="H239" s="41">
        <v>166.6665294</v>
      </c>
      <c r="I239" s="41">
        <v>219.0126765</v>
      </c>
      <c r="J239" s="41">
        <v>85.706294119999995</v>
      </c>
      <c r="K239" s="41">
        <v>212.08334310000001</v>
      </c>
      <c r="L239" s="41">
        <v>251.6734902</v>
      </c>
      <c r="M239" s="41">
        <v>251.6734902</v>
      </c>
      <c r="N239" s="41">
        <v>212.08334310000001</v>
      </c>
      <c r="O239" s="41">
        <v>212.08334310000001</v>
      </c>
      <c r="P239" s="41">
        <v>336.86987249999999</v>
      </c>
      <c r="Q239" s="41">
        <v>143.57266129999999</v>
      </c>
      <c r="R239" s="41">
        <v>336.86987249999999</v>
      </c>
      <c r="S239" s="41">
        <v>423.66293519999999</v>
      </c>
      <c r="T239" s="41">
        <v>431.03156200000001</v>
      </c>
      <c r="U239" s="41">
        <v>679.97979110000006</v>
      </c>
      <c r="V239" s="41">
        <v>688.13759100000004</v>
      </c>
      <c r="W239" s="41">
        <v>760.8828436</v>
      </c>
      <c r="X239" s="41">
        <v>876.36655789999998</v>
      </c>
      <c r="Y239" s="41">
        <v>798.49545769999997</v>
      </c>
      <c r="Z239" s="41">
        <v>908.22164829999997</v>
      </c>
      <c r="AA239" s="41">
        <v>896.6211667</v>
      </c>
      <c r="AB239" s="41">
        <v>1107.8796170000001</v>
      </c>
      <c r="AC239" s="41">
        <v>1170.707762</v>
      </c>
      <c r="AD239" s="41">
        <v>1321.18562</v>
      </c>
      <c r="AE239" s="41">
        <v>1695.2925029999999</v>
      </c>
      <c r="AF239" s="41">
        <v>1695.2925029999999</v>
      </c>
      <c r="AG239" s="41">
        <v>1695.2925029999999</v>
      </c>
      <c r="AH239" s="41">
        <v>1695.2925029999999</v>
      </c>
      <c r="AI239" s="41">
        <v>1695.2925029999999</v>
      </c>
      <c r="AJ239" s="41">
        <v>1695.2925029999999</v>
      </c>
      <c r="AK239" s="41">
        <v>1664.9499860000001</v>
      </c>
      <c r="AL239" s="41">
        <v>1735.2864830000001</v>
      </c>
      <c r="AM239" s="41">
        <v>1876.179615</v>
      </c>
      <c r="AN239" s="41">
        <v>2024.1902769999999</v>
      </c>
      <c r="AO239" s="41">
        <v>2023.606759</v>
      </c>
      <c r="AP239" s="41">
        <v>1948.4889880000001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>
        <v>597.59275190000005</v>
      </c>
      <c r="W240" s="41">
        <v>2091.9131309999998</v>
      </c>
      <c r="X240" s="41">
        <v>1972.3788179999999</v>
      </c>
      <c r="Y240" s="41">
        <v>2507.4940849999998</v>
      </c>
      <c r="Z240" s="41">
        <v>3584.7508560000001</v>
      </c>
      <c r="AA240" s="41">
        <v>4131.2359100000003</v>
      </c>
      <c r="AB240" s="41">
        <v>4991.7735659999998</v>
      </c>
      <c r="AC240" s="41">
        <v>4470.7041959999997</v>
      </c>
      <c r="AD240" s="41">
        <v>4350.0529649999999</v>
      </c>
      <c r="AE240" s="41">
        <v>5517.78719</v>
      </c>
      <c r="AF240" s="41">
        <v>6622.2206630000001</v>
      </c>
      <c r="AG240" s="41">
        <v>5214.165747</v>
      </c>
      <c r="AH240" s="41">
        <v>5668.7985879999997</v>
      </c>
      <c r="AI240" s="41">
        <v>6116.6944890000004</v>
      </c>
      <c r="AJ240" s="41">
        <v>6253.1098519999996</v>
      </c>
      <c r="AK240" s="41">
        <v>6695.2414369999997</v>
      </c>
      <c r="AL240" s="41">
        <v>6830.5396090000004</v>
      </c>
      <c r="AM240" s="41">
        <v>7418.858819</v>
      </c>
      <c r="AN240" s="41">
        <v>7513.0208640000001</v>
      </c>
      <c r="AO240" s="41">
        <v>7598.7210800000003</v>
      </c>
      <c r="AP240" s="41">
        <v>7644.6065589999998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365.03282350000001</v>
      </c>
      <c r="M241" s="41">
        <v>1848.1952060000001</v>
      </c>
      <c r="N241" s="41">
        <v>575.84199020000005</v>
      </c>
      <c r="O241" s="41">
        <v>575.84199020000005</v>
      </c>
      <c r="P241" s="41">
        <v>575.84199020000005</v>
      </c>
      <c r="Q241" s="41">
        <v>1848.1952060000001</v>
      </c>
      <c r="R241" s="41">
        <v>1848.1952060000001</v>
      </c>
      <c r="S241" s="41">
        <v>1848.1952060000001</v>
      </c>
      <c r="T241" s="41">
        <v>1967.356931</v>
      </c>
      <c r="U241" s="41">
        <v>1985.7384709999999</v>
      </c>
      <c r="V241" s="41">
        <v>2234.2808879999998</v>
      </c>
      <c r="W241" s="41">
        <v>1689.0013489999999</v>
      </c>
      <c r="X241" s="41">
        <v>2194.4847410000002</v>
      </c>
      <c r="Y241" s="41">
        <v>2234.2808879999998</v>
      </c>
      <c r="Z241" s="41">
        <v>1575.7522489999999</v>
      </c>
      <c r="AA241" s="41">
        <v>1575.7522489999999</v>
      </c>
      <c r="AB241" s="41">
        <v>2371.932319</v>
      </c>
      <c r="AC241" s="41">
        <v>3665.525658</v>
      </c>
      <c r="AD241" s="41">
        <v>3633.0080539999999</v>
      </c>
      <c r="AE241" s="41">
        <v>3791.2940290000001</v>
      </c>
      <c r="AF241" s="41">
        <v>3751.2872379999999</v>
      </c>
      <c r="AG241" s="41">
        <v>3688.3747880000001</v>
      </c>
      <c r="AH241" s="41">
        <v>3197.177275</v>
      </c>
      <c r="AI241" s="41">
        <v>3236.973422</v>
      </c>
      <c r="AJ241" s="41">
        <v>3596.5092930000001</v>
      </c>
      <c r="AK241" s="41">
        <v>3791.2940290000001</v>
      </c>
      <c r="AL241" s="41">
        <v>3791.2940290000001</v>
      </c>
      <c r="AM241" s="41">
        <v>3791.2940290000001</v>
      </c>
      <c r="AN241" s="41">
        <v>3791.2940290000001</v>
      </c>
      <c r="AO241" s="41">
        <v>3791.2940290000001</v>
      </c>
      <c r="AP241" s="41">
        <v>3929.7322650000001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45360.624680000001</v>
      </c>
      <c r="E244" s="41">
        <v>46094.11118</v>
      </c>
      <c r="F244" s="41">
        <v>45550.188529999999</v>
      </c>
      <c r="G244" s="41">
        <v>46081.882010000001</v>
      </c>
      <c r="H244" s="41">
        <v>46765.787770000003</v>
      </c>
      <c r="I244" s="41">
        <v>47307.195659999998</v>
      </c>
      <c r="J244" s="41">
        <v>46531.035580000003</v>
      </c>
      <c r="K244" s="41">
        <v>49893.713239999997</v>
      </c>
      <c r="L244" s="41">
        <v>52601.97825</v>
      </c>
      <c r="M244" s="41">
        <v>54673.109450000004</v>
      </c>
      <c r="N244" s="41">
        <v>56490.278469999997</v>
      </c>
      <c r="O244" s="41">
        <v>56483.274619999997</v>
      </c>
      <c r="P244" s="41">
        <v>57526.558579999997</v>
      </c>
      <c r="Q244" s="41">
        <v>57570.649870000001</v>
      </c>
      <c r="R244" s="41">
        <v>59379.288099999998</v>
      </c>
      <c r="S244" s="41">
        <v>59321.218869999997</v>
      </c>
      <c r="T244" s="41">
        <v>61953.575720000001</v>
      </c>
      <c r="U244" s="41">
        <v>62648.726309999998</v>
      </c>
      <c r="V244" s="41">
        <v>64891.829919999996</v>
      </c>
      <c r="W244" s="41">
        <v>66920.189759999994</v>
      </c>
      <c r="X244" s="41">
        <v>67916.168350000007</v>
      </c>
      <c r="Y244" s="41">
        <v>68826.633619999993</v>
      </c>
      <c r="Z244" s="41">
        <v>69538.274050000007</v>
      </c>
      <c r="AA244" s="41">
        <v>70079.673850000006</v>
      </c>
      <c r="AB244" s="41">
        <v>71058.639790000001</v>
      </c>
      <c r="AC244" s="41">
        <v>73023.643689999997</v>
      </c>
      <c r="AD244" s="41">
        <v>73646.039950000006</v>
      </c>
      <c r="AE244" s="41">
        <v>75365.806790000002</v>
      </c>
      <c r="AF244" s="41">
        <v>75285.352119999996</v>
      </c>
      <c r="AG244" s="41">
        <v>74685.601049999997</v>
      </c>
      <c r="AH244" s="41">
        <v>74882.124150000003</v>
      </c>
      <c r="AI244" s="41">
        <v>75410.393479999999</v>
      </c>
      <c r="AJ244" s="41">
        <v>75906.344719999994</v>
      </c>
      <c r="AK244" s="41">
        <v>76145.079419999995</v>
      </c>
      <c r="AL244" s="41">
        <v>76718.553190000006</v>
      </c>
      <c r="AM244" s="41">
        <v>77447.765530000004</v>
      </c>
      <c r="AN244" s="41">
        <v>76961.018819999998</v>
      </c>
      <c r="AO244" s="41">
        <v>76779.251539999997</v>
      </c>
      <c r="AP244" s="41">
        <v>78827.739000000001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3059.0573979999999</v>
      </c>
      <c r="N245" s="41">
        <v>2897.4100410000001</v>
      </c>
      <c r="O245" s="41">
        <v>3554.1030230000001</v>
      </c>
      <c r="P245" s="41">
        <v>3141.7114959999999</v>
      </c>
      <c r="Q245" s="41">
        <v>4158.5757370000001</v>
      </c>
      <c r="R245" s="41">
        <v>3554.1030230000001</v>
      </c>
      <c r="S245" s="41">
        <v>4173.2139429999997</v>
      </c>
      <c r="T245" s="41">
        <v>3554.1030230000001</v>
      </c>
      <c r="U245" s="41">
        <v>4575.6677810000001</v>
      </c>
      <c r="V245" s="41">
        <v>5194.7787010000002</v>
      </c>
      <c r="W245" s="41">
        <v>5194.7787010000002</v>
      </c>
      <c r="X245" s="41">
        <v>5063.7441140000001</v>
      </c>
      <c r="Y245" s="41">
        <v>5194.7787010000002</v>
      </c>
      <c r="Z245" s="41">
        <v>5194.7787010000002</v>
      </c>
      <c r="AA245" s="41">
        <v>5194.7787010000002</v>
      </c>
      <c r="AB245" s="41">
        <v>5194.7787010000002</v>
      </c>
      <c r="AC245" s="41">
        <v>4736.6015479999996</v>
      </c>
      <c r="AD245" s="41">
        <v>5194.7787010000002</v>
      </c>
      <c r="AE245" s="41">
        <v>5194.7787010000002</v>
      </c>
      <c r="AF245" s="41">
        <v>4575.6677810000001</v>
      </c>
      <c r="AG245" s="41">
        <v>5194.7787010000002</v>
      </c>
      <c r="AH245" s="41">
        <v>5194.7787010000002</v>
      </c>
      <c r="AI245" s="41">
        <v>5177.0498779999998</v>
      </c>
      <c r="AJ245" s="41">
        <v>5194.7787010000002</v>
      </c>
      <c r="AK245" s="41">
        <v>5194.7787010000002</v>
      </c>
      <c r="AL245" s="41">
        <v>5194.7787010000002</v>
      </c>
      <c r="AM245" s="41">
        <v>5194.7787010000002</v>
      </c>
      <c r="AN245" s="41">
        <v>5194.7787010000002</v>
      </c>
      <c r="AO245" s="41">
        <v>5194.7787010000002</v>
      </c>
      <c r="AP245" s="41">
        <v>5194.7787010000002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884.76064489999999</v>
      </c>
      <c r="I246" s="41">
        <v>928.38692249999997</v>
      </c>
      <c r="J246" s="41">
        <v>994.71910630000002</v>
      </c>
      <c r="K246" s="41">
        <v>1036.0128999999999</v>
      </c>
      <c r="L246" s="41">
        <v>1040.4101680000001</v>
      </c>
      <c r="M246" s="41">
        <v>1040.4101680000001</v>
      </c>
      <c r="N246" s="41">
        <v>1040.4101680000001</v>
      </c>
      <c r="O246" s="41">
        <v>1040.4101680000001</v>
      </c>
      <c r="P246" s="41">
        <v>2605.9488150000002</v>
      </c>
      <c r="Q246" s="41">
        <v>2605.9488150000002</v>
      </c>
      <c r="R246" s="41">
        <v>2240.3718869999998</v>
      </c>
      <c r="S246" s="41">
        <v>2605.9488150000002</v>
      </c>
      <c r="T246" s="41">
        <v>2605.9488150000002</v>
      </c>
      <c r="U246" s="41">
        <v>2605.9488150000002</v>
      </c>
      <c r="V246" s="41">
        <v>2605.9488150000002</v>
      </c>
      <c r="W246" s="41">
        <v>2605.9488150000002</v>
      </c>
      <c r="X246" s="41">
        <v>2605.9488150000002</v>
      </c>
      <c r="Y246" s="41">
        <v>2605.9488150000002</v>
      </c>
      <c r="Z246" s="41">
        <v>2558.3395759999999</v>
      </c>
      <c r="AA246" s="41">
        <v>2605.9488150000002</v>
      </c>
      <c r="AB246" s="41">
        <v>2605.9488150000002</v>
      </c>
      <c r="AC246" s="41">
        <v>2605.9488150000002</v>
      </c>
      <c r="AD246" s="41">
        <v>2605.9488150000002</v>
      </c>
      <c r="AE246" s="41">
        <v>2605.9488150000002</v>
      </c>
      <c r="AF246" s="41">
        <v>2605.9488150000002</v>
      </c>
      <c r="AG246" s="41">
        <v>2605.9488150000002</v>
      </c>
      <c r="AH246" s="41">
        <v>2605.9488150000002</v>
      </c>
      <c r="AI246" s="41">
        <v>2605.9488150000002</v>
      </c>
      <c r="AJ246" s="41">
        <v>2605.9488150000002</v>
      </c>
      <c r="AK246" s="41">
        <v>2605.9488150000002</v>
      </c>
      <c r="AL246" s="41">
        <v>2605.9488150000002</v>
      </c>
      <c r="AM246" s="41">
        <v>2605.9488150000002</v>
      </c>
      <c r="AN246" s="41">
        <v>2605.9488150000002</v>
      </c>
      <c r="AO246" s="41">
        <v>2605.9488150000002</v>
      </c>
      <c r="AP246" s="41">
        <v>2605.9488150000002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57.33176718</v>
      </c>
      <c r="I247" s="41">
        <v>57.33176718</v>
      </c>
      <c r="J247" s="41">
        <v>42.350825780000001</v>
      </c>
      <c r="K247" s="41">
        <v>57.33176718</v>
      </c>
      <c r="L247" s="41">
        <v>107.4813339</v>
      </c>
      <c r="M247" s="41">
        <v>107.4813339</v>
      </c>
      <c r="N247" s="41">
        <v>107.4813339</v>
      </c>
      <c r="O247" s="41">
        <v>107.4813339</v>
      </c>
      <c r="P247" s="41">
        <v>107.4813339</v>
      </c>
      <c r="Q247" s="41">
        <v>107.4813339</v>
      </c>
      <c r="R247" s="41">
        <v>107.4813339</v>
      </c>
      <c r="S247" s="41">
        <v>107.4813339</v>
      </c>
      <c r="T247" s="41">
        <v>107.4813339</v>
      </c>
      <c r="U247" s="41">
        <v>107.4813339</v>
      </c>
      <c r="V247" s="41">
        <v>107.4813339</v>
      </c>
      <c r="W247" s="41">
        <v>107.4813339</v>
      </c>
      <c r="X247" s="41">
        <v>107.4813339</v>
      </c>
      <c r="Y247" s="41">
        <v>107.4813339</v>
      </c>
      <c r="Z247" s="41">
        <v>107.4813339</v>
      </c>
      <c r="AA247" s="41">
        <v>107.4813339</v>
      </c>
      <c r="AB247" s="41">
        <v>107.4813339</v>
      </c>
      <c r="AC247" s="41">
        <v>107.4813339</v>
      </c>
      <c r="AD247" s="41">
        <v>107.4813339</v>
      </c>
      <c r="AE247" s="41">
        <v>107.4813339</v>
      </c>
      <c r="AF247" s="41">
        <v>81.765067569999999</v>
      </c>
      <c r="AG247" s="41">
        <v>107.4813339</v>
      </c>
      <c r="AH247" s="41">
        <v>107.4813339</v>
      </c>
      <c r="AI247" s="41">
        <v>107.4813339</v>
      </c>
      <c r="AJ247" s="41">
        <v>107.4813339</v>
      </c>
      <c r="AK247" s="41">
        <v>107.4813339</v>
      </c>
      <c r="AL247" s="41">
        <v>107.4813339</v>
      </c>
      <c r="AM247" s="41">
        <v>107.4813339</v>
      </c>
      <c r="AN247" s="41">
        <v>93.533129630000005</v>
      </c>
      <c r="AO247" s="41">
        <v>79.345344010000005</v>
      </c>
      <c r="AP247" s="41">
        <v>93.293548229999999</v>
      </c>
    </row>
    <row r="248" spans="2:42" x14ac:dyDescent="0.25">
      <c r="B248" s="40" t="s">
        <v>26</v>
      </c>
      <c r="C248" s="42" t="s">
        <v>40</v>
      </c>
      <c r="D248" s="41">
        <v>41.459562230000003</v>
      </c>
      <c r="E248" s="41">
        <v>41.459562230000003</v>
      </c>
      <c r="F248" s="41">
        <v>41.459562230000003</v>
      </c>
      <c r="G248" s="41">
        <v>41.459562230000003</v>
      </c>
      <c r="H248" s="41">
        <v>94.915795790000004</v>
      </c>
      <c r="I248" s="41">
        <v>94.915795790000004</v>
      </c>
      <c r="J248" s="41">
        <v>94.915795790000004</v>
      </c>
      <c r="K248" s="41">
        <v>94.915795790000004</v>
      </c>
      <c r="L248" s="41">
        <v>94.915795790000004</v>
      </c>
      <c r="M248" s="41">
        <v>94.915795790000004</v>
      </c>
      <c r="N248" s="41">
        <v>94.915795790000004</v>
      </c>
      <c r="O248" s="41">
        <v>94.915795790000004</v>
      </c>
      <c r="P248" s="41">
        <v>94.915795790000004</v>
      </c>
      <c r="Q248" s="41">
        <v>94.915795790000004</v>
      </c>
      <c r="R248" s="41">
        <v>94.915795790000004</v>
      </c>
      <c r="S248" s="41">
        <v>94.915795790000004</v>
      </c>
      <c r="T248" s="41">
        <v>94.915795790000004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46.571031929999997</v>
      </c>
      <c r="I250" s="41">
        <v>152.44187260000001</v>
      </c>
      <c r="J250" s="41">
        <v>96.919140400000003</v>
      </c>
      <c r="K250" s="41">
        <v>142.82457339999999</v>
      </c>
      <c r="L250" s="41">
        <v>182.86479320000001</v>
      </c>
      <c r="M250" s="41">
        <v>228.7702262</v>
      </c>
      <c r="N250" s="41">
        <v>182.86479320000001</v>
      </c>
      <c r="O250" s="41">
        <v>228.7702262</v>
      </c>
      <c r="P250" s="41">
        <v>228.7702262</v>
      </c>
      <c r="Q250" s="41">
        <v>228.7702262</v>
      </c>
      <c r="R250" s="41">
        <v>228.7702262</v>
      </c>
      <c r="S250" s="41">
        <v>206.15073599999999</v>
      </c>
      <c r="T250" s="41">
        <v>228.7702262</v>
      </c>
      <c r="U250" s="41">
        <v>228.7702262</v>
      </c>
      <c r="V250" s="41">
        <v>182.86479320000001</v>
      </c>
      <c r="W250" s="41">
        <v>206.15073599999999</v>
      </c>
      <c r="X250" s="41">
        <v>228.7702262</v>
      </c>
      <c r="Y250" s="41">
        <v>228.7702262</v>
      </c>
      <c r="Z250" s="41">
        <v>228.7702262</v>
      </c>
      <c r="AA250" s="41">
        <v>228.7702262</v>
      </c>
      <c r="AB250" s="41">
        <v>182.86479320000001</v>
      </c>
      <c r="AC250" s="41">
        <v>228.7702262</v>
      </c>
      <c r="AD250" s="41">
        <v>228.7702262</v>
      </c>
      <c r="AE250" s="41">
        <v>228.7702262</v>
      </c>
      <c r="AF250" s="41">
        <v>228.7702262</v>
      </c>
      <c r="AG250" s="41">
        <v>228.7702262</v>
      </c>
      <c r="AH250" s="41">
        <v>228.7702262</v>
      </c>
      <c r="AI250" s="41">
        <v>228.7702262</v>
      </c>
      <c r="AJ250" s="41">
        <v>228.7702262</v>
      </c>
      <c r="AK250" s="41">
        <v>228.7702262</v>
      </c>
      <c r="AL250" s="41">
        <v>228.7702262</v>
      </c>
      <c r="AM250" s="41">
        <v>228.7702262</v>
      </c>
      <c r="AN250" s="41">
        <v>228.7702262</v>
      </c>
      <c r="AO250" s="41">
        <v>228.7702262</v>
      </c>
      <c r="AP250" s="41">
        <v>228.7702262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0.79675311609999999</v>
      </c>
      <c r="L252" s="41">
        <v>0.43718894270000003</v>
      </c>
      <c r="M252" s="41">
        <v>0.79675311609999999</v>
      </c>
      <c r="N252" s="41">
        <v>1.0230809409999999</v>
      </c>
      <c r="O252" s="41">
        <v>0.79675311609999999</v>
      </c>
      <c r="P252" s="41">
        <v>1.055029926</v>
      </c>
      <c r="Q252" s="41">
        <v>0.79675311609999999</v>
      </c>
      <c r="R252" s="41">
        <v>1.255043154</v>
      </c>
      <c r="S252" s="41">
        <v>1.3215026240000001</v>
      </c>
      <c r="T252" s="41">
        <v>1.8143031460000001</v>
      </c>
      <c r="U252" s="41">
        <v>1.3215026240000001</v>
      </c>
      <c r="V252" s="41">
        <v>1.8143031460000001</v>
      </c>
      <c r="W252" s="41">
        <v>1.3215026240000001</v>
      </c>
      <c r="X252" s="41">
        <v>1.3215026240000001</v>
      </c>
      <c r="Y252" s="41">
        <v>1.8143031460000001</v>
      </c>
      <c r="Z252" s="41">
        <v>1.3215026240000001</v>
      </c>
      <c r="AA252" s="41">
        <v>1.3215026240000001</v>
      </c>
      <c r="AB252" s="41">
        <v>1.8143031460000001</v>
      </c>
      <c r="AC252" s="41">
        <v>1.8143031460000001</v>
      </c>
      <c r="AD252" s="41">
        <v>1.8143031460000001</v>
      </c>
      <c r="AE252" s="41">
        <v>1.8143031460000001</v>
      </c>
      <c r="AF252" s="41">
        <v>1.8143031460000001</v>
      </c>
      <c r="AG252" s="41">
        <v>1.8143031460000001</v>
      </c>
      <c r="AH252" s="41">
        <v>1.8143031460000001</v>
      </c>
      <c r="AI252" s="41">
        <v>1.8143031460000001</v>
      </c>
      <c r="AJ252" s="41">
        <v>1.8143031460000001</v>
      </c>
      <c r="AK252" s="41">
        <v>1.3215026240000001</v>
      </c>
      <c r="AL252" s="41">
        <v>1.8143031460000001</v>
      </c>
      <c r="AM252" s="41">
        <v>1.8143031460000001</v>
      </c>
      <c r="AN252" s="41">
        <v>1.8143031460000001</v>
      </c>
      <c r="AO252" s="41">
        <v>1.8143031460000001</v>
      </c>
      <c r="AP252" s="41">
        <v>1.8143031460000001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0.51329999999999998</v>
      </c>
      <c r="M253" s="41">
        <v>1.990845</v>
      </c>
      <c r="N253" s="41">
        <v>1.0266</v>
      </c>
      <c r="O253" s="41">
        <v>1.0266</v>
      </c>
      <c r="P253" s="41">
        <v>1.0266</v>
      </c>
      <c r="Q253" s="41">
        <v>1.990845</v>
      </c>
      <c r="R253" s="41">
        <v>1.990845</v>
      </c>
      <c r="S253" s="41">
        <v>1.990845</v>
      </c>
      <c r="T253" s="41">
        <v>1.990845</v>
      </c>
      <c r="U253" s="41">
        <v>1.990845</v>
      </c>
      <c r="V253" s="41">
        <v>1.990845</v>
      </c>
      <c r="W253" s="41">
        <v>1.5399</v>
      </c>
      <c r="X253" s="41">
        <v>1.990845</v>
      </c>
      <c r="Y253" s="41">
        <v>1.990845</v>
      </c>
      <c r="Z253" s="41">
        <v>1.5399</v>
      </c>
      <c r="AA253" s="41">
        <v>1.5399</v>
      </c>
      <c r="AB253" s="41">
        <v>1.990845</v>
      </c>
      <c r="AC253" s="41">
        <v>1.990845</v>
      </c>
      <c r="AD253" s="41">
        <v>1.990845</v>
      </c>
      <c r="AE253" s="41">
        <v>1.990845</v>
      </c>
      <c r="AF253" s="41">
        <v>1.990845</v>
      </c>
      <c r="AG253" s="41">
        <v>1.5399</v>
      </c>
      <c r="AH253" s="41">
        <v>1.990845</v>
      </c>
      <c r="AI253" s="41">
        <v>1.990845</v>
      </c>
      <c r="AJ253" s="41">
        <v>1.990845</v>
      </c>
      <c r="AK253" s="41">
        <v>1.990845</v>
      </c>
      <c r="AL253" s="41">
        <v>1.990845</v>
      </c>
      <c r="AM253" s="41">
        <v>1.990845</v>
      </c>
      <c r="AN253" s="41">
        <v>1.990845</v>
      </c>
      <c r="AO253" s="41">
        <v>1.990845</v>
      </c>
      <c r="AP253" s="41">
        <v>1.990845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2743.4307349999999</v>
      </c>
      <c r="E256" s="41">
        <v>2743.4307349999999</v>
      </c>
      <c r="F256" s="41">
        <v>2743.4307349999999</v>
      </c>
      <c r="G256" s="41">
        <v>2743.9752939999998</v>
      </c>
      <c r="H256" s="41">
        <v>2972.256406</v>
      </c>
      <c r="I256" s="41">
        <v>3127.1847509999998</v>
      </c>
      <c r="J256" s="41">
        <v>3167.411435</v>
      </c>
      <c r="K256" s="41">
        <v>3291.0477980000001</v>
      </c>
      <c r="L256" s="41">
        <v>3386.405839</v>
      </c>
      <c r="M256" s="41">
        <v>4533.4225200000001</v>
      </c>
      <c r="N256" s="41">
        <v>4325.131813</v>
      </c>
      <c r="O256" s="41">
        <v>5027.5038999999997</v>
      </c>
      <c r="P256" s="41">
        <v>6180.9092959999998</v>
      </c>
      <c r="Q256" s="41">
        <v>7198.4795050000002</v>
      </c>
      <c r="R256" s="41">
        <v>6228.8881540000002</v>
      </c>
      <c r="S256" s="41">
        <v>7191.0229710000003</v>
      </c>
      <c r="T256" s="41">
        <v>6595.0243419999997</v>
      </c>
      <c r="U256" s="41">
        <v>7616.0962989999998</v>
      </c>
      <c r="V256" s="41">
        <v>8189.7945870000003</v>
      </c>
      <c r="W256" s="41">
        <v>8212.1367840000003</v>
      </c>
      <c r="X256" s="41">
        <v>8104.1726319999998</v>
      </c>
      <c r="Y256" s="41">
        <v>8235.7000200000002</v>
      </c>
      <c r="Z256" s="41">
        <v>8187.1470360000003</v>
      </c>
      <c r="AA256" s="41">
        <v>8234.7562749999997</v>
      </c>
      <c r="AB256" s="41">
        <v>8189.7945870000003</v>
      </c>
      <c r="AC256" s="41">
        <v>7777.5228669999997</v>
      </c>
      <c r="AD256" s="41">
        <v>8235.7000200000002</v>
      </c>
      <c r="AE256" s="41">
        <v>8235.7000200000002</v>
      </c>
      <c r="AF256" s="41">
        <v>7590.8728339999998</v>
      </c>
      <c r="AG256" s="41">
        <v>8235.2490749999997</v>
      </c>
      <c r="AH256" s="41">
        <v>8235.7000200000002</v>
      </c>
      <c r="AI256" s="41">
        <v>8217.9711970000008</v>
      </c>
      <c r="AJ256" s="41">
        <v>8235.7000200000002</v>
      </c>
      <c r="AK256" s="41">
        <v>8235.2072200000002</v>
      </c>
      <c r="AL256" s="41">
        <v>8235.7000200000002</v>
      </c>
      <c r="AM256" s="41">
        <v>8235.7000200000002</v>
      </c>
      <c r="AN256" s="41">
        <v>8221.751816</v>
      </c>
      <c r="AO256" s="41">
        <v>8207.5640299999995</v>
      </c>
      <c r="AP256" s="41">
        <v>8221.5122350000001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>
        <v>239.37457810000001</v>
      </c>
      <c r="AC293" s="41">
        <v>677.86792309999998</v>
      </c>
      <c r="AD293" s="41">
        <v>1119.5914270000001</v>
      </c>
      <c r="AE293" s="41">
        <v>1544.9306779999999</v>
      </c>
      <c r="AF293" s="41">
        <v>1544.9306779999999</v>
      </c>
      <c r="AG293" s="41">
        <v>1544.9306779999999</v>
      </c>
      <c r="AH293" s="41">
        <v>1544.9306779999999</v>
      </c>
      <c r="AI293" s="41">
        <v>1544.9306779999999</v>
      </c>
      <c r="AJ293" s="41">
        <v>1544.9306779999999</v>
      </c>
      <c r="AK293" s="41">
        <v>1544.9306779999999</v>
      </c>
      <c r="AL293" s="41">
        <v>1544.9306779999999</v>
      </c>
      <c r="AM293" s="41">
        <v>1544.9306779999999</v>
      </c>
      <c r="AN293" s="41">
        <v>1544.9306779999999</v>
      </c>
      <c r="AO293" s="41">
        <v>1544.9306779999999</v>
      </c>
      <c r="AP293" s="41">
        <v>1544.9306779999999</v>
      </c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0</v>
      </c>
      <c r="W304" s="41">
        <v>0</v>
      </c>
      <c r="X304" s="41">
        <v>0</v>
      </c>
      <c r="Y304" s="41">
        <v>0</v>
      </c>
      <c r="Z304" s="41">
        <v>0</v>
      </c>
      <c r="AA304" s="41">
        <v>0</v>
      </c>
      <c r="AB304" s="41">
        <v>239.37457810000001</v>
      </c>
      <c r="AC304" s="41">
        <v>677.86792309999998</v>
      </c>
      <c r="AD304" s="41">
        <v>1119.5914270000001</v>
      </c>
      <c r="AE304" s="41">
        <v>1544.9306779999999</v>
      </c>
      <c r="AF304" s="41">
        <v>1544.9306779999999</v>
      </c>
      <c r="AG304" s="41">
        <v>1544.9306779999999</v>
      </c>
      <c r="AH304" s="41">
        <v>1544.9306779999999</v>
      </c>
      <c r="AI304" s="41">
        <v>1544.9306779999999</v>
      </c>
      <c r="AJ304" s="41">
        <v>1544.9306779999999</v>
      </c>
      <c r="AK304" s="41">
        <v>1544.9306779999999</v>
      </c>
      <c r="AL304" s="41">
        <v>1544.9306779999999</v>
      </c>
      <c r="AM304" s="41">
        <v>1544.9306779999999</v>
      </c>
      <c r="AN304" s="41">
        <v>1544.9306779999999</v>
      </c>
      <c r="AO304" s="41">
        <v>1544.9306779999999</v>
      </c>
      <c r="AP304" s="41">
        <v>1544.9306779999999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421.71546760000001</v>
      </c>
      <c r="AG305" s="41">
        <v>794.72934810000004</v>
      </c>
      <c r="AH305" s="41">
        <v>1168.843228</v>
      </c>
      <c r="AI305" s="41">
        <v>1545.6723119999999</v>
      </c>
      <c r="AJ305" s="41">
        <v>1930.556846</v>
      </c>
      <c r="AK305" s="41">
        <v>2322.4579290000001</v>
      </c>
      <c r="AL305" s="41">
        <v>2717.367127</v>
      </c>
      <c r="AM305" s="41">
        <v>3110.992749</v>
      </c>
      <c r="AN305" s="41">
        <v>3545.654763</v>
      </c>
      <c r="AO305" s="41">
        <v>3965.715471</v>
      </c>
      <c r="AP305" s="41">
        <v>4379.9629839999998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421.71546760000001</v>
      </c>
      <c r="AG316" s="41">
        <v>794.72934810000004</v>
      </c>
      <c r="AH316" s="41">
        <v>1168.843228</v>
      </c>
      <c r="AI316" s="41">
        <v>1545.6723119999999</v>
      </c>
      <c r="AJ316" s="41">
        <v>1930.556846</v>
      </c>
      <c r="AK316" s="41">
        <v>2322.4579290000001</v>
      </c>
      <c r="AL316" s="41">
        <v>2717.367127</v>
      </c>
      <c r="AM316" s="41">
        <v>3110.992749</v>
      </c>
      <c r="AN316" s="41">
        <v>3545.654763</v>
      </c>
      <c r="AO316" s="41">
        <v>3965.715471</v>
      </c>
      <c r="AP316" s="41">
        <v>4379.9629839999998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3.2655599999999998</v>
      </c>
      <c r="E366" s="40">
        <v>3.2655599999999998</v>
      </c>
      <c r="F366" s="40">
        <v>3.2655599999999998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145.98258749999999</v>
      </c>
      <c r="K367" s="40">
        <v>186.72345000000001</v>
      </c>
      <c r="L367" s="40">
        <v>186.72345000000001</v>
      </c>
      <c r="M367" s="40">
        <v>186.72345000000001</v>
      </c>
      <c r="N367" s="40">
        <v>186.72345000000001</v>
      </c>
      <c r="O367" s="40">
        <v>149.85288750000001</v>
      </c>
      <c r="P367" s="40">
        <v>158.05994999999999</v>
      </c>
      <c r="Q367" s="40">
        <v>158.05994999999999</v>
      </c>
      <c r="R367" s="40">
        <v>158.05994999999999</v>
      </c>
      <c r="S367" s="40">
        <v>158.05994999999999</v>
      </c>
      <c r="T367" s="40">
        <v>158.05994999999999</v>
      </c>
      <c r="U367" s="40">
        <v>158.05994999999999</v>
      </c>
      <c r="V367" s="40">
        <v>158.05994999999999</v>
      </c>
      <c r="W367" s="40">
        <v>158.05994999999999</v>
      </c>
      <c r="X367" s="40">
        <v>158.05994999999999</v>
      </c>
      <c r="Y367" s="40">
        <v>158.05994999999999</v>
      </c>
      <c r="Z367" s="40">
        <v>158.05994999999999</v>
      </c>
      <c r="AA367" s="40">
        <v>158.05994999999999</v>
      </c>
      <c r="AB367" s="40">
        <v>158.05994999999999</v>
      </c>
      <c r="AC367" s="40">
        <v>158.05994999999999</v>
      </c>
      <c r="AD367" s="40">
        <v>158.05994999999999</v>
      </c>
      <c r="AE367" s="40">
        <v>158.05994999999999</v>
      </c>
      <c r="AF367" s="40">
        <v>128.35526250000001</v>
      </c>
      <c r="AG367" s="40">
        <v>158.05994999999999</v>
      </c>
      <c r="AH367" s="40">
        <v>158.05994999999999</v>
      </c>
      <c r="AI367" s="40">
        <v>158.05994999999999</v>
      </c>
      <c r="AJ367" s="40">
        <v>158.05994999999999</v>
      </c>
      <c r="AK367" s="40">
        <v>158.05994999999999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254.8</v>
      </c>
      <c r="I368" s="40">
        <v>254.8</v>
      </c>
      <c r="J368" s="40">
        <v>254.8</v>
      </c>
      <c r="K368" s="40">
        <v>254.8</v>
      </c>
      <c r="L368" s="40">
        <v>254.8</v>
      </c>
      <c r="M368" s="40">
        <v>254.8</v>
      </c>
      <c r="N368" s="40">
        <v>254.8</v>
      </c>
      <c r="O368" s="40">
        <v>254.8</v>
      </c>
      <c r="P368" s="40">
        <v>254.8</v>
      </c>
      <c r="Q368" s="40">
        <v>254.8</v>
      </c>
      <c r="R368" s="40">
        <v>254.8</v>
      </c>
      <c r="S368" s="40">
        <v>254.8</v>
      </c>
      <c r="T368" s="40">
        <v>254.8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31.92906</v>
      </c>
      <c r="E376" s="40">
        <v>31.92906</v>
      </c>
      <c r="F376" s="40">
        <v>286.72406000000001</v>
      </c>
      <c r="G376" s="40">
        <v>318.66608919999999</v>
      </c>
      <c r="H376" s="40">
        <v>318.67108919999998</v>
      </c>
      <c r="I376" s="40">
        <v>318.67108919999998</v>
      </c>
      <c r="J376" s="40">
        <v>442.83449669999999</v>
      </c>
      <c r="K376" s="40">
        <v>625.27135920000001</v>
      </c>
      <c r="L376" s="40">
        <v>668.7361449</v>
      </c>
      <c r="M376" s="40">
        <v>673.46856990000003</v>
      </c>
      <c r="N376" s="40">
        <v>673.46856990000003</v>
      </c>
      <c r="O376" s="40">
        <v>636.59800740000003</v>
      </c>
      <c r="P376" s="40">
        <v>644.80506990000003</v>
      </c>
      <c r="Q376" s="40">
        <v>644.80506990000003</v>
      </c>
      <c r="R376" s="40">
        <v>644.80506990000003</v>
      </c>
      <c r="S376" s="40">
        <v>644.80506990000003</v>
      </c>
      <c r="T376" s="40">
        <v>644.80506990000003</v>
      </c>
      <c r="U376" s="40">
        <v>644.80506990000003</v>
      </c>
      <c r="V376" s="40">
        <v>644.80506990000003</v>
      </c>
      <c r="W376" s="40">
        <v>354.79748069999999</v>
      </c>
      <c r="X376" s="40">
        <v>354.79748069999999</v>
      </c>
      <c r="Y376" s="40">
        <v>354.79748069999999</v>
      </c>
      <c r="Z376" s="40">
        <v>354.79748069999999</v>
      </c>
      <c r="AA376" s="40">
        <v>354.79748069999999</v>
      </c>
      <c r="AB376" s="40">
        <v>347.95316070000001</v>
      </c>
      <c r="AC376" s="40">
        <v>347.95316070000001</v>
      </c>
      <c r="AD376" s="40">
        <v>347.95316070000001</v>
      </c>
      <c r="AE376" s="40">
        <v>347.95316070000001</v>
      </c>
      <c r="AF376" s="40">
        <v>318.24847319999998</v>
      </c>
      <c r="AG376" s="40">
        <v>347.95316070000001</v>
      </c>
      <c r="AH376" s="40">
        <v>347.95316070000001</v>
      </c>
      <c r="AI376" s="40">
        <v>347.95316070000001</v>
      </c>
      <c r="AJ376" s="40">
        <v>347.95316070000001</v>
      </c>
      <c r="AK376" s="40">
        <v>347.95316070000001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634.16659709999999</v>
      </c>
      <c r="O415" s="40">
        <v>3349.55177</v>
      </c>
      <c r="P415" s="40">
        <v>4778.3895460000003</v>
      </c>
      <c r="Q415" s="40">
        <v>8501.8314520000004</v>
      </c>
      <c r="R415" s="40">
        <v>9615.9328810000006</v>
      </c>
      <c r="S415" s="40">
        <v>11430.281639999999</v>
      </c>
      <c r="T415" s="40">
        <v>12782.68821</v>
      </c>
      <c r="U415" s="40">
        <v>15392.079470000001</v>
      </c>
      <c r="V415" s="40">
        <v>15392.079470000001</v>
      </c>
      <c r="W415" s="40">
        <v>15392.079470000001</v>
      </c>
      <c r="X415" s="40">
        <v>15392.079470000001</v>
      </c>
      <c r="Y415" s="40">
        <v>15392.079470000001</v>
      </c>
      <c r="Z415" s="40">
        <v>15392.079470000001</v>
      </c>
      <c r="AA415" s="40">
        <v>15392.079470000001</v>
      </c>
      <c r="AB415" s="40">
        <v>15392.079470000001</v>
      </c>
      <c r="AC415" s="40">
        <v>15392.079470000001</v>
      </c>
      <c r="AD415" s="40">
        <v>15392.079470000001</v>
      </c>
      <c r="AE415" s="40">
        <v>15392.079470000001</v>
      </c>
      <c r="AF415" s="40">
        <v>15392.079470000001</v>
      </c>
      <c r="AG415" s="40">
        <v>15392.079470000001</v>
      </c>
      <c r="AH415" s="40">
        <v>15392.079470000001</v>
      </c>
      <c r="AI415" s="40">
        <v>15392.079470000001</v>
      </c>
      <c r="AJ415" s="40">
        <v>15392.079470000001</v>
      </c>
      <c r="AK415" s="40">
        <v>15392.079470000001</v>
      </c>
      <c r="AL415" s="40">
        <v>15392.079470000001</v>
      </c>
      <c r="AM415" s="40">
        <v>15392.079470000001</v>
      </c>
      <c r="AN415" s="40">
        <v>15392.079470000001</v>
      </c>
      <c r="AO415" s="40">
        <v>15392.079470000001</v>
      </c>
      <c r="AP415" s="40">
        <v>15392.079470000001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634.16659709999999</v>
      </c>
      <c r="O424" s="40">
        <v>3349.55177</v>
      </c>
      <c r="P424" s="40">
        <v>4778.3895460000003</v>
      </c>
      <c r="Q424" s="40">
        <v>8501.8314520000004</v>
      </c>
      <c r="R424" s="40">
        <v>9615.9328810000006</v>
      </c>
      <c r="S424" s="40">
        <v>11430.281639999999</v>
      </c>
      <c r="T424" s="40">
        <v>12782.68821</v>
      </c>
      <c r="U424" s="40">
        <v>15392.079470000001</v>
      </c>
      <c r="V424" s="40">
        <v>15392.079470000001</v>
      </c>
      <c r="W424" s="40">
        <v>15392.079470000001</v>
      </c>
      <c r="X424" s="40">
        <v>15392.079470000001</v>
      </c>
      <c r="Y424" s="40">
        <v>15392.079470000001</v>
      </c>
      <c r="Z424" s="40">
        <v>15392.079470000001</v>
      </c>
      <c r="AA424" s="40">
        <v>15392.079470000001</v>
      </c>
      <c r="AB424" s="40">
        <v>15392.079470000001</v>
      </c>
      <c r="AC424" s="40">
        <v>15392.079470000001</v>
      </c>
      <c r="AD424" s="40">
        <v>15392.079470000001</v>
      </c>
      <c r="AE424" s="40">
        <v>15392.079470000001</v>
      </c>
      <c r="AF424" s="40">
        <v>15392.079470000001</v>
      </c>
      <c r="AG424" s="40">
        <v>15392.079470000001</v>
      </c>
      <c r="AH424" s="40">
        <v>15392.079470000001</v>
      </c>
      <c r="AI424" s="40">
        <v>15392.079470000001</v>
      </c>
      <c r="AJ424" s="40">
        <v>15392.079470000001</v>
      </c>
      <c r="AK424" s="40">
        <v>15392.079470000001</v>
      </c>
      <c r="AL424" s="40">
        <v>15392.079470000001</v>
      </c>
      <c r="AM424" s="40">
        <v>15392.079470000001</v>
      </c>
      <c r="AN424" s="40">
        <v>15392.079470000001</v>
      </c>
      <c r="AO424" s="40">
        <v>15392.079470000001</v>
      </c>
      <c r="AP424" s="40">
        <v>15392.079470000001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0</v>
      </c>
      <c r="AD436" s="40">
        <v>0</v>
      </c>
      <c r="AE436" s="40">
        <v>0</v>
      </c>
      <c r="AF436" s="40">
        <v>0</v>
      </c>
      <c r="AG436" s="40">
        <v>0</v>
      </c>
      <c r="AH436" s="40">
        <v>0</v>
      </c>
      <c r="AI436" s="40">
        <v>0</v>
      </c>
      <c r="AJ436" s="40">
        <v>0</v>
      </c>
      <c r="AK436" s="40">
        <v>0</v>
      </c>
      <c r="AL436" s="40">
        <v>0</v>
      </c>
      <c r="AM436" s="40">
        <v>0</v>
      </c>
      <c r="AN436" s="40">
        <v>0</v>
      </c>
      <c r="AO436" s="40">
        <v>0</v>
      </c>
      <c r="AP436" s="40">
        <v>0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602.90071069999999</v>
      </c>
      <c r="W439" s="40">
        <v>2712.803312</v>
      </c>
      <c r="X439" s="40">
        <v>5255.8936169999997</v>
      </c>
      <c r="Y439" s="40">
        <v>8225.9452369999999</v>
      </c>
      <c r="Z439" s="40">
        <v>12295.34634</v>
      </c>
      <c r="AA439" s="40">
        <v>16440.940709999999</v>
      </c>
      <c r="AB439" s="40">
        <v>19580.43003</v>
      </c>
      <c r="AC439" s="40">
        <v>23139.497630000002</v>
      </c>
      <c r="AD439" s="40">
        <v>24329.579570000002</v>
      </c>
      <c r="AE439" s="40">
        <v>26569.989369999999</v>
      </c>
      <c r="AF439" s="40">
        <v>26569.989369999999</v>
      </c>
      <c r="AG439" s="40">
        <v>26569.989369999999</v>
      </c>
      <c r="AH439" s="40">
        <v>26569.989369999999</v>
      </c>
      <c r="AI439" s="40">
        <v>26569.989369999999</v>
      </c>
      <c r="AJ439" s="40">
        <v>26569.989369999999</v>
      </c>
      <c r="AK439" s="40">
        <v>26569.989369999999</v>
      </c>
      <c r="AL439" s="40">
        <v>26569.989369999999</v>
      </c>
      <c r="AM439" s="40">
        <v>26569.989369999999</v>
      </c>
      <c r="AN439" s="40">
        <v>26569.989369999999</v>
      </c>
      <c r="AO439" s="40">
        <v>26569.989369999999</v>
      </c>
      <c r="AP439" s="40">
        <v>26569.989369999999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602.90071069999999</v>
      </c>
      <c r="W448" s="40">
        <v>2712.803312</v>
      </c>
      <c r="X448" s="40">
        <v>5255.8936169999997</v>
      </c>
      <c r="Y448" s="40">
        <v>8225.9452369999999</v>
      </c>
      <c r="Z448" s="40">
        <v>12295.34634</v>
      </c>
      <c r="AA448" s="40">
        <v>16440.940709999999</v>
      </c>
      <c r="AB448" s="40">
        <v>19580.43003</v>
      </c>
      <c r="AC448" s="40">
        <v>23139.497630000002</v>
      </c>
      <c r="AD448" s="40">
        <v>24329.579570000002</v>
      </c>
      <c r="AE448" s="40">
        <v>26569.989369999999</v>
      </c>
      <c r="AF448" s="40">
        <v>26569.989369999999</v>
      </c>
      <c r="AG448" s="40">
        <v>26569.989369999999</v>
      </c>
      <c r="AH448" s="40">
        <v>26569.989369999999</v>
      </c>
      <c r="AI448" s="40">
        <v>26569.989369999999</v>
      </c>
      <c r="AJ448" s="40">
        <v>26569.989369999999</v>
      </c>
      <c r="AK448" s="40">
        <v>26569.989369999999</v>
      </c>
      <c r="AL448" s="40">
        <v>26569.989369999999</v>
      </c>
      <c r="AM448" s="40">
        <v>26569.989369999999</v>
      </c>
      <c r="AN448" s="40">
        <v>26569.989369999999</v>
      </c>
      <c r="AO448" s="40">
        <v>26569.989369999999</v>
      </c>
      <c r="AP448" s="40">
        <v>26569.989369999999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7378.274026</v>
      </c>
      <c r="AG463" s="40">
        <v>10891.28635</v>
      </c>
      <c r="AH463" s="40">
        <v>13213.588680000001</v>
      </c>
      <c r="AI463" s="40">
        <v>15405.722390000001</v>
      </c>
      <c r="AJ463" s="40">
        <v>17660.847409999998</v>
      </c>
      <c r="AK463" s="40">
        <v>20476.646420000001</v>
      </c>
      <c r="AL463" s="40">
        <v>21835.732660000001</v>
      </c>
      <c r="AM463" s="40">
        <v>22380.603019999999</v>
      </c>
      <c r="AN463" s="40">
        <v>25497.68705</v>
      </c>
      <c r="AO463" s="40">
        <v>28290.58813</v>
      </c>
      <c r="AP463" s="40">
        <v>28862.68144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7378.274026</v>
      </c>
      <c r="AG472" s="40">
        <v>10891.28635</v>
      </c>
      <c r="AH472" s="40">
        <v>13213.588680000001</v>
      </c>
      <c r="AI472" s="40">
        <v>15405.722390000001</v>
      </c>
      <c r="AJ472" s="40">
        <v>17660.847409999998</v>
      </c>
      <c r="AK472" s="40">
        <v>20476.646420000001</v>
      </c>
      <c r="AL472" s="40">
        <v>21835.732660000001</v>
      </c>
      <c r="AM472" s="40">
        <v>22380.603019999999</v>
      </c>
      <c r="AN472" s="40">
        <v>25497.68705</v>
      </c>
      <c r="AO472" s="40">
        <v>28290.58813</v>
      </c>
      <c r="AP472" s="40">
        <v>28862.68144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600.5941517</v>
      </c>
      <c r="X653">
        <v>554.61351090000005</v>
      </c>
      <c r="Y653">
        <v>374.01346819999998</v>
      </c>
      <c r="Z653">
        <v>590.98538559999997</v>
      </c>
      <c r="AA653">
        <v>550.30340450000006</v>
      </c>
      <c r="AB653">
        <v>465.44540380000001</v>
      </c>
      <c r="AC653">
        <v>465.44540380000001</v>
      </c>
      <c r="AD653">
        <v>596.17298270000003</v>
      </c>
      <c r="AE653">
        <v>1056.430789</v>
      </c>
      <c r="AF653">
        <v>465.44540380000001</v>
      </c>
      <c r="AG653">
        <v>805.35082599999998</v>
      </c>
      <c r="AH653">
        <v>827.73928060000003</v>
      </c>
      <c r="AI653">
        <v>590.98538559999997</v>
      </c>
      <c r="AJ653">
        <v>604.07864859999995</v>
      </c>
      <c r="AK653">
        <v>805.35082599999998</v>
      </c>
      <c r="AL653">
        <v>930.89080769999998</v>
      </c>
      <c r="AM653">
        <v>1270.7962299999999</v>
      </c>
      <c r="AN653">
        <v>1056.430789</v>
      </c>
      <c r="AO653">
        <v>1396.3362119999999</v>
      </c>
      <c r="AP653">
        <v>1396.3362119999999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6.6323009199999996</v>
      </c>
      <c r="AF655">
        <v>6.6323009199999996</v>
      </c>
      <c r="AG655">
        <v>292.76871199999999</v>
      </c>
      <c r="AH655">
        <v>292.76871199999999</v>
      </c>
      <c r="AI655">
        <v>585.53742409999995</v>
      </c>
      <c r="AJ655">
        <v>292.76871199999999</v>
      </c>
      <c r="AK655">
        <v>292.76871199999999</v>
      </c>
      <c r="AL655">
        <v>299.40101299999998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600.5941517</v>
      </c>
      <c r="X664">
        <v>554.61351090000005</v>
      </c>
      <c r="Y664">
        <v>374.01346819999998</v>
      </c>
      <c r="Z664">
        <v>590.98538559999997</v>
      </c>
      <c r="AA664">
        <v>550.30340450000006</v>
      </c>
      <c r="AB664">
        <v>465.44540380000001</v>
      </c>
      <c r="AC664">
        <v>465.44540380000001</v>
      </c>
      <c r="AD664">
        <v>596.17298270000003</v>
      </c>
      <c r="AE664">
        <v>1063.0630900000001</v>
      </c>
      <c r="AF664">
        <v>472.07770479999999</v>
      </c>
      <c r="AG664">
        <v>1098.1195379999999</v>
      </c>
      <c r="AH664">
        <v>1120.5079929999999</v>
      </c>
      <c r="AI664">
        <v>1176.5228099999999</v>
      </c>
      <c r="AJ664">
        <v>896.8473606</v>
      </c>
      <c r="AK664">
        <v>1098.1195379999999</v>
      </c>
      <c r="AL664">
        <v>1230.291821</v>
      </c>
      <c r="AM664">
        <v>1856.333654</v>
      </c>
      <c r="AN664">
        <v>1641.9682130000001</v>
      </c>
      <c r="AO664">
        <v>1981.873636</v>
      </c>
      <c r="AP664">
        <v>1981.873636</v>
      </c>
    </row>
    <row r="665" spans="1:42" x14ac:dyDescent="0.25">
      <c r="B665" t="s">
        <v>700</v>
      </c>
      <c r="C665" t="s">
        <v>37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678.62650480000002</v>
      </c>
      <c r="Y665">
        <v>678.62650480000002</v>
      </c>
      <c r="Z665">
        <v>569.77848610000001</v>
      </c>
      <c r="AA665">
        <v>292.67183899999998</v>
      </c>
      <c r="AB665">
        <v>133.8652678</v>
      </c>
      <c r="AC665">
        <v>1.953629689</v>
      </c>
      <c r="AD665">
        <v>340.43565749999999</v>
      </c>
      <c r="AE665">
        <v>678.62650480000002</v>
      </c>
      <c r="AM665">
        <v>282.3008911</v>
      </c>
      <c r="AN665">
        <v>346.61580259999999</v>
      </c>
      <c r="AO665">
        <v>425.62507360000001</v>
      </c>
      <c r="AP665">
        <v>678.62650480000002</v>
      </c>
    </row>
    <row r="666" spans="1:42" x14ac:dyDescent="0.25">
      <c r="B666" t="s">
        <v>700</v>
      </c>
      <c r="C666" t="s">
        <v>38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V666">
        <v>58.980104609999998</v>
      </c>
      <c r="W666">
        <v>58.980104609999998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C666">
        <v>58.980104609999998</v>
      </c>
      <c r="AD666">
        <v>58.980104609999998</v>
      </c>
      <c r="AE666">
        <v>58.980104609999998</v>
      </c>
      <c r="AG666">
        <v>58.980104609999998</v>
      </c>
      <c r="AH666">
        <v>58.980104609999998</v>
      </c>
      <c r="AI666">
        <v>58.980104609999998</v>
      </c>
      <c r="AL666">
        <v>58.980104609999998</v>
      </c>
      <c r="AM666">
        <v>58.980104609999998</v>
      </c>
      <c r="AN666">
        <v>58.980104609999998</v>
      </c>
      <c r="AO666">
        <v>58.980104609999998</v>
      </c>
      <c r="AP666">
        <v>58.980104609999998</v>
      </c>
    </row>
    <row r="667" spans="1:42" x14ac:dyDescent="0.25">
      <c r="B667" t="s">
        <v>700</v>
      </c>
      <c r="C667" t="s">
        <v>39</v>
      </c>
      <c r="N667">
        <v>131.22481110000001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285.55879970000001</v>
      </c>
      <c r="U667">
        <v>340.4201506</v>
      </c>
      <c r="V667">
        <v>236.39624079999999</v>
      </c>
      <c r="W667">
        <v>218.67584980000001</v>
      </c>
      <c r="X667">
        <v>220.86902230000001</v>
      </c>
      <c r="Y667">
        <v>177.35225360000001</v>
      </c>
      <c r="AE667">
        <v>202.7913465</v>
      </c>
      <c r="AP667">
        <v>162.17277540000001</v>
      </c>
    </row>
    <row r="668" spans="1:42" x14ac:dyDescent="0.25">
      <c r="B668" t="s">
        <v>700</v>
      </c>
      <c r="C668" t="s">
        <v>40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D668">
        <v>42.162484419999998</v>
      </c>
      <c r="AE668">
        <v>42.162484419999998</v>
      </c>
      <c r="AF668">
        <v>42.162484419999998</v>
      </c>
      <c r="AH668">
        <v>42.162484419999998</v>
      </c>
      <c r="AJ668">
        <v>42.162484419999998</v>
      </c>
      <c r="AK668">
        <v>42.162484419999998</v>
      </c>
      <c r="AM668">
        <v>42.162484419999998</v>
      </c>
      <c r="AN668">
        <v>42.162484419999998</v>
      </c>
      <c r="AO668">
        <v>42.162484419999998</v>
      </c>
      <c r="AP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1065.327894</v>
      </c>
      <c r="U676">
        <v>1061.2091399999999</v>
      </c>
      <c r="V676">
        <v>1016.165335</v>
      </c>
      <c r="W676">
        <v>998.44494369999995</v>
      </c>
      <c r="X676">
        <v>1000.638116</v>
      </c>
      <c r="Y676">
        <v>957.12134749999996</v>
      </c>
      <c r="Z676">
        <v>670.92107510000005</v>
      </c>
      <c r="AA676">
        <v>393.81442800000002</v>
      </c>
      <c r="AB676">
        <v>235.00785690000001</v>
      </c>
      <c r="AC676">
        <v>103.09621869999999</v>
      </c>
      <c r="AD676">
        <v>441.57824649999998</v>
      </c>
      <c r="AE676">
        <v>982.56044039999995</v>
      </c>
      <c r="AF676">
        <v>42.162484419999998</v>
      </c>
      <c r="AG676">
        <v>58.980104609999998</v>
      </c>
      <c r="AH676">
        <v>101.142589</v>
      </c>
      <c r="AI676">
        <v>58.980104609999998</v>
      </c>
      <c r="AJ676">
        <v>42.162484419999998</v>
      </c>
      <c r="AK676">
        <v>42.162484419999998</v>
      </c>
      <c r="AL676">
        <v>58.980104609999998</v>
      </c>
      <c r="AM676">
        <v>383.44348009999999</v>
      </c>
      <c r="AN676">
        <v>447.75839159999998</v>
      </c>
      <c r="AO676">
        <v>526.76766269999996</v>
      </c>
      <c r="AP676">
        <v>941.94186920000004</v>
      </c>
    </row>
    <row r="677" spans="1:42" x14ac:dyDescent="0.25">
      <c r="B677" t="s">
        <v>701</v>
      </c>
      <c r="C677" t="s">
        <v>37</v>
      </c>
      <c r="O677">
        <v>53.532143140000002</v>
      </c>
      <c r="P677">
        <v>144.9631487</v>
      </c>
      <c r="Q677">
        <v>25.001414480000001</v>
      </c>
      <c r="R677">
        <v>3.4905970339999999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25.001414480000001</v>
      </c>
      <c r="R688">
        <v>3.4905970339999999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706</v>
      </c>
      <c r="C713" t="s">
        <v>37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47.373578000000002</v>
      </c>
      <c r="X750">
        <v>94.747156000000004</v>
      </c>
      <c r="Y750">
        <v>142.120734</v>
      </c>
      <c r="Z750">
        <v>189.49431200000001</v>
      </c>
      <c r="AA750">
        <v>236.86788999999999</v>
      </c>
      <c r="AB750">
        <v>284.241468</v>
      </c>
      <c r="AC750">
        <v>331.61504600000001</v>
      </c>
      <c r="AD750">
        <v>378.98862400000002</v>
      </c>
      <c r="AE750">
        <v>426.36220200000002</v>
      </c>
      <c r="AF750">
        <v>473.73577999999998</v>
      </c>
      <c r="AG750">
        <v>521.10935800000004</v>
      </c>
      <c r="AH750">
        <v>568.482936</v>
      </c>
      <c r="AI750">
        <v>615.85651399999995</v>
      </c>
      <c r="AJ750">
        <v>663.23009200000001</v>
      </c>
      <c r="AK750">
        <v>710.60366999999997</v>
      </c>
      <c r="AL750">
        <v>757.97724800000003</v>
      </c>
      <c r="AM750">
        <v>1000.492361</v>
      </c>
      <c r="AN750">
        <v>1231.3607099999999</v>
      </c>
      <c r="AO750">
        <v>1442.3605319999999</v>
      </c>
      <c r="AP750">
        <v>1528.8175670000001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297.74293770000003</v>
      </c>
      <c r="AH752">
        <v>297.74293770000003</v>
      </c>
      <c r="AI752">
        <v>297.74293770000003</v>
      </c>
      <c r="AJ752">
        <v>297.74293770000003</v>
      </c>
      <c r="AK752">
        <v>297.74293770000003</v>
      </c>
      <c r="AL752">
        <v>297.74293770000003</v>
      </c>
      <c r="AM752">
        <v>297.74293770000003</v>
      </c>
      <c r="AN752">
        <v>297.74293770000003</v>
      </c>
      <c r="AO752">
        <v>297.74293770000003</v>
      </c>
      <c r="AP752">
        <v>297.74293770000003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91.66787343</v>
      </c>
      <c r="X755">
        <v>91.66787343</v>
      </c>
      <c r="Y755">
        <v>95.88564461</v>
      </c>
      <c r="Z755">
        <v>91.66787343</v>
      </c>
      <c r="AA755">
        <v>106.72822379999999</v>
      </c>
      <c r="AB755">
        <v>119.9360563</v>
      </c>
      <c r="AC755">
        <v>406.86762499999998</v>
      </c>
      <c r="AD755">
        <v>415.9723568</v>
      </c>
      <c r="AE755">
        <v>398.16480419999999</v>
      </c>
      <c r="AF755">
        <v>408.09672310000002</v>
      </c>
      <c r="AG755">
        <v>366.19580509999997</v>
      </c>
      <c r="AH755">
        <v>388.51670660000002</v>
      </c>
      <c r="AI755">
        <v>410.69259970000002</v>
      </c>
      <c r="AJ755">
        <v>432.6687488</v>
      </c>
      <c r="AK755">
        <v>454.38848919999998</v>
      </c>
      <c r="AL755">
        <v>463.31359279999998</v>
      </c>
      <c r="AM755">
        <v>463.31359279999998</v>
      </c>
      <c r="AN755">
        <v>463.31359279999998</v>
      </c>
      <c r="AO755">
        <v>463.31359279999998</v>
      </c>
      <c r="AP755">
        <v>463.31359279999998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312.42874690000002</v>
      </c>
      <c r="X760">
        <v>359.80232489999997</v>
      </c>
      <c r="Y760">
        <v>411.3936741</v>
      </c>
      <c r="Z760">
        <v>577.48391579999998</v>
      </c>
      <c r="AA760">
        <v>639.91784419999999</v>
      </c>
      <c r="AB760">
        <v>700.49925470000005</v>
      </c>
      <c r="AC760">
        <v>1034.8044010000001</v>
      </c>
      <c r="AD760">
        <v>1091.2827110000001</v>
      </c>
      <c r="AE760">
        <v>1120.848737</v>
      </c>
      <c r="AF760">
        <v>1178.154233</v>
      </c>
      <c r="AG760">
        <v>1185.0481010000001</v>
      </c>
      <c r="AH760">
        <v>1254.7425800000001</v>
      </c>
      <c r="AI760">
        <v>1324.2920509999999</v>
      </c>
      <c r="AJ760">
        <v>1393.641779</v>
      </c>
      <c r="AK760">
        <v>1462.735097</v>
      </c>
      <c r="AL760">
        <v>1519.0337790000001</v>
      </c>
      <c r="AM760">
        <v>1761.5488909999999</v>
      </c>
      <c r="AN760">
        <v>1992.4172410000001</v>
      </c>
      <c r="AO760">
        <v>2203.4170629999999</v>
      </c>
      <c r="AP760">
        <v>2289.8740979999998</v>
      </c>
    </row>
    <row r="761" spans="2:42" x14ac:dyDescent="0.25">
      <c r="B761" t="s">
        <v>15</v>
      </c>
      <c r="D761">
        <v>61545.265700000004</v>
      </c>
      <c r="E761">
        <v>64177.912170000003</v>
      </c>
      <c r="F761">
        <v>63290.915309999997</v>
      </c>
      <c r="G761">
        <v>65838.414109999998</v>
      </c>
      <c r="H761">
        <v>65886.468959999998</v>
      </c>
      <c r="I761">
        <v>67100.893630000006</v>
      </c>
      <c r="J761">
        <v>68216.358749999999</v>
      </c>
      <c r="K761">
        <v>73279.767110000001</v>
      </c>
      <c r="L761">
        <v>77043.184009999997</v>
      </c>
      <c r="M761">
        <v>80884.0101</v>
      </c>
      <c r="N761">
        <v>84225.468670000002</v>
      </c>
      <c r="O761">
        <v>87735.988240000006</v>
      </c>
      <c r="P761">
        <v>91322.507660000003</v>
      </c>
      <c r="Q761">
        <v>95049.778489999997</v>
      </c>
      <c r="R761">
        <v>98290.266250000001</v>
      </c>
      <c r="S761">
        <v>101350.3009</v>
      </c>
      <c r="T761">
        <v>104527.9602</v>
      </c>
      <c r="U761">
        <v>107798.13559999999</v>
      </c>
      <c r="V761">
        <v>111179.96920000001</v>
      </c>
      <c r="W761">
        <v>114701.1176</v>
      </c>
      <c r="X761">
        <v>118261.5184</v>
      </c>
      <c r="Y761">
        <v>121821.49219999999</v>
      </c>
      <c r="Z761">
        <v>125485.51579999999</v>
      </c>
      <c r="AA761">
        <v>129275.4638</v>
      </c>
      <c r="AB761">
        <v>133311.77609999999</v>
      </c>
      <c r="AC761">
        <v>137300.15410000001</v>
      </c>
      <c r="AD761">
        <v>141326.8584</v>
      </c>
      <c r="AE761">
        <v>145218.61439999999</v>
      </c>
      <c r="AF761">
        <v>149092.90710000001</v>
      </c>
      <c r="AG761">
        <v>152530.1972</v>
      </c>
      <c r="AH761">
        <v>155974.4247</v>
      </c>
      <c r="AI761">
        <v>159453.5857</v>
      </c>
      <c r="AJ761">
        <v>163011.41579999999</v>
      </c>
      <c r="AK761">
        <v>166642.4062</v>
      </c>
      <c r="AL761">
        <v>170308.46650000001</v>
      </c>
      <c r="AM761">
        <v>173965.27239999999</v>
      </c>
      <c r="AN761">
        <v>177982.06779999999</v>
      </c>
      <c r="AO761">
        <v>181875.12109999999</v>
      </c>
      <c r="AP761">
        <v>185735.951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46081.882010000001</v>
      </c>
      <c r="D4" s="1">
        <f>PLANEL_GerMed_Resultado!H244+PLANEL_GerMed_Resultado!H748</f>
        <v>46765.787770000003</v>
      </c>
      <c r="E4" s="1">
        <f>PLANEL_GerMed_Resultado!I244+PLANEL_GerMed_Resultado!I748</f>
        <v>47307.195659999998</v>
      </c>
      <c r="F4" s="1">
        <f>PLANEL_GerMed_Resultado!J244+PLANEL_GerMed_Resultado!J748</f>
        <v>46531.035580000003</v>
      </c>
      <c r="G4" s="1">
        <f>PLANEL_GerMed_Resultado!K244+PLANEL_GerMed_Resultado!K748</f>
        <v>49893.713239999997</v>
      </c>
      <c r="H4" s="1">
        <f>PLANEL_GerMed_Resultado!L244+PLANEL_GerMed_Resultado!L748</f>
        <v>52601.97825</v>
      </c>
      <c r="I4" s="1">
        <f>PLANEL_GerMed_Resultado!M244+PLANEL_GerMed_Resultado!M748</f>
        <v>54673.109450000004</v>
      </c>
      <c r="J4" s="1">
        <f>PLANEL_GerMed_Resultado!N244+PLANEL_GerMed_Resultado!N748</f>
        <v>56490.278469999997</v>
      </c>
      <c r="K4" s="1">
        <f>PLANEL_GerMed_Resultado!O244+PLANEL_GerMed_Resultado!O748</f>
        <v>56483.274619999997</v>
      </c>
      <c r="L4" s="1">
        <f>PLANEL_GerMed_Resultado!P244+PLANEL_GerMed_Resultado!P748</f>
        <v>57526.558579999997</v>
      </c>
      <c r="M4" s="1">
        <f>PLANEL_GerMed_Resultado!Q244+PLANEL_GerMed_Resultado!Q748</f>
        <v>57570.649870000001</v>
      </c>
      <c r="N4" s="1">
        <f>PLANEL_GerMed_Resultado!R244+PLANEL_GerMed_Resultado!R748</f>
        <v>59379.288099999998</v>
      </c>
      <c r="O4" s="1">
        <f>PLANEL_GerMed_Resultado!S244+PLANEL_GerMed_Resultado!S748</f>
        <v>59321.218869999997</v>
      </c>
      <c r="P4" s="1">
        <f>PLANEL_GerMed_Resultado!T244+PLANEL_GerMed_Resultado!T748</f>
        <v>61953.575720000001</v>
      </c>
      <c r="Q4" s="1">
        <f>PLANEL_GerMed_Resultado!U244+PLANEL_GerMed_Resultado!U748</f>
        <v>62648.726309999998</v>
      </c>
      <c r="R4" s="1">
        <f>PLANEL_GerMed_Resultado!V244+PLANEL_GerMed_Resultado!V748</f>
        <v>64891.829919999996</v>
      </c>
      <c r="S4" s="1">
        <f>PLANEL_GerMed_Resultado!W244+PLANEL_GerMed_Resultado!W748</f>
        <v>66920.189759999994</v>
      </c>
      <c r="T4" s="1">
        <f>PLANEL_GerMed_Resultado!X244+PLANEL_GerMed_Resultado!X748</f>
        <v>67916.168350000007</v>
      </c>
      <c r="U4" s="1">
        <f>PLANEL_GerMed_Resultado!Y244+PLANEL_GerMed_Resultado!Y748</f>
        <v>68826.633619999993</v>
      </c>
      <c r="V4" s="1">
        <f>PLANEL_GerMed_Resultado!Z244+PLANEL_GerMed_Resultado!Z748</f>
        <v>69538.274050000007</v>
      </c>
      <c r="W4" s="1">
        <f>PLANEL_GerMed_Resultado!AA244+PLANEL_GerMed_Resultado!AA748</f>
        <v>70079.673850000006</v>
      </c>
      <c r="X4" s="1">
        <f>PLANEL_GerMed_Resultado!AB244+PLANEL_GerMed_Resultado!AB748</f>
        <v>71058.639790000001</v>
      </c>
      <c r="Y4" s="1">
        <f>PLANEL_GerMed_Resultado!AC244+PLANEL_GerMed_Resultado!AC748</f>
        <v>73023.643689999997</v>
      </c>
      <c r="Z4" s="1">
        <f>PLANEL_GerMed_Resultado!AD244+PLANEL_GerMed_Resultado!AD748</f>
        <v>73646.039950000006</v>
      </c>
      <c r="AA4" s="1">
        <f>PLANEL_GerMed_Resultado!AE244+PLANEL_GerMed_Resultado!AE748</f>
        <v>75365.806790000002</v>
      </c>
      <c r="AB4" s="1">
        <f>PLANEL_GerMed_Resultado!AF244+PLANEL_GerMed_Resultado!AF748</f>
        <v>75285.352119999996</v>
      </c>
      <c r="AC4" s="1">
        <f>PLANEL_GerMed_Resultado!AG244+PLANEL_GerMed_Resultado!AG748</f>
        <v>74685.601049999997</v>
      </c>
      <c r="AD4" s="1">
        <f>PLANEL_GerMed_Resultado!AH244+PLANEL_GerMed_Resultado!AH748</f>
        <v>74882.124150000003</v>
      </c>
      <c r="AE4" s="1">
        <f>PLANEL_GerMed_Resultado!AI244+PLANEL_GerMed_Resultado!AI748</f>
        <v>75410.393479999999</v>
      </c>
      <c r="AF4" s="1">
        <f>PLANEL_GerMed_Resultado!AJ244+PLANEL_GerMed_Resultado!AJ748</f>
        <v>75906.344719999994</v>
      </c>
      <c r="AG4" s="1">
        <f>PLANEL_GerMed_Resultado!AK244+PLANEL_GerMed_Resultado!AK748</f>
        <v>76145.079419999995</v>
      </c>
      <c r="AH4" s="1">
        <f>PLANEL_GerMed_Resultado!AL244+PLANEL_GerMed_Resultado!AL748</f>
        <v>76718.553190000006</v>
      </c>
      <c r="AI4" s="1">
        <f>PLANEL_GerMed_Resultado!AM244+PLANEL_GerMed_Resultado!AM748</f>
        <v>77447.765530000004</v>
      </c>
      <c r="AJ4" s="1">
        <f>PLANEL_GerMed_Resultado!AN244+PLANEL_GerMed_Resultado!AN748</f>
        <v>76961.018819999998</v>
      </c>
      <c r="AK4" s="1">
        <f>PLANEL_GerMed_Resultado!AO244+PLANEL_GerMed_Resultado!AO748</f>
        <v>76779.251539999997</v>
      </c>
      <c r="AL4" s="1">
        <f>PLANEL_GerMed_Resultado!AP244+PLANEL_GerMed_Resultado!AP748</f>
        <v>78827.739000000001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2972.256406</v>
      </c>
      <c r="E5" s="1">
        <f>PLANEL_GerMed_Resultado!I256</f>
        <v>3127.1847509999998</v>
      </c>
      <c r="F5" s="1">
        <f>PLANEL_GerMed_Resultado!J256</f>
        <v>3167.411435</v>
      </c>
      <c r="G5" s="1">
        <f>PLANEL_GerMed_Resultado!K256</f>
        <v>3291.0477980000001</v>
      </c>
      <c r="H5" s="1">
        <f>PLANEL_GerMed_Resultado!L256</f>
        <v>3386.405839</v>
      </c>
      <c r="I5" s="1">
        <f>PLANEL_GerMed_Resultado!M256</f>
        <v>4533.4225200000001</v>
      </c>
      <c r="J5" s="1">
        <f>PLANEL_GerMed_Resultado!N256</f>
        <v>4325.131813</v>
      </c>
      <c r="K5" s="1">
        <f>PLANEL_GerMed_Resultado!O256</f>
        <v>5027.5038999999997</v>
      </c>
      <c r="L5" s="1">
        <f>PLANEL_GerMed_Resultado!P256</f>
        <v>6180.9092959999998</v>
      </c>
      <c r="M5" s="1">
        <f>PLANEL_GerMed_Resultado!Q256</f>
        <v>7198.4795050000002</v>
      </c>
      <c r="N5" s="1">
        <f>PLANEL_GerMed_Resultado!R256</f>
        <v>6228.8881540000002</v>
      </c>
      <c r="O5" s="1">
        <f>PLANEL_GerMed_Resultado!S256</f>
        <v>7191.0229710000003</v>
      </c>
      <c r="P5" s="1">
        <f>PLANEL_GerMed_Resultado!T256</f>
        <v>6595.0243419999997</v>
      </c>
      <c r="Q5" s="1">
        <f>PLANEL_GerMed_Resultado!U256</f>
        <v>7616.0962989999998</v>
      </c>
      <c r="R5" s="1">
        <f>PLANEL_GerMed_Resultado!V256</f>
        <v>8189.7945870000003</v>
      </c>
      <c r="S5" s="1">
        <f>PLANEL_GerMed_Resultado!W256</f>
        <v>8212.1367840000003</v>
      </c>
      <c r="T5" s="1">
        <f>PLANEL_GerMed_Resultado!X256</f>
        <v>8104.1726319999998</v>
      </c>
      <c r="U5" s="1">
        <f>PLANEL_GerMed_Resultado!Y256</f>
        <v>8235.7000200000002</v>
      </c>
      <c r="V5" s="1">
        <f>PLANEL_GerMed_Resultado!Z256</f>
        <v>8187.1470360000003</v>
      </c>
      <c r="W5" s="1">
        <f>PLANEL_GerMed_Resultado!AA256</f>
        <v>8234.7562749999997</v>
      </c>
      <c r="X5" s="1">
        <f>PLANEL_GerMed_Resultado!AB256</f>
        <v>8189.7945870000003</v>
      </c>
      <c r="Y5" s="1">
        <f>PLANEL_GerMed_Resultado!AC256</f>
        <v>7777.5228669999997</v>
      </c>
      <c r="Z5" s="1">
        <f>PLANEL_GerMed_Resultado!AD256</f>
        <v>8235.7000200000002</v>
      </c>
      <c r="AA5" s="1">
        <f>PLANEL_GerMed_Resultado!AE256</f>
        <v>8235.7000200000002</v>
      </c>
      <c r="AB5" s="68">
        <f>PLANEL_GerMed_Resultado!AF256</f>
        <v>7590.8728339999998</v>
      </c>
      <c r="AC5" s="1">
        <f>PLANEL_GerMed_Resultado!AG256</f>
        <v>8235.2490749999997</v>
      </c>
      <c r="AD5" s="1">
        <f>PLANEL_GerMed_Resultado!AH256</f>
        <v>8235.7000200000002</v>
      </c>
      <c r="AE5" s="1">
        <f>PLANEL_GerMed_Resultado!AI256</f>
        <v>8217.9711970000008</v>
      </c>
      <c r="AF5" s="1">
        <f>PLANEL_GerMed_Resultado!AJ256</f>
        <v>8235.7000200000002</v>
      </c>
      <c r="AG5" s="1">
        <f>PLANEL_GerMed_Resultado!AK256</f>
        <v>8235.2072200000002</v>
      </c>
      <c r="AH5" s="1">
        <f>PLANEL_GerMed_Resultado!AL256</f>
        <v>8235.7000200000002</v>
      </c>
      <c r="AI5" s="1">
        <f>PLANEL_GerMed_Resultado!AM256</f>
        <v>8235.7000200000002</v>
      </c>
      <c r="AJ5" s="1">
        <f>PLANEL_GerMed_Resultado!AN256</f>
        <v>8221.751816</v>
      </c>
      <c r="AK5" s="1">
        <f>PLANEL_GerMed_Resultado!AO256</f>
        <v>8207.5640299999995</v>
      </c>
      <c r="AL5" s="1">
        <f>PLANEL_GerMed_Resultado!AP256</f>
        <v>8221.5122350000001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5788.2672701000001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4256.2040404999998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4434.7570539999997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3978.3648920000001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4234.0888585000002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5044.3562364999998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5595.5528285999999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5671.2468654000004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5816.0768016399998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5860.3834110999996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4804.4151784799997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4809.0345860339994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5121.6838740000003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4933.0899370000006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4798.093331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4877.3892260000002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4997.4348406000008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5299.4744914000003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5608.0207489999993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5131.8969469999993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4822.3898738999997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4811.0359324000001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4789.2471775000004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6380.5271001999999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8436.4338363999996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5893.6822822200002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5423.0993092100007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5973.9365502000001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6373.5942374099996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6777.7347393199998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7248.1377841199992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8816.1388211100002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10805.236386900002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11770.980663800001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12647.027315700001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13459.080672300001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1000.624233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1056.1279050000001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1102.4371759999999</v>
      </c>
      <c r="M9" s="20">
        <f>PLANEL_GerMed_Resultado!Q64+PLANEL_GerMed_Resultado!Q76+PLANEL_GerMed_Resultado!Q88+PLANEL_GerMed_Resultado!Q640+PLANEL_GerMed_Resultado!Q700+PLANEL_GerMed_Resultado!Q736</f>
        <v>1102.4371759999999</v>
      </c>
      <c r="N9" s="20">
        <f>PLANEL_GerMed_Resultado!R64+PLANEL_GerMed_Resultado!R76+PLANEL_GerMed_Resultado!R88+PLANEL_GerMed_Resultado!R640+PLANEL_GerMed_Resultado!R700+PLANEL_GerMed_Resultado!R736</f>
        <v>1102.4371759999999</v>
      </c>
      <c r="O9" s="20">
        <f>PLANEL_GerMed_Resultado!S64+PLANEL_GerMed_Resultado!S76+PLANEL_GerMed_Resultado!S88+PLANEL_GerMed_Resultado!S640+PLANEL_GerMed_Resultado!S700+PLANEL_GerMed_Resultado!S736</f>
        <v>1086.927539</v>
      </c>
      <c r="P9" s="20">
        <f>PLANEL_GerMed_Resultado!T64+PLANEL_GerMed_Resultado!T76+PLANEL_GerMed_Resultado!T88+PLANEL_GerMed_Resultado!T640+PLANEL_GerMed_Resultado!T700+PLANEL_GerMed_Resultado!T736</f>
        <v>1086.927539</v>
      </c>
      <c r="Q9" s="20">
        <f>PLANEL_GerMed_Resultado!U64+PLANEL_GerMed_Resultado!U76+PLANEL_GerMed_Resultado!U88+PLANEL_GerMed_Resultado!U640+PLANEL_GerMed_Resultado!U700+PLANEL_GerMed_Resultado!U736</f>
        <v>312.60167439999998</v>
      </c>
      <c r="R9" s="20">
        <f>PLANEL_GerMed_Resultado!V64+PLANEL_GerMed_Resultado!V76+PLANEL_GerMed_Resultado!V88+PLANEL_GerMed_Resultado!V640+PLANEL_GerMed_Resultado!V700+PLANEL_GerMed_Resultado!V736</f>
        <v>312.60167439999998</v>
      </c>
      <c r="S9" s="20">
        <f>PLANEL_GerMed_Resultado!W64+PLANEL_GerMed_Resultado!W76+PLANEL_GerMed_Resultado!W88+PLANEL_GerMed_Resultado!W640+PLANEL_GerMed_Resultado!W700+PLANEL_GerMed_Resultado!W736</f>
        <v>246.9031176</v>
      </c>
      <c r="T9" s="20">
        <f>PLANEL_GerMed_Resultado!X64+PLANEL_GerMed_Resultado!X76+PLANEL_GerMed_Resultado!X88+PLANEL_GerMed_Resultado!X640+PLANEL_GerMed_Resultado!X700+PLANEL_GerMed_Resultado!X736</f>
        <v>246.9031176</v>
      </c>
      <c r="U9" s="20">
        <f>PLANEL_GerMed_Resultado!Y64+PLANEL_GerMed_Resultado!Y76+PLANEL_GerMed_Resultado!Y88+PLANEL_GerMed_Resultado!Y640+PLANEL_GerMed_Resultado!Y700+PLANEL_GerMed_Resultado!Y736</f>
        <v>246.9031176</v>
      </c>
      <c r="V9" s="20">
        <f>PLANEL_GerMed_Resultado!Z64+PLANEL_GerMed_Resultado!Z76+PLANEL_GerMed_Resultado!Z88+PLANEL_GerMed_Resultado!Z640+PLANEL_GerMed_Resultado!Z700+PLANEL_GerMed_Resultado!Z736</f>
        <v>285.35467640000002</v>
      </c>
      <c r="W9" s="20">
        <f>PLANEL_GerMed_Resultado!AA64+PLANEL_GerMed_Resultado!AA76+PLANEL_GerMed_Resultado!AA88+PLANEL_GerMed_Resultado!AA640+PLANEL_GerMed_Resultado!AA700+PLANEL_GerMed_Resultado!AA736</f>
        <v>285.35467640000002</v>
      </c>
      <c r="X9" s="20">
        <f>PLANEL_GerMed_Resultado!AB64+PLANEL_GerMed_Resultado!AB76+PLANEL_GerMed_Resultado!AB88+PLANEL_GerMed_Resultado!AB640+PLANEL_GerMed_Resultado!AB700+PLANEL_GerMed_Resultado!AB736</f>
        <v>285.35467640000002</v>
      </c>
      <c r="Y9" s="20">
        <f>PLANEL_GerMed_Resultado!AC64+PLANEL_GerMed_Resultado!AC76+PLANEL_GerMed_Resultado!AC88+PLANEL_GerMed_Resultado!AC640+PLANEL_GerMed_Resultado!AC700+PLANEL_GerMed_Resultado!AC736</f>
        <v>285.35467640000002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285.35467640000002</v>
      </c>
      <c r="AB9" s="20">
        <f>PLANEL_GerMed_Resultado!AF64+PLANEL_GerMed_Resultado!AF76+PLANEL_GerMed_Resultado!AF88+PLANEL_GerMed_Resultado!AF640+PLANEL_GerMed_Resultado!AF700+PLANEL_GerMed_Resultado!AF736</f>
        <v>285.35467640000002</v>
      </c>
      <c r="AC9" s="20">
        <f>PLANEL_GerMed_Resultado!AG64+PLANEL_GerMed_Resultado!AG76+PLANEL_GerMed_Resultado!AG88+PLANEL_GerMed_Resultado!AG640+PLANEL_GerMed_Resultado!AG700+PLANEL_GerMed_Resultado!AG736</f>
        <v>285.35467640000002</v>
      </c>
      <c r="AD9" s="20">
        <f>PLANEL_GerMed_Resultado!AH64+PLANEL_GerMed_Resultado!AH76+PLANEL_GerMed_Resultado!AH88+PLANEL_GerMed_Resultado!AH640+PLANEL_GerMed_Resultado!AH700+PLANEL_GerMed_Resultado!AH736</f>
        <v>285.35467640000002</v>
      </c>
      <c r="AE9" s="20">
        <f>PLANEL_GerMed_Resultado!AI64+PLANEL_GerMed_Resultado!AI76+PLANEL_GerMed_Resultado!AI88+PLANEL_GerMed_Resultado!AI640+PLANEL_GerMed_Resultado!AI700+PLANEL_GerMed_Resultado!AI736</f>
        <v>285.35467640000002</v>
      </c>
      <c r="AF9" s="20">
        <f>PLANEL_GerMed_Resultado!AJ64+PLANEL_GerMed_Resultado!AJ76+PLANEL_GerMed_Resultado!AJ88+PLANEL_GerMed_Resultado!AJ640+PLANEL_GerMed_Resultado!AJ700+PLANEL_GerMed_Resultado!AJ736</f>
        <v>285.35467640000002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251.23055969999999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310.3439783</v>
      </c>
      <c r="O10" s="20">
        <f>PLANEL_GerMed_Resultado!S40+PLANEL_GerMed_Resultado!S52</f>
        <v>388.52762810000002</v>
      </c>
      <c r="P10" s="20">
        <f>PLANEL_GerMed_Resultado!T40+PLANEL_GerMed_Resultado!T52</f>
        <v>369.16929770000002</v>
      </c>
      <c r="Q10" s="20">
        <f>PLANEL_GerMed_Resultado!U40+PLANEL_GerMed_Resultado!U52</f>
        <v>310.3439783</v>
      </c>
      <c r="R10" s="20">
        <f>PLANEL_GerMed_Resultado!V40+PLANEL_GerMed_Resultado!V52</f>
        <v>310.3439783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1646.7587739999999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3000.5461679999999</v>
      </c>
      <c r="P11" s="1">
        <f>PLANEL_GerMed_Resultado!T160</f>
        <v>3004.8027740000002</v>
      </c>
      <c r="Q11" s="1">
        <f>PLANEL_GerMed_Resultado!U160</f>
        <v>2962.5921060000001</v>
      </c>
      <c r="R11" s="1">
        <f>PLANEL_GerMed_Resultado!V160</f>
        <v>2962.5921060000001</v>
      </c>
      <c r="S11" s="1">
        <f>PLANEL_GerMed_Resultado!W160</f>
        <v>2962.5921060000001</v>
      </c>
      <c r="T11" s="1">
        <f>PLANEL_GerMed_Resultado!X160</f>
        <v>2962.5921060000001</v>
      </c>
      <c r="U11" s="1">
        <f>PLANEL_GerMed_Resultado!Y160</f>
        <v>3007.6281399999998</v>
      </c>
      <c r="V11" s="1">
        <f>PLANEL_GerMed_Resultado!Z160</f>
        <v>3007.6281399999998</v>
      </c>
      <c r="W11" s="1">
        <f>PLANEL_GerMed_Resultado!AA160</f>
        <v>3007.6281399999998</v>
      </c>
      <c r="X11" s="1">
        <f>PLANEL_GerMed_Resultado!AB160</f>
        <v>3007.6281399999998</v>
      </c>
      <c r="Y11" s="1">
        <f>PLANEL_GerMed_Resultado!AC160</f>
        <v>3007.6281399999998</v>
      </c>
      <c r="Z11" s="1">
        <f>PLANEL_GerMed_Resultado!AD160</f>
        <v>3007.6281399999998</v>
      </c>
      <c r="AA11" s="1">
        <f>PLANEL_GerMed_Resultado!AE160</f>
        <v>3007.6281399999998</v>
      </c>
      <c r="AB11" s="68">
        <f>PLANEL_GerMed_Resultado!AF160</f>
        <v>3007.6281399999998</v>
      </c>
      <c r="AC11" s="1">
        <f>PLANEL_GerMed_Resultado!AG160</f>
        <v>3007.6281399999998</v>
      </c>
      <c r="AD11" s="1">
        <f>PLANEL_GerMed_Resultado!AH160</f>
        <v>3007.6281399999998</v>
      </c>
      <c r="AE11" s="1">
        <f>PLANEL_GerMed_Resultado!AI160</f>
        <v>3007.6281399999998</v>
      </c>
      <c r="AF11" s="1">
        <f>PLANEL_GerMed_Resultado!AJ160</f>
        <v>3007.6281399999998</v>
      </c>
      <c r="AG11" s="1">
        <f>PLANEL_GerMed_Resultado!AK160</f>
        <v>3007.6281399999998</v>
      </c>
      <c r="AH11" s="1">
        <f>PLANEL_GerMed_Resultado!AL160</f>
        <v>3007.6281399999998</v>
      </c>
      <c r="AI11" s="1">
        <f>PLANEL_GerMed_Resultado!AM160</f>
        <v>3007.6281399999998</v>
      </c>
      <c r="AJ11" s="1">
        <f>PLANEL_GerMed_Resultado!AN160</f>
        <v>3007.6281399999998</v>
      </c>
      <c r="AK11" s="1">
        <f>PLANEL_GerMed_Resultado!AO160</f>
        <v>3007.6281399999998</v>
      </c>
      <c r="AL11" s="1">
        <f>PLANEL_GerMed_Resultado!AP160</f>
        <v>3007.6281399999998</v>
      </c>
    </row>
    <row r="12" spans="2:38" x14ac:dyDescent="0.25">
      <c r="B12" s="16" t="s">
        <v>58</v>
      </c>
      <c r="C12" s="1">
        <f>PLANEL_GerMed_Resultado!G172</f>
        <v>311.37254610000002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55.336507179999998</v>
      </c>
      <c r="K12" s="1">
        <f>PLANEL_GerMed_Resultado!O172</f>
        <v>47.143295039999998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4970.445573</v>
      </c>
      <c r="K14" s="24">
        <f>PLANEL_GerMed_Resultado!O16+PLANEL_GerMed_Resultado!O28+PLANEL_GerMed_Resultado!O628+PLANEL_GerMed_Resultado!O712</f>
        <v>4970.445573</v>
      </c>
      <c r="L14" s="24">
        <f>PLANEL_GerMed_Resultado!P16+PLANEL_GerMed_Resultado!P28+PLANEL_GerMed_Resultado!P628+PLANEL_GerMed_Resultado!P712</f>
        <v>4879.7582069999999</v>
      </c>
      <c r="M14" s="24">
        <f>PLANEL_GerMed_Resultado!Q16+PLANEL_GerMed_Resultado!Q28+PLANEL_GerMed_Resultado!Q628+PLANEL_GerMed_Resultado!Q712</f>
        <v>4879.7582069999999</v>
      </c>
      <c r="N14" s="24">
        <f>PLANEL_GerMed_Resultado!R16+PLANEL_GerMed_Resultado!R28+PLANEL_GerMed_Resultado!R628+PLANEL_GerMed_Resultado!R712</f>
        <v>4879.7582069999999</v>
      </c>
      <c r="O14" s="24">
        <f>PLANEL_GerMed_Resultado!S16+PLANEL_GerMed_Resultado!S28+PLANEL_GerMed_Resultado!S628+PLANEL_GerMed_Resultado!S712</f>
        <v>4892.3565550000003</v>
      </c>
      <c r="P14" s="24">
        <f>PLANEL_GerMed_Resultado!T16+PLANEL_GerMed_Resultado!T28+PLANEL_GerMed_Resultado!T628+PLANEL_GerMed_Resultado!T712</f>
        <v>4892.3565550000003</v>
      </c>
      <c r="Q14" s="24">
        <f>PLANEL_GerMed_Resultado!U16+PLANEL_GerMed_Resultado!U28+PLANEL_GerMed_Resultado!U628+PLANEL_GerMed_Resultado!U712</f>
        <v>4892.3565550000003</v>
      </c>
      <c r="R14" s="24">
        <f>PLANEL_GerMed_Resultado!V16+PLANEL_GerMed_Resultado!V28+PLANEL_GerMed_Resultado!V628+PLANEL_GerMed_Resultado!V712</f>
        <v>4892.3565550000003</v>
      </c>
      <c r="S14" s="24">
        <f>PLANEL_GerMed_Resultado!W16+PLANEL_GerMed_Resultado!W28+PLANEL_GerMed_Resultado!W628+PLANEL_GerMed_Resultado!W712</f>
        <v>4937.6828519999999</v>
      </c>
      <c r="T14" s="24">
        <f>PLANEL_GerMed_Resultado!X16+PLANEL_GerMed_Resultado!X28+PLANEL_GerMed_Resultado!X628+PLANEL_GerMed_Resultado!X712</f>
        <v>4937.6828519999999</v>
      </c>
      <c r="U14" s="24">
        <f>PLANEL_GerMed_Resultado!Y16+PLANEL_GerMed_Resultado!Y28+PLANEL_GerMed_Resultado!Y628+PLANEL_GerMed_Resultado!Y712</f>
        <v>4937.6828519999999</v>
      </c>
      <c r="V14" s="24">
        <f>PLANEL_GerMed_Resultado!Z16+PLANEL_GerMed_Resultado!Z28+PLANEL_GerMed_Resultado!Z628+PLANEL_GerMed_Resultado!Z712</f>
        <v>4937.6828519999999</v>
      </c>
      <c r="W14" s="24">
        <f>PLANEL_GerMed_Resultado!AA16+PLANEL_GerMed_Resultado!AA28+PLANEL_GerMed_Resultado!AA628+PLANEL_GerMed_Resultado!AA712</f>
        <v>4937.6828519999999</v>
      </c>
      <c r="X14" s="24">
        <f>PLANEL_GerMed_Resultado!AB16+PLANEL_GerMed_Resultado!AB28+PLANEL_GerMed_Resultado!AB628+PLANEL_GerMed_Resultado!AB712</f>
        <v>4924.7350809</v>
      </c>
      <c r="Y14" s="24">
        <f>PLANEL_GerMed_Resultado!AC16+PLANEL_GerMed_Resultado!AC28+PLANEL_GerMed_Resultado!AC628+PLANEL_GerMed_Resultado!AC712</f>
        <v>4924.7350809</v>
      </c>
      <c r="Z14" s="24">
        <f>PLANEL_GerMed_Resultado!AD16+PLANEL_GerMed_Resultado!AD28+PLANEL_GerMed_Resultado!AD628+PLANEL_GerMed_Resultado!AD712</f>
        <v>4924.7350809</v>
      </c>
      <c r="AA14" s="24">
        <f>PLANEL_GerMed_Resultado!AE16+PLANEL_GerMed_Resultado!AE28+PLANEL_GerMed_Resultado!AE628+PLANEL_GerMed_Resultado!AE712</f>
        <v>4924.7350809</v>
      </c>
      <c r="AB14" s="24">
        <f>PLANEL_GerMed_Resultado!AF16+PLANEL_GerMed_Resultado!AF28+PLANEL_GerMed_Resultado!AF628+PLANEL_GerMed_Resultado!AF712</f>
        <v>4924.7350809</v>
      </c>
      <c r="AC14" s="24">
        <f>PLANEL_GerMed_Resultado!AG16+PLANEL_GerMed_Resultado!AG28+PLANEL_GerMed_Resultado!AG628+PLANEL_GerMed_Resultado!AG712</f>
        <v>4924.7350809</v>
      </c>
      <c r="AD14" s="24">
        <f>PLANEL_GerMed_Resultado!AH16+PLANEL_GerMed_Resultado!AH28+PLANEL_GerMed_Resultado!AH628+PLANEL_GerMed_Resultado!AH712</f>
        <v>4924.7350809</v>
      </c>
      <c r="AE14" s="24">
        <f>PLANEL_GerMed_Resultado!AI16+PLANEL_GerMed_Resultado!AI28+PLANEL_GerMed_Resultado!AI628+PLANEL_GerMed_Resultado!AI712</f>
        <v>4924.7350809</v>
      </c>
      <c r="AF14" s="24">
        <f>PLANEL_GerMed_Resultado!AJ16+PLANEL_GerMed_Resultado!AJ28+PLANEL_GerMed_Resultado!AJ628+PLANEL_GerMed_Resultado!AJ712</f>
        <v>4924.7350809</v>
      </c>
      <c r="AG14" s="24">
        <f>PLANEL_GerMed_Resultado!AK16+PLANEL_GerMed_Resultado!AK28+PLANEL_GerMed_Resultado!AK628+PLANEL_GerMed_Resultado!AK712</f>
        <v>4924.7350809</v>
      </c>
      <c r="AH14" s="24">
        <f>PLANEL_GerMed_Resultado!AL16+PLANEL_GerMed_Resultado!AL28+PLANEL_GerMed_Resultado!AL628+PLANEL_GerMed_Resultado!AL712</f>
        <v>5042.7855098999999</v>
      </c>
      <c r="AI14" s="24">
        <f>PLANEL_GerMed_Resultado!AM16+PLANEL_GerMed_Resultado!AM28+PLANEL_GerMed_Resultado!AM628+PLANEL_GerMed_Resultado!AM712</f>
        <v>5042.7855098999999</v>
      </c>
      <c r="AJ14" s="24">
        <f>PLANEL_GerMed_Resultado!AN16+PLANEL_GerMed_Resultado!AN28+PLANEL_GerMed_Resultado!AN628+PLANEL_GerMed_Resultado!AN712</f>
        <v>5042.7855098999999</v>
      </c>
      <c r="AK14" s="24">
        <f>PLANEL_GerMed_Resultado!AO16+PLANEL_GerMed_Resultado!AO28+PLANEL_GerMed_Resultado!AO628+PLANEL_GerMed_Resultado!AO712</f>
        <v>5042.7855098999999</v>
      </c>
      <c r="AL14" s="24">
        <f>PLANEL_GerMed_Resultado!AP16+PLANEL_GerMed_Resultado!AP28+PLANEL_GerMed_Resultado!AP628+PLANEL_GerMed_Resultado!AP712</f>
        <v>5042.7855098999999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318.67108919999998</v>
      </c>
      <c r="E15" s="24">
        <f>PLANEL_GerMed_Resultado!I376</f>
        <v>318.67108919999998</v>
      </c>
      <c r="F15" s="24">
        <f>PLANEL_GerMed_Resultado!J376</f>
        <v>442.83449669999999</v>
      </c>
      <c r="G15" s="24">
        <f>PLANEL_GerMed_Resultado!K376</f>
        <v>625.27135920000001</v>
      </c>
      <c r="H15" s="24">
        <f>PLANEL_GerMed_Resultado!L376</f>
        <v>668.7361449</v>
      </c>
      <c r="I15" s="24">
        <f>PLANEL_GerMed_Resultado!M376</f>
        <v>673.46856990000003</v>
      </c>
      <c r="J15" s="24">
        <f>PLANEL_GerMed_Resultado!N376</f>
        <v>673.46856990000003</v>
      </c>
      <c r="K15" s="24">
        <f>PLANEL_GerMed_Resultado!O376</f>
        <v>636.59800740000003</v>
      </c>
      <c r="L15" s="24">
        <f>PLANEL_GerMed_Resultado!P376</f>
        <v>644.80506990000003</v>
      </c>
      <c r="M15" s="24">
        <f>PLANEL_GerMed_Resultado!Q376</f>
        <v>644.80506990000003</v>
      </c>
      <c r="N15" s="24">
        <f>PLANEL_GerMed_Resultado!R376</f>
        <v>644.80506990000003</v>
      </c>
      <c r="O15" s="24">
        <f>PLANEL_GerMed_Resultado!S376</f>
        <v>644.80506990000003</v>
      </c>
      <c r="P15" s="24">
        <f>PLANEL_GerMed_Resultado!T376</f>
        <v>644.80506990000003</v>
      </c>
      <c r="Q15" s="24">
        <f>PLANEL_GerMed_Resultado!U376</f>
        <v>644.80506990000003</v>
      </c>
      <c r="R15" s="24">
        <f>PLANEL_GerMed_Resultado!V376</f>
        <v>644.80506990000003</v>
      </c>
      <c r="S15" s="24">
        <f>PLANEL_GerMed_Resultado!W376</f>
        <v>354.79748069999999</v>
      </c>
      <c r="T15" s="24">
        <f>PLANEL_GerMed_Resultado!X376</f>
        <v>354.79748069999999</v>
      </c>
      <c r="U15" s="24">
        <f>PLANEL_GerMed_Resultado!Y376</f>
        <v>354.79748069999999</v>
      </c>
      <c r="V15" s="24">
        <f>PLANEL_GerMed_Resultado!Z376</f>
        <v>354.79748069999999</v>
      </c>
      <c r="W15" s="24">
        <f>PLANEL_GerMed_Resultado!AA376</f>
        <v>354.79748069999999</v>
      </c>
      <c r="X15" s="24">
        <f>PLANEL_GerMed_Resultado!AB376</f>
        <v>347.95316070000001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318.24847319999998</v>
      </c>
      <c r="AC15" s="24">
        <f>PLANEL_GerMed_Resultado!AG376</f>
        <v>347.95316070000001</v>
      </c>
      <c r="AD15" s="24">
        <f>PLANEL_GerMed_Resultado!AH376</f>
        <v>347.95316070000001</v>
      </c>
      <c r="AE15" s="24">
        <f>PLANEL_GerMed_Resultado!AI376</f>
        <v>347.95316070000001</v>
      </c>
      <c r="AF15" s="24">
        <f>PLANEL_GerMed_Resultado!AJ376</f>
        <v>347.95316070000001</v>
      </c>
      <c r="AG15" s="24">
        <f>PLANEL_GerMed_Resultado!AK376</f>
        <v>347.95316070000001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8020.0437583000003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10735.4289312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12164.2667072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15885.844276899999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16999.945705900001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18730.039086299999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20075.035793499999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22639.6111265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23125.346942200002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25096.471551499999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27467.071906900004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29631.470685799999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33070.079071500004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36582.659639699996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39479.275458200005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41498.216717900003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42648.135920900007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42578.319384499999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49392.82587542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52853.355190000002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55175.657520000001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57367.791230000003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59622.916249999995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62438.715259999997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63797.801500000001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64342.671860000002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67459.75589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70252.656969999996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70824.750280000007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545.34764570000004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545.34764570000004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545.0940137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545.0940137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545.0940137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542.95955170000002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779.79780979999998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1218.2911548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1423.2228373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1609.121846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1966.6461456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2339.6600260999999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2713.7739059999999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3090.6029899999999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3475.4875240000001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3867.3886069999999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4262.2978050000002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4655.9234269999997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5090.5854410000002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5510.6461490000002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5924.8936619999995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65834.641985295995</v>
      </c>
      <c r="D24" s="28">
        <f t="shared" si="0"/>
        <v>65886.468956295997</v>
      </c>
      <c r="E24" s="28">
        <f t="shared" si="0"/>
        <v>67100.893628599995</v>
      </c>
      <c r="F24" s="28">
        <f t="shared" si="0"/>
        <v>68216.358750700005</v>
      </c>
      <c r="G24" s="28">
        <f t="shared" si="0"/>
        <v>73279.767114200004</v>
      </c>
      <c r="H24" s="28">
        <f t="shared" si="0"/>
        <v>77043.184009000004</v>
      </c>
      <c r="I24" s="28">
        <f t="shared" si="0"/>
        <v>80884.010099100007</v>
      </c>
      <c r="J24" s="28">
        <f t="shared" si="0"/>
        <v>84225.468668180023</v>
      </c>
      <c r="K24" s="28">
        <f t="shared" si="0"/>
        <v>87735.988239680009</v>
      </c>
      <c r="L24" s="28">
        <f t="shared" si="0"/>
        <v>91322.507653600027</v>
      </c>
      <c r="M24" s="28">
        <f t="shared" si="0"/>
        <v>95049.778489680029</v>
      </c>
      <c r="N24" s="28">
        <f t="shared" si="0"/>
        <v>98290.266245234016</v>
      </c>
      <c r="O24" s="28">
        <f t="shared" si="0"/>
        <v>101350.30092339999</v>
      </c>
      <c r="P24" s="28">
        <f t="shared" si="0"/>
        <v>104527.9601902</v>
      </c>
      <c r="Q24" s="28">
        <f t="shared" si="0"/>
        <v>107798.1355869</v>
      </c>
      <c r="R24" s="28">
        <f t="shared" si="0"/>
        <v>111179.96919560002</v>
      </c>
      <c r="S24" s="28">
        <f t="shared" si="0"/>
        <v>114701.1176292</v>
      </c>
      <c r="T24" s="28">
        <f t="shared" si="0"/>
        <v>118261.51844140001</v>
      </c>
      <c r="U24" s="28">
        <f t="shared" si="0"/>
        <v>121821.4921699</v>
      </c>
      <c r="V24" s="28">
        <f t="shared" si="0"/>
        <v>125485.51575840001</v>
      </c>
      <c r="W24" s="28">
        <f t="shared" si="0"/>
        <v>129275.46383050001</v>
      </c>
      <c r="X24" s="28">
        <f t="shared" si="0"/>
        <v>133311.77612650002</v>
      </c>
      <c r="Y24" s="28">
        <f t="shared" si="0"/>
        <v>137300.15415630001</v>
      </c>
      <c r="Z24" s="28">
        <f t="shared" si="0"/>
        <v>141326.85837750003</v>
      </c>
      <c r="AA24" s="28">
        <f t="shared" si="0"/>
        <v>145218.61442600001</v>
      </c>
      <c r="AB24" s="76">
        <f t="shared" si="0"/>
        <v>149092.90711884003</v>
      </c>
      <c r="AC24" s="28">
        <f t="shared" si="0"/>
        <v>152530.19719941</v>
      </c>
      <c r="AD24" s="28">
        <f t="shared" si="0"/>
        <v>155974.4246953</v>
      </c>
      <c r="AE24" s="28">
        <f t="shared" si="0"/>
        <v>159453.58568351003</v>
      </c>
      <c r="AF24" s="28">
        <f t="shared" si="0"/>
        <v>163011.41580242</v>
      </c>
      <c r="AG24" s="28">
        <f t="shared" si="0"/>
        <v>166642.40616382001</v>
      </c>
      <c r="AH24" s="28">
        <f t="shared" si="0"/>
        <v>170308.46647711002</v>
      </c>
      <c r="AI24" s="28">
        <f t="shared" si="0"/>
        <v>173965.27236490001</v>
      </c>
      <c r="AJ24" s="28">
        <f t="shared" si="0"/>
        <v>177982.06777180001</v>
      </c>
      <c r="AK24" s="28">
        <f t="shared" si="0"/>
        <v>181875.12114570002</v>
      </c>
      <c r="AL24" s="28">
        <f t="shared" si="0"/>
        <v>185735.95099030001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0.51352444231940786</v>
      </c>
      <c r="D29" s="47">
        <f>IF(PLANEL_Pot_anual!D4&lt;&gt;0,D4/PLANEL_Pot_anual!D4,0)</f>
        <v>0.52114570926173498</v>
      </c>
      <c r="E29" s="47">
        <f>IF(PLANEL_Pot_anual!E4&lt;&gt;0,E4/PLANEL_Pot_anual!E4,0)</f>
        <v>0.52717901720517446</v>
      </c>
      <c r="F29" s="47">
        <f>IF(PLANEL_Pot_anual!F4&lt;&gt;0,F4/PLANEL_Pot_anual!F4,0)</f>
        <v>0.46426410784858857</v>
      </c>
      <c r="G29" s="47">
        <f>IF(PLANEL_Pot_anual!G4&lt;&gt;0,G4/PLANEL_Pot_anual!G4,0)</f>
        <v>0.47391923547616982</v>
      </c>
      <c r="H29" s="47">
        <f>IF(PLANEL_Pot_anual!H4&lt;&gt;0,H4/PLANEL_Pot_anual!H4,0)</f>
        <v>0.48206565769597909</v>
      </c>
      <c r="I29" s="47">
        <f>IF(PLANEL_Pot_anual!I4&lt;&gt;0,I4/PLANEL_Pot_anual!I4,0)</f>
        <v>0.50104633593886749</v>
      </c>
      <c r="J29" s="47">
        <f>IF(PLANEL_Pot_anual!J4&lt;&gt;0,J4/PLANEL_Pot_anual!J4,0)</f>
        <v>0.5170272457371341</v>
      </c>
      <c r="K29" s="47">
        <f>IF(PLANEL_Pot_anual!K4&lt;&gt;0,K4/PLANEL_Pot_anual!K4,0)</f>
        <v>0.51640542775368858</v>
      </c>
      <c r="L29" s="47">
        <f>IF(PLANEL_Pot_anual!L4&lt;&gt;0,L4/PLANEL_Pot_anual!L4,0)</f>
        <v>0.52482961226219094</v>
      </c>
      <c r="M29" s="47">
        <f>IF(PLANEL_Pot_anual!M4&lt;&gt;0,M4/PLANEL_Pot_anual!M4,0)</f>
        <v>0.52481483183812627</v>
      </c>
      <c r="N29" s="47">
        <f>IF(PLANEL_Pot_anual!N4&lt;&gt;0,N4/PLANEL_Pot_anual!N4,0)</f>
        <v>0.53674702598764468</v>
      </c>
      <c r="O29" s="47">
        <f>IF(PLANEL_Pot_anual!O4&lt;&gt;0,O4/PLANEL_Pot_anual!O4,0)</f>
        <v>0.53341508111167679</v>
      </c>
      <c r="P29" s="47">
        <f>IF(PLANEL_Pot_anual!P4&lt;&gt;0,P4/PLANEL_Pot_anual!P4,0)</f>
        <v>0.54075117201160861</v>
      </c>
      <c r="Q29" s="47">
        <f>IF(PLANEL_Pot_anual!Q4&lt;&gt;0,Q4/PLANEL_Pot_anual!Q4,0)</f>
        <v>0.53913439917256389</v>
      </c>
      <c r="R29" s="47">
        <f>IF(PLANEL_Pot_anual!R4&lt;&gt;0,R4/PLANEL_Pot_anual!R4,0)</f>
        <v>0.53161572538117874</v>
      </c>
      <c r="S29" s="47">
        <f>IF(PLANEL_Pot_anual!S4&lt;&gt;0,S4/PLANEL_Pot_anual!S4,0)</f>
        <v>0.53181050489320736</v>
      </c>
      <c r="T29" s="47">
        <f>IF(PLANEL_Pot_anual!T4&lt;&gt;0,T4/PLANEL_Pot_anual!T4,0)</f>
        <v>0.5352012547634496</v>
      </c>
      <c r="U29" s="47">
        <f>IF(PLANEL_Pot_anual!U4&lt;&gt;0,U4/PLANEL_Pot_anual!U4,0)</f>
        <v>0.53442786090891092</v>
      </c>
      <c r="V29" s="47">
        <f>IF(PLANEL_Pot_anual!V4&lt;&gt;0,V4/PLANEL_Pot_anual!V4,0)</f>
        <v>0.53332014901604774</v>
      </c>
      <c r="W29" s="47">
        <f>IF(PLANEL_Pot_anual!W4&lt;&gt;0,W4/PLANEL_Pot_anual!W4,0)</f>
        <v>0.53038399896986355</v>
      </c>
      <c r="X29" s="47">
        <f>IF(PLANEL_Pot_anual!X4&lt;&gt;0,X4/PLANEL_Pot_anual!X4,0)</f>
        <v>0.52853856071099892</v>
      </c>
      <c r="Y29" s="47">
        <f>IF(PLANEL_Pot_anual!Y4&lt;&gt;0,Y4/PLANEL_Pot_anual!Y4,0)</f>
        <v>0.53058816719908419</v>
      </c>
      <c r="Z29" s="47">
        <f>IF(PLANEL_Pot_anual!Z4&lt;&gt;0,Z4/PLANEL_Pot_anual!Z4,0)</f>
        <v>0.53093930932119082</v>
      </c>
      <c r="AA29" s="47">
        <f>IF(PLANEL_Pot_anual!AA4&lt;&gt;0,AA4/PLANEL_Pot_anual!AA4,0)</f>
        <v>0.53368562342154913</v>
      </c>
      <c r="AB29" s="77">
        <f>IF(PLANEL_Pot_anual!AB4&lt;&gt;0,AB4/PLANEL_Pot_anual!AB4,0)</f>
        <v>0.53311590218396221</v>
      </c>
      <c r="AC29" s="47">
        <f>IF(PLANEL_Pot_anual!AC4&lt;&gt;0,AC4/PLANEL_Pot_anual!AC4,0)</f>
        <v>0.52886890295017763</v>
      </c>
      <c r="AD29" s="47">
        <f>IF(PLANEL_Pot_anual!AD4&lt;&gt;0,AD4/PLANEL_Pot_anual!AD4,0)</f>
        <v>0.53026053607410184</v>
      </c>
      <c r="AE29" s="47">
        <f>IF(PLANEL_Pot_anual!AE4&lt;&gt;0,AE4/PLANEL_Pot_anual!AE4,0)</f>
        <v>0.53113281453918049</v>
      </c>
      <c r="AF29" s="47">
        <f>IF(PLANEL_Pot_anual!AF4&lt;&gt;0,AF4/PLANEL_Pot_anual!AF4,0)</f>
        <v>0.53167574661300709</v>
      </c>
      <c r="AG29" s="47">
        <f>IF(PLANEL_Pot_anual!AG4&lt;&gt;0,AG4/PLANEL_Pot_anual!AG4,0)</f>
        <v>0.53286345390370005</v>
      </c>
      <c r="AH29" s="47">
        <f>IF(PLANEL_Pot_anual!AH4&lt;&gt;0,AH4/PLANEL_Pot_anual!AH4,0)</f>
        <v>0.53635725485544172</v>
      </c>
      <c r="AI29" s="47">
        <f>IF(PLANEL_Pot_anual!AI4&lt;&gt;0,AI4/PLANEL_Pot_anual!AI4,0)</f>
        <v>0.54075201416613705</v>
      </c>
      <c r="AJ29" s="47">
        <f>IF(PLANEL_Pot_anual!AJ4&lt;&gt;0,AJ4/PLANEL_Pot_anual!AJ4,0)</f>
        <v>0.53546829541534768</v>
      </c>
      <c r="AK29" s="47">
        <f>IF(PLANEL_Pot_anual!AK4&lt;&gt;0,AK4/PLANEL_Pot_anual!AK4,0)</f>
        <v>0.53083780527003444</v>
      </c>
      <c r="AL29" s="47">
        <f>IF(PLANEL_Pot_anual!AL4&lt;&gt;0,AL4/PLANEL_Pot_anual!AL4,0)</f>
        <v>0.53099043145041924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0.51288900465667175</v>
      </c>
      <c r="E30" s="47">
        <f>IF(PLANEL_Pot_anual!E5&lt;&gt;0,E5/PLANEL_Pot_anual!E5,0)</f>
        <v>0.51886894761939995</v>
      </c>
      <c r="F30" s="47">
        <f>IF(PLANEL_Pot_anual!F5&lt;&gt;0,F5/PLANEL_Pot_anual!F5,0)</f>
        <v>0.50717322879908588</v>
      </c>
      <c r="G30" s="47">
        <f>IF(PLANEL_Pot_anual!G5&lt;&gt;0,G5/PLANEL_Pot_anual!G5,0)</f>
        <v>0.51678381383113869</v>
      </c>
      <c r="H30" s="47">
        <f>IF(PLANEL_Pot_anual!H5&lt;&gt;0,H5/PLANEL_Pot_anual!H5,0)</f>
        <v>0.51055249135134861</v>
      </c>
      <c r="I30" s="47">
        <f>IF(PLANEL_Pot_anual!I5&lt;&gt;0,I5/PLANEL_Pot_anual!I5,0)</f>
        <v>0.45983396886150052</v>
      </c>
      <c r="J30" s="47">
        <f>IF(PLANEL_Pot_anual!J5&lt;&gt;0,J5/PLANEL_Pot_anual!J5,0)</f>
        <v>0.38612676865221141</v>
      </c>
      <c r="K30" s="47">
        <f>IF(PLANEL_Pot_anual!K5&lt;&gt;0,K5/PLANEL_Pot_anual!K5,0)</f>
        <v>0.44883113838486621</v>
      </c>
      <c r="L30" s="47">
        <f>IF(PLANEL_Pot_anual!L5&lt;&gt;0,L5/PLANEL_Pot_anual!L5,0)</f>
        <v>0.43919321530674416</v>
      </c>
      <c r="M30" s="47">
        <f>IF(PLANEL_Pot_anual!M5&lt;&gt;0,M5/PLANEL_Pot_anual!M5,0)</f>
        <v>0.51149809966741344</v>
      </c>
      <c r="N30" s="47">
        <f>IF(PLANEL_Pot_anual!N5&lt;&gt;0,N5/PLANEL_Pot_anual!N5,0)</f>
        <v>0.44260242063603161</v>
      </c>
      <c r="O30" s="47">
        <f>IF(PLANEL_Pot_anual!O5&lt;&gt;0,O5/PLANEL_Pot_anual!O5,0)</f>
        <v>0.51096826514215621</v>
      </c>
      <c r="P30" s="47">
        <f>IF(PLANEL_Pot_anual!P5&lt;&gt;0,P5/PLANEL_Pot_anual!P5,0)</f>
        <v>0.46861874314572122</v>
      </c>
      <c r="Q30" s="47">
        <f>IF(PLANEL_Pot_anual!Q5&lt;&gt;0,Q5/PLANEL_Pot_anual!Q5,0)</f>
        <v>0.4706574090587799</v>
      </c>
      <c r="R30" s="47">
        <f>IF(PLANEL_Pot_anual!R5&lt;&gt;0,R5/PLANEL_Pot_anual!R5,0)</f>
        <v>0.5061106569184467</v>
      </c>
      <c r="S30" s="47">
        <f>IF(PLANEL_Pot_anual!S5&lt;&gt;0,S5/PLANEL_Pot_anual!S5,0)</f>
        <v>0.50749135381878419</v>
      </c>
      <c r="T30" s="47">
        <f>IF(PLANEL_Pot_anual!T5&lt;&gt;0,T5/PLANEL_Pot_anual!T5,0)</f>
        <v>0.50081941506477701</v>
      </c>
      <c r="U30" s="47">
        <f>IF(PLANEL_Pot_anual!U5&lt;&gt;0,U5/PLANEL_Pot_anual!U5,0)</f>
        <v>0.50894750814895673</v>
      </c>
      <c r="V30" s="47">
        <f>IF(PLANEL_Pot_anual!V5&lt;&gt;0,V5/PLANEL_Pot_anual!V5,0)</f>
        <v>0.50594704429524828</v>
      </c>
      <c r="W30" s="47">
        <f>IF(PLANEL_Pot_anual!W5&lt;&gt;0,W5/PLANEL_Pot_anual!W5,0)</f>
        <v>0.50888918685690976</v>
      </c>
      <c r="X30" s="47">
        <f>IF(PLANEL_Pot_anual!X5&lt;&gt;0,X5/PLANEL_Pot_anual!X5,0)</f>
        <v>0.5061106569184467</v>
      </c>
      <c r="Y30" s="47">
        <f>IF(PLANEL_Pot_anual!Y5&lt;&gt;0,Y5/PLANEL_Pot_anual!Y5,0)</f>
        <v>0.48063320338508153</v>
      </c>
      <c r="Z30" s="47">
        <f>IF(PLANEL_Pot_anual!Z5&lt;&gt;0,Z5/PLANEL_Pot_anual!Z5,0)</f>
        <v>0.50894750814895673</v>
      </c>
      <c r="AA30" s="47">
        <f>IF(PLANEL_Pot_anual!AA5&lt;&gt;0,AA5/PLANEL_Pot_anual!AA5,0)</f>
        <v>0.50894750814895673</v>
      </c>
      <c r="AB30" s="77">
        <f>IF(PLANEL_Pot_anual!AB5&lt;&gt;0,AB5/PLANEL_Pot_anual!AB5,0)</f>
        <v>0.46909865635682896</v>
      </c>
      <c r="AC30" s="47">
        <f>IF(PLANEL_Pot_anual!AC5&lt;&gt;0,AC5/PLANEL_Pot_anual!AC5,0)</f>
        <v>0.50891964077478036</v>
      </c>
      <c r="AD30" s="47">
        <f>IF(PLANEL_Pot_anual!AD5&lt;&gt;0,AD5/PLANEL_Pot_anual!AD5,0)</f>
        <v>0.50894750814895673</v>
      </c>
      <c r="AE30" s="47">
        <f>IF(PLANEL_Pot_anual!AE5&lt;&gt;0,AE5/PLANEL_Pot_anual!AE5,0)</f>
        <v>0.50785190725694374</v>
      </c>
      <c r="AF30" s="47">
        <f>IF(PLANEL_Pot_anual!AF5&lt;&gt;0,AF5/PLANEL_Pot_anual!AF5,0)</f>
        <v>0.50894750814895673</v>
      </c>
      <c r="AG30" s="47">
        <f>IF(PLANEL_Pot_anual!AG5&lt;&gt;0,AG5/PLANEL_Pot_anual!AG5,0)</f>
        <v>0.50891705423108624</v>
      </c>
      <c r="AH30" s="47">
        <f>IF(PLANEL_Pot_anual!AH5&lt;&gt;0,AH5/PLANEL_Pot_anual!AH5,0)</f>
        <v>0.50894750814895673</v>
      </c>
      <c r="AI30" s="47">
        <f>IF(PLANEL_Pot_anual!AI5&lt;&gt;0,AI5/PLANEL_Pot_anual!AI5,0)</f>
        <v>0.50894750814895673</v>
      </c>
      <c r="AJ30" s="47">
        <f>IF(PLANEL_Pot_anual!AJ5&lt;&gt;0,AJ5/PLANEL_Pot_anual!AJ5,0)</f>
        <v>0.50808554090249147</v>
      </c>
      <c r="AK30" s="47">
        <f>IF(PLANEL_Pot_anual!AK5&lt;&gt;0,AK5/PLANEL_Pot_anual!AK5,0)</f>
        <v>0.50720876803396597</v>
      </c>
      <c r="AL30" s="47">
        <f>IF(PLANEL_Pot_anual!AL5&lt;&gt;0,AL5/PLANEL_Pot_anual!AL5,0)</f>
        <v>0.50807073534222902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0.51486962250271295</v>
      </c>
      <c r="D32" s="48">
        <f>IF(PLANEL_Pot_anual!D7&lt;&gt;0,D7/PLANEL_Pot_anual!D7,0)</f>
        <v>0.34458168368173059</v>
      </c>
      <c r="E32" s="48">
        <f>IF(PLANEL_Pot_anual!E7&lt;&gt;0,E7/PLANEL_Pot_anual!E7,0)</f>
        <v>0.35903731067536715</v>
      </c>
      <c r="F32" s="48">
        <f>IF(PLANEL_Pot_anual!F7&lt;&gt;0,F7/PLANEL_Pot_anual!F7,0)</f>
        <v>0.32135938318874296</v>
      </c>
      <c r="G32" s="48">
        <f>IF(PLANEL_Pot_anual!G7&lt;&gt;0,G7/PLANEL_Pot_anual!G7,0)</f>
        <v>0.34201593390038615</v>
      </c>
      <c r="H32" s="48">
        <f>IF(PLANEL_Pot_anual!H7&lt;&gt;0,H7/PLANEL_Pot_anual!H7,0)</f>
        <v>0.37108590403501673</v>
      </c>
      <c r="I32" s="48">
        <f>IF(PLANEL_Pot_anual!I7&lt;&gt;0,I7/PLANEL_Pot_anual!I7,0)</f>
        <v>0.41163444503623053</v>
      </c>
      <c r="J32" s="48">
        <f>IF(PLANEL_Pot_anual!J7&lt;&gt;0,J7/PLANEL_Pot_anual!J7,0)</f>
        <v>0.41716099701945469</v>
      </c>
      <c r="K32" s="48">
        <f>IF(PLANEL_Pot_anual!K7&lt;&gt;0,K7/PLANEL_Pot_anual!K7,0)</f>
        <v>0.40613597295569509</v>
      </c>
      <c r="L32" s="48">
        <f>IF(PLANEL_Pot_anual!L7&lt;&gt;0,L7/PLANEL_Pot_anual!L7,0)</f>
        <v>0.38421968588753286</v>
      </c>
      <c r="M32" s="48">
        <f>IF(PLANEL_Pot_anual!M7&lt;&gt;0,M7/PLANEL_Pot_anual!M7,0)</f>
        <v>0.30493432327979797</v>
      </c>
      <c r="N32" s="48">
        <f>IF(PLANEL_Pot_anual!N7&lt;&gt;0,N7/PLANEL_Pot_anual!N7,0)</f>
        <v>0.29718941837985391</v>
      </c>
      <c r="O32" s="48">
        <f>IF(PLANEL_Pot_anual!O7&lt;&gt;0,O7/PLANEL_Pot_anual!O7,0)</f>
        <v>0.29565454773847638</v>
      </c>
      <c r="P32" s="48">
        <f>IF(PLANEL_Pot_anual!P7&lt;&gt;0,P7/PLANEL_Pot_anual!P7,0)</f>
        <v>0.28477105360844784</v>
      </c>
      <c r="Q32" s="48">
        <f>IF(PLANEL_Pot_anual!Q7&lt;&gt;0,Q7/PLANEL_Pot_anual!Q7,0)</f>
        <v>0.27697814364427975</v>
      </c>
      <c r="R32" s="48">
        <f>IF(PLANEL_Pot_anual!R7&lt;&gt;0,R7/PLANEL_Pot_anual!R7,0)</f>
        <v>0.28155563480182133</v>
      </c>
      <c r="S32" s="48">
        <f>IF(PLANEL_Pot_anual!S7&lt;&gt;0,S7/PLANEL_Pot_anual!S7,0)</f>
        <v>0.29184822179122377</v>
      </c>
      <c r="T32" s="48">
        <f>IF(PLANEL_Pot_anual!T7&lt;&gt;0,T7/PLANEL_Pot_anual!T7,0)</f>
        <v>0.29362566685867397</v>
      </c>
      <c r="U32" s="48">
        <f>IF(PLANEL_Pot_anual!U7&lt;&gt;0,U7/PLANEL_Pot_anual!U7,0)</f>
        <v>0.29557273533807227</v>
      </c>
      <c r="V32" s="48">
        <f>IF(PLANEL_Pot_anual!V7&lt;&gt;0,V7/PLANEL_Pot_anual!V7,0)</f>
        <v>0.25790236819094747</v>
      </c>
      <c r="W32" s="48">
        <f>IF(PLANEL_Pot_anual!W7&lt;&gt;0,W7/PLANEL_Pot_anual!W7,0)</f>
        <v>0.23158287139249048</v>
      </c>
      <c r="X32" s="48">
        <f>IF(PLANEL_Pot_anual!X7&lt;&gt;0,X7/PLANEL_Pot_anual!X7,0)</f>
        <v>0.22121125841440092</v>
      </c>
      <c r="Y32" s="48">
        <f>IF(PLANEL_Pot_anual!Y7&lt;&gt;0,Y7/PLANEL_Pot_anual!Y7,0)</f>
        <v>0.21122381136194404</v>
      </c>
      <c r="Z32" s="48">
        <f>IF(PLANEL_Pot_anual!Z7&lt;&gt;0,Z7/PLANEL_Pot_anual!Z7,0)</f>
        <v>0.27037502644903705</v>
      </c>
      <c r="AA32" s="48">
        <f>IF(PLANEL_Pot_anual!AA7&lt;&gt;0,AA7/PLANEL_Pot_anual!AA7,0)</f>
        <v>0.34401000897763478</v>
      </c>
      <c r="AB32" s="48">
        <f>IF(PLANEL_Pot_anual!AB7&lt;&gt;0,AB7/PLANEL_Pot_anual!AB7,0)</f>
        <v>0.23333180844135734</v>
      </c>
      <c r="AC32" s="48">
        <f>IF(PLANEL_Pot_anual!AC7&lt;&gt;0,AC7/PLANEL_Pot_anual!AC7,0)</f>
        <v>0.20711418761171504</v>
      </c>
      <c r="AD32" s="48">
        <f>IF(PLANEL_Pot_anual!AD7&lt;&gt;0,AD7/PLANEL_Pot_anual!AD7,0)</f>
        <v>0.22036643767019012</v>
      </c>
      <c r="AE32" s="48">
        <f>IF(PLANEL_Pot_anual!AE7&lt;&gt;0,AE7/PLANEL_Pot_anual!AE7,0)</f>
        <v>0.227351456216938</v>
      </c>
      <c r="AF32" s="48">
        <f>IF(PLANEL_Pot_anual!AF7&lt;&gt;0,AF7/PLANEL_Pot_anual!AF7,0)</f>
        <v>0.23404504759180056</v>
      </c>
      <c r="AG32" s="48">
        <f>IF(PLANEL_Pot_anual!AG7&lt;&gt;0,AG7/PLANEL_Pot_anual!AG7,0)</f>
        <v>0.24584157602141543</v>
      </c>
      <c r="AH32" s="48">
        <f>IF(PLANEL_Pot_anual!AH7&lt;&gt;0,AH7/PLANEL_Pot_anual!AH7,0)</f>
        <v>0.29175160429434788</v>
      </c>
      <c r="AI32" s="48">
        <f>IF(PLANEL_Pot_anual!AI7&lt;&gt;0,AI7/PLANEL_Pot_anual!AI7,0)</f>
        <v>0.35423258575945521</v>
      </c>
      <c r="AJ32" s="48">
        <f>IF(PLANEL_Pot_anual!AJ7&lt;&gt;0,AJ7/PLANEL_Pot_anual!AJ7,0)</f>
        <v>0.38589298449015147</v>
      </c>
      <c r="AK32" s="48">
        <f>IF(PLANEL_Pot_anual!AK7&lt;&gt;0,AK7/PLANEL_Pot_anual!AK7,0)</f>
        <v>0.41461278844785848</v>
      </c>
      <c r="AL32" s="48">
        <f>IF(PLANEL_Pot_anual!AL7&lt;&gt;0,AL7/PLANEL_Pot_anual!AL7,0)</f>
        <v>0.44123467342871919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0.48377663124407738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0.51061125964532283</v>
      </c>
      <c r="K34" s="49">
        <f>IF(PLANEL_Pot_anual!K9&lt;&gt;0,K9/PLANEL_Pot_anual!K9,0)</f>
        <v>0.51061125964532283</v>
      </c>
      <c r="L34" s="49">
        <f>IF(PLANEL_Pot_anual!L9&lt;&gt;0,L9/PLANEL_Pot_anual!L9,0)</f>
        <v>0.53300062658337999</v>
      </c>
      <c r="M34" s="49">
        <f>IF(PLANEL_Pot_anual!M9&lt;&gt;0,M9/PLANEL_Pot_anual!M9,0)</f>
        <v>0.53300062658337999</v>
      </c>
      <c r="N34" s="49">
        <f>IF(PLANEL_Pot_anual!N9&lt;&gt;0,N9/PLANEL_Pot_anual!N9,0)</f>
        <v>0.53300062658337999</v>
      </c>
      <c r="O34" s="49">
        <f>IF(PLANEL_Pot_anual!O9&lt;&gt;0,O9/PLANEL_Pot_anual!O9,0)</f>
        <v>0.52550210746678527</v>
      </c>
      <c r="P34" s="49">
        <f>IF(PLANEL_Pot_anual!P9&lt;&gt;0,P9/PLANEL_Pot_anual!P9,0)</f>
        <v>0.52550210746678527</v>
      </c>
      <c r="Q34" s="49">
        <f>IF(PLANEL_Pot_anual!Q9&lt;&gt;0,Q9/PLANEL_Pot_anual!Q9,0)</f>
        <v>0.38784326848635231</v>
      </c>
      <c r="R34" s="49">
        <f>IF(PLANEL_Pot_anual!R9&lt;&gt;0,R9/PLANEL_Pot_anual!R9,0)</f>
        <v>0.38784326848635231</v>
      </c>
      <c r="S34" s="49">
        <f>IF(PLANEL_Pot_anual!S9&lt;&gt;0,S9/PLANEL_Pot_anual!S9,0)</f>
        <v>0.72618563999999997</v>
      </c>
      <c r="T34" s="49">
        <f>IF(PLANEL_Pot_anual!T9&lt;&gt;0,T9/PLANEL_Pot_anual!T9,0)</f>
        <v>0.72618563999999997</v>
      </c>
      <c r="U34" s="49">
        <f>IF(PLANEL_Pot_anual!U9&lt;&gt;0,U9/PLANEL_Pot_anual!U9,0)</f>
        <v>0.72618563999999997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0.83927846000000006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0.17381386446658362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0.21471148353396982</v>
      </c>
      <c r="O35" s="49">
        <f>IF(PLANEL_Pot_anual!O10&lt;&gt;0,O10/PLANEL_Pot_anual!O10,0)</f>
        <v>0.2688028421890134</v>
      </c>
      <c r="P35" s="49">
        <f>IF(PLANEL_Pot_anual!P10&lt;&gt;0,P10/PLANEL_Pot_anual!P10,0)</f>
        <v>0.2554097811678428</v>
      </c>
      <c r="Q35" s="49">
        <f>IF(PLANEL_Pot_anual!Q10&lt;&gt;0,Q10/PLANEL_Pot_anual!Q10,0)</f>
        <v>0.21471148353396982</v>
      </c>
      <c r="R35" s="49">
        <f>IF(PLANEL_Pot_anual!R10&lt;&gt;0,R10/PLANEL_Pot_anual!R10,0)</f>
        <v>0.21471148353396982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0.8275169718592964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0.8838133042709867</v>
      </c>
      <c r="P36" s="47">
        <f>IF(PLANEL_Pot_anual!P11&lt;&gt;0,P11/PLANEL_Pot_anual!P11,0)</f>
        <v>0.8850670910162004</v>
      </c>
      <c r="Q36" s="47">
        <f>IF(PLANEL_Pot_anual!Q11&lt;&gt;0,Q11/PLANEL_Pot_anual!Q11,0)</f>
        <v>0.87263390456553758</v>
      </c>
      <c r="R36" s="47">
        <f>IF(PLANEL_Pot_anual!R11&lt;&gt;0,R11/PLANEL_Pot_anual!R11,0)</f>
        <v>0.87263390456553758</v>
      </c>
      <c r="S36" s="47">
        <f>IF(PLANEL_Pot_anual!S11&lt;&gt;0,S11/PLANEL_Pot_anual!S11,0)</f>
        <v>0.87263390456553758</v>
      </c>
      <c r="T36" s="47">
        <f>IF(PLANEL_Pot_anual!T11&lt;&gt;0,T11/PLANEL_Pot_anual!T11,0)</f>
        <v>0.87263390456553758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0.88589930486008828</v>
      </c>
      <c r="AL36" s="47">
        <f>IF(PLANEL_Pot_anual!AL11&lt;&gt;0,AL11/PLANEL_Pot_anual!AL11,0)</f>
        <v>0.88589930486008828</v>
      </c>
      <c r="AM36" s="46"/>
    </row>
    <row r="37" spans="2:39" x14ac:dyDescent="0.25">
      <c r="B37" s="16" t="s">
        <v>58</v>
      </c>
      <c r="C37" s="47">
        <f>IF(PLANEL_Pot_anual!C12&lt;&gt;0,C12/PLANEL_Pot_anual!C12,0)</f>
        <v>6.0066465932327638E-2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1.0674892391681777E-2</v>
      </c>
      <c r="K37" s="47">
        <f>IF(PLANEL_Pot_anual!K12&lt;&gt;0,K12/PLANEL_Pot_anual!K12,0)</f>
        <v>9.444336606767233E-3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0.31612545793147045</v>
      </c>
      <c r="K39" s="52">
        <f>IF(PLANEL_Pot_anual!K14&lt;&gt;0,K14/PLANEL_Pot_anual!K14,0)</f>
        <v>0.31612545793147045</v>
      </c>
      <c r="L39" s="52">
        <f>IF(PLANEL_Pot_anual!L14&lt;&gt;0,L14/PLANEL_Pot_anual!L14,0)</f>
        <v>0.30975914280183853</v>
      </c>
      <c r="M39" s="52">
        <f>IF(PLANEL_Pot_anual!M14&lt;&gt;0,M14/PLANEL_Pot_anual!M14,0)</f>
        <v>0.30975914280183853</v>
      </c>
      <c r="N39" s="52">
        <f>IF(PLANEL_Pot_anual!N14&lt;&gt;0,N14/PLANEL_Pot_anual!N14,0)</f>
        <v>0.30975914280183853</v>
      </c>
      <c r="O39" s="52">
        <f>IF(PLANEL_Pot_anual!O14&lt;&gt;0,O14/PLANEL_Pot_anual!O14,0)</f>
        <v>0.30974889552404328</v>
      </c>
      <c r="P39" s="52">
        <f>IF(PLANEL_Pot_anual!P14&lt;&gt;0,P14/PLANEL_Pot_anual!P14,0)</f>
        <v>0.30974889552404328</v>
      </c>
      <c r="Q39" s="52">
        <f>IF(PLANEL_Pot_anual!Q14&lt;&gt;0,Q14/PLANEL_Pot_anual!Q14,0)</f>
        <v>0.30974889552404328</v>
      </c>
      <c r="R39" s="52">
        <f>IF(PLANEL_Pot_anual!R14&lt;&gt;0,R14/PLANEL_Pot_anual!R14,0)</f>
        <v>0.30974889552404328</v>
      </c>
      <c r="S39" s="52">
        <f>IF(PLANEL_Pot_anual!S14&lt;&gt;0,S14/PLANEL_Pot_anual!S14,0)</f>
        <v>0.3067896891748112</v>
      </c>
      <c r="T39" s="52">
        <f>IF(PLANEL_Pot_anual!T14&lt;&gt;0,T14/PLANEL_Pot_anual!T14,0)</f>
        <v>0.3067896891748112</v>
      </c>
      <c r="U39" s="52">
        <f>IF(PLANEL_Pot_anual!U14&lt;&gt;0,U14/PLANEL_Pot_anual!U14,0)</f>
        <v>0.3067896891748112</v>
      </c>
      <c r="V39" s="52">
        <f>IF(PLANEL_Pot_anual!V14&lt;&gt;0,V14/PLANEL_Pot_anual!V14,0)</f>
        <v>0.3067896891748112</v>
      </c>
      <c r="W39" s="52">
        <f>IF(PLANEL_Pot_anual!W14&lt;&gt;0,W14/PLANEL_Pot_anual!W14,0)</f>
        <v>0.3067896891748112</v>
      </c>
      <c r="X39" s="52">
        <f>IF(PLANEL_Pot_anual!X14&lt;&gt;0,X14/PLANEL_Pot_anual!X14,0)</f>
        <v>0.30583012760468942</v>
      </c>
      <c r="Y39" s="52">
        <f>IF(PLANEL_Pot_anual!Y14&lt;&gt;0,Y14/PLANEL_Pot_anual!Y14,0)</f>
        <v>0.30583012760468942</v>
      </c>
      <c r="Z39" s="52">
        <f>IF(PLANEL_Pot_anual!Z14&lt;&gt;0,Z14/PLANEL_Pot_anual!Z14,0)</f>
        <v>0.30583012760468942</v>
      </c>
      <c r="AA39" s="52">
        <f>IF(PLANEL_Pot_anual!AA14&lt;&gt;0,AA14/PLANEL_Pot_anual!AA14,0)</f>
        <v>0.30583012760468942</v>
      </c>
      <c r="AB39" s="52">
        <f>IF(PLANEL_Pot_anual!AB14&lt;&gt;0,AB14/PLANEL_Pot_anual!AB14,0)</f>
        <v>0.30583012760468942</v>
      </c>
      <c r="AC39" s="52">
        <f>IF(PLANEL_Pot_anual!AC14&lt;&gt;0,AC14/PLANEL_Pot_anual!AC14,0)</f>
        <v>0.30583012760468942</v>
      </c>
      <c r="AD39" s="52">
        <f>IF(PLANEL_Pot_anual!AD14&lt;&gt;0,AD14/PLANEL_Pot_anual!AD14,0)</f>
        <v>0.30583012760468942</v>
      </c>
      <c r="AE39" s="52">
        <f>IF(PLANEL_Pot_anual!AE14&lt;&gt;0,AE14/PLANEL_Pot_anual!AE14,0)</f>
        <v>0.30583012760468942</v>
      </c>
      <c r="AF39" s="52">
        <f>IF(PLANEL_Pot_anual!AF14&lt;&gt;0,AF14/PLANEL_Pot_anual!AF14,0)</f>
        <v>0.30583012760468942</v>
      </c>
      <c r="AG39" s="52">
        <f>IF(PLANEL_Pot_anual!AG14&lt;&gt;0,AG14/PLANEL_Pot_anual!AG14,0)</f>
        <v>0.30583012760468942</v>
      </c>
      <c r="AH39" s="52">
        <f>IF(PLANEL_Pot_anual!AH14&lt;&gt;0,AH14/PLANEL_Pot_anual!AH14,0)</f>
        <v>0.30583012758919953</v>
      </c>
      <c r="AI39" s="52">
        <f>IF(PLANEL_Pot_anual!AI14&lt;&gt;0,AI14/PLANEL_Pot_anual!AI14,0)</f>
        <v>0.30583012758919953</v>
      </c>
      <c r="AJ39" s="52">
        <f>IF(PLANEL_Pot_anual!AJ14&lt;&gt;0,AJ14/PLANEL_Pot_anual!AJ14,0)</f>
        <v>0.30583012758919953</v>
      </c>
      <c r="AK39" s="52">
        <f>IF(PLANEL_Pot_anual!AK14&lt;&gt;0,AK14/PLANEL_Pot_anual!AK14,0)</f>
        <v>0.30583012758919953</v>
      </c>
      <c r="AL39" s="52">
        <f>IF(PLANEL_Pot_anual!AL14&lt;&gt;0,AL14/PLANEL_Pot_anual!AL14,0)</f>
        <v>0.30583012758919953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0.96508506723198062</v>
      </c>
      <c r="E40" s="52">
        <f>IF(PLANEL_Pot_anual!E15&lt;&gt;0,E15/PLANEL_Pot_anual!E15,0)</f>
        <v>0.96508506723198062</v>
      </c>
      <c r="F40" s="52">
        <f>IF(PLANEL_Pot_anual!F15&lt;&gt;0,F15/PLANEL_Pot_anual!F15,0)</f>
        <v>0.87689999346534653</v>
      </c>
      <c r="G40" s="52">
        <f>IF(PLANEL_Pot_anual!G15&lt;&gt;0,G15/PLANEL_Pot_anual!G15,0)</f>
        <v>0.9346358134529148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0.87927901574585643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0.82490532192846022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0.44836661633370756</v>
      </c>
      <c r="K42" s="51">
        <f>IF(PLANEL_Pot_anual!K17&lt;&gt;0,K17/PLANEL_Pot_anual!K17,0)</f>
        <v>0.45036531098914001</v>
      </c>
      <c r="L42" s="51">
        <f>IF(PLANEL_Pot_anual!L17&lt;&gt;0,L17/PLANEL_Pot_anual!L17,0)</f>
        <v>0.45106288871181222</v>
      </c>
      <c r="M42" s="51">
        <f>IF(PLANEL_Pot_anual!M17&lt;&gt;0,M17/PLANEL_Pot_anual!M17,0)</f>
        <v>0.45230521013417446</v>
      </c>
      <c r="N42" s="51">
        <f>IF(PLANEL_Pot_anual!N17&lt;&gt;0,N17/PLANEL_Pot_anual!N17,0)</f>
        <v>0.45256963753581969</v>
      </c>
      <c r="O42" s="51">
        <f>IF(PLANEL_Pot_anual!O17&lt;&gt;0,O17/PLANEL_Pot_anual!O17,0)</f>
        <v>0.4531778909965572</v>
      </c>
      <c r="P42" s="51">
        <f>IF(PLANEL_Pot_anual!P17&lt;&gt;0,P17/PLANEL_Pot_anual!P17,0)</f>
        <v>0.45339382648277227</v>
      </c>
      <c r="Q42" s="51">
        <f>IF(PLANEL_Pot_anual!Q17&lt;&gt;0,Q17/PLANEL_Pot_anual!Q17,0)</f>
        <v>0.4537294584407966</v>
      </c>
      <c r="R42" s="51">
        <f>IF(PLANEL_Pot_anual!R17&lt;&gt;0,R17/PLANEL_Pot_anual!R17,0)</f>
        <v>0.45378469040745906</v>
      </c>
      <c r="S42" s="51">
        <f>IF(PLANEL_Pot_anual!S17&lt;&gt;0,S17/PLANEL_Pot_anual!S17,0)</f>
        <v>0.45403160771074214</v>
      </c>
      <c r="T42" s="51">
        <f>IF(PLANEL_Pot_anual!T17&lt;&gt;0,T17/PLANEL_Pot_anual!T17,0)</f>
        <v>0.4545563814541112</v>
      </c>
      <c r="U42" s="51">
        <f>IF(PLANEL_Pot_anual!U17&lt;&gt;0,U17/PLANEL_Pot_anual!U17,0)</f>
        <v>0.45489356412224463</v>
      </c>
      <c r="V42" s="51">
        <f>IF(PLANEL_Pot_anual!V17&lt;&gt;0,V17/PLANEL_Pot_anual!V17,0)</f>
        <v>0.45527573661562304</v>
      </c>
      <c r="W42" s="51">
        <f>IF(PLANEL_Pot_anual!W17&lt;&gt;0,W17/PLANEL_Pot_anual!W17,0)</f>
        <v>0.45586064329507453</v>
      </c>
      <c r="X42" s="51">
        <f>IF(PLANEL_Pot_anual!X17&lt;&gt;0,X17/PLANEL_Pot_anual!X17,0)</f>
        <v>0.45593206573975165</v>
      </c>
      <c r="Y42" s="51">
        <f>IF(PLANEL_Pot_anual!Y17&lt;&gt;0,Y17/PLANEL_Pot_anual!Y17,0)</f>
        <v>0.45615052656238952</v>
      </c>
      <c r="Z42" s="51">
        <f>IF(PLANEL_Pot_anual!Z17&lt;&gt;0,Z17/PLANEL_Pot_anual!Z17,0)</f>
        <v>0.45615654906358266</v>
      </c>
      <c r="AA42" s="51">
        <f>IF(PLANEL_Pot_anual!AA17&lt;&gt;0,AA17/PLANEL_Pot_anual!AA17,0)</f>
        <v>0.45636088159532523</v>
      </c>
      <c r="AB42" s="81">
        <f>IF(PLANEL_Pot_anual!AB17&lt;&gt;0,AB17/PLANEL_Pot_anual!AB17,0)</f>
        <v>0.45637399495094277</v>
      </c>
      <c r="AC42" s="51">
        <f>IF(PLANEL_Pot_anual!AC17&lt;&gt;0,AC17/PLANEL_Pot_anual!AC17,0)</f>
        <v>0.4563739949802692</v>
      </c>
      <c r="AD42" s="51">
        <f>IF(PLANEL_Pot_anual!AD17&lt;&gt;0,AD17/PLANEL_Pot_anual!AD17,0)</f>
        <v>0.45637399499197845</v>
      </c>
      <c r="AE42" s="51">
        <f>IF(PLANEL_Pot_anual!AE17&lt;&gt;0,AE17/PLANEL_Pot_anual!AE17,0)</f>
        <v>0.45637399496731018</v>
      </c>
      <c r="AF42" s="51">
        <f>IF(PLANEL_Pot_anual!AF17&lt;&gt;0,AF17/PLANEL_Pot_anual!AF17,0)</f>
        <v>0.45637399495848169</v>
      </c>
      <c r="AG42" s="51">
        <f>IF(PLANEL_Pot_anual!AG17&lt;&gt;0,AG17/PLANEL_Pot_anual!AG17,0)</f>
        <v>0.45637399497847819</v>
      </c>
      <c r="AH42" s="51">
        <f>IF(PLANEL_Pot_anual!AH17&lt;&gt;0,AH17/PLANEL_Pot_anual!AH17,0)</f>
        <v>0.45637399495557091</v>
      </c>
      <c r="AI42" s="51">
        <f>IF(PLANEL_Pot_anual!AI17&lt;&gt;0,AI17/PLANEL_Pot_anual!AI17,0)</f>
        <v>0.45637399497600395</v>
      </c>
      <c r="AJ42" s="51">
        <f>IF(PLANEL_Pot_anual!AJ17&lt;&gt;0,AJ17/PLANEL_Pot_anual!AJ17,0)</f>
        <v>0.45637399494479625</v>
      </c>
      <c r="AK42" s="51">
        <f>IF(PLANEL_Pot_anual!AK17&lt;&gt;0,AK17/PLANEL_Pot_anual!AK17,0)</f>
        <v>0.45637399493890424</v>
      </c>
      <c r="AL42" s="51">
        <f>IF(PLANEL_Pot_anual!AL17&lt;&gt;0,AL17/PLANEL_Pot_anual!AL17,0)</f>
        <v>0.45637399498264486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0.25980073598194364</v>
      </c>
      <c r="Y45" s="53">
        <f>IF(PLANEL_Pot_anual!Y20&lt;&gt;0,Y20/PLANEL_Pot_anual!Y20,0)</f>
        <v>0.26715793098781787</v>
      </c>
      <c r="Z45" s="53">
        <f>IF(PLANEL_Pot_anual!Z20&lt;&gt;0,Z20/PLANEL_Pot_anual!Z20,0)</f>
        <v>0.27418860834449832</v>
      </c>
      <c r="AA45" s="53">
        <f>IF(PLANEL_Pot_anual!AA20&lt;&gt;0,AA20/PLANEL_Pot_anual!AA20,0)</f>
        <v>0.27993931489341078</v>
      </c>
      <c r="AB45" s="83">
        <f>IF(PLANEL_Pot_anual!AB20&lt;&gt;0,AB20/PLANEL_Pot_anual!AB20,0)</f>
        <v>0.28132566002760834</v>
      </c>
      <c r="AC45" s="53">
        <f>IF(PLANEL_Pot_anual!AC20&lt;&gt;0,AC20/PLANEL_Pot_anual!AC20,0)</f>
        <v>0.2813256600342961</v>
      </c>
      <c r="AD45" s="53">
        <f>IF(PLANEL_Pot_anual!AD20&lt;&gt;0,AD20/PLANEL_Pot_anual!AD20,0)</f>
        <v>0.28132566004263648</v>
      </c>
      <c r="AE45" s="53">
        <f>IF(PLANEL_Pot_anual!AE20&lt;&gt;0,AE20/PLANEL_Pot_anual!AE20,0)</f>
        <v>0.28132566006556031</v>
      </c>
      <c r="AF45" s="53">
        <f>IF(PLANEL_Pot_anual!AF20&lt;&gt;0,AF20/PLANEL_Pot_anual!AF20,0)</f>
        <v>0.28132566001726644</v>
      </c>
      <c r="AG45" s="53">
        <f>IF(PLANEL_Pot_anual!AG20&lt;&gt;0,AG20/PLANEL_Pot_anual!AG20,0)</f>
        <v>0.28132565998500109</v>
      </c>
      <c r="AH45" s="53">
        <f>IF(PLANEL_Pot_anual!AH20&lt;&gt;0,AH20/PLANEL_Pot_anual!AH20,0)</f>
        <v>0.28132565998722947</v>
      </c>
      <c r="AI45" s="53">
        <f>IF(PLANEL_Pot_anual!AI20&lt;&gt;0,AI20/PLANEL_Pot_anual!AI20,0)</f>
        <v>0.2813256600676447</v>
      </c>
      <c r="AJ45" s="53">
        <f>IF(PLANEL_Pot_anual!AJ20&lt;&gt;0,AJ20/PLANEL_Pot_anual!AJ20,0)</f>
        <v>0.28132566005882725</v>
      </c>
      <c r="AK45" s="53">
        <f>IF(PLANEL_Pot_anual!AK20&lt;&gt;0,AK20/PLANEL_Pot_anual!AK20,0)</f>
        <v>0.28132566001717219</v>
      </c>
      <c r="AL45" s="53">
        <f>IF(PLANEL_Pot_anual!AL20&lt;&gt;0,AL20/PLANEL_Pot_anual!AL20,0)</f>
        <v>0.28132565999476405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51.826971000002231</v>
      </c>
      <c r="E49" s="28">
        <f t="shared" si="1"/>
        <v>1214.4246723039978</v>
      </c>
      <c r="F49" s="28">
        <f t="shared" si="1"/>
        <v>1115.4651221000095</v>
      </c>
      <c r="G49" s="28">
        <f t="shared" si="1"/>
        <v>5063.4083634999988</v>
      </c>
      <c r="H49" s="28">
        <f t="shared" si="1"/>
        <v>3763.4168948000006</v>
      </c>
      <c r="I49" s="28">
        <f t="shared" si="1"/>
        <v>3840.8260901000031</v>
      </c>
      <c r="J49" s="28">
        <f t="shared" si="1"/>
        <v>3341.4585690800159</v>
      </c>
      <c r="K49" s="28">
        <f t="shared" si="1"/>
        <v>3510.5195714999863</v>
      </c>
      <c r="L49" s="28">
        <f t="shared" si="1"/>
        <v>3586.5194139200175</v>
      </c>
      <c r="M49" s="28">
        <f t="shared" si="1"/>
        <v>3727.2708360800025</v>
      </c>
      <c r="N49" s="28">
        <f t="shared" si="1"/>
        <v>3240.4877555539861</v>
      </c>
      <c r="O49" s="28">
        <f t="shared" si="1"/>
        <v>3060.0346781659755</v>
      </c>
      <c r="P49" s="28">
        <f t="shared" si="1"/>
        <v>3177.6592668000085</v>
      </c>
      <c r="Q49" s="28">
        <f t="shared" si="1"/>
        <v>3270.1753966999968</v>
      </c>
      <c r="R49" s="28">
        <f t="shared" si="1"/>
        <v>3381.8336087000207</v>
      </c>
      <c r="S49" s="28">
        <f t="shared" si="1"/>
        <v>3521.1484335999849</v>
      </c>
      <c r="T49" s="28">
        <f t="shared" si="1"/>
        <v>3560.4008122000087</v>
      </c>
      <c r="U49" s="28">
        <f t="shared" si="1"/>
        <v>3559.9737284999865</v>
      </c>
      <c r="V49" s="28">
        <f t="shared" si="1"/>
        <v>3664.0235885000147</v>
      </c>
      <c r="W49" s="28">
        <f t="shared" si="1"/>
        <v>3789.9480721</v>
      </c>
      <c r="X49" s="28">
        <f t="shared" si="1"/>
        <v>4036.3122960000037</v>
      </c>
      <c r="Y49" s="28">
        <f t="shared" si="1"/>
        <v>3988.3780297999911</v>
      </c>
      <c r="Z49" s="28">
        <f t="shared" si="1"/>
        <v>4026.7042212000233</v>
      </c>
      <c r="AA49" s="28">
        <f t="shared" si="1"/>
        <v>3891.7560484999849</v>
      </c>
      <c r="AB49" s="76">
        <f t="shared" si="1"/>
        <v>3874.292692840012</v>
      </c>
      <c r="AC49" s="28">
        <f t="shared" si="1"/>
        <v>3437.2900805699755</v>
      </c>
      <c r="AD49" s="28">
        <f t="shared" si="1"/>
        <v>3444.2274958899943</v>
      </c>
      <c r="AE49" s="28">
        <f t="shared" si="1"/>
        <v>3479.1609882100311</v>
      </c>
      <c r="AF49" s="28">
        <f t="shared" si="1"/>
        <v>3557.830118909973</v>
      </c>
      <c r="AG49" s="28">
        <f t="shared" si="1"/>
        <v>3630.9903614000068</v>
      </c>
      <c r="AH49" s="28">
        <f t="shared" si="1"/>
        <v>3666.0603132900142</v>
      </c>
      <c r="AI49" s="28">
        <f t="shared" si="1"/>
        <v>3656.8058877899894</v>
      </c>
      <c r="AJ49" s="28">
        <f t="shared" si="1"/>
        <v>4016.795406899997</v>
      </c>
      <c r="AK49" s="28">
        <f t="shared" si="1"/>
        <v>3893.0533739000093</v>
      </c>
      <c r="AL49" s="28">
        <f t="shared" si="1"/>
        <v>3860.8298445999972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357.02872020000001</v>
      </c>
      <c r="D6" s="265">
        <v>16.547328920000002</v>
      </c>
      <c r="E6" s="265">
        <v>14.02877176</v>
      </c>
      <c r="F6" s="265">
        <v>9.6349867339999999</v>
      </c>
      <c r="G6" s="265">
        <v>7.3474163839999997</v>
      </c>
      <c r="H6" s="265">
        <v>6.9684760710000004</v>
      </c>
      <c r="I6" s="265">
        <v>6.4604018549999997</v>
      </c>
      <c r="J6" s="265">
        <v>9.5430647250000007</v>
      </c>
      <c r="K6" s="265">
        <v>53.44489583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4.4683517029999997</v>
      </c>
      <c r="E11" s="265">
        <v>150.33507599999999</v>
      </c>
      <c r="F11" s="265">
        <v>191.27449960000001</v>
      </c>
      <c r="G11" s="265">
        <v>214.59944110000001</v>
      </c>
      <c r="H11" s="265">
        <v>212.01146879999999</v>
      </c>
      <c r="I11" s="265">
        <v>173.80105599999999</v>
      </c>
      <c r="J11" s="265">
        <v>142.64900159999999</v>
      </c>
      <c r="K11" s="265">
        <v>155.5912707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357.02872020000001</v>
      </c>
      <c r="D15" s="265">
        <f t="shared" ref="D15:K15" si="0">D6+D11</f>
        <v>21.015680623000002</v>
      </c>
      <c r="E15" s="265">
        <f t="shared" si="0"/>
        <v>164.36384776</v>
      </c>
      <c r="F15" s="265">
        <f t="shared" si="0"/>
        <v>200.90948633400001</v>
      </c>
      <c r="G15" s="265">
        <f t="shared" si="0"/>
        <v>221.94685748400002</v>
      </c>
      <c r="H15" s="265">
        <f t="shared" si="0"/>
        <v>218.97994487099999</v>
      </c>
      <c r="I15" s="265">
        <f t="shared" si="0"/>
        <v>180.26145785499997</v>
      </c>
      <c r="J15" s="265">
        <f>J6+J11</f>
        <v>152.19206632499998</v>
      </c>
      <c r="K15" s="265">
        <f t="shared" si="0"/>
        <v>209.03616653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55754.600770996003</v>
      </c>
      <c r="D19" s="1">
        <f>Planel_GerMed_Anual!H4+Planel_GerMed_Anual!H5+Planel_GerMed_Anual!H14+Planel_GerMed_Anual!H15+Planel_GerMed_Anual!H17+Planel_GerMed_Anual!H18+Planel_GerMed_Anual!H20+Planel_GerMed_Anual!H21</f>
        <v>68625.462037100006</v>
      </c>
      <c r="E19" s="1">
        <f>Planel_GerMed_Anual!M4+Planel_GerMed_Anual!M5+Planel_GerMed_Anual!M14+Planel_GerMed_Anual!M15+Planel_GerMed_Anual!M17+Planel_GerMed_Anual!M18+Planel_GerMed_Anual!M20+Planel_GerMed_Anual!M21</f>
        <v>86725.148599800013</v>
      </c>
      <c r="F19" s="1">
        <f>Planel_GerMed_Anual!R4+Planel_GerMed_Anual!R5+Planel_GerMed_Anual!R14+Planel_GerMed_Anual!R15+Planel_GerMed_Anual!R17+Planel_GerMed_Anual!R18+Planel_GerMed_Anual!R20+Planel_GerMed_Anual!R21</f>
        <v>102289.48071980002</v>
      </c>
      <c r="G19" s="1">
        <f>Planel_GerMed_Anual!W4+Planel_GerMed_Anual!W5+Planel_GerMed_Anual!W14+Planel_GerMed_Anual!W15+Planel_GerMed_Anual!W17+Planel_GerMed_Anual!W18+Planel_GerMed_Anual!W20+Planel_GerMed_Anual!W21</f>
        <v>120732.5296491</v>
      </c>
      <c r="H19" s="1">
        <f>Planel_GerMed_Anual!AB4+Planel_GerMed_Anual!AB5+Planel_GerMed_Anual!AB14+Planel_GerMed_Anual!AB15+Planel_GerMed_Anual!AB17+Planel_GerMed_Anual!AB18+Planel_GerMed_Anual!AB20+Planel_GerMed_Anual!AB21</f>
        <v>139478.68052912</v>
      </c>
      <c r="I19" s="1">
        <f>Planel_GerMed_Anual!AG4+Planel_GerMed_Anual!AG5+Planel_GerMed_Anual!AG14+Planel_GerMed_Anual!AG15+Planel_GerMed_Anual!AG17+Planel_GerMed_Anual!AG18+Planel_GerMed_Anual!AG20+Planel_GerMed_Anual!AG21</f>
        <v>155959.07874859998</v>
      </c>
      <c r="J19" s="1">
        <f>Planel_GerMed_Anual!AL4+Planel_GerMed_Anual!AL5+Planel_GerMed_Anual!AL14+Planel_GerMed_Anual!AL15+Planel_GerMed_Anual!AL17+Planel_GerMed_Anual!AL18+Planel_GerMed_Anual!AL20+Planel_GerMed_Anual!AL21</f>
        <v>168841.68068690001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511.93785400000002</v>
      </c>
      <c r="G39" s="265">
        <v>17.617892810000001</v>
      </c>
      <c r="H39" s="265">
        <v>17.790796069999999</v>
      </c>
      <c r="I39" s="265">
        <v>15.87028434</v>
      </c>
      <c r="J39" s="265">
        <v>15.82503631</v>
      </c>
      <c r="K39" s="265">
        <v>15.632635049999999</v>
      </c>
      <c r="L39" s="265">
        <v>16.637149359999999</v>
      </c>
      <c r="M39" s="265">
        <v>14.766062549999999</v>
      </c>
      <c r="N39" s="265">
        <v>14.372770969999999</v>
      </c>
      <c r="O39" s="265">
        <v>13.88246535</v>
      </c>
      <c r="P39" s="265">
        <v>10.485410590000001</v>
      </c>
      <c r="Q39" s="265">
        <v>10.41833531</v>
      </c>
      <c r="R39" s="265">
        <v>10.824181859999999</v>
      </c>
      <c r="S39" s="265">
        <v>10.087790310000001</v>
      </c>
      <c r="T39" s="265">
        <v>8.5311067959999995</v>
      </c>
      <c r="U39" s="265">
        <v>8.3135193899999997</v>
      </c>
      <c r="V39" s="265">
        <v>7.7428160579999998</v>
      </c>
      <c r="W39" s="265">
        <v>7.8292562659999998</v>
      </c>
      <c r="X39" s="265">
        <v>7.8508823840000002</v>
      </c>
      <c r="Y39" s="265">
        <v>6.9914693589999999</v>
      </c>
      <c r="Z39" s="265">
        <v>6.3226578529999999</v>
      </c>
      <c r="AA39" s="265">
        <v>6.0279374939999997</v>
      </c>
      <c r="AB39" s="265">
        <v>5.941934797</v>
      </c>
      <c r="AC39" s="265">
        <v>7.4279721939999996</v>
      </c>
      <c r="AD39" s="265">
        <v>9.1649814890000005</v>
      </c>
      <c r="AE39" s="265">
        <v>6.2795543790000004</v>
      </c>
      <c r="AF39" s="265">
        <v>6.1436492459999998</v>
      </c>
      <c r="AG39" s="265">
        <v>6.4167921129999996</v>
      </c>
      <c r="AH39" s="265">
        <v>6.549373933</v>
      </c>
      <c r="AI39" s="265">
        <v>6.6777613540000003</v>
      </c>
      <c r="AJ39" s="265">
        <v>6.5144326289999999</v>
      </c>
      <c r="AK39" s="265">
        <v>7.6661059619999996</v>
      </c>
      <c r="AL39" s="265">
        <v>9.2488693160000004</v>
      </c>
      <c r="AM39" s="265">
        <v>9.7761989410000005</v>
      </c>
      <c r="AN39" s="265">
        <v>10.238552200000001</v>
      </c>
      <c r="AO39" s="265">
        <v>10.7855972</v>
      </c>
      <c r="AP39" s="265">
        <v>54.815277770000002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15.051123609999999</v>
      </c>
      <c r="J43" s="265">
        <v>1.877782351</v>
      </c>
      <c r="K43" s="265">
        <v>5.4128525590000001</v>
      </c>
      <c r="L43" s="265">
        <v>36.066749000000002</v>
      </c>
      <c r="M43" s="265">
        <v>99.061710169999998</v>
      </c>
      <c r="N43" s="265">
        <v>138.57171719999999</v>
      </c>
      <c r="O43" s="265">
        <v>219.7889916</v>
      </c>
      <c r="P43" s="265">
        <v>258.18621209999998</v>
      </c>
      <c r="Q43" s="265">
        <v>132.3794608</v>
      </c>
      <c r="R43" s="265">
        <v>200.63421310000001</v>
      </c>
      <c r="S43" s="265">
        <v>195.25143829999999</v>
      </c>
      <c r="T43" s="265">
        <v>274.93310869999999</v>
      </c>
      <c r="U43" s="265">
        <v>153.17427699999999</v>
      </c>
      <c r="V43" s="265">
        <v>272.78197499999999</v>
      </c>
      <c r="W43" s="265">
        <v>164.39577410000001</v>
      </c>
      <c r="X43" s="265">
        <v>190.12445450000001</v>
      </c>
      <c r="Y43" s="265">
        <v>228.68208899999999</v>
      </c>
      <c r="Z43" s="265">
        <v>217.01291309999999</v>
      </c>
      <c r="AA43" s="265">
        <v>199.16876049999999</v>
      </c>
      <c r="AB43" s="265">
        <v>236.57743300000001</v>
      </c>
      <c r="AC43" s="265">
        <v>136.99305649999999</v>
      </c>
      <c r="AD43" s="265">
        <v>199.9239972</v>
      </c>
      <c r="AE43" s="265">
        <v>287.3940968</v>
      </c>
      <c r="AF43" s="265">
        <v>202.3141487</v>
      </c>
      <c r="AG43" s="265">
        <v>155.89933350000001</v>
      </c>
      <c r="AH43" s="265">
        <v>164.78721949999999</v>
      </c>
      <c r="AI43" s="265">
        <v>165.25060339999999</v>
      </c>
      <c r="AJ43" s="265">
        <v>180.75397480000001</v>
      </c>
      <c r="AK43" s="265">
        <v>133.05824229999999</v>
      </c>
      <c r="AL43" s="265">
        <v>98.264031860000003</v>
      </c>
      <c r="AM43" s="265">
        <v>160.4512703</v>
      </c>
      <c r="AN43" s="265">
        <v>162.49182440000001</v>
      </c>
      <c r="AO43" s="265">
        <v>158.97963910000001</v>
      </c>
      <c r="AP43" s="265">
        <v>165.0210447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511.93785400000002</v>
      </c>
      <c r="G47" s="265">
        <f t="shared" si="2"/>
        <v>17.617892810000001</v>
      </c>
      <c r="H47" s="265">
        <f t="shared" si="2"/>
        <v>17.790796069999999</v>
      </c>
      <c r="I47" s="265">
        <f>I39+I43</f>
        <v>30.921407949999999</v>
      </c>
      <c r="J47" s="265">
        <f t="shared" si="2"/>
        <v>17.702818660999998</v>
      </c>
      <c r="K47" s="265">
        <f t="shared" si="2"/>
        <v>21.045487608999998</v>
      </c>
      <c r="L47" s="265">
        <f t="shared" si="2"/>
        <v>52.703898359999997</v>
      </c>
      <c r="M47" s="265">
        <f t="shared" si="2"/>
        <v>113.82777272</v>
      </c>
      <c r="N47" s="265">
        <f t="shared" si="2"/>
        <v>152.94448817</v>
      </c>
      <c r="O47" s="265">
        <f t="shared" si="2"/>
        <v>233.67145694999999</v>
      </c>
      <c r="P47" s="265">
        <f t="shared" si="2"/>
        <v>268.67162268999999</v>
      </c>
      <c r="Q47" s="265">
        <f t="shared" si="2"/>
        <v>142.79779611000001</v>
      </c>
      <c r="R47" s="265">
        <f t="shared" si="2"/>
        <v>211.45839496000002</v>
      </c>
      <c r="S47" s="265">
        <f t="shared" si="2"/>
        <v>205.33922860999999</v>
      </c>
      <c r="T47" s="265">
        <f t="shared" si="2"/>
        <v>283.46421549600001</v>
      </c>
      <c r="U47" s="265">
        <f t="shared" si="2"/>
        <v>161.48779639</v>
      </c>
      <c r="V47" s="265">
        <f t="shared" si="2"/>
        <v>280.52479105800001</v>
      </c>
      <c r="W47" s="265">
        <f t="shared" si="2"/>
        <v>172.225030366</v>
      </c>
      <c r="X47" s="265">
        <f t="shared" si="2"/>
        <v>197.975336884</v>
      </c>
      <c r="Y47" s="265">
        <f t="shared" si="2"/>
        <v>235.673558359</v>
      </c>
      <c r="Z47" s="265">
        <f t="shared" si="2"/>
        <v>223.335570953</v>
      </c>
      <c r="AA47" s="265">
        <f t="shared" si="2"/>
        <v>205.19669799399998</v>
      </c>
      <c r="AB47" s="265">
        <f t="shared" si="2"/>
        <v>242.519367797</v>
      </c>
      <c r="AC47" s="265">
        <f t="shared" si="2"/>
        <v>144.421028694</v>
      </c>
      <c r="AD47" s="265">
        <f t="shared" si="2"/>
        <v>209.08897868900002</v>
      </c>
      <c r="AE47" s="265">
        <f t="shared" si="2"/>
        <v>293.67365117899999</v>
      </c>
      <c r="AF47" s="265">
        <f t="shared" si="2"/>
        <v>208.457797946</v>
      </c>
      <c r="AG47" s="265">
        <f t="shared" si="2"/>
        <v>162.316125613</v>
      </c>
      <c r="AH47" s="265">
        <f t="shared" si="2"/>
        <v>171.33659343299999</v>
      </c>
      <c r="AI47" s="265">
        <f t="shared" si="2"/>
        <v>171.928364754</v>
      </c>
      <c r="AJ47" s="265">
        <f t="shared" si="2"/>
        <v>187.26840742900001</v>
      </c>
      <c r="AK47" s="265">
        <f t="shared" si="2"/>
        <v>140.72434826199998</v>
      </c>
      <c r="AL47" s="265">
        <f t="shared" si="2"/>
        <v>107.512901176</v>
      </c>
      <c r="AM47" s="265">
        <f t="shared" si="2"/>
        <v>170.22746924099999</v>
      </c>
      <c r="AN47" s="265">
        <f t="shared" si="2"/>
        <v>172.7303766</v>
      </c>
      <c r="AO47" s="265">
        <f t="shared" si="2"/>
        <v>169.76523630000003</v>
      </c>
      <c r="AP47" s="265">
        <f>AVERAGE(C47:AO47)</f>
        <v>194.44846941751277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484.28764899999999</v>
      </c>
      <c r="AS6" s="33">
        <v>4954.1837679999999</v>
      </c>
      <c r="AT6" s="33">
        <v>6779.3055450000002</v>
      </c>
      <c r="AU6" s="33">
        <v>4320.1422570000004</v>
      </c>
      <c r="AV6" s="33">
        <v>484.28764899999999</v>
      </c>
      <c r="AW6" s="33">
        <v>4954.1837679999999</v>
      </c>
      <c r="AX6" s="33">
        <v>6779.3055450000002</v>
      </c>
      <c r="AY6" s="33">
        <v>4320.1422570000004</v>
      </c>
      <c r="AZ6" s="33">
        <v>247.5610221</v>
      </c>
      <c r="BA6" s="33">
        <v>2532.5089330000001</v>
      </c>
      <c r="BB6" s="33">
        <v>3465.4854679999999</v>
      </c>
      <c r="BC6" s="33">
        <v>2208.3958469999998</v>
      </c>
      <c r="BD6" s="33">
        <v>247.5610221</v>
      </c>
      <c r="BE6" s="33">
        <v>2532.5089330000001</v>
      </c>
      <c r="BF6" s="33">
        <v>3465.4854679999999</v>
      </c>
      <c r="BG6" s="33">
        <v>2208.3958469999998</v>
      </c>
      <c r="BH6" s="33">
        <v>247.5610221</v>
      </c>
      <c r="BI6" s="33">
        <v>2532.5089330000001</v>
      </c>
      <c r="BJ6" s="33">
        <v>3465.4854679999999</v>
      </c>
      <c r="BK6" s="33">
        <v>2208.3958469999998</v>
      </c>
      <c r="BL6" s="33">
        <v>249.03671550000001</v>
      </c>
      <c r="BM6" s="33">
        <v>2547.6050359999999</v>
      </c>
      <c r="BN6" s="33">
        <v>3486.1429760000001</v>
      </c>
      <c r="BO6" s="33">
        <v>2221.5599350000002</v>
      </c>
      <c r="BP6" s="33">
        <v>249.03671550000001</v>
      </c>
      <c r="BQ6" s="33">
        <v>2547.6050359999999</v>
      </c>
      <c r="BR6" s="33">
        <v>3486.1429760000001</v>
      </c>
      <c r="BS6" s="33">
        <v>2221.5599350000002</v>
      </c>
      <c r="BT6" s="33">
        <v>249.03671550000001</v>
      </c>
      <c r="BU6" s="33">
        <v>2547.6050359999999</v>
      </c>
      <c r="BV6" s="33">
        <v>3486.1429760000001</v>
      </c>
      <c r="BW6" s="33">
        <v>2221.5599350000002</v>
      </c>
      <c r="BX6" s="33">
        <v>249.03671550000001</v>
      </c>
      <c r="BY6" s="33">
        <v>2547.6050359999999</v>
      </c>
      <c r="BZ6" s="33">
        <v>3486.1429760000001</v>
      </c>
      <c r="CA6" s="33">
        <v>2221.5599350000002</v>
      </c>
      <c r="CB6" s="33">
        <v>140.81429660000001</v>
      </c>
      <c r="CC6" s="33">
        <v>1440.5073190000001</v>
      </c>
      <c r="CD6" s="33">
        <v>1971.1903540000001</v>
      </c>
      <c r="CE6" s="33">
        <v>1256.149717</v>
      </c>
      <c r="CF6" s="33">
        <v>140.81429660000001</v>
      </c>
      <c r="CG6" s="33">
        <v>1440.5073190000001</v>
      </c>
      <c r="CH6" s="33">
        <v>1971.1903540000001</v>
      </c>
      <c r="CI6" s="33">
        <v>1256.149717</v>
      </c>
      <c r="CJ6" s="33">
        <v>140.81429660000001</v>
      </c>
      <c r="CK6" s="33">
        <v>1440.5073190000001</v>
      </c>
      <c r="CL6" s="33">
        <v>1971.1903540000001</v>
      </c>
      <c r="CM6" s="33">
        <v>1256.149717</v>
      </c>
      <c r="CN6" s="33">
        <v>140.81429660000001</v>
      </c>
      <c r="CO6" s="33">
        <v>1440.5073190000001</v>
      </c>
      <c r="CP6" s="33">
        <v>1971.1903540000001</v>
      </c>
      <c r="CQ6" s="33">
        <v>1256.149717</v>
      </c>
      <c r="CR6" s="33">
        <v>140.81429660000001</v>
      </c>
      <c r="CS6" s="33">
        <v>1440.5073190000001</v>
      </c>
      <c r="CT6" s="33">
        <v>1971.1903540000001</v>
      </c>
      <c r="CU6" s="33">
        <v>1256.149717</v>
      </c>
      <c r="CV6" s="33">
        <v>110.83101449999999</v>
      </c>
      <c r="CW6" s="33">
        <v>1133.783226</v>
      </c>
      <c r="CX6" s="33">
        <v>1551.469075</v>
      </c>
      <c r="CY6" s="33">
        <v>988.68048780000004</v>
      </c>
      <c r="CZ6" s="33">
        <v>110.83101449999999</v>
      </c>
      <c r="DA6" s="33">
        <v>1133.783226</v>
      </c>
      <c r="DB6" s="33">
        <v>1551.469075</v>
      </c>
      <c r="DC6" s="33">
        <v>988.68048780000004</v>
      </c>
      <c r="DD6" s="33">
        <v>110.83101449999999</v>
      </c>
      <c r="DE6" s="33">
        <v>1133.783226</v>
      </c>
      <c r="DF6" s="33">
        <v>1551.469075</v>
      </c>
      <c r="DG6" s="33">
        <v>988.68048780000004</v>
      </c>
      <c r="DH6" s="33">
        <v>110.83101449999999</v>
      </c>
      <c r="DI6" s="33">
        <v>1133.783226</v>
      </c>
      <c r="DJ6" s="33">
        <v>1551.469075</v>
      </c>
      <c r="DK6" s="33">
        <v>988.68048780000004</v>
      </c>
      <c r="DL6" s="33">
        <v>110.83101449999999</v>
      </c>
      <c r="DM6" s="33">
        <v>1133.783226</v>
      </c>
      <c r="DN6" s="33">
        <v>1551.469075</v>
      </c>
      <c r="DO6" s="33">
        <v>988.68048780000004</v>
      </c>
      <c r="DP6" s="33">
        <v>110.83101449999999</v>
      </c>
      <c r="DQ6" s="33">
        <v>1133.783226</v>
      </c>
      <c r="DR6" s="33">
        <v>1551.469075</v>
      </c>
      <c r="DS6" s="33">
        <v>988.68048780000004</v>
      </c>
      <c r="DT6" s="33">
        <v>110.83101449999999</v>
      </c>
      <c r="DU6" s="33">
        <v>1133.783226</v>
      </c>
      <c r="DV6" s="33">
        <v>1551.469075</v>
      </c>
      <c r="DW6" s="33">
        <v>988.68048780000004</v>
      </c>
      <c r="DX6" s="33">
        <v>110.83101449999999</v>
      </c>
      <c r="DY6" s="33">
        <v>1133.783226</v>
      </c>
      <c r="DZ6" s="33">
        <v>1551.469075</v>
      </c>
      <c r="EA6" s="33">
        <v>988.68048780000004</v>
      </c>
      <c r="EB6" s="33">
        <v>110.83101449999999</v>
      </c>
      <c r="EC6" s="33">
        <v>1133.783226</v>
      </c>
      <c r="ED6" s="33">
        <v>1551.469075</v>
      </c>
      <c r="EE6" s="33">
        <v>988.68048780000004</v>
      </c>
      <c r="EF6" s="33">
        <v>110.83101449999999</v>
      </c>
      <c r="EG6" s="33">
        <v>1133.783226</v>
      </c>
      <c r="EH6" s="33">
        <v>1551.469075</v>
      </c>
      <c r="EI6" s="33">
        <v>988.68048780000004</v>
      </c>
      <c r="EJ6" s="33">
        <v>110.83101449999999</v>
      </c>
      <c r="EK6" s="33">
        <v>1133.783226</v>
      </c>
      <c r="EL6" s="33">
        <v>1551.469075</v>
      </c>
      <c r="EM6" s="33">
        <v>988.68048780000004</v>
      </c>
      <c r="EN6" s="33">
        <v>110.83101449999999</v>
      </c>
      <c r="EO6" s="33">
        <v>1133.783226</v>
      </c>
      <c r="EP6" s="33">
        <v>1551.469075</v>
      </c>
      <c r="EQ6" s="33">
        <v>988.68048780000004</v>
      </c>
      <c r="ER6" s="33">
        <v>110.83101449999999</v>
      </c>
      <c r="ES6" s="33">
        <v>1133.783226</v>
      </c>
      <c r="ET6" s="33">
        <v>1551.469075</v>
      </c>
      <c r="EU6" s="33">
        <v>988.68048780000004</v>
      </c>
      <c r="EV6" s="33">
        <v>110.83101449999999</v>
      </c>
      <c r="EW6" s="33">
        <v>1133.783226</v>
      </c>
      <c r="EX6" s="33">
        <v>1551.469075</v>
      </c>
      <c r="EY6" s="33">
        <v>988.68048780000004</v>
      </c>
      <c r="EZ6" s="33">
        <v>110.83101449999999</v>
      </c>
      <c r="FA6" s="33">
        <v>1133.783226</v>
      </c>
      <c r="FB6" s="33">
        <v>1551.469075</v>
      </c>
      <c r="FC6" s="33">
        <v>988.68048780000004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582.2075605</v>
      </c>
      <c r="AS17" s="33">
        <v>5955.8885129999999</v>
      </c>
      <c r="AT17" s="33">
        <v>8150.0384160000003</v>
      </c>
      <c r="AU17" s="33">
        <v>5193.6478040000002</v>
      </c>
      <c r="AV17" s="33">
        <v>582.2075605</v>
      </c>
      <c r="AW17" s="33">
        <v>5955.8885129999999</v>
      </c>
      <c r="AX17" s="33">
        <v>8150.0384160000003</v>
      </c>
      <c r="AY17" s="33">
        <v>5193.6478040000002</v>
      </c>
      <c r="AZ17" s="33">
        <v>290.1589712</v>
      </c>
      <c r="BA17" s="33">
        <v>2968.2790140000002</v>
      </c>
      <c r="BB17" s="33">
        <v>4061.7932879999998</v>
      </c>
      <c r="BC17" s="33">
        <v>2588.3956269999999</v>
      </c>
      <c r="BD17" s="33">
        <v>290.1589712</v>
      </c>
      <c r="BE17" s="33">
        <v>2968.2790140000002</v>
      </c>
      <c r="BF17" s="33">
        <v>4061.7932879999998</v>
      </c>
      <c r="BG17" s="33">
        <v>2588.3956269999999</v>
      </c>
      <c r="BH17" s="33">
        <v>290.1589712</v>
      </c>
      <c r="BI17" s="33">
        <v>2968.2790140000002</v>
      </c>
      <c r="BJ17" s="33">
        <v>4061.7932879999998</v>
      </c>
      <c r="BK17" s="33">
        <v>2588.3956269999999</v>
      </c>
      <c r="BL17" s="33">
        <v>291.63466449999999</v>
      </c>
      <c r="BM17" s="33">
        <v>2983.375117</v>
      </c>
      <c r="BN17" s="33">
        <v>4082.450797</v>
      </c>
      <c r="BO17" s="33">
        <v>2601.5597149999999</v>
      </c>
      <c r="BP17" s="33">
        <v>291.63466449999999</v>
      </c>
      <c r="BQ17" s="33">
        <v>2983.375117</v>
      </c>
      <c r="BR17" s="33">
        <v>4082.450797</v>
      </c>
      <c r="BS17" s="33">
        <v>2601.5597149999999</v>
      </c>
      <c r="BT17" s="33">
        <v>291.63466449999999</v>
      </c>
      <c r="BU17" s="33">
        <v>2983.375117</v>
      </c>
      <c r="BV17" s="33">
        <v>4082.450797</v>
      </c>
      <c r="BW17" s="33">
        <v>2601.5597149999999</v>
      </c>
      <c r="BX17" s="33">
        <v>291.63466449999999</v>
      </c>
      <c r="BY17" s="33">
        <v>2983.375117</v>
      </c>
      <c r="BZ17" s="33">
        <v>4082.450797</v>
      </c>
      <c r="CA17" s="33">
        <v>2601.5597149999999</v>
      </c>
      <c r="CB17" s="33">
        <v>155.9443114</v>
      </c>
      <c r="CC17" s="33">
        <v>1595.2849060000001</v>
      </c>
      <c r="CD17" s="33">
        <v>2182.9880189999999</v>
      </c>
      <c r="CE17" s="33">
        <v>1391.11871</v>
      </c>
      <c r="CF17" s="33">
        <v>155.9443114</v>
      </c>
      <c r="CG17" s="33">
        <v>1595.2849060000001</v>
      </c>
      <c r="CH17" s="33">
        <v>2182.9880189999999</v>
      </c>
      <c r="CI17" s="33">
        <v>1391.11871</v>
      </c>
      <c r="CJ17" s="33">
        <v>155.9443114</v>
      </c>
      <c r="CK17" s="33">
        <v>1595.2849060000001</v>
      </c>
      <c r="CL17" s="33">
        <v>2182.9880189999999</v>
      </c>
      <c r="CM17" s="33">
        <v>1391.11871</v>
      </c>
      <c r="CN17" s="33">
        <v>155.9443114</v>
      </c>
      <c r="CO17" s="33">
        <v>1595.2849060000001</v>
      </c>
      <c r="CP17" s="33">
        <v>2182.9880189999999</v>
      </c>
      <c r="CQ17" s="33">
        <v>1391.11871</v>
      </c>
      <c r="CR17" s="33">
        <v>155.9443114</v>
      </c>
      <c r="CS17" s="33">
        <v>1595.2849060000001</v>
      </c>
      <c r="CT17" s="33">
        <v>2182.9880189999999</v>
      </c>
      <c r="CU17" s="33">
        <v>1391.11871</v>
      </c>
      <c r="CV17" s="33">
        <v>110.83101449999999</v>
      </c>
      <c r="CW17" s="33">
        <v>1133.783226</v>
      </c>
      <c r="CX17" s="33">
        <v>1551.469075</v>
      </c>
      <c r="CY17" s="33">
        <v>988.68048780000004</v>
      </c>
      <c r="CZ17" s="33">
        <v>110.83101449999999</v>
      </c>
      <c r="DA17" s="33">
        <v>1133.783226</v>
      </c>
      <c r="DB17" s="33">
        <v>1551.469075</v>
      </c>
      <c r="DC17" s="33">
        <v>988.68048780000004</v>
      </c>
      <c r="DD17" s="33">
        <v>110.83101449999999</v>
      </c>
      <c r="DE17" s="33">
        <v>1133.783226</v>
      </c>
      <c r="DF17" s="33">
        <v>1551.469075</v>
      </c>
      <c r="DG17" s="33">
        <v>988.68048780000004</v>
      </c>
      <c r="DH17" s="33">
        <v>110.83101449999999</v>
      </c>
      <c r="DI17" s="33">
        <v>1133.783226</v>
      </c>
      <c r="DJ17" s="33">
        <v>1551.469075</v>
      </c>
      <c r="DK17" s="33">
        <v>988.68048780000004</v>
      </c>
      <c r="DL17" s="33">
        <v>110.83101449999999</v>
      </c>
      <c r="DM17" s="33">
        <v>1133.783226</v>
      </c>
      <c r="DN17" s="33">
        <v>1551.469075</v>
      </c>
      <c r="DO17" s="33">
        <v>988.68048780000004</v>
      </c>
      <c r="DP17" s="33">
        <v>110.83101449999999</v>
      </c>
      <c r="DQ17" s="33">
        <v>1133.783226</v>
      </c>
      <c r="DR17" s="33">
        <v>1551.469075</v>
      </c>
      <c r="DS17" s="33">
        <v>988.68048780000004</v>
      </c>
      <c r="DT17" s="33">
        <v>110.83101449999999</v>
      </c>
      <c r="DU17" s="33">
        <v>1133.783226</v>
      </c>
      <c r="DV17" s="33">
        <v>1551.469075</v>
      </c>
      <c r="DW17" s="33">
        <v>988.68048780000004</v>
      </c>
      <c r="DX17" s="33">
        <v>110.83101449999999</v>
      </c>
      <c r="DY17" s="33">
        <v>1133.783226</v>
      </c>
      <c r="DZ17" s="33">
        <v>1551.469075</v>
      </c>
      <c r="EA17" s="33">
        <v>988.68048780000004</v>
      </c>
      <c r="EB17" s="33">
        <v>110.83101449999999</v>
      </c>
      <c r="EC17" s="33">
        <v>1133.783226</v>
      </c>
      <c r="ED17" s="33">
        <v>1551.469075</v>
      </c>
      <c r="EE17" s="33">
        <v>988.68048780000004</v>
      </c>
      <c r="EF17" s="33">
        <v>110.83101449999999</v>
      </c>
      <c r="EG17" s="33">
        <v>1133.783226</v>
      </c>
      <c r="EH17" s="33">
        <v>1551.469075</v>
      </c>
      <c r="EI17" s="33">
        <v>988.68048780000004</v>
      </c>
      <c r="EJ17" s="33">
        <v>110.83101449999999</v>
      </c>
      <c r="EK17" s="33">
        <v>1133.783226</v>
      </c>
      <c r="EL17" s="33">
        <v>1551.469075</v>
      </c>
      <c r="EM17" s="33">
        <v>988.68048780000004</v>
      </c>
      <c r="EN17" s="33">
        <v>110.83101449999999</v>
      </c>
      <c r="EO17" s="33">
        <v>1133.783226</v>
      </c>
      <c r="EP17" s="33">
        <v>1551.469075</v>
      </c>
      <c r="EQ17" s="33">
        <v>988.68048780000004</v>
      </c>
      <c r="ER17" s="33">
        <v>110.83101449999999</v>
      </c>
      <c r="ES17" s="33">
        <v>1133.783226</v>
      </c>
      <c r="ET17" s="33">
        <v>1551.469075</v>
      </c>
      <c r="EU17" s="33">
        <v>988.68048780000004</v>
      </c>
      <c r="EV17" s="33">
        <v>110.83101449999999</v>
      </c>
      <c r="EW17" s="33">
        <v>1133.783226</v>
      </c>
      <c r="EX17" s="33">
        <v>1551.469075</v>
      </c>
      <c r="EY17" s="33">
        <v>988.68048780000004</v>
      </c>
      <c r="EZ17" s="33">
        <v>110.83101449999999</v>
      </c>
      <c r="FA17" s="33">
        <v>1133.783226</v>
      </c>
      <c r="FB17" s="33">
        <v>1551.469075</v>
      </c>
      <c r="FC17" s="33">
        <v>988.68048780000004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692.18763960000001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K32" s="33">
        <v>928.64131359999999</v>
      </c>
      <c r="BO32" s="33">
        <v>928.64131359999999</v>
      </c>
      <c r="BS32" s="33">
        <v>928.64131359999999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N33" s="33">
        <v>312.73459939999998</v>
      </c>
      <c r="BO33" s="33">
        <v>312.73459939999998</v>
      </c>
      <c r="BR33" s="33">
        <v>235.3012779</v>
      </c>
      <c r="BS33" s="33">
        <v>312.73459939999998</v>
      </c>
      <c r="BW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1004.922239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0</v>
      </c>
      <c r="BK41" s="33">
        <v>1241.3759130000001</v>
      </c>
      <c r="BL41" s="33">
        <v>0</v>
      </c>
      <c r="BM41" s="33">
        <v>0</v>
      </c>
      <c r="BN41" s="33">
        <v>312.73459939999998</v>
      </c>
      <c r="BO41" s="33">
        <v>1241.3759130000001</v>
      </c>
      <c r="BP41" s="33">
        <v>0</v>
      </c>
      <c r="BQ41" s="33">
        <v>0</v>
      </c>
      <c r="BR41" s="33">
        <v>235.3012779</v>
      </c>
      <c r="BS41" s="33">
        <v>1241.3759130000001</v>
      </c>
      <c r="BT41" s="33">
        <v>0</v>
      </c>
      <c r="BU41" s="33">
        <v>0</v>
      </c>
      <c r="BV41" s="33">
        <v>0</v>
      </c>
      <c r="BW41" s="33">
        <v>1241.3759130000001</v>
      </c>
      <c r="BX41" s="33">
        <v>0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1141.59449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953.63414739999996</v>
      </c>
      <c r="AU55" s="33">
        <v>1363.609177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1141.580119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1360.900292</v>
      </c>
      <c r="BH55" s="33">
        <v>953.63414739999996</v>
      </c>
      <c r="BI55" s="33">
        <v>953.63414739999996</v>
      </c>
      <c r="BJ55" s="33">
        <v>1141.580119</v>
      </c>
      <c r="BK55" s="33">
        <v>1360.900292</v>
      </c>
      <c r="BL55" s="33">
        <v>953.63414739999996</v>
      </c>
      <c r="BM55" s="33">
        <v>953.63414739999996</v>
      </c>
      <c r="BN55" s="33">
        <v>1141.580119</v>
      </c>
      <c r="BO55" s="33">
        <v>1298.861742</v>
      </c>
      <c r="BP55" s="33">
        <v>953.63414739999996</v>
      </c>
      <c r="BQ55" s="33">
        <v>953.63414739999996</v>
      </c>
      <c r="BR55" s="33">
        <v>1141.580119</v>
      </c>
      <c r="BS55" s="33">
        <v>1298.861742</v>
      </c>
      <c r="BT55" s="33">
        <v>235.69855680000001</v>
      </c>
      <c r="BU55" s="33">
        <v>235.69855680000001</v>
      </c>
      <c r="BV55" s="33">
        <v>389.50479200000001</v>
      </c>
      <c r="BW55" s="33">
        <v>389.50479200000001</v>
      </c>
      <c r="BX55" s="33">
        <v>235.69855680000001</v>
      </c>
      <c r="BY55" s="33">
        <v>235.69855680000001</v>
      </c>
      <c r="BZ55" s="33">
        <v>389.50479200000001</v>
      </c>
      <c r="CA55" s="33">
        <v>389.50479200000001</v>
      </c>
      <c r="CB55" s="33">
        <v>170</v>
      </c>
      <c r="CC55" s="33">
        <v>170</v>
      </c>
      <c r="CD55" s="33">
        <v>323.8062352</v>
      </c>
      <c r="CE55" s="33">
        <v>323.8062352</v>
      </c>
      <c r="CF55" s="33">
        <v>170</v>
      </c>
      <c r="CG55" s="33">
        <v>170</v>
      </c>
      <c r="CH55" s="33">
        <v>323.8062352</v>
      </c>
      <c r="CI55" s="33">
        <v>323.8062352</v>
      </c>
      <c r="CJ55" s="33">
        <v>170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1141.59449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953.63414739999996</v>
      </c>
      <c r="AU65" s="33">
        <v>1363.609177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1141.580119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1360.900292</v>
      </c>
      <c r="BH65" s="33">
        <v>953.63414739999996</v>
      </c>
      <c r="BI65" s="33">
        <v>953.63414739999996</v>
      </c>
      <c r="BJ65" s="33">
        <v>1141.580119</v>
      </c>
      <c r="BK65" s="33">
        <v>1360.900292</v>
      </c>
      <c r="BL65" s="33">
        <v>953.63414739999996</v>
      </c>
      <c r="BM65" s="33">
        <v>953.63414739999996</v>
      </c>
      <c r="BN65" s="33">
        <v>1141.580119</v>
      </c>
      <c r="BO65" s="33">
        <v>1298.861742</v>
      </c>
      <c r="BP65" s="33">
        <v>953.63414739999996</v>
      </c>
      <c r="BQ65" s="33">
        <v>953.63414739999996</v>
      </c>
      <c r="BR65" s="33">
        <v>1141.580119</v>
      </c>
      <c r="BS65" s="33">
        <v>1298.861742</v>
      </c>
      <c r="BT65" s="33">
        <v>235.69855680000001</v>
      </c>
      <c r="BU65" s="33">
        <v>235.69855680000001</v>
      </c>
      <c r="BV65" s="33">
        <v>389.50479200000001</v>
      </c>
      <c r="BW65" s="33">
        <v>389.50479200000001</v>
      </c>
      <c r="BX65" s="33">
        <v>235.69855680000001</v>
      </c>
      <c r="BY65" s="33">
        <v>235.69855680000001</v>
      </c>
      <c r="BZ65" s="33">
        <v>389.50479200000001</v>
      </c>
      <c r="CA65" s="33">
        <v>389.50479200000001</v>
      </c>
      <c r="CB65" s="33">
        <v>170</v>
      </c>
      <c r="CC65" s="33">
        <v>170</v>
      </c>
      <c r="CD65" s="33">
        <v>323.8062352</v>
      </c>
      <c r="CE65" s="33">
        <v>323.8062352</v>
      </c>
      <c r="CF65" s="33">
        <v>170</v>
      </c>
      <c r="CG65" s="33">
        <v>170</v>
      </c>
      <c r="CH65" s="33">
        <v>323.8062352</v>
      </c>
      <c r="CI65" s="33">
        <v>323.8062352</v>
      </c>
      <c r="CJ65" s="33">
        <v>170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2063.4614539999998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1819.358168</v>
      </c>
      <c r="AU102" s="33">
        <v>3010.485925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1628.0187020000001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424.29184889999999</v>
      </c>
      <c r="BG102" s="33">
        <v>766.83596750000004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561.99410369999998</v>
      </c>
      <c r="BO102" s="33">
        <v>569.93430249999994</v>
      </c>
      <c r="BP102" s="33">
        <v>325.8410164</v>
      </c>
      <c r="BQ102" s="33">
        <v>325.8410164</v>
      </c>
      <c r="BR102" s="33">
        <v>325.8410164</v>
      </c>
      <c r="BS102" s="33">
        <v>569.93430249999994</v>
      </c>
      <c r="BT102" s="33">
        <v>325.8410164</v>
      </c>
      <c r="BU102" s="33">
        <v>325.8410164</v>
      </c>
      <c r="BV102" s="33">
        <v>325.8410164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Y103" s="33">
        <v>210.75246799999999</v>
      </c>
      <c r="BC103" s="33">
        <v>749.36431419999997</v>
      </c>
      <c r="BG103" s="33">
        <v>1225.548859</v>
      </c>
      <c r="BK103" s="33">
        <v>1629.0218319999999</v>
      </c>
      <c r="BO103" s="33">
        <v>2710.549278</v>
      </c>
      <c r="BS103" s="33">
        <v>2710.549278</v>
      </c>
      <c r="BW103" s="33">
        <v>2600.7509559999999</v>
      </c>
      <c r="CA103" s="33">
        <v>2710.549278</v>
      </c>
      <c r="CE103" s="33">
        <v>2710.549278</v>
      </c>
      <c r="CI103" s="33">
        <v>2710.549278</v>
      </c>
      <c r="CM103" s="33">
        <v>2710.549278</v>
      </c>
      <c r="CQ103" s="33">
        <v>2710.549278</v>
      </c>
      <c r="CU103" s="33">
        <v>2710.549278</v>
      </c>
      <c r="CY103" s="33">
        <v>2710.549278</v>
      </c>
      <c r="DC103" s="33">
        <v>2710.549278</v>
      </c>
      <c r="DG103" s="33">
        <v>2710.549278</v>
      </c>
      <c r="DK103" s="33">
        <v>2710.549278</v>
      </c>
      <c r="DO103" s="33">
        <v>2323.4882830000001</v>
      </c>
      <c r="DS103" s="33">
        <v>938.06512840000005</v>
      </c>
      <c r="DW103" s="33">
        <v>605.82754910000006</v>
      </c>
      <c r="EA103" s="33">
        <v>502.24885769999997</v>
      </c>
      <c r="EE103" s="33">
        <v>307.6466767</v>
      </c>
      <c r="EI103" s="33">
        <v>277.7348073</v>
      </c>
      <c r="EM103" s="33">
        <v>1601.589694</v>
      </c>
      <c r="EQ103" s="33">
        <v>2710.549278</v>
      </c>
      <c r="EU103" s="33">
        <v>2710.549278</v>
      </c>
      <c r="EY103" s="33">
        <v>2710.549278</v>
      </c>
      <c r="FC103" s="33">
        <v>2710.549278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2036.143464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1495.460949</v>
      </c>
      <c r="BC104" s="33">
        <v>1629.8431439999999</v>
      </c>
      <c r="BD104" s="33">
        <v>598.24387460000003</v>
      </c>
      <c r="BE104" s="33">
        <v>598.24387460000003</v>
      </c>
      <c r="BF104" s="33">
        <v>1183.450949</v>
      </c>
      <c r="BG104" s="33">
        <v>1196.4877489999999</v>
      </c>
      <c r="BH104" s="33">
        <v>598.24387460000003</v>
      </c>
      <c r="BI104" s="33">
        <v>598.24387460000003</v>
      </c>
      <c r="BJ104" s="33">
        <v>1183.450949</v>
      </c>
      <c r="BK104" s="33">
        <v>1196.4877489999999</v>
      </c>
      <c r="BL104" s="33">
        <v>598.24387460000003</v>
      </c>
      <c r="BM104" s="33">
        <v>598.24387460000003</v>
      </c>
      <c r="BN104" s="33">
        <v>1183.450949</v>
      </c>
      <c r="BO104" s="33">
        <v>1196.4877489999999</v>
      </c>
      <c r="BP104" s="33">
        <v>598.24387460000003</v>
      </c>
      <c r="BQ104" s="33">
        <v>598.24387460000003</v>
      </c>
      <c r="BR104" s="33">
        <v>1183.450949</v>
      </c>
      <c r="BS104" s="33">
        <v>1196.4877489999999</v>
      </c>
      <c r="BT104" s="33">
        <v>598.24387460000003</v>
      </c>
      <c r="BU104" s="33">
        <v>598.24387460000003</v>
      </c>
      <c r="BV104" s="33">
        <v>1183.450949</v>
      </c>
      <c r="BW104" s="33">
        <v>1196.4877489999999</v>
      </c>
      <c r="BX104" s="33">
        <v>598.24387460000003</v>
      </c>
      <c r="BY104" s="33">
        <v>598.24387460000003</v>
      </c>
      <c r="BZ104" s="33">
        <v>1183.450949</v>
      </c>
      <c r="CA104" s="33">
        <v>1196.4877489999999</v>
      </c>
      <c r="CB104" s="33">
        <v>598.24387460000003</v>
      </c>
      <c r="CC104" s="33">
        <v>598.24387460000003</v>
      </c>
      <c r="CD104" s="33">
        <v>1183.450949</v>
      </c>
      <c r="CE104" s="33">
        <v>1196.4877489999999</v>
      </c>
      <c r="CF104" s="33">
        <v>598.24387460000003</v>
      </c>
      <c r="CG104" s="33">
        <v>598.24387460000003</v>
      </c>
      <c r="CH104" s="33">
        <v>1183.450949</v>
      </c>
      <c r="CI104" s="33">
        <v>1196.4877489999999</v>
      </c>
      <c r="CJ104" s="33">
        <v>821.8193023</v>
      </c>
      <c r="CK104" s="33">
        <v>598.24387460000003</v>
      </c>
      <c r="CL104" s="33">
        <v>1183.450949</v>
      </c>
      <c r="CM104" s="33">
        <v>1196.4877489999999</v>
      </c>
      <c r="CN104" s="33">
        <v>1183.450949</v>
      </c>
      <c r="CO104" s="33">
        <v>598.24387460000003</v>
      </c>
      <c r="CP104" s="33">
        <v>1183.450949</v>
      </c>
      <c r="CQ104" s="33">
        <v>1196.4877489999999</v>
      </c>
      <c r="CR104" s="33">
        <v>1183.450949</v>
      </c>
      <c r="CS104" s="33">
        <v>598.24387460000003</v>
      </c>
      <c r="CT104" s="33">
        <v>1183.450949</v>
      </c>
      <c r="CU104" s="33">
        <v>1196.4877489999999</v>
      </c>
      <c r="CV104" s="33">
        <v>1183.450949</v>
      </c>
      <c r="CW104" s="33">
        <v>598.24387460000003</v>
      </c>
      <c r="CX104" s="33">
        <v>1183.450949</v>
      </c>
      <c r="CY104" s="33">
        <v>1196.4877489999999</v>
      </c>
      <c r="CZ104" s="33">
        <v>1183.450949</v>
      </c>
      <c r="DA104" s="33">
        <v>598.24387460000003</v>
      </c>
      <c r="DB104" s="33">
        <v>1183.450949</v>
      </c>
      <c r="DC104" s="33">
        <v>1196.4877489999999</v>
      </c>
      <c r="DD104" s="33">
        <v>1183.450949</v>
      </c>
      <c r="DE104" s="33">
        <v>598.24387460000003</v>
      </c>
      <c r="DF104" s="33">
        <v>598.24387460000003</v>
      </c>
      <c r="DG104" s="33">
        <v>1196.4877489999999</v>
      </c>
      <c r="DH104" s="33">
        <v>1170.414149</v>
      </c>
      <c r="DI104" s="33">
        <v>585.20707460000006</v>
      </c>
      <c r="DJ104" s="33">
        <v>1170.414149</v>
      </c>
      <c r="DK104" s="33">
        <v>1170.414149</v>
      </c>
      <c r="DL104" s="33">
        <v>1170.414149</v>
      </c>
      <c r="DM104" s="33">
        <v>585.20707460000006</v>
      </c>
      <c r="DN104" s="33">
        <v>1170.414149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820.76075000000003</v>
      </c>
      <c r="S105" s="33">
        <v>866.94882819999998</v>
      </c>
      <c r="T105" s="33">
        <v>684.81863720000001</v>
      </c>
      <c r="U105" s="33">
        <v>684.81863720000001</v>
      </c>
      <c r="V105" s="33">
        <v>684.81863720000001</v>
      </c>
      <c r="W105" s="33">
        <v>1115.092533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1268.981945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687.31863720000001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912.71102159999998</v>
      </c>
      <c r="BC105" s="33">
        <v>1518.0236170000001</v>
      </c>
      <c r="BD105" s="33">
        <v>831.16929449999998</v>
      </c>
      <c r="BE105" s="33">
        <v>831.16929449999998</v>
      </c>
      <c r="BF105" s="33">
        <v>1107.798464</v>
      </c>
      <c r="BG105" s="33">
        <v>1515.987932</v>
      </c>
      <c r="BH105" s="33">
        <v>831.16929449999998</v>
      </c>
      <c r="BI105" s="33">
        <v>831.16929449999998</v>
      </c>
      <c r="BJ105" s="33">
        <v>1107.798464</v>
      </c>
      <c r="BK105" s="33">
        <v>1515.987932</v>
      </c>
      <c r="BL105" s="33">
        <v>831.16929449999998</v>
      </c>
      <c r="BM105" s="33">
        <v>831.16929449999998</v>
      </c>
      <c r="BN105" s="33">
        <v>1107.798464</v>
      </c>
      <c r="BO105" s="33">
        <v>1495.34195</v>
      </c>
      <c r="BP105" s="33">
        <v>748.81870860000004</v>
      </c>
      <c r="BQ105" s="33">
        <v>748.81870860000004</v>
      </c>
      <c r="BR105" s="33">
        <v>1025.4478779999999</v>
      </c>
      <c r="BS105" s="33">
        <v>1351.28676</v>
      </c>
      <c r="BT105" s="33">
        <v>748.81870860000004</v>
      </c>
      <c r="BU105" s="33">
        <v>748.81870860000004</v>
      </c>
      <c r="BV105" s="33">
        <v>864.78224769999997</v>
      </c>
      <c r="BW105" s="33">
        <v>1351.28676</v>
      </c>
      <c r="BX105" s="33">
        <v>748.81870860000004</v>
      </c>
      <c r="BY105" s="33">
        <v>748.81870860000004</v>
      </c>
      <c r="BZ105" s="33">
        <v>999.29527080000003</v>
      </c>
      <c r="CA105" s="33">
        <v>1351.28676</v>
      </c>
      <c r="CB105" s="33">
        <v>396.82721950000001</v>
      </c>
      <c r="CC105" s="33">
        <v>396.82721950000001</v>
      </c>
      <c r="CD105" s="33">
        <v>647.30378159999998</v>
      </c>
      <c r="CE105" s="33">
        <v>647.30378159999998</v>
      </c>
      <c r="CF105" s="33">
        <v>396.82721950000001</v>
      </c>
      <c r="CG105" s="33">
        <v>396.82721950000001</v>
      </c>
      <c r="CH105" s="33">
        <v>647.30378159999998</v>
      </c>
      <c r="CI105" s="33">
        <v>647.30378159999998</v>
      </c>
      <c r="CJ105" s="33">
        <v>396.82721950000001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289.45479649999999</v>
      </c>
      <c r="N108" s="33">
        <v>321.92980679999999</v>
      </c>
      <c r="O108" s="33">
        <v>321.92980679999999</v>
      </c>
      <c r="P108" s="33">
        <v>289.45479649999999</v>
      </c>
      <c r="Q108" s="33">
        <v>289.45479649999999</v>
      </c>
      <c r="R108" s="33">
        <v>321.92980679999999</v>
      </c>
      <c r="S108" s="33">
        <v>321.92980679999999</v>
      </c>
      <c r="T108" s="33">
        <v>558.84255159999998</v>
      </c>
      <c r="U108" s="33">
        <v>591.31756189999999</v>
      </c>
      <c r="V108" s="33">
        <v>591.31756189999999</v>
      </c>
      <c r="W108" s="33">
        <v>844.36501850000002</v>
      </c>
      <c r="X108" s="33">
        <v>591.31756189999999</v>
      </c>
      <c r="Y108" s="33">
        <v>591.31756189999999</v>
      </c>
      <c r="Z108" s="33">
        <v>591.31756189999999</v>
      </c>
      <c r="AA108" s="33">
        <v>844.36501850000002</v>
      </c>
      <c r="AB108" s="33">
        <v>591.31756189999999</v>
      </c>
      <c r="AC108" s="33">
        <v>558.84255159999998</v>
      </c>
      <c r="AD108" s="33">
        <v>558.84255159999998</v>
      </c>
      <c r="AE108" s="33">
        <v>591.31756189999999</v>
      </c>
      <c r="AF108" s="33">
        <v>591.31756189999999</v>
      </c>
      <c r="AG108" s="33">
        <v>558.84255159999998</v>
      </c>
      <c r="AH108" s="33">
        <v>591.31756189999999</v>
      </c>
      <c r="AI108" s="33">
        <v>844.36501850000002</v>
      </c>
      <c r="AJ108" s="33">
        <v>558.84255159999998</v>
      </c>
      <c r="AK108" s="33">
        <v>591.31756189999999</v>
      </c>
      <c r="AL108" s="33">
        <v>591.31756189999999</v>
      </c>
      <c r="AM108" s="33">
        <v>844.36501850000002</v>
      </c>
      <c r="AN108" s="33">
        <v>558.84255159999998</v>
      </c>
      <c r="AO108" s="33">
        <v>591.31756189999999</v>
      </c>
      <c r="AP108" s="33">
        <v>591.31756189999999</v>
      </c>
      <c r="AQ108" s="33">
        <v>844.36501850000002</v>
      </c>
      <c r="AR108" s="33">
        <v>591.31756189999999</v>
      </c>
      <c r="AS108" s="33">
        <v>558.84255159999998</v>
      </c>
      <c r="AT108" s="33">
        <v>591.31756189999999</v>
      </c>
      <c r="AU108" s="33">
        <v>845.08853469999997</v>
      </c>
      <c r="AV108" s="33">
        <v>591.31756189999999</v>
      </c>
      <c r="AW108" s="33">
        <v>558.84255159999998</v>
      </c>
      <c r="AX108" s="33">
        <v>591.31756189999999</v>
      </c>
      <c r="AY108" s="33">
        <v>1321.966038</v>
      </c>
      <c r="AZ108" s="33">
        <v>591.31756189999999</v>
      </c>
      <c r="BA108" s="33">
        <v>591.31756189999999</v>
      </c>
      <c r="BB108" s="33">
        <v>591.31756189999999</v>
      </c>
      <c r="BC108" s="33">
        <v>1321.966038</v>
      </c>
      <c r="BD108" s="33">
        <v>591.30861689999995</v>
      </c>
      <c r="BE108" s="33">
        <v>591.30861689999995</v>
      </c>
      <c r="BF108" s="33">
        <v>844.36501850000002</v>
      </c>
      <c r="BG108" s="33">
        <v>1321.966038</v>
      </c>
      <c r="BH108" s="33">
        <v>591.31756189999999</v>
      </c>
      <c r="BI108" s="33">
        <v>591.31756189999999</v>
      </c>
      <c r="BJ108" s="33">
        <v>844.36501850000002</v>
      </c>
      <c r="BK108" s="33">
        <v>1321.966038</v>
      </c>
      <c r="BL108" s="33">
        <v>591.31756189999999</v>
      </c>
      <c r="BM108" s="33">
        <v>558.84255159999998</v>
      </c>
      <c r="BN108" s="33">
        <v>844.36501850000002</v>
      </c>
      <c r="BO108" s="33">
        <v>1321.966038</v>
      </c>
      <c r="BP108" s="33">
        <v>591.31756189999999</v>
      </c>
      <c r="BQ108" s="33">
        <v>591.31756189999999</v>
      </c>
      <c r="BR108" s="33">
        <v>844.36501850000002</v>
      </c>
      <c r="BS108" s="33">
        <v>1321.966038</v>
      </c>
      <c r="BT108" s="33">
        <v>591.31756189999999</v>
      </c>
      <c r="BU108" s="33">
        <v>591.31756189999999</v>
      </c>
      <c r="BV108" s="33">
        <v>591.31756189999999</v>
      </c>
      <c r="BW108" s="33">
        <v>1321.966038</v>
      </c>
      <c r="BX108" s="33">
        <v>591.31756189999999</v>
      </c>
      <c r="BY108" s="33">
        <v>591.31756189999999</v>
      </c>
      <c r="BZ108" s="33">
        <v>844.36501850000002</v>
      </c>
      <c r="CA108" s="33">
        <v>1321.966038</v>
      </c>
      <c r="CB108" s="33">
        <v>269.38775509999999</v>
      </c>
      <c r="CC108" s="33">
        <v>269.38775509999999</v>
      </c>
      <c r="CD108" s="33">
        <v>522.43521169999997</v>
      </c>
      <c r="CE108" s="33">
        <v>1000.036231</v>
      </c>
      <c r="CF108" s="33">
        <v>269.38775509999999</v>
      </c>
      <c r="CG108" s="33">
        <v>269.38775509999999</v>
      </c>
      <c r="CH108" s="33">
        <v>522.43521169999997</v>
      </c>
      <c r="CI108" s="33">
        <v>1000.036231</v>
      </c>
      <c r="CJ108" s="33">
        <v>269.38775509999999</v>
      </c>
      <c r="CK108" s="33">
        <v>269.38775509999999</v>
      </c>
      <c r="CL108" s="33">
        <v>522.43521169999997</v>
      </c>
      <c r="CM108" s="33">
        <v>1000.036231</v>
      </c>
      <c r="CN108" s="33">
        <v>269.38775509999999</v>
      </c>
      <c r="CO108" s="33">
        <v>269.38775509999999</v>
      </c>
      <c r="CP108" s="33">
        <v>522.43521169999997</v>
      </c>
      <c r="CQ108" s="33">
        <v>1000.036231</v>
      </c>
      <c r="CR108" s="33">
        <v>269.38775509999999</v>
      </c>
      <c r="CS108" s="33">
        <v>269.38775509999999</v>
      </c>
      <c r="CT108" s="33">
        <v>522.43521169999997</v>
      </c>
      <c r="CU108" s="33">
        <v>1000.036231</v>
      </c>
      <c r="CV108" s="33">
        <v>269.38775509999999</v>
      </c>
      <c r="CW108" s="33">
        <v>269.38775509999999</v>
      </c>
      <c r="CX108" s="33">
        <v>522.43521169999997</v>
      </c>
      <c r="CY108" s="33">
        <v>1000.036231</v>
      </c>
      <c r="DC108" s="33">
        <v>477.60101930000002</v>
      </c>
      <c r="DG108" s="33">
        <v>477.60101930000002</v>
      </c>
      <c r="DK108" s="33">
        <v>477.60101930000002</v>
      </c>
      <c r="DO108" s="33">
        <v>477.60101930000002</v>
      </c>
      <c r="DS108" s="33">
        <v>477.60101930000002</v>
      </c>
      <c r="DW108" s="33">
        <v>477.60101930000002</v>
      </c>
      <c r="EA108" s="33">
        <v>477.60101930000002</v>
      </c>
      <c r="EE108" s="33">
        <v>477.60101930000002</v>
      </c>
      <c r="EI108" s="33">
        <v>477.60101930000002</v>
      </c>
      <c r="EL108" s="33">
        <v>18.592721149999999</v>
      </c>
      <c r="EM108" s="33">
        <v>477.60101930000002</v>
      </c>
      <c r="EP108" s="33">
        <v>60.553565499999998</v>
      </c>
      <c r="EQ108" s="33">
        <v>477.60101930000002</v>
      </c>
      <c r="ET108" s="33">
        <v>92.947019389999994</v>
      </c>
      <c r="EU108" s="33">
        <v>477.60101930000002</v>
      </c>
      <c r="EX108" s="33">
        <v>173.3422865</v>
      </c>
      <c r="EY108" s="33">
        <v>477.60101930000002</v>
      </c>
      <c r="FB108" s="33">
        <v>251.33845869999999</v>
      </c>
      <c r="FC108" s="33">
        <v>477.60101930000002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4586.1424859999997</v>
      </c>
      <c r="M113" s="33">
        <v>3794.674951</v>
      </c>
      <c r="N113" s="33">
        <v>3619.2893909999998</v>
      </c>
      <c r="O113" s="33">
        <v>4806.8140640000001</v>
      </c>
      <c r="P113" s="33">
        <v>5198.1859640000002</v>
      </c>
      <c r="Q113" s="33">
        <v>4772.4090910000004</v>
      </c>
      <c r="R113" s="33">
        <v>3848.1199550000001</v>
      </c>
      <c r="S113" s="33">
        <v>5663.2677279999998</v>
      </c>
      <c r="T113" s="33">
        <v>3949.0905870000001</v>
      </c>
      <c r="U113" s="33">
        <v>3981.5655969999998</v>
      </c>
      <c r="V113" s="33">
        <v>3981.5655969999998</v>
      </c>
      <c r="W113" s="33">
        <v>5030.3356309999999</v>
      </c>
      <c r="X113" s="33">
        <v>3981.5655969999998</v>
      </c>
      <c r="Y113" s="33">
        <v>3981.5655969999998</v>
      </c>
      <c r="Z113" s="33">
        <v>3981.5655969999998</v>
      </c>
      <c r="AA113" s="33">
        <v>5202.5297860000001</v>
      </c>
      <c r="AB113" s="33">
        <v>3994.6023970000001</v>
      </c>
      <c r="AC113" s="33">
        <v>3962.127387</v>
      </c>
      <c r="AD113" s="33">
        <v>3962.127387</v>
      </c>
      <c r="AE113" s="33">
        <v>3994.6023970000001</v>
      </c>
      <c r="AF113" s="33">
        <v>3994.6023970000001</v>
      </c>
      <c r="AG113" s="33">
        <v>3962.127387</v>
      </c>
      <c r="AH113" s="33">
        <v>3994.6023970000001</v>
      </c>
      <c r="AI113" s="33">
        <v>4902.7645039999998</v>
      </c>
      <c r="AJ113" s="33">
        <v>4549.8344619999998</v>
      </c>
      <c r="AK113" s="33">
        <v>4582.3094719999999</v>
      </c>
      <c r="AL113" s="33">
        <v>4582.3094719999999</v>
      </c>
      <c r="AM113" s="33">
        <v>6380.7127909999999</v>
      </c>
      <c r="AN113" s="33">
        <v>4549.8344619999998</v>
      </c>
      <c r="AO113" s="33">
        <v>4582.3094719999999</v>
      </c>
      <c r="AP113" s="33">
        <v>4582.3094719999999</v>
      </c>
      <c r="AQ113" s="33">
        <v>7503.9618190000001</v>
      </c>
      <c r="AR113" s="33">
        <v>4211.3984010000004</v>
      </c>
      <c r="AS113" s="33">
        <v>4178.9233910000003</v>
      </c>
      <c r="AT113" s="33">
        <v>4796.6054759999997</v>
      </c>
      <c r="AU113" s="33">
        <v>7265.890883</v>
      </c>
      <c r="AV113" s="33">
        <v>4171.0745290000004</v>
      </c>
      <c r="AW113" s="33">
        <v>4138.5995190000003</v>
      </c>
      <c r="AX113" s="33">
        <v>4756.2816039999998</v>
      </c>
      <c r="AY113" s="33">
        <v>7872.8731100000005</v>
      </c>
      <c r="AZ113" s="33">
        <v>3960.7594330000002</v>
      </c>
      <c r="BA113" s="33">
        <v>3960.7594330000002</v>
      </c>
      <c r="BB113" s="33">
        <v>4627.5082350000002</v>
      </c>
      <c r="BC113" s="33">
        <v>7765.2563760000003</v>
      </c>
      <c r="BD113" s="33">
        <v>2445.0136349999998</v>
      </c>
      <c r="BE113" s="33">
        <v>2445.0136349999998</v>
      </c>
      <c r="BF113" s="33">
        <v>3559.9062800000002</v>
      </c>
      <c r="BG113" s="33">
        <v>6026.8265449999999</v>
      </c>
      <c r="BH113" s="33">
        <v>2346.571747</v>
      </c>
      <c r="BI113" s="33">
        <v>2346.571747</v>
      </c>
      <c r="BJ113" s="33">
        <v>3461.4554480000002</v>
      </c>
      <c r="BK113" s="33">
        <v>6233.3978530000004</v>
      </c>
      <c r="BL113" s="33">
        <v>2346.571747</v>
      </c>
      <c r="BM113" s="33">
        <v>2314.0967369999998</v>
      </c>
      <c r="BN113" s="33">
        <v>3697.6085349999998</v>
      </c>
      <c r="BO113" s="33">
        <v>7294.2793179999999</v>
      </c>
      <c r="BP113" s="33">
        <v>2264.2211609999999</v>
      </c>
      <c r="BQ113" s="33">
        <v>2264.2211609999999</v>
      </c>
      <c r="BR113" s="33">
        <v>3379.1048620000001</v>
      </c>
      <c r="BS113" s="33">
        <v>7150.2241279999998</v>
      </c>
      <c r="BT113" s="33">
        <v>2264.2211609999999</v>
      </c>
      <c r="BU113" s="33">
        <v>2264.2211609999999</v>
      </c>
      <c r="BV113" s="33">
        <v>2965.3917750000001</v>
      </c>
      <c r="BW113" s="33">
        <v>7040.4258060000002</v>
      </c>
      <c r="BX113" s="33">
        <v>2264.2211609999999</v>
      </c>
      <c r="BY113" s="33">
        <v>2264.2211609999999</v>
      </c>
      <c r="BZ113" s="33">
        <v>3352.9522550000002</v>
      </c>
      <c r="CA113" s="33">
        <v>7150.2241279999998</v>
      </c>
      <c r="CB113" s="33">
        <v>1508.5521349999999</v>
      </c>
      <c r="CC113" s="33">
        <v>1508.5521349999999</v>
      </c>
      <c r="CD113" s="33">
        <v>2597.2832290000001</v>
      </c>
      <c r="CE113" s="33">
        <v>6042.5636119999999</v>
      </c>
      <c r="CF113" s="33">
        <v>1508.5521349999999</v>
      </c>
      <c r="CG113" s="33">
        <v>1508.5521349999999</v>
      </c>
      <c r="CH113" s="33">
        <v>2597.2832290000001</v>
      </c>
      <c r="CI113" s="33">
        <v>6042.5636119999999</v>
      </c>
      <c r="CJ113" s="33">
        <v>1732.127563</v>
      </c>
      <c r="CK113" s="33">
        <v>1508.5521349999999</v>
      </c>
      <c r="CL113" s="33">
        <v>2597.2832290000001</v>
      </c>
      <c r="CM113" s="33">
        <v>6042.5636119999999</v>
      </c>
      <c r="CN113" s="33">
        <v>1599.189361</v>
      </c>
      <c r="CO113" s="33">
        <v>1013.982287</v>
      </c>
      <c r="CP113" s="33">
        <v>1852.2368180000001</v>
      </c>
      <c r="CQ113" s="33">
        <v>5053.4239159999997</v>
      </c>
      <c r="CR113" s="33">
        <v>1599.189361</v>
      </c>
      <c r="CS113" s="33">
        <v>1013.982287</v>
      </c>
      <c r="CT113" s="33">
        <v>1852.2368180000001</v>
      </c>
      <c r="CU113" s="33">
        <v>5053.4239159999997</v>
      </c>
      <c r="CV113" s="33">
        <v>1599.189361</v>
      </c>
      <c r="CW113" s="33">
        <v>1013.982287</v>
      </c>
      <c r="CX113" s="33">
        <v>1852.2368180000001</v>
      </c>
      <c r="CY113" s="33">
        <v>5053.4239159999997</v>
      </c>
      <c r="CZ113" s="33">
        <v>1329.801606</v>
      </c>
      <c r="DA113" s="33">
        <v>744.59453180000003</v>
      </c>
      <c r="DB113" s="33">
        <v>1329.801606</v>
      </c>
      <c r="DC113" s="33">
        <v>4530.9887040000003</v>
      </c>
      <c r="DD113" s="33">
        <v>1329.801606</v>
      </c>
      <c r="DE113" s="33">
        <v>744.59453180000003</v>
      </c>
      <c r="DF113" s="33">
        <v>744.59453180000003</v>
      </c>
      <c r="DG113" s="33">
        <v>4530.9887040000003</v>
      </c>
      <c r="DH113" s="33">
        <v>1316.7648059999999</v>
      </c>
      <c r="DI113" s="33">
        <v>731.55773180000006</v>
      </c>
      <c r="DJ113" s="33">
        <v>1316.7648059999999</v>
      </c>
      <c r="DK113" s="33">
        <v>4504.9151039999997</v>
      </c>
      <c r="DL113" s="33">
        <v>1316.7648059999999</v>
      </c>
      <c r="DM113" s="33">
        <v>731.55773180000006</v>
      </c>
      <c r="DN113" s="33">
        <v>1316.7648059999999</v>
      </c>
      <c r="DO113" s="33">
        <v>4117.8541089999999</v>
      </c>
      <c r="DP113" s="33">
        <v>143.85065729999999</v>
      </c>
      <c r="DQ113" s="33">
        <v>143.85065729999999</v>
      </c>
      <c r="DR113" s="33">
        <v>143.85065729999999</v>
      </c>
      <c r="DS113" s="33">
        <v>1559.516805</v>
      </c>
      <c r="DT113" s="33">
        <v>143.85065729999999</v>
      </c>
      <c r="DU113" s="33">
        <v>143.85065729999999</v>
      </c>
      <c r="DV113" s="33">
        <v>143.85065729999999</v>
      </c>
      <c r="DW113" s="33">
        <v>1227.2792260000001</v>
      </c>
      <c r="DX113" s="33">
        <v>143.85065729999999</v>
      </c>
      <c r="DY113" s="33">
        <v>143.85065729999999</v>
      </c>
      <c r="DZ113" s="33">
        <v>143.85065729999999</v>
      </c>
      <c r="EA113" s="33">
        <v>1123.7005340000001</v>
      </c>
      <c r="EB113" s="33">
        <v>143.85065729999999</v>
      </c>
      <c r="EC113" s="33">
        <v>143.85065729999999</v>
      </c>
      <c r="ED113" s="33">
        <v>143.85065729999999</v>
      </c>
      <c r="EE113" s="33">
        <v>929.09835329999999</v>
      </c>
      <c r="EF113" s="33">
        <v>0</v>
      </c>
      <c r="EG113" s="33">
        <v>0</v>
      </c>
      <c r="EH113" s="33">
        <v>0</v>
      </c>
      <c r="EI113" s="33">
        <v>755.33582660000002</v>
      </c>
      <c r="EJ113" s="33">
        <v>0</v>
      </c>
      <c r="EK113" s="33">
        <v>0</v>
      </c>
      <c r="EL113" s="33">
        <v>18.592721149999999</v>
      </c>
      <c r="EM113" s="33">
        <v>2079.190713</v>
      </c>
      <c r="EN113" s="33">
        <v>0</v>
      </c>
      <c r="EO113" s="33">
        <v>0</v>
      </c>
      <c r="EP113" s="33">
        <v>60.553565499999998</v>
      </c>
      <c r="EQ113" s="33">
        <v>3188.150298</v>
      </c>
      <c r="ER113" s="33">
        <v>0</v>
      </c>
      <c r="ES113" s="33">
        <v>0</v>
      </c>
      <c r="ET113" s="33">
        <v>92.947019389999994</v>
      </c>
      <c r="EU113" s="33">
        <v>3188.150298</v>
      </c>
      <c r="EV113" s="33">
        <v>0</v>
      </c>
      <c r="EW113" s="33">
        <v>0</v>
      </c>
      <c r="EX113" s="33">
        <v>173.3422865</v>
      </c>
      <c r="EY113" s="33">
        <v>3188.150298</v>
      </c>
      <c r="EZ113" s="33">
        <v>0</v>
      </c>
      <c r="FA113" s="33">
        <v>0</v>
      </c>
      <c r="FB113" s="33">
        <v>251.33845869999999</v>
      </c>
      <c r="FC113" s="33">
        <v>3188.150298</v>
      </c>
    </row>
    <row r="114" spans="2:159" x14ac:dyDescent="0.25">
      <c r="B114" s="33" t="s">
        <v>704</v>
      </c>
      <c r="C114" s="33" t="s">
        <v>37</v>
      </c>
      <c r="DS114" s="33">
        <v>506.89728459999998</v>
      </c>
      <c r="DT114" s="33">
        <v>1013.794569</v>
      </c>
      <c r="DW114" s="33">
        <v>1013.794569</v>
      </c>
      <c r="DX114" s="33">
        <v>1520.6918539999999</v>
      </c>
      <c r="EA114" s="33">
        <v>1520.6918539999999</v>
      </c>
      <c r="EB114" s="33">
        <v>2027.589138</v>
      </c>
      <c r="EE114" s="33">
        <v>2027.589138</v>
      </c>
      <c r="EF114" s="33">
        <v>2534.4864229999998</v>
      </c>
      <c r="EI114" s="33">
        <v>2534.4864229999998</v>
      </c>
      <c r="EJ114" s="33">
        <v>3041.3837079999998</v>
      </c>
      <c r="EL114" s="33">
        <v>544.566867</v>
      </c>
      <c r="EM114" s="33">
        <v>3041.3837079999998</v>
      </c>
      <c r="EN114" s="33">
        <v>3122.168529</v>
      </c>
      <c r="EP114" s="33">
        <v>506.89728459999998</v>
      </c>
      <c r="EQ114" s="33">
        <v>3122.168529</v>
      </c>
      <c r="ER114" s="33">
        <v>3122.168529</v>
      </c>
      <c r="ET114" s="33">
        <v>2108.3739599999999</v>
      </c>
      <c r="EU114" s="33">
        <v>3122.168529</v>
      </c>
      <c r="EV114" s="33">
        <v>3122.168529</v>
      </c>
      <c r="EX114" s="33">
        <v>2615.2712449999999</v>
      </c>
      <c r="EY114" s="33">
        <v>3122.168529</v>
      </c>
      <c r="EZ114" s="33">
        <v>3122.168529</v>
      </c>
      <c r="FB114" s="33">
        <v>3122.168529</v>
      </c>
      <c r="FC114" s="33">
        <v>3122.168529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  <c r="DP116" s="33">
        <v>180.01959640000001</v>
      </c>
      <c r="DS116" s="33">
        <v>180.01959640000001</v>
      </c>
      <c r="DW116" s="33">
        <v>360.03919280000002</v>
      </c>
      <c r="DX116" s="33">
        <v>180.01959640000001</v>
      </c>
      <c r="EA116" s="33">
        <v>540.05878919999998</v>
      </c>
      <c r="EB116" s="33">
        <v>360.03919280000002</v>
      </c>
      <c r="EE116" s="33">
        <v>720.07838560000005</v>
      </c>
      <c r="EF116" s="33">
        <v>180.01959640000001</v>
      </c>
      <c r="EI116" s="33">
        <v>864.14933110000004</v>
      </c>
      <c r="EJ116" s="33">
        <v>684.12973469999997</v>
      </c>
      <c r="EM116" s="33">
        <v>864.14933110000004</v>
      </c>
      <c r="EN116" s="33">
        <v>864.14933110000004</v>
      </c>
      <c r="EQ116" s="33">
        <v>864.14933110000004</v>
      </c>
      <c r="ER116" s="33">
        <v>864.14933110000004</v>
      </c>
      <c r="EU116" s="33">
        <v>864.14933110000004</v>
      </c>
      <c r="EV116" s="33">
        <v>864.14933110000004</v>
      </c>
      <c r="EY116" s="33">
        <v>864.14933110000004</v>
      </c>
      <c r="EZ116" s="33">
        <v>864.14933110000004</v>
      </c>
      <c r="FC116" s="33">
        <v>864.14933110000004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180.01959640000001</v>
      </c>
      <c r="DQ125" s="33">
        <v>0</v>
      </c>
      <c r="DR125" s="33">
        <v>0</v>
      </c>
      <c r="DS125" s="33">
        <v>686.91688099999999</v>
      </c>
      <c r="DT125" s="33">
        <v>1013.794569</v>
      </c>
      <c r="DU125" s="33">
        <v>0</v>
      </c>
      <c r="DV125" s="33">
        <v>0</v>
      </c>
      <c r="DW125" s="33">
        <v>1373.833762</v>
      </c>
      <c r="DX125" s="33">
        <v>1700.71145</v>
      </c>
      <c r="DY125" s="33">
        <v>0</v>
      </c>
      <c r="DZ125" s="33">
        <v>0</v>
      </c>
      <c r="EA125" s="33">
        <v>2060.7506429999999</v>
      </c>
      <c r="EB125" s="33">
        <v>2387.6283309999999</v>
      </c>
      <c r="EC125" s="33">
        <v>0</v>
      </c>
      <c r="ED125" s="33">
        <v>0</v>
      </c>
      <c r="EE125" s="33">
        <v>2747.667524</v>
      </c>
      <c r="EF125" s="33">
        <v>2714.5060189999999</v>
      </c>
      <c r="EG125" s="33">
        <v>0</v>
      </c>
      <c r="EH125" s="33">
        <v>0</v>
      </c>
      <c r="EI125" s="33">
        <v>3398.6357539999999</v>
      </c>
      <c r="EJ125" s="33">
        <v>3725.5134419999999</v>
      </c>
      <c r="EK125" s="33">
        <v>0</v>
      </c>
      <c r="EL125" s="33">
        <v>544.566867</v>
      </c>
      <c r="EM125" s="33">
        <v>3905.5330389999999</v>
      </c>
      <c r="EN125" s="33">
        <v>3986.3178600000001</v>
      </c>
      <c r="EO125" s="33">
        <v>0</v>
      </c>
      <c r="EP125" s="33">
        <v>506.89728459999998</v>
      </c>
      <c r="EQ125" s="33">
        <v>3986.3178600000001</v>
      </c>
      <c r="ER125" s="33">
        <v>3986.3178600000001</v>
      </c>
      <c r="ES125" s="33">
        <v>0</v>
      </c>
      <c r="ET125" s="33">
        <v>2108.3739599999999</v>
      </c>
      <c r="EU125" s="33">
        <v>3986.3178600000001</v>
      </c>
      <c r="EV125" s="33">
        <v>3986.3178600000001</v>
      </c>
      <c r="EW125" s="33">
        <v>0</v>
      </c>
      <c r="EX125" s="33">
        <v>2615.2712449999999</v>
      </c>
      <c r="EY125" s="33">
        <v>3986.3178600000001</v>
      </c>
      <c r="EZ125" s="33">
        <v>3986.3178600000001</v>
      </c>
      <c r="FA125" s="33">
        <v>0</v>
      </c>
      <c r="FB125" s="33">
        <v>3122.168529</v>
      </c>
      <c r="FC125" s="33">
        <v>3986.3178600000001</v>
      </c>
    </row>
    <row r="126" spans="2:159" x14ac:dyDescent="0.25">
      <c r="B126" s="33" t="s">
        <v>705</v>
      </c>
      <c r="C126" s="33" t="s">
        <v>37</v>
      </c>
      <c r="CE126" s="33">
        <v>506.89728459999998</v>
      </c>
      <c r="CH126" s="33">
        <v>506.89728459999998</v>
      </c>
      <c r="CI126" s="33">
        <v>1013.794569</v>
      </c>
      <c r="CL126" s="33">
        <v>1520.6918539999999</v>
      </c>
      <c r="CM126" s="33">
        <v>1520.6918539999999</v>
      </c>
      <c r="CP126" s="33">
        <v>903.5263741</v>
      </c>
      <c r="CQ126" s="33">
        <v>2027.589138</v>
      </c>
      <c r="CU126" s="33">
        <v>2534.4864229999998</v>
      </c>
      <c r="CY126" s="33">
        <v>3041.3837079999998</v>
      </c>
      <c r="DC126" s="33">
        <v>3548.280992</v>
      </c>
      <c r="DD126" s="33">
        <v>2027.589138</v>
      </c>
      <c r="DF126" s="33">
        <v>1953.0494839999999</v>
      </c>
      <c r="DG126" s="33">
        <v>4055.178277</v>
      </c>
      <c r="DH126" s="33">
        <v>3386.861375</v>
      </c>
      <c r="DJ126" s="33">
        <v>3280.691331</v>
      </c>
      <c r="DK126" s="33">
        <v>4562.0755609999997</v>
      </c>
      <c r="DL126" s="33">
        <v>2633.0607749999999</v>
      </c>
      <c r="DO126" s="33">
        <v>5068.9728459999997</v>
      </c>
      <c r="DP126" s="33">
        <v>2027.589138</v>
      </c>
      <c r="DS126" s="33">
        <v>5068.9728459999997</v>
      </c>
      <c r="DT126" s="33">
        <v>2534.4864229999998</v>
      </c>
      <c r="DW126" s="33">
        <v>5068.9728459999997</v>
      </c>
      <c r="DX126" s="33">
        <v>2889.2940819999999</v>
      </c>
      <c r="EA126" s="33">
        <v>5068.9728459999997</v>
      </c>
      <c r="EB126" s="33">
        <v>4055.178277</v>
      </c>
      <c r="EE126" s="33">
        <v>5068.9728459999997</v>
      </c>
      <c r="EF126" s="33">
        <v>4302.7774630000004</v>
      </c>
      <c r="EI126" s="33">
        <v>5068.9728459999997</v>
      </c>
      <c r="EJ126" s="33">
        <v>5068.9728459999997</v>
      </c>
      <c r="EL126" s="33">
        <v>1013.794569</v>
      </c>
      <c r="EM126" s="33">
        <v>5068.9728459999997</v>
      </c>
      <c r="EN126" s="33">
        <v>5068.9728459999997</v>
      </c>
      <c r="EP126" s="33">
        <v>2109.1061519999998</v>
      </c>
      <c r="EQ126" s="33">
        <v>5068.9728459999997</v>
      </c>
      <c r="ER126" s="33">
        <v>5068.9728459999997</v>
      </c>
      <c r="ET126" s="33">
        <v>4014.9418500000002</v>
      </c>
      <c r="EU126" s="33">
        <v>5068.9728459999997</v>
      </c>
      <c r="EV126" s="33">
        <v>5068.9728459999997</v>
      </c>
      <c r="EX126" s="33">
        <v>4412.1778400000003</v>
      </c>
      <c r="EY126" s="33">
        <v>5068.9728459999997</v>
      </c>
      <c r="EZ126" s="33">
        <v>5068.9728459999997</v>
      </c>
      <c r="FB126" s="33">
        <v>5068.9728459999997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E128" s="33">
        <v>180.01959640000001</v>
      </c>
      <c r="CI128" s="33">
        <v>360.03919280000002</v>
      </c>
      <c r="CM128" s="33">
        <v>540.05878919999998</v>
      </c>
      <c r="CQ128" s="33">
        <v>720.07838560000005</v>
      </c>
      <c r="CU128" s="33">
        <v>900.097982</v>
      </c>
      <c r="CY128" s="33">
        <v>1080.1175780000001</v>
      </c>
      <c r="DC128" s="33">
        <v>1260.1371750000001</v>
      </c>
      <c r="DD128" s="33">
        <v>180.01959640000001</v>
      </c>
      <c r="DG128" s="33">
        <v>1440.1567709999999</v>
      </c>
      <c r="DH128" s="33">
        <v>360.03919280000002</v>
      </c>
      <c r="DK128" s="33">
        <v>1620.1763679999999</v>
      </c>
      <c r="DO128" s="33">
        <v>1620.1763679999999</v>
      </c>
      <c r="DP128" s="33">
        <v>749.06265780000001</v>
      </c>
      <c r="DS128" s="33">
        <v>1620.1763679999999</v>
      </c>
      <c r="DT128" s="33">
        <v>720.07838560000005</v>
      </c>
      <c r="DW128" s="33">
        <v>1620.1763679999999</v>
      </c>
      <c r="DX128" s="33">
        <v>360.03919280000002</v>
      </c>
      <c r="EA128" s="33">
        <v>1620.1763679999999</v>
      </c>
      <c r="EB128" s="33">
        <v>540.05878919999998</v>
      </c>
      <c r="EE128" s="33">
        <v>1620.1763679999999</v>
      </c>
      <c r="EF128" s="33">
        <v>720.07838560000005</v>
      </c>
      <c r="EI128" s="33">
        <v>1620.1763679999999</v>
      </c>
      <c r="EJ128" s="33">
        <v>986.01905380000005</v>
      </c>
      <c r="EM128" s="33">
        <v>1620.1763679999999</v>
      </c>
      <c r="EN128" s="33">
        <v>1620.1763679999999</v>
      </c>
      <c r="EQ128" s="33">
        <v>1620.1763679999999</v>
      </c>
      <c r="ER128" s="33">
        <v>1620.1763679999999</v>
      </c>
      <c r="EU128" s="33">
        <v>1620.1763679999999</v>
      </c>
      <c r="EV128" s="33">
        <v>1620.1763679999999</v>
      </c>
      <c r="EY128" s="33">
        <v>1620.1763679999999</v>
      </c>
      <c r="EZ128" s="33">
        <v>1620.1763679999999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0</v>
      </c>
      <c r="CE137" s="33">
        <v>686.91688099999999</v>
      </c>
      <c r="CF137" s="33">
        <v>0</v>
      </c>
      <c r="CG137" s="33">
        <v>0</v>
      </c>
      <c r="CH137" s="33">
        <v>506.89728459999998</v>
      </c>
      <c r="CI137" s="33">
        <v>1373.833762</v>
      </c>
      <c r="CJ137" s="33">
        <v>0</v>
      </c>
      <c r="CK137" s="33">
        <v>0</v>
      </c>
      <c r="CL137" s="33">
        <v>1520.6918539999999</v>
      </c>
      <c r="CM137" s="33">
        <v>2060.7506429999999</v>
      </c>
      <c r="CN137" s="33">
        <v>0</v>
      </c>
      <c r="CO137" s="33">
        <v>0</v>
      </c>
      <c r="CP137" s="33">
        <v>903.5263741</v>
      </c>
      <c r="CQ137" s="33">
        <v>2747.667524</v>
      </c>
      <c r="CR137" s="33">
        <v>0</v>
      </c>
      <c r="CS137" s="33">
        <v>0</v>
      </c>
      <c r="CT137" s="33">
        <v>0</v>
      </c>
      <c r="CU137" s="33">
        <v>3434.5844050000001</v>
      </c>
      <c r="CV137" s="33">
        <v>0</v>
      </c>
      <c r="CW137" s="33">
        <v>0</v>
      </c>
      <c r="CX137" s="33">
        <v>0</v>
      </c>
      <c r="CY137" s="33">
        <v>4121.5012859999997</v>
      </c>
      <c r="CZ137" s="33">
        <v>0</v>
      </c>
      <c r="DA137" s="33">
        <v>0</v>
      </c>
      <c r="DB137" s="33">
        <v>0</v>
      </c>
      <c r="DC137" s="33">
        <v>4808.4181669999998</v>
      </c>
      <c r="DD137" s="33">
        <v>2207.6087349999998</v>
      </c>
      <c r="DE137" s="33">
        <v>0</v>
      </c>
      <c r="DF137" s="33">
        <v>1953.0494839999999</v>
      </c>
      <c r="DG137" s="33">
        <v>5495.3350479999999</v>
      </c>
      <c r="DH137" s="33">
        <v>3746.9005670000001</v>
      </c>
      <c r="DI137" s="33">
        <v>0</v>
      </c>
      <c r="DJ137" s="33">
        <v>3280.691331</v>
      </c>
      <c r="DK137" s="33">
        <v>6182.251929</v>
      </c>
      <c r="DL137" s="33">
        <v>2633.0607749999999</v>
      </c>
      <c r="DM137" s="33">
        <v>0</v>
      </c>
      <c r="DN137" s="33">
        <v>0</v>
      </c>
      <c r="DO137" s="33">
        <v>6689.149214</v>
      </c>
      <c r="DP137" s="33">
        <v>2776.6517960000001</v>
      </c>
      <c r="DQ137" s="33">
        <v>0</v>
      </c>
      <c r="DR137" s="33">
        <v>0</v>
      </c>
      <c r="DS137" s="33">
        <v>6689.149214</v>
      </c>
      <c r="DT137" s="33">
        <v>3254.564809</v>
      </c>
      <c r="DU137" s="33">
        <v>0</v>
      </c>
      <c r="DV137" s="33">
        <v>0</v>
      </c>
      <c r="DW137" s="33">
        <v>6689.149214</v>
      </c>
      <c r="DX137" s="33">
        <v>3249.333275</v>
      </c>
      <c r="DY137" s="33">
        <v>0</v>
      </c>
      <c r="DZ137" s="33">
        <v>0</v>
      </c>
      <c r="EA137" s="33">
        <v>6689.149214</v>
      </c>
      <c r="EB137" s="33">
        <v>4595.2370659999997</v>
      </c>
      <c r="EC137" s="33">
        <v>0</v>
      </c>
      <c r="ED137" s="33">
        <v>0</v>
      </c>
      <c r="EE137" s="33">
        <v>6689.149214</v>
      </c>
      <c r="EF137" s="33">
        <v>5022.8558480000002</v>
      </c>
      <c r="EG137" s="33">
        <v>0</v>
      </c>
      <c r="EH137" s="33">
        <v>0</v>
      </c>
      <c r="EI137" s="33">
        <v>6689.149214</v>
      </c>
      <c r="EJ137" s="33">
        <v>6054.9919</v>
      </c>
      <c r="EK137" s="33">
        <v>0</v>
      </c>
      <c r="EL137" s="33">
        <v>1013.794569</v>
      </c>
      <c r="EM137" s="33">
        <v>6689.149214</v>
      </c>
      <c r="EN137" s="33">
        <v>6689.149214</v>
      </c>
      <c r="EO137" s="33">
        <v>0</v>
      </c>
      <c r="EP137" s="33">
        <v>2109.1061519999998</v>
      </c>
      <c r="EQ137" s="33">
        <v>6689.149214</v>
      </c>
      <c r="ER137" s="33">
        <v>6689.149214</v>
      </c>
      <c r="ES137" s="33">
        <v>0</v>
      </c>
      <c r="ET137" s="33">
        <v>4014.9418500000002</v>
      </c>
      <c r="EU137" s="33">
        <v>6689.149214</v>
      </c>
      <c r="EV137" s="33">
        <v>6689.149214</v>
      </c>
      <c r="EW137" s="33">
        <v>0</v>
      </c>
      <c r="EX137" s="33">
        <v>4412.1778400000003</v>
      </c>
      <c r="EY137" s="33">
        <v>6689.149214</v>
      </c>
      <c r="EZ137" s="33">
        <v>6689.149214</v>
      </c>
      <c r="FA137" s="33">
        <v>0</v>
      </c>
      <c r="FB137" s="33">
        <v>5068.9728459999997</v>
      </c>
      <c r="FC137" s="33">
        <v>6689.149214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591.80163600000003</v>
      </c>
      <c r="AI138" s="33">
        <v>82.258750000000006</v>
      </c>
      <c r="AM138" s="33">
        <v>82.258750000000006</v>
      </c>
      <c r="AQ138" s="33">
        <v>996.1947318</v>
      </c>
      <c r="AU138" s="33">
        <v>1303.748288</v>
      </c>
      <c r="AY138" s="33">
        <v>1100.4988269999999</v>
      </c>
      <c r="BC138" s="33">
        <v>764.35720500000002</v>
      </c>
      <c r="BG138" s="33">
        <v>413.27686</v>
      </c>
      <c r="BK138" s="33">
        <v>413.27686</v>
      </c>
      <c r="BO138" s="33">
        <v>413.27686</v>
      </c>
      <c r="BS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68.333936350000002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728.38704629999995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591.80163600000003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1163.7960909999999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931.95856379999998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0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0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1637.4909640000001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3024.336288</v>
      </c>
      <c r="BM150" s="33">
        <v>2872.5200399999999</v>
      </c>
      <c r="BN150" s="33">
        <v>3052.6641730000001</v>
      </c>
      <c r="BO150" s="33">
        <v>3052.6641730000001</v>
      </c>
      <c r="BP150" s="33">
        <v>3041.3627120000001</v>
      </c>
      <c r="BQ150" s="33">
        <v>2872.5200399999999</v>
      </c>
      <c r="BR150" s="33">
        <v>3052.6641730000001</v>
      </c>
      <c r="BS150" s="33">
        <v>3052.6641730000001</v>
      </c>
      <c r="BT150" s="33">
        <v>2872.5200399999999</v>
      </c>
      <c r="BU150" s="33">
        <v>2872.5200399999999</v>
      </c>
      <c r="BV150" s="33">
        <v>3052.6641730000001</v>
      </c>
      <c r="BW150" s="33">
        <v>3052.6641730000001</v>
      </c>
      <c r="BX150" s="33">
        <v>2872.5200399999999</v>
      </c>
      <c r="BY150" s="33">
        <v>2872.5200399999999</v>
      </c>
      <c r="BZ150" s="33">
        <v>3052.6641730000001</v>
      </c>
      <c r="CA150" s="33">
        <v>3052.6641730000001</v>
      </c>
      <c r="CB150" s="33">
        <v>2872.5200399999999</v>
      </c>
      <c r="CC150" s="33">
        <v>2872.5200399999999</v>
      </c>
      <c r="CD150" s="33">
        <v>3052.6641730000001</v>
      </c>
      <c r="CE150" s="33">
        <v>3052.6641730000001</v>
      </c>
      <c r="CF150" s="33">
        <v>2872.5200399999999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2872.5200399999999</v>
      </c>
      <c r="ET150" s="33">
        <v>3052.6641730000001</v>
      </c>
      <c r="EU150" s="33">
        <v>3052.6641730000001</v>
      </c>
      <c r="EV150" s="33">
        <v>3052.6641730000001</v>
      </c>
      <c r="EW150" s="33">
        <v>2872.5200399999999</v>
      </c>
      <c r="EX150" s="33">
        <v>3052.6641730000001</v>
      </c>
      <c r="EY150" s="33">
        <v>3052.6641730000001</v>
      </c>
      <c r="EZ150" s="33">
        <v>3052.6641730000001</v>
      </c>
      <c r="FA150" s="33">
        <v>2872.5200399999999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1637.4909640000001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3024.336288</v>
      </c>
      <c r="BM161" s="33">
        <v>2872.5200399999999</v>
      </c>
      <c r="BN161" s="33">
        <v>3052.6641730000001</v>
      </c>
      <c r="BO161" s="33">
        <v>3052.6641730000001</v>
      </c>
      <c r="BP161" s="33">
        <v>3041.3627120000001</v>
      </c>
      <c r="BQ161" s="33">
        <v>2872.5200399999999</v>
      </c>
      <c r="BR161" s="33">
        <v>3052.6641730000001</v>
      </c>
      <c r="BS161" s="33">
        <v>3052.6641730000001</v>
      </c>
      <c r="BT161" s="33">
        <v>2872.5200399999999</v>
      </c>
      <c r="BU161" s="33">
        <v>2872.5200399999999</v>
      </c>
      <c r="BV161" s="33">
        <v>3052.6641730000001</v>
      </c>
      <c r="BW161" s="33">
        <v>3052.6641730000001</v>
      </c>
      <c r="BX161" s="33">
        <v>2872.5200399999999</v>
      </c>
      <c r="BY161" s="33">
        <v>2872.5200399999999</v>
      </c>
      <c r="BZ161" s="33">
        <v>3052.6641730000001</v>
      </c>
      <c r="CA161" s="33">
        <v>3052.6641730000001</v>
      </c>
      <c r="CB161" s="33">
        <v>2872.5200399999999</v>
      </c>
      <c r="CC161" s="33">
        <v>2872.5200399999999</v>
      </c>
      <c r="CD161" s="33">
        <v>3052.6641730000001</v>
      </c>
      <c r="CE161" s="33">
        <v>3052.6641730000001</v>
      </c>
      <c r="CF161" s="33">
        <v>2872.5200399999999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2872.5200399999999</v>
      </c>
      <c r="ET161" s="33">
        <v>3052.6641730000001</v>
      </c>
      <c r="EU161" s="33">
        <v>3052.6641730000001</v>
      </c>
      <c r="EV161" s="33">
        <v>3052.6641730000001</v>
      </c>
      <c r="EW161" s="33">
        <v>2872.5200399999999</v>
      </c>
      <c r="EX161" s="33">
        <v>3052.6641730000001</v>
      </c>
      <c r="EY161" s="33">
        <v>3052.6641730000001</v>
      </c>
      <c r="EZ161" s="33">
        <v>3052.6641730000001</v>
      </c>
      <c r="FA161" s="33">
        <v>2872.5200399999999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565.58145850000005</v>
      </c>
      <c r="S164" s="33">
        <v>358.01794710000001</v>
      </c>
      <c r="AU164" s="33">
        <v>60.400639169999998</v>
      </c>
      <c r="AY164" s="33">
        <v>27.62779063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726.52684799999997</v>
      </c>
      <c r="Q173" s="33">
        <v>0</v>
      </c>
      <c r="R173" s="33">
        <v>0</v>
      </c>
      <c r="S173" s="33">
        <v>518.96333660000005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221.34602870000001</v>
      </c>
      <c r="AV173" s="33">
        <v>0</v>
      </c>
      <c r="AW173" s="33">
        <v>0</v>
      </c>
      <c r="AX173" s="33">
        <v>0</v>
      </c>
      <c r="AY173" s="33">
        <v>188.5731802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23976.977879999999</v>
      </c>
      <c r="BI234" s="33">
        <v>18707.17008</v>
      </c>
      <c r="BJ234" s="33">
        <v>18566.521799999999</v>
      </c>
      <c r="BK234" s="33">
        <v>18933.158429999999</v>
      </c>
      <c r="BL234" s="33">
        <v>24204.808779999999</v>
      </c>
      <c r="BM234" s="33">
        <v>18727.175660000001</v>
      </c>
      <c r="BN234" s="33">
        <v>18644.468369999999</v>
      </c>
      <c r="BO234" s="33">
        <v>19049.780599999998</v>
      </c>
      <c r="BP234" s="33">
        <v>25108.0252</v>
      </c>
      <c r="BQ234" s="33">
        <v>19309.006079999999</v>
      </c>
      <c r="BR234" s="33">
        <v>19091.35685</v>
      </c>
      <c r="BS234" s="33">
        <v>19729.485919999999</v>
      </c>
      <c r="BT234" s="33">
        <v>25741.760920000001</v>
      </c>
      <c r="BU234" s="33">
        <v>19794.18979</v>
      </c>
      <c r="BV234" s="33">
        <v>19413.565569999999</v>
      </c>
      <c r="BW234" s="33">
        <v>20186.102869999999</v>
      </c>
      <c r="BX234" s="33">
        <v>27008.78933</v>
      </c>
      <c r="BY234" s="33">
        <v>21015.99121</v>
      </c>
      <c r="BZ234" s="33">
        <v>20220.263139999999</v>
      </c>
      <c r="CA234" s="33">
        <v>21217.508040000001</v>
      </c>
      <c r="CB234" s="33">
        <v>27570.79981</v>
      </c>
      <c r="CC234" s="33">
        <v>21421.509959999999</v>
      </c>
      <c r="CD234" s="33">
        <v>20527.047340000001</v>
      </c>
      <c r="CE234" s="33">
        <v>21627.592240000002</v>
      </c>
      <c r="CF234" s="33">
        <v>27570.79981</v>
      </c>
      <c r="CG234" s="33">
        <v>20557.28962</v>
      </c>
      <c r="CH234" s="33">
        <v>20527.047340000001</v>
      </c>
      <c r="CI234" s="33">
        <v>21627.592240000002</v>
      </c>
      <c r="CJ234" s="33">
        <v>27601.81335</v>
      </c>
      <c r="CK234" s="33">
        <v>20712.682809999998</v>
      </c>
      <c r="CL234" s="33">
        <v>20544.810990000002</v>
      </c>
      <c r="CM234" s="33">
        <v>21647.9251</v>
      </c>
      <c r="CN234" s="33">
        <v>27601.81335</v>
      </c>
      <c r="CO234" s="33">
        <v>21447.311099999999</v>
      </c>
      <c r="CP234" s="33">
        <v>20544.810990000002</v>
      </c>
      <c r="CQ234" s="33">
        <v>21647.9251</v>
      </c>
      <c r="CR234" s="33">
        <v>27601.81335</v>
      </c>
      <c r="CS234" s="33">
        <v>21338.83165</v>
      </c>
      <c r="CT234" s="33">
        <v>20544.810990000002</v>
      </c>
      <c r="CU234" s="33">
        <v>21647.9251</v>
      </c>
      <c r="CV234" s="33">
        <v>27601.81335</v>
      </c>
      <c r="CW234" s="33">
        <v>21447.311099999999</v>
      </c>
      <c r="CX234" s="33">
        <v>20544.810990000002</v>
      </c>
      <c r="CY234" s="33">
        <v>21647.9251</v>
      </c>
      <c r="CZ234" s="33">
        <v>27601.81335</v>
      </c>
      <c r="DA234" s="33">
        <v>21327.900119999998</v>
      </c>
      <c r="DB234" s="33">
        <v>20544.810990000002</v>
      </c>
      <c r="DC234" s="33">
        <v>21647.9251</v>
      </c>
      <c r="DD234" s="33">
        <v>28035.75029</v>
      </c>
      <c r="DE234" s="33">
        <v>21758.728190000002</v>
      </c>
      <c r="DF234" s="33">
        <v>20775.011419999999</v>
      </c>
      <c r="DG234" s="33">
        <v>21935.433690000002</v>
      </c>
      <c r="DH234" s="33">
        <v>28035.75029</v>
      </c>
      <c r="DI234" s="33">
        <v>21758.728190000002</v>
      </c>
      <c r="DJ234" s="33">
        <v>20775.011419999999</v>
      </c>
      <c r="DK234" s="33">
        <v>21935.433690000002</v>
      </c>
      <c r="DL234" s="33">
        <v>28035.75029</v>
      </c>
      <c r="DM234" s="33">
        <v>21326.270349999999</v>
      </c>
      <c r="DN234" s="33">
        <v>20775.011419999999</v>
      </c>
      <c r="DO234" s="33">
        <v>21935.433690000002</v>
      </c>
      <c r="DP234" s="33">
        <v>28035.75029</v>
      </c>
      <c r="DQ234" s="33">
        <v>21721.913410000001</v>
      </c>
      <c r="DR234" s="33">
        <v>20775.011419999999</v>
      </c>
      <c r="DS234" s="33">
        <v>21935.433690000002</v>
      </c>
      <c r="DT234" s="33">
        <v>28035.75029</v>
      </c>
      <c r="DU234" s="33">
        <v>21758.728190000002</v>
      </c>
      <c r="DV234" s="33">
        <v>20775.011419999999</v>
      </c>
      <c r="DW234" s="33">
        <v>21935.433690000002</v>
      </c>
      <c r="DX234" s="33">
        <v>28035.75029</v>
      </c>
      <c r="DY234" s="33">
        <v>21758.728190000002</v>
      </c>
      <c r="DZ234" s="33">
        <v>20775.011419999999</v>
      </c>
      <c r="EA234" s="33">
        <v>21935.433690000002</v>
      </c>
      <c r="EB234" s="33">
        <v>28035.75029</v>
      </c>
      <c r="EC234" s="33">
        <v>21758.728190000002</v>
      </c>
      <c r="ED234" s="33">
        <v>20775.011419999999</v>
      </c>
      <c r="EE234" s="33">
        <v>21935.433690000002</v>
      </c>
      <c r="EF234" s="33">
        <v>28035.75029</v>
      </c>
      <c r="EG234" s="33">
        <v>21300.2271</v>
      </c>
      <c r="EH234" s="33">
        <v>20775.011419999999</v>
      </c>
      <c r="EI234" s="33">
        <v>21935.433690000002</v>
      </c>
      <c r="EJ234" s="33">
        <v>28035.75029</v>
      </c>
      <c r="EK234" s="33">
        <v>21758.728190000002</v>
      </c>
      <c r="EL234" s="33">
        <v>20775.011419999999</v>
      </c>
      <c r="EM234" s="33">
        <v>21935.433690000002</v>
      </c>
      <c r="EN234" s="33">
        <v>28035.75029</v>
      </c>
      <c r="EO234" s="33">
        <v>21758.728190000002</v>
      </c>
      <c r="EP234" s="33">
        <v>20775.011419999999</v>
      </c>
      <c r="EQ234" s="33">
        <v>21935.433690000002</v>
      </c>
      <c r="ER234" s="33">
        <v>28109.574390000002</v>
      </c>
      <c r="ES234" s="33">
        <v>21820.144779999999</v>
      </c>
      <c r="ET234" s="33">
        <v>20817.295730000002</v>
      </c>
      <c r="EU234" s="33">
        <v>21983.833699999999</v>
      </c>
      <c r="EV234" s="33">
        <v>28439.11807</v>
      </c>
      <c r="EW234" s="33">
        <v>22086.631969999999</v>
      </c>
      <c r="EX234" s="33">
        <v>20999.061460000001</v>
      </c>
      <c r="EY234" s="33">
        <v>22209.971720000001</v>
      </c>
      <c r="EZ234" s="33">
        <v>28501.362290000001</v>
      </c>
      <c r="FA234" s="33">
        <v>22131.21255</v>
      </c>
      <c r="FB234" s="33">
        <v>21024.496330000002</v>
      </c>
      <c r="FC234" s="33">
        <v>22247.174739999999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8217.2524520000006</v>
      </c>
      <c r="G235" s="33">
        <v>8465.1096859999998</v>
      </c>
      <c r="H235" s="33">
        <v>6401.4287450000002</v>
      </c>
      <c r="I235" s="33">
        <v>6924.6591760000001</v>
      </c>
      <c r="J235" s="33">
        <v>9681.6431369999991</v>
      </c>
      <c r="K235" s="33">
        <v>8465.1096859999998</v>
      </c>
      <c r="L235" s="33">
        <v>6401.4287450000002</v>
      </c>
      <c r="M235" s="33">
        <v>6924.6591760000001</v>
      </c>
      <c r="N235" s="33">
        <v>9681.6431369999991</v>
      </c>
      <c r="O235" s="33">
        <v>8465.1096859999998</v>
      </c>
      <c r="P235" s="33">
        <v>6401.4287450000002</v>
      </c>
      <c r="Q235" s="33">
        <v>6924.6591760000001</v>
      </c>
      <c r="R235" s="33">
        <v>9339.9647839999998</v>
      </c>
      <c r="S235" s="33">
        <v>8465.1096859999998</v>
      </c>
      <c r="T235" s="33">
        <v>6401.4287450000002</v>
      </c>
      <c r="U235" s="33">
        <v>6924.6591760000001</v>
      </c>
      <c r="V235" s="33">
        <v>7527.187038</v>
      </c>
      <c r="W235" s="33">
        <v>8465.1096859999998</v>
      </c>
      <c r="X235" s="33">
        <v>6401.4287450000002</v>
      </c>
      <c r="Y235" s="33">
        <v>6924.6591760000001</v>
      </c>
      <c r="Z235" s="33">
        <v>9681.6431369999991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8465.1096859999998</v>
      </c>
      <c r="AF235" s="33">
        <v>6606.8046670000003</v>
      </c>
      <c r="AG235" s="33">
        <v>7130.3289020000002</v>
      </c>
      <c r="AH235" s="33">
        <v>9929.8429799999994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6766.6027450000001</v>
      </c>
      <c r="AW235" s="33">
        <v>7271.8069020000003</v>
      </c>
      <c r="AX235" s="33">
        <v>10099.23596</v>
      </c>
      <c r="AY235" s="33">
        <v>8884.8265879999999</v>
      </c>
      <c r="AZ235" s="33">
        <v>6901.5259999999998</v>
      </c>
      <c r="BA235" s="33">
        <v>7403.6718430000001</v>
      </c>
      <c r="BB235" s="33">
        <v>10230.837450000001</v>
      </c>
      <c r="BC235" s="33">
        <v>9035.4890200000009</v>
      </c>
      <c r="BD235" s="33">
        <v>6953.7965489999997</v>
      </c>
      <c r="BE235" s="33">
        <v>7454.6703530000004</v>
      </c>
      <c r="BF235" s="33">
        <v>10281.6538</v>
      </c>
      <c r="BG235" s="33">
        <v>9093.3191370000004</v>
      </c>
      <c r="BH235" s="33">
        <v>7130.8047839999999</v>
      </c>
      <c r="BI235" s="33">
        <v>7801.6283530000001</v>
      </c>
      <c r="BJ235" s="33">
        <v>10773.62376</v>
      </c>
      <c r="BK235" s="33">
        <v>9500.8299609999995</v>
      </c>
      <c r="BL235" s="33">
        <v>7215.1182349999999</v>
      </c>
      <c r="BM235" s="33">
        <v>7801.6283530000001</v>
      </c>
      <c r="BN235" s="33">
        <v>10773.62376</v>
      </c>
      <c r="BO235" s="33">
        <v>9500.8299609999995</v>
      </c>
      <c r="BP235" s="33">
        <v>8090.3147120000003</v>
      </c>
      <c r="BQ235" s="33">
        <v>8736.4544060000007</v>
      </c>
      <c r="BR235" s="33">
        <v>11916.15083</v>
      </c>
      <c r="BS235" s="33">
        <v>10573.46847</v>
      </c>
      <c r="BT235" s="33">
        <v>8186.495261</v>
      </c>
      <c r="BU235" s="33">
        <v>8820.3253860000004</v>
      </c>
      <c r="BV235" s="33">
        <v>11998.82655</v>
      </c>
      <c r="BW235" s="33">
        <v>10670.04565</v>
      </c>
      <c r="BX235" s="33">
        <v>8521.4930719999993</v>
      </c>
      <c r="BY235" s="33">
        <v>9104.1419490000007</v>
      </c>
      <c r="BZ235" s="33">
        <v>12318.81912</v>
      </c>
      <c r="CA235" s="33">
        <v>11001.374669999999</v>
      </c>
      <c r="CB235" s="33">
        <v>8521.4930719999993</v>
      </c>
      <c r="CC235" s="33">
        <v>9104.1419490000007</v>
      </c>
      <c r="CD235" s="33">
        <v>12318.81912</v>
      </c>
      <c r="CE235" s="33">
        <v>11001.374669999999</v>
      </c>
      <c r="CF235" s="33">
        <v>8521.4930719999993</v>
      </c>
      <c r="CG235" s="33">
        <v>8529.3593999999994</v>
      </c>
      <c r="CH235" s="33">
        <v>12318.81912</v>
      </c>
      <c r="CI235" s="33">
        <v>11001.374669999999</v>
      </c>
      <c r="CJ235" s="33">
        <v>8521.4930719999993</v>
      </c>
      <c r="CK235" s="33">
        <v>9104.1419490000007</v>
      </c>
      <c r="CL235" s="33">
        <v>12318.81912</v>
      </c>
      <c r="CM235" s="33">
        <v>11001.374669999999</v>
      </c>
      <c r="CN235" s="33">
        <v>8552.9741310000009</v>
      </c>
      <c r="CO235" s="33">
        <v>7846.8290870000001</v>
      </c>
      <c r="CP235" s="33">
        <v>12337.518889999999</v>
      </c>
      <c r="CQ235" s="33">
        <v>11025.669690000001</v>
      </c>
      <c r="CR235" s="33">
        <v>8552.9741310000009</v>
      </c>
      <c r="CS235" s="33">
        <v>9129.0149299999994</v>
      </c>
      <c r="CT235" s="33">
        <v>12337.518889999999</v>
      </c>
      <c r="CU235" s="33">
        <v>11025.669690000001</v>
      </c>
      <c r="CV235" s="33">
        <v>8552.9741310000009</v>
      </c>
      <c r="CW235" s="33">
        <v>9129.0149299999994</v>
      </c>
      <c r="CX235" s="33">
        <v>12337.518889999999</v>
      </c>
      <c r="CY235" s="33">
        <v>11025.669690000001</v>
      </c>
      <c r="CZ235" s="33">
        <v>8552.9741310000009</v>
      </c>
      <c r="DA235" s="33">
        <v>9129.0149299999994</v>
      </c>
      <c r="DB235" s="33">
        <v>12337.518889999999</v>
      </c>
      <c r="DC235" s="33">
        <v>11025.669690000001</v>
      </c>
      <c r="DD235" s="33">
        <v>8552.9741310000009</v>
      </c>
      <c r="DE235" s="33">
        <v>9129.0149299999994</v>
      </c>
      <c r="DF235" s="33">
        <v>12337.518889999999</v>
      </c>
      <c r="DG235" s="33">
        <v>11025.669690000001</v>
      </c>
      <c r="DH235" s="33">
        <v>8552.9741310000009</v>
      </c>
      <c r="DI235" s="33">
        <v>9129.0149299999994</v>
      </c>
      <c r="DJ235" s="33">
        <v>12337.518889999999</v>
      </c>
      <c r="DK235" s="33">
        <v>11025.669690000001</v>
      </c>
      <c r="DL235" s="33">
        <v>8552.9741310000009</v>
      </c>
      <c r="DM235" s="33">
        <v>9129.0149299999994</v>
      </c>
      <c r="DN235" s="33">
        <v>12337.518889999999</v>
      </c>
      <c r="DO235" s="33">
        <v>11025.669690000001</v>
      </c>
      <c r="DP235" s="33">
        <v>8552.9741310000009</v>
      </c>
      <c r="DQ235" s="33">
        <v>9129.0149299999994</v>
      </c>
      <c r="DR235" s="33">
        <v>12337.518889999999</v>
      </c>
      <c r="DS235" s="33">
        <v>11025.669690000001</v>
      </c>
      <c r="DT235" s="33">
        <v>8552.9741310000009</v>
      </c>
      <c r="DU235" s="33">
        <v>9129.0149299999994</v>
      </c>
      <c r="DV235" s="33">
        <v>12337.518889999999</v>
      </c>
      <c r="DW235" s="33">
        <v>11025.669690000001</v>
      </c>
      <c r="DX235" s="33">
        <v>8552.9741310000009</v>
      </c>
      <c r="DY235" s="33">
        <v>9129.0149299999994</v>
      </c>
      <c r="DZ235" s="33">
        <v>12337.518889999999</v>
      </c>
      <c r="EA235" s="33">
        <v>11025.669690000001</v>
      </c>
      <c r="EB235" s="33">
        <v>8552.9741310000009</v>
      </c>
      <c r="EC235" s="33">
        <v>9129.0149299999994</v>
      </c>
      <c r="ED235" s="33">
        <v>12337.518889999999</v>
      </c>
      <c r="EE235" s="33">
        <v>11025.669690000001</v>
      </c>
      <c r="EF235" s="33">
        <v>8552.9741310000009</v>
      </c>
      <c r="EG235" s="33">
        <v>9129.0149299999994</v>
      </c>
      <c r="EH235" s="33">
        <v>12337.518889999999</v>
      </c>
      <c r="EI235" s="33">
        <v>11025.669690000001</v>
      </c>
      <c r="EJ235" s="33">
        <v>8552.9741310000009</v>
      </c>
      <c r="EK235" s="33">
        <v>9129.0149299999994</v>
      </c>
      <c r="EL235" s="33">
        <v>12337.518889999999</v>
      </c>
      <c r="EM235" s="33">
        <v>11025.669690000001</v>
      </c>
      <c r="EN235" s="33">
        <v>8552.9741310000009</v>
      </c>
      <c r="EO235" s="33">
        <v>9129.0149299999994</v>
      </c>
      <c r="EP235" s="33">
        <v>12337.518889999999</v>
      </c>
      <c r="EQ235" s="33">
        <v>11025.669690000001</v>
      </c>
      <c r="ER235" s="33">
        <v>8552.9741310000009</v>
      </c>
      <c r="ES235" s="33">
        <v>9129.0149299999994</v>
      </c>
      <c r="ET235" s="33">
        <v>12337.518889999999</v>
      </c>
      <c r="EU235" s="33">
        <v>11025.669690000001</v>
      </c>
      <c r="EV235" s="33">
        <v>8552.9741310000009</v>
      </c>
      <c r="EW235" s="33">
        <v>9129.0149299999994</v>
      </c>
      <c r="EX235" s="33">
        <v>12337.518889999999</v>
      </c>
      <c r="EY235" s="33">
        <v>11025.669690000001</v>
      </c>
      <c r="EZ235" s="33">
        <v>8552.9741310000009</v>
      </c>
      <c r="FA235" s="33">
        <v>9129.0149299999994</v>
      </c>
      <c r="FB235" s="33">
        <v>12337.518889999999</v>
      </c>
      <c r="FC235" s="33">
        <v>11025.669690000001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5795.8416079999997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5795.8416079999997</v>
      </c>
      <c r="W236" s="33">
        <v>4448.2909019999997</v>
      </c>
      <c r="X236" s="33">
        <v>5403.3947840000001</v>
      </c>
      <c r="Y236" s="33">
        <v>5154.8028629999999</v>
      </c>
      <c r="Z236" s="33">
        <v>5795.8416079999997</v>
      </c>
      <c r="AA236" s="33">
        <v>4448.2909019999997</v>
      </c>
      <c r="AB236" s="33">
        <v>5403.3947840000001</v>
      </c>
      <c r="AC236" s="33">
        <v>3868.1928870000002</v>
      </c>
      <c r="AD236" s="33">
        <v>1028.4240050000001</v>
      </c>
      <c r="AE236" s="33">
        <v>4448.2909019999997</v>
      </c>
      <c r="AF236" s="33">
        <v>5403.3947840000001</v>
      </c>
      <c r="AG236" s="33">
        <v>5154.8028629999999</v>
      </c>
      <c r="AH236" s="33">
        <v>3492.3431049999999</v>
      </c>
      <c r="AI236" s="33">
        <v>4448.2909019999997</v>
      </c>
      <c r="AJ236" s="33">
        <v>5403.3947840000001</v>
      </c>
      <c r="AK236" s="33">
        <v>5154.8028629999999</v>
      </c>
      <c r="AL236" s="33">
        <v>5795.8416079999997</v>
      </c>
      <c r="AM236" s="33">
        <v>4448.2909019999997</v>
      </c>
      <c r="AN236" s="33">
        <v>5403.3947840000001</v>
      </c>
      <c r="AO236" s="33">
        <v>5154.8028629999999</v>
      </c>
      <c r="AP236" s="33">
        <v>5795.8416079999997</v>
      </c>
      <c r="AQ236" s="33">
        <v>4448.2909019999997</v>
      </c>
      <c r="AR236" s="33">
        <v>5403.3947840000001</v>
      </c>
      <c r="AS236" s="33">
        <v>5154.8028629999999</v>
      </c>
      <c r="AT236" s="33">
        <v>5795.8416079999997</v>
      </c>
      <c r="AU236" s="33">
        <v>4448.2909019999997</v>
      </c>
      <c r="AV236" s="33">
        <v>5403.3947840000001</v>
      </c>
      <c r="AW236" s="33">
        <v>2375.661364</v>
      </c>
      <c r="AX236" s="33">
        <v>5795.8416079999997</v>
      </c>
      <c r="AY236" s="33">
        <v>4448.2909019999997</v>
      </c>
      <c r="AZ236" s="33">
        <v>5403.3947840000001</v>
      </c>
      <c r="BA236" s="33">
        <v>5154.8028629999999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5403.3947840000001</v>
      </c>
      <c r="BI236" s="33">
        <v>5154.8028629999999</v>
      </c>
      <c r="BJ236" s="33">
        <v>5795.8416079999997</v>
      </c>
      <c r="BK236" s="33">
        <v>4448.2909019999997</v>
      </c>
      <c r="BL236" s="33">
        <v>5403.3947840000001</v>
      </c>
      <c r="BM236" s="33">
        <v>5154.8028629999999</v>
      </c>
      <c r="BN236" s="33">
        <v>5795.8416079999997</v>
      </c>
      <c r="BO236" s="33">
        <v>4448.2909019999997</v>
      </c>
      <c r="BP236" s="33">
        <v>5706.0745880000004</v>
      </c>
      <c r="BQ236" s="33">
        <v>5288.5696859999998</v>
      </c>
      <c r="BR236" s="33">
        <v>5961.8112549999996</v>
      </c>
      <c r="BS236" s="33">
        <v>4692.270039</v>
      </c>
      <c r="BT236" s="33">
        <v>5760.3614900000002</v>
      </c>
      <c r="BU236" s="33">
        <v>5283.8043530000004</v>
      </c>
      <c r="BV236" s="33">
        <v>5991.7815289999999</v>
      </c>
      <c r="BW236" s="33">
        <v>4731.6557249999996</v>
      </c>
      <c r="BX236" s="33">
        <v>5760.3614900000002</v>
      </c>
      <c r="BY236" s="33">
        <v>5154.8028629999999</v>
      </c>
      <c r="BZ236" s="33">
        <v>5991.7815289999999</v>
      </c>
      <c r="CA236" s="33">
        <v>4731.6557249999996</v>
      </c>
      <c r="CB236" s="33">
        <v>5760.3614900000002</v>
      </c>
      <c r="CC236" s="33">
        <v>5233.3618820000002</v>
      </c>
      <c r="CD236" s="33">
        <v>5991.7815289999999</v>
      </c>
      <c r="CE236" s="33">
        <v>4731.6557249999996</v>
      </c>
      <c r="CF236" s="33">
        <v>5760.3614900000002</v>
      </c>
      <c r="CG236" s="33">
        <v>5154.8028629999999</v>
      </c>
      <c r="CH236" s="33">
        <v>5991.7815289999999</v>
      </c>
      <c r="CI236" s="33">
        <v>4731.6557249999996</v>
      </c>
      <c r="CJ236" s="33">
        <v>5760.3614900000002</v>
      </c>
      <c r="CK236" s="33">
        <v>5154.8028629999999</v>
      </c>
      <c r="CL236" s="33">
        <v>5991.7815289999999</v>
      </c>
      <c r="CM236" s="33">
        <v>4731.6557249999996</v>
      </c>
      <c r="CN236" s="33">
        <v>5760.3614900000002</v>
      </c>
      <c r="CO236" s="33">
        <v>5409.5154510000002</v>
      </c>
      <c r="CP236" s="33">
        <v>5991.7815289999999</v>
      </c>
      <c r="CQ236" s="33">
        <v>4731.6557249999996</v>
      </c>
      <c r="CR236" s="33">
        <v>5760.3614900000002</v>
      </c>
      <c r="CS236" s="33">
        <v>5188.1105100000004</v>
      </c>
      <c r="CT236" s="33">
        <v>5991.7815289999999</v>
      </c>
      <c r="CU236" s="33">
        <v>4731.6557249999996</v>
      </c>
      <c r="CV236" s="33">
        <v>5760.3614900000002</v>
      </c>
      <c r="CW236" s="33">
        <v>5454.7668240000003</v>
      </c>
      <c r="CX236" s="33">
        <v>5991.7815289999999</v>
      </c>
      <c r="CY236" s="33">
        <v>4731.6557249999996</v>
      </c>
      <c r="CZ236" s="33">
        <v>5760.3614900000002</v>
      </c>
      <c r="DA236" s="33">
        <v>5274.7252550000003</v>
      </c>
      <c r="DB236" s="33">
        <v>5991.7815289999999</v>
      </c>
      <c r="DC236" s="33">
        <v>4731.6557249999996</v>
      </c>
      <c r="DD236" s="33">
        <v>5784.1301890000004</v>
      </c>
      <c r="DE236" s="33">
        <v>5398.6133920000002</v>
      </c>
      <c r="DF236" s="33">
        <v>6016.2040889999998</v>
      </c>
      <c r="DG236" s="33">
        <v>4751.2107189999997</v>
      </c>
      <c r="DH236" s="33">
        <v>5784.1301890000004</v>
      </c>
      <c r="DI236" s="33">
        <v>5477.1724119999999</v>
      </c>
      <c r="DJ236" s="33">
        <v>6016.2040889999998</v>
      </c>
      <c r="DK236" s="33">
        <v>4751.2107189999997</v>
      </c>
      <c r="DL236" s="33">
        <v>5784.1301890000004</v>
      </c>
      <c r="DM236" s="33">
        <v>3143.2283739999998</v>
      </c>
      <c r="DN236" s="33">
        <v>6016.2040889999998</v>
      </c>
      <c r="DO236" s="33">
        <v>4751.2107189999997</v>
      </c>
      <c r="DP236" s="33">
        <v>5784.1301890000004</v>
      </c>
      <c r="DQ236" s="33">
        <v>5306.2099410000001</v>
      </c>
      <c r="DR236" s="33">
        <v>6016.2040889999998</v>
      </c>
      <c r="DS236" s="33">
        <v>4751.2107189999997</v>
      </c>
      <c r="DT236" s="33">
        <v>5784.1301890000004</v>
      </c>
      <c r="DU236" s="33">
        <v>5314.8632749999997</v>
      </c>
      <c r="DV236" s="33">
        <v>6016.2040889999998</v>
      </c>
      <c r="DW236" s="33">
        <v>4751.2107189999997</v>
      </c>
      <c r="DX236" s="33">
        <v>5784.1301890000004</v>
      </c>
      <c r="DY236" s="33">
        <v>5477.1724119999999</v>
      </c>
      <c r="DZ236" s="33">
        <v>6016.2040889999998</v>
      </c>
      <c r="EA236" s="33">
        <v>4751.2107189999997</v>
      </c>
      <c r="EB236" s="33">
        <v>5784.1301890000004</v>
      </c>
      <c r="EC236" s="33">
        <v>5477.1724119999999</v>
      </c>
      <c r="ED236" s="33">
        <v>6016.2040889999998</v>
      </c>
      <c r="EE236" s="33">
        <v>4751.2107189999997</v>
      </c>
      <c r="EF236" s="33">
        <v>5784.1301890000004</v>
      </c>
      <c r="EG236" s="33">
        <v>5390.557667</v>
      </c>
      <c r="EH236" s="33">
        <v>6016.2040889999998</v>
      </c>
      <c r="EI236" s="33">
        <v>4751.2107189999997</v>
      </c>
      <c r="EJ236" s="33">
        <v>5784.1301890000004</v>
      </c>
      <c r="EK236" s="33">
        <v>5477.1724119999999</v>
      </c>
      <c r="EL236" s="33">
        <v>6016.2040889999998</v>
      </c>
      <c r="EM236" s="33">
        <v>4751.2107189999997</v>
      </c>
      <c r="EN236" s="33">
        <v>5784.1301890000004</v>
      </c>
      <c r="EO236" s="33">
        <v>5477.1724119999999</v>
      </c>
      <c r="EP236" s="33">
        <v>6016.2040889999998</v>
      </c>
      <c r="EQ236" s="33">
        <v>4751.2107189999997</v>
      </c>
      <c r="ER236" s="33">
        <v>5784.1301890000004</v>
      </c>
      <c r="ES236" s="33">
        <v>5477.1724119999999</v>
      </c>
      <c r="ET236" s="33">
        <v>2874.601424</v>
      </c>
      <c r="EU236" s="33">
        <v>4751.2107189999997</v>
      </c>
      <c r="EV236" s="33">
        <v>5784.1301890000004</v>
      </c>
      <c r="EW236" s="33">
        <v>5477.1724119999999</v>
      </c>
      <c r="EX236" s="33">
        <v>139.39266180000001</v>
      </c>
      <c r="EY236" s="33">
        <v>4751.2107189999997</v>
      </c>
      <c r="EZ236" s="33">
        <v>5784.1301890000004</v>
      </c>
      <c r="FA236" s="33">
        <v>5477.1724119999999</v>
      </c>
      <c r="FB236" s="33">
        <v>84.734970790000006</v>
      </c>
      <c r="FC236" s="33">
        <v>4751.2107189999997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3307.4291459999999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3883.5213319999998</v>
      </c>
      <c r="M237" s="33">
        <v>3731.8842549999999</v>
      </c>
      <c r="N237" s="33">
        <v>3330.4720000000002</v>
      </c>
      <c r="O237" s="33">
        <v>3370.521647</v>
      </c>
      <c r="P237" s="33">
        <v>4106.6559950000001</v>
      </c>
      <c r="Q237" s="33">
        <v>3955.201419</v>
      </c>
      <c r="R237" s="33">
        <v>3330.4720000000002</v>
      </c>
      <c r="S237" s="33">
        <v>3370.521647</v>
      </c>
      <c r="T237" s="33">
        <v>8099.7751760000001</v>
      </c>
      <c r="U237" s="33">
        <v>3398.8940339999999</v>
      </c>
      <c r="V237" s="33">
        <v>3330.4720000000002</v>
      </c>
      <c r="W237" s="33">
        <v>3370.521647</v>
      </c>
      <c r="X237" s="33">
        <v>8099.7751760000001</v>
      </c>
      <c r="Y237" s="33">
        <v>3732.096047</v>
      </c>
      <c r="Z237" s="33">
        <v>3330.4720000000002</v>
      </c>
      <c r="AA237" s="33">
        <v>3370.521647</v>
      </c>
      <c r="AB237" s="33">
        <v>7205.3103529999998</v>
      </c>
      <c r="AC237" s="33">
        <v>6864.4964799999998</v>
      </c>
      <c r="AD237" s="33">
        <v>3616.0088420000002</v>
      </c>
      <c r="AE237" s="33">
        <v>3767.563752</v>
      </c>
      <c r="AF237" s="33">
        <v>7886.6546010000002</v>
      </c>
      <c r="AG237" s="33">
        <v>12256.96652</v>
      </c>
      <c r="AH237" s="33">
        <v>3963.4996080000001</v>
      </c>
      <c r="AI237" s="33">
        <v>4250.7534669999995</v>
      </c>
      <c r="AJ237" s="33">
        <v>12933.8143</v>
      </c>
      <c r="AK237" s="33">
        <v>10296.08683</v>
      </c>
      <c r="AL237" s="33">
        <v>4253.8245999999999</v>
      </c>
      <c r="AM237" s="33">
        <v>4654.4535470000001</v>
      </c>
      <c r="AN237" s="33">
        <v>16242.576880000001</v>
      </c>
      <c r="AO237" s="33">
        <v>5069.807194</v>
      </c>
      <c r="AP237" s="33">
        <v>4253.8245999999999</v>
      </c>
      <c r="AQ237" s="33">
        <v>4654.4535470000001</v>
      </c>
      <c r="AR237" s="33">
        <v>16242.576880000001</v>
      </c>
      <c r="AS237" s="33">
        <v>15256.008949999999</v>
      </c>
      <c r="AT237" s="33">
        <v>4253.8245999999999</v>
      </c>
      <c r="AU237" s="33">
        <v>4654.4535470000001</v>
      </c>
      <c r="AV237" s="33">
        <v>16242.576880000001</v>
      </c>
      <c r="AW237" s="33">
        <v>14068.644060000001</v>
      </c>
      <c r="AX237" s="33">
        <v>4253.8245999999999</v>
      </c>
      <c r="AY237" s="33">
        <v>4654.4535470000001</v>
      </c>
      <c r="AZ237" s="33">
        <v>16242.576880000001</v>
      </c>
      <c r="BA237" s="33">
        <v>15256.008949999999</v>
      </c>
      <c r="BB237" s="33">
        <v>4253.8245999999999</v>
      </c>
      <c r="BC237" s="33">
        <v>4654.4535470000001</v>
      </c>
      <c r="BD237" s="33">
        <v>14495.146650000001</v>
      </c>
      <c r="BE237" s="33">
        <v>15256.008949999999</v>
      </c>
      <c r="BF237" s="33">
        <v>4253.8245999999999</v>
      </c>
      <c r="BG237" s="33">
        <v>4654.4535470000001</v>
      </c>
      <c r="BH237" s="33">
        <v>16242.576880000001</v>
      </c>
      <c r="BI237" s="33">
        <v>15256.008949999999</v>
      </c>
      <c r="BJ237" s="33">
        <v>4253.8245999999999</v>
      </c>
      <c r="BK237" s="33">
        <v>4654.4535470000001</v>
      </c>
      <c r="BL237" s="33">
        <v>16242.576880000001</v>
      </c>
      <c r="BM237" s="33">
        <v>14888.51686</v>
      </c>
      <c r="BN237" s="33">
        <v>4253.8245999999999</v>
      </c>
      <c r="BO237" s="33">
        <v>4654.4535470000001</v>
      </c>
      <c r="BP237" s="33">
        <v>16242.576880000001</v>
      </c>
      <c r="BQ237" s="33">
        <v>13194.505289999999</v>
      </c>
      <c r="BR237" s="33">
        <v>4253.8245999999999</v>
      </c>
      <c r="BS237" s="33">
        <v>4654.4535470000001</v>
      </c>
      <c r="BT237" s="33">
        <v>16242.576880000001</v>
      </c>
      <c r="BU237" s="33">
        <v>15256.008949999999</v>
      </c>
      <c r="BV237" s="33">
        <v>4253.8245999999999</v>
      </c>
      <c r="BW237" s="33">
        <v>4654.4535470000001</v>
      </c>
      <c r="BX237" s="33">
        <v>16941.174050000001</v>
      </c>
      <c r="BY237" s="33">
        <v>15256.008949999999</v>
      </c>
      <c r="BZ237" s="33">
        <v>4751.9223650000004</v>
      </c>
      <c r="CA237" s="33">
        <v>5332.7969590000002</v>
      </c>
      <c r="CB237" s="33">
        <v>17299.364249999999</v>
      </c>
      <c r="CC237" s="33">
        <v>16142.89193</v>
      </c>
      <c r="CD237" s="33">
        <v>4751.9223650000004</v>
      </c>
      <c r="CE237" s="33">
        <v>5332.7969590000002</v>
      </c>
      <c r="CF237" s="33">
        <v>17299.364249999999</v>
      </c>
      <c r="CG237" s="33">
        <v>16142.89193</v>
      </c>
      <c r="CH237" s="33">
        <v>4751.9223650000004</v>
      </c>
      <c r="CI237" s="33">
        <v>5332.7969590000002</v>
      </c>
      <c r="CJ237" s="33">
        <v>18277.72119</v>
      </c>
      <c r="CK237" s="33">
        <v>15256.008949999999</v>
      </c>
      <c r="CL237" s="33">
        <v>5063.904286</v>
      </c>
      <c r="CM237" s="33">
        <v>5783.7551160000003</v>
      </c>
      <c r="CN237" s="33">
        <v>18277.72119</v>
      </c>
      <c r="CO237" s="33">
        <v>16182.2495</v>
      </c>
      <c r="CP237" s="33">
        <v>5063.904286</v>
      </c>
      <c r="CQ237" s="33">
        <v>5783.7551160000003</v>
      </c>
      <c r="CR237" s="33">
        <v>18277.72119</v>
      </c>
      <c r="CS237" s="33">
        <v>15256.008949999999</v>
      </c>
      <c r="CT237" s="33">
        <v>5063.904286</v>
      </c>
      <c r="CU237" s="33">
        <v>5783.7551160000003</v>
      </c>
      <c r="CV237" s="33">
        <v>18277.72119</v>
      </c>
      <c r="CW237" s="33">
        <v>16850.538240000002</v>
      </c>
      <c r="CX237" s="33">
        <v>5063.904286</v>
      </c>
      <c r="CY237" s="33">
        <v>5783.7551160000003</v>
      </c>
      <c r="CZ237" s="33">
        <v>18277.72119</v>
      </c>
      <c r="DA237" s="33">
        <v>16142.89193</v>
      </c>
      <c r="DB237" s="33">
        <v>5063.904286</v>
      </c>
      <c r="DC237" s="33">
        <v>5783.7551160000003</v>
      </c>
      <c r="DD237" s="33">
        <v>18277.72119</v>
      </c>
      <c r="DE237" s="33">
        <v>17069.13248</v>
      </c>
      <c r="DF237" s="33">
        <v>5063.904286</v>
      </c>
      <c r="DG237" s="33">
        <v>5783.7551160000003</v>
      </c>
      <c r="DH237" s="33">
        <v>18277.72119</v>
      </c>
      <c r="DI237" s="33">
        <v>17069.13248</v>
      </c>
      <c r="DJ237" s="33">
        <v>5063.904286</v>
      </c>
      <c r="DK237" s="33">
        <v>5783.7551160000003</v>
      </c>
      <c r="DL237" s="33">
        <v>18277.72119</v>
      </c>
      <c r="DM237" s="33">
        <v>15256.008949999999</v>
      </c>
      <c r="DN237" s="33">
        <v>5063.904286</v>
      </c>
      <c r="DO237" s="33">
        <v>5783.7551160000003</v>
      </c>
      <c r="DP237" s="33">
        <v>18277.72119</v>
      </c>
      <c r="DQ237" s="33">
        <v>16182.2495</v>
      </c>
      <c r="DR237" s="33">
        <v>5063.904286</v>
      </c>
      <c r="DS237" s="33">
        <v>5783.7551160000003</v>
      </c>
      <c r="DT237" s="33">
        <v>18277.72119</v>
      </c>
      <c r="DU237" s="33">
        <v>17069.13248</v>
      </c>
      <c r="DV237" s="33">
        <v>5063.904286</v>
      </c>
      <c r="DW237" s="33">
        <v>5783.7551160000003</v>
      </c>
      <c r="DX237" s="33">
        <v>18277.72119</v>
      </c>
      <c r="DY237" s="33">
        <v>17069.13248</v>
      </c>
      <c r="DZ237" s="33">
        <v>5063.904286</v>
      </c>
      <c r="EA237" s="33">
        <v>5783.7551160000003</v>
      </c>
      <c r="EB237" s="33">
        <v>18277.72119</v>
      </c>
      <c r="EC237" s="33">
        <v>17069.13248</v>
      </c>
      <c r="ED237" s="33">
        <v>5063.904286</v>
      </c>
      <c r="EE237" s="33">
        <v>5783.7551160000003</v>
      </c>
      <c r="EF237" s="33">
        <v>18277.72119</v>
      </c>
      <c r="EG237" s="33">
        <v>16142.89193</v>
      </c>
      <c r="EH237" s="33">
        <v>5063.904286</v>
      </c>
      <c r="EI237" s="33">
        <v>5783.7551160000003</v>
      </c>
      <c r="EJ237" s="33">
        <v>18277.72119</v>
      </c>
      <c r="EK237" s="33">
        <v>17069.13248</v>
      </c>
      <c r="EL237" s="33">
        <v>5063.904286</v>
      </c>
      <c r="EM237" s="33">
        <v>5783.7551160000003</v>
      </c>
      <c r="EN237" s="33">
        <v>18277.72119</v>
      </c>
      <c r="EO237" s="33">
        <v>17069.13248</v>
      </c>
      <c r="EP237" s="33">
        <v>5063.904286</v>
      </c>
      <c r="EQ237" s="33">
        <v>5783.7551160000003</v>
      </c>
      <c r="ER237" s="33">
        <v>18277.72119</v>
      </c>
      <c r="ES237" s="33">
        <v>17069.13248</v>
      </c>
      <c r="ET237" s="33">
        <v>5063.904286</v>
      </c>
      <c r="EU237" s="33">
        <v>5783.7551160000003</v>
      </c>
      <c r="EV237" s="33">
        <v>18462.935860000001</v>
      </c>
      <c r="EW237" s="33">
        <v>17348.36119</v>
      </c>
      <c r="EX237" s="33">
        <v>5202.7873069999996</v>
      </c>
      <c r="EY237" s="33">
        <v>5844.166921</v>
      </c>
      <c r="EZ237" s="33">
        <v>20952.87527</v>
      </c>
      <c r="FA237" s="33">
        <v>20090.249390000001</v>
      </c>
      <c r="FB237" s="33">
        <v>6525.0593449999997</v>
      </c>
      <c r="FC237" s="33">
        <v>6932.388371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8432.1894900000007</v>
      </c>
      <c r="G238" s="33">
        <v>9001.3516080000009</v>
      </c>
      <c r="H238" s="33">
        <v>10522.45298</v>
      </c>
      <c r="I238" s="33">
        <v>9132.3163530000002</v>
      </c>
      <c r="J238" s="33">
        <v>7732.0999469999997</v>
      </c>
      <c r="K238" s="33">
        <v>9001.3516080000009</v>
      </c>
      <c r="L238" s="33">
        <v>10522.45298</v>
      </c>
      <c r="M238" s="33">
        <v>9132.3163530000002</v>
      </c>
      <c r="N238" s="33">
        <v>5513.7190689999998</v>
      </c>
      <c r="O238" s="33">
        <v>9001.3516080000009</v>
      </c>
      <c r="P238" s="33">
        <v>10522.45298</v>
      </c>
      <c r="Q238" s="33">
        <v>9132.3163530000002</v>
      </c>
      <c r="R238" s="33">
        <v>7705.811479</v>
      </c>
      <c r="S238" s="33">
        <v>9001.3516080000009</v>
      </c>
      <c r="T238" s="33">
        <v>6805.0854230000004</v>
      </c>
      <c r="U238" s="33">
        <v>8344.1753580000004</v>
      </c>
      <c r="V238" s="33">
        <v>6778</v>
      </c>
      <c r="W238" s="33">
        <v>9001.3516080000009</v>
      </c>
      <c r="X238" s="33">
        <v>7390.8418240000001</v>
      </c>
      <c r="Y238" s="33">
        <v>9132.3163530000002</v>
      </c>
      <c r="Z238" s="33">
        <v>5310.1785479999999</v>
      </c>
      <c r="AA238" s="33">
        <v>9001.3516080000009</v>
      </c>
      <c r="AB238" s="33">
        <v>3717</v>
      </c>
      <c r="AC238" s="33">
        <v>8017</v>
      </c>
      <c r="AD238" s="33">
        <v>8432.1894900000007</v>
      </c>
      <c r="AE238" s="33">
        <v>8134.0707350000002</v>
      </c>
      <c r="AF238" s="33">
        <v>6918.7494649999999</v>
      </c>
      <c r="AG238" s="33">
        <v>1743</v>
      </c>
      <c r="AH238" s="33">
        <v>8432.1894900000007</v>
      </c>
      <c r="AI238" s="33">
        <v>9001.3516080000009</v>
      </c>
      <c r="AJ238" s="33">
        <v>5320.1253399999996</v>
      </c>
      <c r="AK238" s="33">
        <v>9132.3163530000002</v>
      </c>
      <c r="AL238" s="33">
        <v>6757.9275230000003</v>
      </c>
      <c r="AM238" s="33">
        <v>9001.3516080000009</v>
      </c>
      <c r="AN238" s="33">
        <v>3890</v>
      </c>
      <c r="AO238" s="33">
        <v>8067.1069420000003</v>
      </c>
      <c r="AP238" s="33">
        <v>8432.1894900000007</v>
      </c>
      <c r="AQ238" s="33">
        <v>9001.3516080000009</v>
      </c>
      <c r="AR238" s="33">
        <v>8755.4096509999999</v>
      </c>
      <c r="AS238" s="33">
        <v>9132.3163530000002</v>
      </c>
      <c r="AT238" s="33">
        <v>8432.1894900000007</v>
      </c>
      <c r="AU238" s="33">
        <v>9001.3516080000009</v>
      </c>
      <c r="AV238" s="33">
        <v>10522.45298</v>
      </c>
      <c r="AW238" s="33">
        <v>9132.3163530000002</v>
      </c>
      <c r="AX238" s="33">
        <v>8432.1894900000007</v>
      </c>
      <c r="AY238" s="33">
        <v>9001.3516080000009</v>
      </c>
      <c r="AZ238" s="33">
        <v>10522.45298</v>
      </c>
      <c r="BA238" s="33">
        <v>5389.8887569999997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9441.8426380000001</v>
      </c>
      <c r="BI238" s="33">
        <v>6717.5090540000001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487.86552239999997</v>
      </c>
      <c r="Q239" s="33">
        <v>488.26449289999999</v>
      </c>
      <c r="R239" s="33">
        <v>500.31754749999999</v>
      </c>
      <c r="S239" s="33">
        <v>497.75095090000002</v>
      </c>
      <c r="T239" s="33">
        <v>3679.7888240000002</v>
      </c>
      <c r="U239" s="33">
        <v>2752.7432680000002</v>
      </c>
      <c r="V239" s="33">
        <v>1026.196471</v>
      </c>
      <c r="W239" s="33">
        <v>1269.763569</v>
      </c>
      <c r="X239" s="33">
        <v>3679.7888240000002</v>
      </c>
      <c r="Y239" s="33">
        <v>2315.2561900000001</v>
      </c>
      <c r="Z239" s="33">
        <v>1026.196471</v>
      </c>
      <c r="AA239" s="33">
        <v>1269.763569</v>
      </c>
      <c r="AB239" s="33">
        <v>6760.6702750000004</v>
      </c>
      <c r="AC239" s="33">
        <v>505.97384060000002</v>
      </c>
      <c r="AD239" s="33">
        <v>120.70449379999999</v>
      </c>
      <c r="AE239" s="33">
        <v>3033.456549</v>
      </c>
      <c r="AF239" s="33">
        <v>6760.6702750000004</v>
      </c>
      <c r="AG239" s="33">
        <v>3378.4513440000001</v>
      </c>
      <c r="AH239" s="33">
        <v>474.46045149999998</v>
      </c>
      <c r="AI239" s="33">
        <v>3033.456549</v>
      </c>
      <c r="AJ239" s="33">
        <v>6760.6702750000004</v>
      </c>
      <c r="AK239" s="33">
        <v>463.0098812</v>
      </c>
      <c r="AL239" s="33">
        <v>2404.2362349999999</v>
      </c>
      <c r="AM239" s="33">
        <v>3033.456549</v>
      </c>
      <c r="AN239" s="33">
        <v>5928.4181959999996</v>
      </c>
      <c r="AO239" s="33">
        <v>6385.7270589999998</v>
      </c>
      <c r="AP239" s="33">
        <v>2404.2362349999999</v>
      </c>
      <c r="AQ239" s="33">
        <v>3033.456549</v>
      </c>
      <c r="AR239" s="33">
        <v>6760.6702750000004</v>
      </c>
      <c r="AS239" s="33">
        <v>1619.317959</v>
      </c>
      <c r="AT239" s="33">
        <v>2404.2362349999999</v>
      </c>
      <c r="AU239" s="33">
        <v>3033.456549</v>
      </c>
      <c r="AV239" s="33">
        <v>3859.8114489999998</v>
      </c>
      <c r="AW239" s="33">
        <v>6385.7270589999998</v>
      </c>
      <c r="AX239" s="33">
        <v>2404.2362349999999</v>
      </c>
      <c r="AY239" s="33">
        <v>3033.456549</v>
      </c>
      <c r="AZ239" s="33">
        <v>6760.6702750000004</v>
      </c>
      <c r="BA239" s="33">
        <v>6385.7270589999998</v>
      </c>
      <c r="BB239" s="33">
        <v>2404.2362349999999</v>
      </c>
      <c r="BC239" s="33">
        <v>3033.456549</v>
      </c>
      <c r="BD239" s="33">
        <v>6760.6702750000004</v>
      </c>
      <c r="BE239" s="33">
        <v>38.955295309999997</v>
      </c>
      <c r="BF239" s="33">
        <v>2404.2362349999999</v>
      </c>
      <c r="BG239" s="33">
        <v>3033.456549</v>
      </c>
      <c r="BH239" s="33">
        <v>6760.6702750000004</v>
      </c>
      <c r="BI239" s="33">
        <v>6385.7270589999998</v>
      </c>
      <c r="BJ239" s="33">
        <v>2404.2362349999999</v>
      </c>
      <c r="BK239" s="33">
        <v>3033.456549</v>
      </c>
      <c r="BL239" s="33">
        <v>6760.6702750000004</v>
      </c>
      <c r="BM239" s="33">
        <v>2151.6336470000001</v>
      </c>
      <c r="BN239" s="33">
        <v>2404.2362349999999</v>
      </c>
      <c r="BO239" s="33">
        <v>3033.456549</v>
      </c>
      <c r="BP239" s="33">
        <v>6760.6702750000004</v>
      </c>
      <c r="BQ239" s="33">
        <v>6385.7270589999998</v>
      </c>
      <c r="BR239" s="33">
        <v>2404.2362349999999</v>
      </c>
      <c r="BS239" s="33">
        <v>3033.456549</v>
      </c>
      <c r="BT239" s="33">
        <v>6594.5853639999996</v>
      </c>
      <c r="BU239" s="33">
        <v>3825.6645579999999</v>
      </c>
      <c r="BV239" s="33">
        <v>2404.2362349999999</v>
      </c>
      <c r="BW239" s="33">
        <v>3033.456549</v>
      </c>
      <c r="BX239" s="33">
        <v>6760.6702750000004</v>
      </c>
      <c r="BY239" s="33">
        <v>1871.716766</v>
      </c>
      <c r="BZ239" s="33">
        <v>2404.2362349999999</v>
      </c>
      <c r="CA239" s="33">
        <v>3033.456549</v>
      </c>
      <c r="CB239" s="33">
        <v>6760.6702750000004</v>
      </c>
      <c r="CC239" s="33">
        <v>2889.9819779999998</v>
      </c>
      <c r="CD239" s="33">
        <v>2404.2362349999999</v>
      </c>
      <c r="CE239" s="33">
        <v>3033.456549</v>
      </c>
      <c r="CF239" s="33">
        <v>6760.6702750000004</v>
      </c>
      <c r="CG239" s="33">
        <v>6385.7270589999998</v>
      </c>
      <c r="CH239" s="33">
        <v>2404.2362349999999</v>
      </c>
      <c r="CI239" s="33">
        <v>3033.456549</v>
      </c>
      <c r="CJ239" s="33">
        <v>6760.6702750000004</v>
      </c>
      <c r="CK239" s="33">
        <v>6385.7270589999998</v>
      </c>
      <c r="CL239" s="33">
        <v>2404.2362349999999</v>
      </c>
      <c r="CM239" s="33">
        <v>3033.456549</v>
      </c>
      <c r="CN239" s="33">
        <v>6760.6702750000004</v>
      </c>
      <c r="CO239" s="33">
        <v>6385.7270589999998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W239" s="33">
        <v>860.02108710000005</v>
      </c>
      <c r="CX239" s="33">
        <v>2404.2362349999999</v>
      </c>
      <c r="CY239" s="33">
        <v>3033.456549</v>
      </c>
      <c r="CZ239" s="33">
        <v>6760.6702750000004</v>
      </c>
      <c r="DA239" s="33">
        <v>6385.7270589999998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6385.7270589999998</v>
      </c>
      <c r="DN239" s="33">
        <v>2404.2362349999999</v>
      </c>
      <c r="DO239" s="33">
        <v>3033.456549</v>
      </c>
      <c r="DP239" s="33">
        <v>6760.6702750000004</v>
      </c>
      <c r="DQ239" s="33">
        <v>6385.7270589999998</v>
      </c>
      <c r="DR239" s="33">
        <v>2404.2362349999999</v>
      </c>
      <c r="DS239" s="33">
        <v>3033.456549</v>
      </c>
      <c r="DT239" s="33">
        <v>6760.6702750000004</v>
      </c>
      <c r="DU239" s="33">
        <v>6385.7270589999998</v>
      </c>
      <c r="DV239" s="33">
        <v>2404.2362349999999</v>
      </c>
      <c r="DW239" s="33">
        <v>3033.456549</v>
      </c>
      <c r="DX239" s="33">
        <v>6760.6702750000004</v>
      </c>
      <c r="DY239" s="33">
        <v>6385.7270589999998</v>
      </c>
      <c r="DZ239" s="33">
        <v>2404.2362349999999</v>
      </c>
      <c r="EA239" s="33">
        <v>3033.456549</v>
      </c>
      <c r="EB239" s="33">
        <v>6760.6702750000004</v>
      </c>
      <c r="EC239" s="33">
        <v>6385.7270589999998</v>
      </c>
      <c r="ED239" s="33">
        <v>2404.2362349999999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6385.7270589999998</v>
      </c>
      <c r="EL239" s="33">
        <v>2404.2362349999999</v>
      </c>
      <c r="EM239" s="33">
        <v>3033.456549</v>
      </c>
      <c r="EN239" s="33">
        <v>6760.6702750000004</v>
      </c>
      <c r="EO239" s="33">
        <v>6385.7270589999998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6385.7270589999998</v>
      </c>
      <c r="FB239" s="33">
        <v>2404.2362349999999</v>
      </c>
      <c r="FC239" s="33">
        <v>3033.456549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209.3845882</v>
      </c>
      <c r="M240" s="33">
        <v>304.86015689999999</v>
      </c>
      <c r="N240" s="33">
        <v>228.36537250000001</v>
      </c>
      <c r="O240" s="33">
        <v>133.44058820000001</v>
      </c>
      <c r="P240" s="33">
        <v>209.3845882</v>
      </c>
      <c r="Q240" s="33">
        <v>304.86015689999999</v>
      </c>
      <c r="R240" s="33">
        <v>228.36537250000001</v>
      </c>
      <c r="S240" s="33">
        <v>133.44058820000001</v>
      </c>
      <c r="U240" s="33">
        <v>304.86015689999999</v>
      </c>
      <c r="V240" s="33">
        <v>228.36537250000001</v>
      </c>
      <c r="W240" s="33">
        <v>133.44058820000001</v>
      </c>
      <c r="X240" s="33">
        <v>209.3845882</v>
      </c>
      <c r="Y240" s="33">
        <v>304.86015689999999</v>
      </c>
      <c r="Z240" s="33">
        <v>228.36537250000001</v>
      </c>
      <c r="AA240" s="33">
        <v>133.44058820000001</v>
      </c>
      <c r="AB240" s="33">
        <v>209.3845882</v>
      </c>
      <c r="AE240" s="33">
        <v>133.44058820000001</v>
      </c>
      <c r="AF240" s="33">
        <v>340.78552939999997</v>
      </c>
      <c r="AH240" s="33">
        <v>340.89690200000001</v>
      </c>
      <c r="AI240" s="33">
        <v>166.65094120000001</v>
      </c>
      <c r="AK240" s="33">
        <v>499.14611760000003</v>
      </c>
      <c r="AL240" s="33">
        <v>340.89690200000001</v>
      </c>
      <c r="AM240" s="33">
        <v>166.65094120000001</v>
      </c>
      <c r="AO240" s="33">
        <v>499.14611760000003</v>
      </c>
      <c r="AP240" s="33">
        <v>340.89690200000001</v>
      </c>
      <c r="AQ240" s="33">
        <v>166.65094120000001</v>
      </c>
      <c r="AR240" s="33">
        <v>340.78552939999997</v>
      </c>
      <c r="AT240" s="33">
        <v>340.89690200000001</v>
      </c>
      <c r="AU240" s="33">
        <v>166.65094120000001</v>
      </c>
      <c r="AV240" s="33">
        <v>340.78552939999997</v>
      </c>
      <c r="AX240" s="33">
        <v>340.89690200000001</v>
      </c>
      <c r="AY240" s="33">
        <v>166.65094120000001</v>
      </c>
      <c r="AZ240" s="33">
        <v>340.78552939999997</v>
      </c>
      <c r="BA240" s="33">
        <v>499.14611760000003</v>
      </c>
      <c r="BB240" s="33">
        <v>340.89690200000001</v>
      </c>
      <c r="BC240" s="33">
        <v>166.65094120000001</v>
      </c>
      <c r="BD240" s="33">
        <v>32.704439039999997</v>
      </c>
      <c r="BE240" s="33">
        <v>34.038362919999997</v>
      </c>
      <c r="BF240" s="33">
        <v>340.89690200000001</v>
      </c>
      <c r="BG240" s="33">
        <v>166.65094120000001</v>
      </c>
      <c r="BH240" s="33">
        <v>340.78552939999997</v>
      </c>
      <c r="BI240" s="33">
        <v>499.14611760000003</v>
      </c>
      <c r="BJ240" s="33">
        <v>340.89690200000001</v>
      </c>
      <c r="BK240" s="33">
        <v>166.65094120000001</v>
      </c>
      <c r="BL240" s="33">
        <v>637.56583490000003</v>
      </c>
      <c r="BM240" s="33">
        <v>184.9780116</v>
      </c>
      <c r="BN240" s="33">
        <v>510.88404960000003</v>
      </c>
      <c r="BO240" s="33">
        <v>361.22384449999998</v>
      </c>
      <c r="BP240" s="33">
        <v>637.56583490000003</v>
      </c>
      <c r="BQ240" s="33">
        <v>214.4525189</v>
      </c>
      <c r="BR240" s="33">
        <v>510.88404960000003</v>
      </c>
      <c r="BS240" s="33">
        <v>361.22384449999998</v>
      </c>
      <c r="BT240" s="33">
        <v>1097.1636350000001</v>
      </c>
      <c r="BU240" s="33">
        <v>422.4347454</v>
      </c>
      <c r="BV240" s="33">
        <v>680.51364679999995</v>
      </c>
      <c r="BW240" s="33">
        <v>519.8071367</v>
      </c>
      <c r="BX240" s="33">
        <v>344.24776789999999</v>
      </c>
      <c r="BY240" s="33">
        <v>1207.981812</v>
      </c>
      <c r="BZ240" s="33">
        <v>680.51364679999995</v>
      </c>
      <c r="CA240" s="33">
        <v>519.8071367</v>
      </c>
      <c r="CB240" s="33">
        <v>1097.1636350000001</v>
      </c>
      <c r="CC240" s="33">
        <v>746.04695549999997</v>
      </c>
      <c r="CD240" s="33">
        <v>680.51364679999995</v>
      </c>
      <c r="CE240" s="33">
        <v>519.8071367</v>
      </c>
      <c r="CF240" s="33">
        <v>1097.1636350000001</v>
      </c>
      <c r="CG240" s="33">
        <v>1207.981812</v>
      </c>
      <c r="CH240" s="33">
        <v>680.51364679999995</v>
      </c>
      <c r="CI240" s="33">
        <v>519.8071367</v>
      </c>
      <c r="CJ240" s="33">
        <v>1097.1636350000001</v>
      </c>
      <c r="CK240" s="33">
        <v>896.49741189999997</v>
      </c>
      <c r="CL240" s="33">
        <v>680.51364679999995</v>
      </c>
      <c r="CM240" s="33">
        <v>519.8071367</v>
      </c>
      <c r="CN240" s="33">
        <v>1151.917835</v>
      </c>
      <c r="CO240" s="33">
        <v>1253.339381</v>
      </c>
      <c r="CP240" s="33">
        <v>690.3433685</v>
      </c>
      <c r="CQ240" s="33">
        <v>537.28600870000002</v>
      </c>
      <c r="CR240" s="33">
        <v>1300.2564709999999</v>
      </c>
      <c r="CS240" s="33">
        <v>984.61509560000002</v>
      </c>
      <c r="CT240" s="33">
        <v>716.97379149999995</v>
      </c>
      <c r="CU240" s="33">
        <v>584.63930849999997</v>
      </c>
      <c r="CV240" s="33">
        <v>1495.10042</v>
      </c>
      <c r="CW240" s="33">
        <v>1537.6267539999999</v>
      </c>
      <c r="CX240" s="33">
        <v>751.95305859999996</v>
      </c>
      <c r="CY240" s="33">
        <v>646.83823480000001</v>
      </c>
      <c r="CZ240" s="33">
        <v>1600.8090070000001</v>
      </c>
      <c r="DA240" s="33">
        <v>1626.7187369999999</v>
      </c>
      <c r="DB240" s="33">
        <v>775.15388110000004</v>
      </c>
      <c r="DC240" s="33">
        <v>680.14942210000004</v>
      </c>
      <c r="DD240" s="33">
        <v>1857.5620730000001</v>
      </c>
      <c r="DE240" s="33">
        <v>1839.0786740000001</v>
      </c>
      <c r="DF240" s="33">
        <v>827.78736219999996</v>
      </c>
      <c r="DG240" s="33">
        <v>760.3143718</v>
      </c>
      <c r="DH240" s="33">
        <v>2399.656152</v>
      </c>
      <c r="DI240" s="33">
        <v>2368.6363999999999</v>
      </c>
      <c r="DJ240" s="33">
        <v>988.39536220000002</v>
      </c>
      <c r="DK240" s="33">
        <v>1024.4820970000001</v>
      </c>
      <c r="DL240" s="33">
        <v>2399.656152</v>
      </c>
      <c r="DM240" s="33">
        <v>2368.6363999999999</v>
      </c>
      <c r="DN240" s="33">
        <v>988.39536220000002</v>
      </c>
      <c r="DO240" s="33">
        <v>1024.4820970000001</v>
      </c>
      <c r="DP240" s="33">
        <v>2399.656152</v>
      </c>
      <c r="DQ240" s="33">
        <v>2368.6363999999999</v>
      </c>
      <c r="DR240" s="33">
        <v>988.39536220000002</v>
      </c>
      <c r="DS240" s="33">
        <v>1024.4820970000001</v>
      </c>
      <c r="DT240" s="33">
        <v>2399.656152</v>
      </c>
      <c r="DU240" s="33">
        <v>2368.6363999999999</v>
      </c>
      <c r="DV240" s="33">
        <v>988.39536220000002</v>
      </c>
      <c r="DW240" s="33">
        <v>1024.4820970000001</v>
      </c>
      <c r="DX240" s="33">
        <v>2399.656152</v>
      </c>
      <c r="DY240" s="33">
        <v>2368.6363999999999</v>
      </c>
      <c r="DZ240" s="33">
        <v>988.39536220000002</v>
      </c>
      <c r="EA240" s="33">
        <v>1024.4820970000001</v>
      </c>
      <c r="EB240" s="33">
        <v>2399.656152</v>
      </c>
      <c r="EC240" s="33">
        <v>2368.6363999999999</v>
      </c>
      <c r="ED240" s="33">
        <v>988.39536220000002</v>
      </c>
      <c r="EE240" s="33">
        <v>1024.4820970000001</v>
      </c>
      <c r="EF240" s="33">
        <v>2399.656152</v>
      </c>
      <c r="EG240" s="33">
        <v>2247.2663339999999</v>
      </c>
      <c r="EH240" s="33">
        <v>988.39536220000002</v>
      </c>
      <c r="EI240" s="33">
        <v>1024.4820970000001</v>
      </c>
      <c r="EJ240" s="33">
        <v>2522.4826520000001</v>
      </c>
      <c r="EK240" s="33">
        <v>2329.0814369999998</v>
      </c>
      <c r="EL240" s="33">
        <v>1019.691365</v>
      </c>
      <c r="EM240" s="33">
        <v>1069.8904769999999</v>
      </c>
      <c r="EN240" s="33">
        <v>2687.6229790000002</v>
      </c>
      <c r="EO240" s="33">
        <v>2624.3845350000001</v>
      </c>
      <c r="EP240" s="33">
        <v>1061.768867</v>
      </c>
      <c r="EQ240" s="33">
        <v>1130.9420809999999</v>
      </c>
      <c r="ER240" s="33">
        <v>2938.0129360000001</v>
      </c>
      <c r="ES240" s="33">
        <v>2835.4083999999998</v>
      </c>
      <c r="ET240" s="33">
        <v>1111.6952450000001</v>
      </c>
      <c r="EU240" s="33">
        <v>1211.6445289999999</v>
      </c>
      <c r="EV240" s="33">
        <v>2938.0129360000001</v>
      </c>
      <c r="EW240" s="33">
        <v>2833.0743280000002</v>
      </c>
      <c r="EX240" s="33">
        <v>1111.6952450000001</v>
      </c>
      <c r="EY240" s="33">
        <v>1211.6445289999999</v>
      </c>
      <c r="EZ240" s="33">
        <v>2938.0129360000001</v>
      </c>
      <c r="FA240" s="33">
        <v>2532.6032449999998</v>
      </c>
      <c r="FB240" s="33">
        <v>1111.6952450000001</v>
      </c>
      <c r="FC240" s="33">
        <v>1211.6445289999999</v>
      </c>
    </row>
    <row r="241" spans="2:159" x14ac:dyDescent="0.25">
      <c r="B241" s="33" t="s">
        <v>1</v>
      </c>
      <c r="C241" s="33" t="s">
        <v>44</v>
      </c>
      <c r="BX241" s="33">
        <v>1070.271671</v>
      </c>
      <c r="BZ241" s="33">
        <v>549.70458780000001</v>
      </c>
      <c r="CA241" s="33">
        <v>770.39474819999998</v>
      </c>
      <c r="CB241" s="33">
        <v>2629.702667</v>
      </c>
      <c r="CC241" s="33">
        <v>2795.6681800000001</v>
      </c>
      <c r="CD241" s="33">
        <v>1211.0583079999999</v>
      </c>
      <c r="CE241" s="33">
        <v>1731.2233679999999</v>
      </c>
      <c r="CF241" s="33">
        <v>4500.0735839999998</v>
      </c>
      <c r="CH241" s="33">
        <v>1388.3810679999999</v>
      </c>
      <c r="CI241" s="33">
        <v>2001.0606190000001</v>
      </c>
      <c r="CJ241" s="33">
        <v>5108.339532</v>
      </c>
      <c r="CK241" s="33">
        <v>1213.3560749999999</v>
      </c>
      <c r="CL241" s="33">
        <v>1514.8177310000001</v>
      </c>
      <c r="CM241" s="33">
        <v>2193.4630029999998</v>
      </c>
      <c r="CN241" s="33">
        <v>6150.7539290000004</v>
      </c>
      <c r="CO241" s="33">
        <v>3849.071524</v>
      </c>
      <c r="CP241" s="33">
        <v>1765.0020870000001</v>
      </c>
      <c r="CQ241" s="33">
        <v>2574.1758840000002</v>
      </c>
      <c r="CR241" s="33">
        <v>7242.4662749999998</v>
      </c>
      <c r="CS241" s="33">
        <v>4282.5657119999996</v>
      </c>
      <c r="CT241" s="33">
        <v>2027.0181829999999</v>
      </c>
      <c r="CU241" s="33">
        <v>2972.8934709999999</v>
      </c>
      <c r="CV241" s="33">
        <v>8553.0411120000008</v>
      </c>
      <c r="CW241" s="33">
        <v>5653.6996580000005</v>
      </c>
      <c r="CX241" s="33">
        <v>2316.4590370000001</v>
      </c>
      <c r="CY241" s="33">
        <v>3443.8944550000001</v>
      </c>
      <c r="CZ241" s="33">
        <v>8974.9955289999998</v>
      </c>
      <c r="DA241" s="33">
        <v>2937.7584710000001</v>
      </c>
      <c r="DB241" s="33">
        <v>2382.7278820000001</v>
      </c>
      <c r="DC241" s="33">
        <v>3587.3349020000001</v>
      </c>
      <c r="DD241" s="33">
        <v>8974.9955289999998</v>
      </c>
      <c r="DE241" s="33">
        <v>2455.1535479999998</v>
      </c>
      <c r="DF241" s="33">
        <v>2382.7278820000001</v>
      </c>
      <c r="DG241" s="33">
        <v>3587.3349020000001</v>
      </c>
      <c r="DH241" s="33">
        <v>10378.462820000001</v>
      </c>
      <c r="DI241" s="33">
        <v>4855.5435710000002</v>
      </c>
      <c r="DJ241" s="33">
        <v>2712.8924010000001</v>
      </c>
      <c r="DK241" s="33">
        <v>4124.2499749999997</v>
      </c>
      <c r="DL241" s="33">
        <v>10378.462820000001</v>
      </c>
      <c r="DM241" s="33">
        <v>9273.2774609999997</v>
      </c>
      <c r="DN241" s="33">
        <v>2712.8924010000001</v>
      </c>
      <c r="DO241" s="33">
        <v>4124.2499749999997</v>
      </c>
      <c r="DP241" s="33">
        <v>10378.462820000001</v>
      </c>
      <c r="DQ241" s="33">
        <v>3641.0577979999998</v>
      </c>
      <c r="DR241" s="33">
        <v>2712.8924010000001</v>
      </c>
      <c r="DS241" s="33">
        <v>4124.2499749999997</v>
      </c>
      <c r="DT241" s="33">
        <v>10378.462820000001</v>
      </c>
      <c r="DU241" s="33">
        <v>5459.5891609999999</v>
      </c>
      <c r="DV241" s="33">
        <v>2712.8924010000001</v>
      </c>
      <c r="DW241" s="33">
        <v>4124.2499749999997</v>
      </c>
      <c r="DX241" s="33">
        <v>11008.45127</v>
      </c>
      <c r="DY241" s="33">
        <v>6150.5024739999999</v>
      </c>
      <c r="DZ241" s="33">
        <v>2908.2116110000002</v>
      </c>
      <c r="EA241" s="33">
        <v>4399.6126039999999</v>
      </c>
      <c r="EB241" s="33">
        <v>11656.494430000001</v>
      </c>
      <c r="EC241" s="33">
        <v>5591.3292380000003</v>
      </c>
      <c r="ED241" s="33">
        <v>3093.1762010000002</v>
      </c>
      <c r="EE241" s="33">
        <v>4671.4395400000003</v>
      </c>
      <c r="EF241" s="33">
        <v>11760.852440000001</v>
      </c>
      <c r="EG241" s="33">
        <v>7206.480552</v>
      </c>
      <c r="EH241" s="33">
        <v>3108.6626719999999</v>
      </c>
      <c r="EI241" s="33">
        <v>4704.9700819999998</v>
      </c>
      <c r="EJ241" s="33">
        <v>11760.852440000001</v>
      </c>
      <c r="EK241" s="33">
        <v>7747.6732380000003</v>
      </c>
      <c r="EL241" s="33">
        <v>3108.6626719999999</v>
      </c>
      <c r="EM241" s="33">
        <v>4704.9700819999998</v>
      </c>
      <c r="EN241" s="33">
        <v>11760.852440000001</v>
      </c>
      <c r="EO241" s="33">
        <v>10100.950080000001</v>
      </c>
      <c r="EP241" s="33">
        <v>3108.6626719999999</v>
      </c>
      <c r="EQ241" s="33">
        <v>4704.9700819999998</v>
      </c>
      <c r="ER241" s="33">
        <v>11841.44556</v>
      </c>
      <c r="ES241" s="33">
        <v>10359.150509999999</v>
      </c>
      <c r="ET241" s="33">
        <v>3120.622492</v>
      </c>
      <c r="EU241" s="33">
        <v>4730.8648919999996</v>
      </c>
      <c r="EV241" s="33">
        <v>11947.233630000001</v>
      </c>
      <c r="EW241" s="33">
        <v>10546.47459</v>
      </c>
      <c r="EX241" s="33">
        <v>3136.3211799999999</v>
      </c>
      <c r="EY241" s="33">
        <v>4764.8549149999999</v>
      </c>
      <c r="EZ241" s="33">
        <v>11982.29682</v>
      </c>
      <c r="FA241" s="33">
        <v>10678.484119999999</v>
      </c>
      <c r="FB241" s="33">
        <v>3141.5244710000002</v>
      </c>
      <c r="FC241" s="33">
        <v>4776.1208239999996</v>
      </c>
    </row>
    <row r="242" spans="2:159" x14ac:dyDescent="0.25">
      <c r="B242" s="33" t="s">
        <v>1</v>
      </c>
      <c r="C242" s="33" t="s">
        <v>45</v>
      </c>
      <c r="AM242" s="33">
        <v>1460.131294</v>
      </c>
      <c r="AN242" s="33">
        <v>2908.2947060000001</v>
      </c>
      <c r="AO242" s="33">
        <v>2181.1181569999999</v>
      </c>
      <c r="AP242" s="33">
        <v>843.2366667</v>
      </c>
      <c r="AQ242" s="33">
        <v>1460.131294</v>
      </c>
      <c r="AT242" s="33">
        <v>843.2366667</v>
      </c>
      <c r="AU242" s="33">
        <v>1460.131294</v>
      </c>
      <c r="AX242" s="33">
        <v>843.2366667</v>
      </c>
      <c r="AY242" s="33">
        <v>1460.131294</v>
      </c>
      <c r="BB242" s="33">
        <v>843.2366667</v>
      </c>
      <c r="BC242" s="33">
        <v>1460.131294</v>
      </c>
      <c r="BD242" s="33">
        <v>2908.2947060000001</v>
      </c>
      <c r="BE242" s="33">
        <v>2181.1181569999999</v>
      </c>
      <c r="BF242" s="33">
        <v>843.2366667</v>
      </c>
      <c r="BG242" s="33">
        <v>1460.131294</v>
      </c>
      <c r="BH242" s="33">
        <v>2908.2947060000001</v>
      </c>
      <c r="BI242" s="33">
        <v>2181.1181569999999</v>
      </c>
      <c r="BJ242" s="33">
        <v>843.2366667</v>
      </c>
      <c r="BK242" s="33">
        <v>1460.131294</v>
      </c>
      <c r="BL242" s="33">
        <v>2908.2947060000001</v>
      </c>
      <c r="BM242" s="33">
        <v>2181.1181569999999</v>
      </c>
      <c r="BN242" s="33">
        <v>843.2366667</v>
      </c>
      <c r="BO242" s="33">
        <v>1460.131294</v>
      </c>
      <c r="BP242" s="33">
        <v>3147.918784</v>
      </c>
      <c r="BQ242" s="33">
        <v>2223.947373</v>
      </c>
      <c r="BR242" s="33">
        <v>906.87400000000002</v>
      </c>
      <c r="BS242" s="33">
        <v>1590.6875689999999</v>
      </c>
      <c r="BT242" s="33">
        <v>3147.918784</v>
      </c>
      <c r="BU242" s="33">
        <v>2297.4735289999999</v>
      </c>
      <c r="BV242" s="33">
        <v>906.87400000000002</v>
      </c>
      <c r="BW242" s="33">
        <v>1590.6875689999999</v>
      </c>
      <c r="BX242" s="33">
        <v>3491.6398370000002</v>
      </c>
      <c r="BY242" s="33">
        <v>2634.1145580000002</v>
      </c>
      <c r="BZ242" s="33">
        <v>1048.2915290000001</v>
      </c>
      <c r="CA242" s="33">
        <v>1763.077628</v>
      </c>
      <c r="CB242" s="33">
        <v>3491.6398370000002</v>
      </c>
      <c r="CC242" s="33">
        <v>452.99640069999998</v>
      </c>
      <c r="CD242" s="33">
        <v>1048.2915290000001</v>
      </c>
      <c r="CE242" s="33">
        <v>1763.077628</v>
      </c>
      <c r="CF242" s="33">
        <v>3491.6398370000002</v>
      </c>
      <c r="CG242" s="33">
        <v>2474.9299689999998</v>
      </c>
      <c r="CH242" s="33">
        <v>1048.2915290000001</v>
      </c>
      <c r="CI242" s="33">
        <v>1763.077628</v>
      </c>
      <c r="CJ242" s="33">
        <v>3491.6398370000002</v>
      </c>
      <c r="CK242" s="33">
        <v>2634.1145580000002</v>
      </c>
      <c r="CL242" s="33">
        <v>1048.2915290000001</v>
      </c>
      <c r="CM242" s="33">
        <v>1763.077628</v>
      </c>
      <c r="CN242" s="33">
        <v>3491.6398370000002</v>
      </c>
      <c r="CP242" s="33">
        <v>1048.2915290000001</v>
      </c>
      <c r="CQ242" s="33">
        <v>1763.077628</v>
      </c>
      <c r="CR242" s="33">
        <v>3491.6398370000002</v>
      </c>
      <c r="CT242" s="33">
        <v>1048.2915290000001</v>
      </c>
      <c r="CU242" s="33">
        <v>1763.077628</v>
      </c>
      <c r="CV242" s="33">
        <v>3691.2785610000001</v>
      </c>
      <c r="CW242" s="33">
        <v>2802.8170580000001</v>
      </c>
      <c r="CX242" s="33">
        <v>1130.429108</v>
      </c>
      <c r="CY242" s="33">
        <v>1863.204551</v>
      </c>
      <c r="CZ242" s="33">
        <v>5575.5595670000002</v>
      </c>
      <c r="DA242" s="33">
        <v>4372.6142049999999</v>
      </c>
      <c r="DB242" s="33">
        <v>1905.6809049999999</v>
      </c>
      <c r="DC242" s="33">
        <v>2808.2479560000002</v>
      </c>
      <c r="DD242" s="33">
        <v>5741.8466669999998</v>
      </c>
      <c r="DE242" s="33">
        <v>3924.441276</v>
      </c>
      <c r="DF242" s="33">
        <v>1974.0965880000001</v>
      </c>
      <c r="DG242" s="33">
        <v>2891.6476859999998</v>
      </c>
      <c r="DH242" s="33">
        <v>5741.8466669999998</v>
      </c>
      <c r="DI242" s="33">
        <v>4557.5851759999996</v>
      </c>
      <c r="DJ242" s="33">
        <v>1974.0965880000001</v>
      </c>
      <c r="DK242" s="33">
        <v>2891.6476859999998</v>
      </c>
      <c r="DL242" s="33">
        <v>5741.8466669999998</v>
      </c>
      <c r="DM242" s="33">
        <v>4397.5580090000003</v>
      </c>
      <c r="DN242" s="33">
        <v>1974.0965880000001</v>
      </c>
      <c r="DO242" s="33">
        <v>2891.6476859999998</v>
      </c>
      <c r="DP242" s="33">
        <v>5741.8466669999998</v>
      </c>
      <c r="DQ242" s="33">
        <v>4145.9082129999997</v>
      </c>
      <c r="DR242" s="33">
        <v>1974.0965880000001</v>
      </c>
      <c r="DS242" s="33">
        <v>2891.6476859999998</v>
      </c>
      <c r="DT242" s="33">
        <v>5741.8466669999998</v>
      </c>
      <c r="DU242" s="33">
        <v>2181.1181569999999</v>
      </c>
      <c r="DV242" s="33">
        <v>1974.0965880000001</v>
      </c>
      <c r="DW242" s="33">
        <v>2891.6476859999998</v>
      </c>
      <c r="DX242" s="33">
        <v>5741.8466669999998</v>
      </c>
      <c r="DY242" s="33">
        <v>2340.302745</v>
      </c>
      <c r="DZ242" s="33">
        <v>1974.0965880000001</v>
      </c>
      <c r="EA242" s="33">
        <v>2891.6476859999998</v>
      </c>
      <c r="EB242" s="33">
        <v>5741.8466669999998</v>
      </c>
      <c r="EC242" s="33">
        <v>3778.4462309999999</v>
      </c>
      <c r="ED242" s="33">
        <v>1974.0965880000001</v>
      </c>
      <c r="EE242" s="33">
        <v>2891.6476859999998</v>
      </c>
      <c r="EF242" s="33">
        <v>5741.8466669999998</v>
      </c>
      <c r="EG242" s="33">
        <v>4557.5851759999996</v>
      </c>
      <c r="EH242" s="33">
        <v>1974.0965880000001</v>
      </c>
      <c r="EI242" s="33">
        <v>2891.6476859999998</v>
      </c>
      <c r="EJ242" s="33">
        <v>5741.8466669999998</v>
      </c>
      <c r="EK242" s="33">
        <v>4557.5851759999996</v>
      </c>
      <c r="EL242" s="33">
        <v>1974.0965880000001</v>
      </c>
      <c r="EM242" s="33">
        <v>2891.6476859999998</v>
      </c>
      <c r="EN242" s="33">
        <v>5741.8466669999998</v>
      </c>
      <c r="EO242" s="33">
        <v>4557.5851759999996</v>
      </c>
      <c r="EP242" s="33">
        <v>1974.0965880000001</v>
      </c>
      <c r="EQ242" s="33">
        <v>2891.6476859999998</v>
      </c>
      <c r="ER242" s="33">
        <v>5741.8466669999998</v>
      </c>
      <c r="ES242" s="33">
        <v>4557.5851759999996</v>
      </c>
      <c r="ET242" s="33">
        <v>1974.0965880000001</v>
      </c>
      <c r="EU242" s="33">
        <v>2891.6476859999998</v>
      </c>
      <c r="EV242" s="33">
        <v>5741.8466669999998</v>
      </c>
      <c r="EW242" s="33">
        <v>4557.5851759999996</v>
      </c>
      <c r="EX242" s="33">
        <v>1974.0965880000001</v>
      </c>
      <c r="EY242" s="33">
        <v>2891.6476859999998</v>
      </c>
      <c r="EZ242" s="33">
        <v>5967.3250980000003</v>
      </c>
      <c r="FA242" s="33">
        <v>4738.822588</v>
      </c>
      <c r="FB242" s="33">
        <v>2022.7765879999999</v>
      </c>
      <c r="FC242" s="33">
        <v>2990.0047840000002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44427.142590000003</v>
      </c>
      <c r="G245" s="33">
        <v>44185.336349999998</v>
      </c>
      <c r="H245" s="33">
        <v>50433.766920000002</v>
      </c>
      <c r="I245" s="33">
        <v>44067.386760000001</v>
      </c>
      <c r="J245" s="33">
        <v>45459.537940000002</v>
      </c>
      <c r="K245" s="33">
        <v>44415.753109999998</v>
      </c>
      <c r="L245" s="33">
        <v>50427.382400000002</v>
      </c>
      <c r="M245" s="33">
        <v>44061.20491</v>
      </c>
      <c r="N245" s="33">
        <v>43268.85643</v>
      </c>
      <c r="O245" s="33">
        <v>44443.310389999999</v>
      </c>
      <c r="P245" s="33">
        <v>50608.483789999998</v>
      </c>
      <c r="Q245" s="33">
        <v>44242.454420000002</v>
      </c>
      <c r="R245" s="33">
        <v>45076.164400000001</v>
      </c>
      <c r="S245" s="33">
        <v>44400.42542</v>
      </c>
      <c r="T245" s="33">
        <v>53866.774129999998</v>
      </c>
      <c r="U245" s="33">
        <v>45162.484819999998</v>
      </c>
      <c r="V245" s="33">
        <v>42861.454100000003</v>
      </c>
      <c r="W245" s="33">
        <v>45172.438040000001</v>
      </c>
      <c r="X245" s="33">
        <v>54661.915119999998</v>
      </c>
      <c r="Y245" s="33">
        <v>45846.340750000003</v>
      </c>
      <c r="Z245" s="33">
        <v>43548.088739999999</v>
      </c>
      <c r="AA245" s="33">
        <v>45172.438040000001</v>
      </c>
      <c r="AB245" s="33">
        <v>53447.758269999998</v>
      </c>
      <c r="AC245" s="33">
        <v>44675.494579999999</v>
      </c>
      <c r="AD245" s="33">
        <v>41299.441460000002</v>
      </c>
      <c r="AE245" s="33">
        <v>46701.448020000003</v>
      </c>
      <c r="AF245" s="33">
        <v>57798.795160000001</v>
      </c>
      <c r="AG245" s="33">
        <v>48248.506419999998</v>
      </c>
      <c r="AH245" s="33">
        <v>45100.783159999999</v>
      </c>
      <c r="AI245" s="33">
        <v>48426.768210000002</v>
      </c>
      <c r="AJ245" s="33">
        <v>60906.545209999997</v>
      </c>
      <c r="AK245" s="33">
        <v>51260.647729999997</v>
      </c>
      <c r="AL245" s="33">
        <v>47950.120479999998</v>
      </c>
      <c r="AM245" s="33">
        <v>50290.599589999998</v>
      </c>
      <c r="AN245" s="33">
        <v>64861.22507</v>
      </c>
      <c r="AO245" s="33">
        <v>53072.994019999998</v>
      </c>
      <c r="AP245" s="33">
        <v>50467.61911</v>
      </c>
      <c r="AQ245" s="33">
        <v>50290.599589999998</v>
      </c>
      <c r="AR245" s="33">
        <v>68066.862250000006</v>
      </c>
      <c r="AS245" s="33">
        <v>56951.376909999999</v>
      </c>
      <c r="AT245" s="33">
        <v>50564.684759999996</v>
      </c>
      <c r="AU245" s="33">
        <v>50378.189980000003</v>
      </c>
      <c r="AV245" s="33">
        <v>67017.360209999999</v>
      </c>
      <c r="AW245" s="33">
        <v>57819.112520000002</v>
      </c>
      <c r="AX245" s="33">
        <v>50637.012089999997</v>
      </c>
      <c r="AY245" s="33">
        <v>50459.613660000003</v>
      </c>
      <c r="AZ245" s="33">
        <v>70053.142290000003</v>
      </c>
      <c r="BA245" s="33">
        <v>58674.202380000002</v>
      </c>
      <c r="BB245" s="33">
        <v>50768.613579999997</v>
      </c>
      <c r="BC245" s="33">
        <v>50610.276100000003</v>
      </c>
      <c r="BD245" s="33">
        <v>70958.196230000001</v>
      </c>
      <c r="BE245" s="33">
        <v>57836.867120000003</v>
      </c>
      <c r="BF245" s="33">
        <v>50819.429929999998</v>
      </c>
      <c r="BG245" s="33">
        <v>50668.106209999998</v>
      </c>
      <c r="BH245" s="33">
        <v>72205.347479999997</v>
      </c>
      <c r="BI245" s="33">
        <v>62703.110630000003</v>
      </c>
      <c r="BJ245" s="33">
        <v>51410.371070000001</v>
      </c>
      <c r="BK245" s="33">
        <v>51198.323230000002</v>
      </c>
      <c r="BL245" s="33">
        <v>73894.882469999997</v>
      </c>
      <c r="BM245" s="33">
        <v>60222.169909999997</v>
      </c>
      <c r="BN245" s="33">
        <v>51658.304779999999</v>
      </c>
      <c r="BO245" s="33">
        <v>51509.518309999999</v>
      </c>
      <c r="BP245" s="33">
        <v>76215.599249999999</v>
      </c>
      <c r="BQ245" s="33">
        <v>64484.978759999998</v>
      </c>
      <c r="BR245" s="33">
        <v>53477.327299999997</v>
      </c>
      <c r="BS245" s="33">
        <v>53636.397559999998</v>
      </c>
      <c r="BT245" s="33">
        <v>77293.315310000005</v>
      </c>
      <c r="BU245" s="33">
        <v>64832.217660000002</v>
      </c>
      <c r="BV245" s="33">
        <v>54081.81162</v>
      </c>
      <c r="BW245" s="33">
        <v>54387.560649999999</v>
      </c>
      <c r="BX245" s="33">
        <v>80421.100479999994</v>
      </c>
      <c r="BY245" s="33">
        <v>65377.07447</v>
      </c>
      <c r="BZ245" s="33">
        <v>56397.721649999999</v>
      </c>
      <c r="CA245" s="33">
        <v>57371.423069999997</v>
      </c>
      <c r="CB245" s="33">
        <v>83653.648010000004</v>
      </c>
      <c r="CC245" s="33">
        <v>67918.915590000004</v>
      </c>
      <c r="CD245" s="33">
        <v>57365.859559999997</v>
      </c>
      <c r="CE245" s="33">
        <v>58742.335879999999</v>
      </c>
      <c r="CF245" s="33">
        <v>85524.018930000006</v>
      </c>
      <c r="CG245" s="33">
        <v>69585.299010000002</v>
      </c>
      <c r="CH245" s="33">
        <v>57543.18232</v>
      </c>
      <c r="CI245" s="33">
        <v>59012.173139999999</v>
      </c>
      <c r="CJ245" s="33">
        <v>87141.655360000004</v>
      </c>
      <c r="CK245" s="33">
        <v>70489.648029999997</v>
      </c>
      <c r="CL245" s="33">
        <v>57999.364569999998</v>
      </c>
      <c r="CM245" s="33">
        <v>59675.866540000003</v>
      </c>
      <c r="CN245" s="33">
        <v>88270.305009999996</v>
      </c>
      <c r="CO245" s="33">
        <v>71506.359450000004</v>
      </c>
      <c r="CP245" s="33">
        <v>58278.078410000002</v>
      </c>
      <c r="CQ245" s="33">
        <v>60098.353320000002</v>
      </c>
      <c r="CR245" s="33">
        <v>89510.356</v>
      </c>
      <c r="CS245" s="33">
        <v>71697.190260000003</v>
      </c>
      <c r="CT245" s="33">
        <v>58566.724929999997</v>
      </c>
      <c r="CU245" s="33">
        <v>60544.424200000001</v>
      </c>
      <c r="CV245" s="33">
        <v>91215.413509999998</v>
      </c>
      <c r="CW245" s="33">
        <v>72868.111999999994</v>
      </c>
      <c r="CX245" s="33">
        <v>58973.282630000002</v>
      </c>
      <c r="CY245" s="33">
        <v>61177.751040000003</v>
      </c>
      <c r="CZ245" s="33">
        <v>93627.357520000005</v>
      </c>
      <c r="DA245" s="33">
        <v>76329.667060000007</v>
      </c>
      <c r="DB245" s="33">
        <v>59838.004090000002</v>
      </c>
      <c r="DC245" s="33">
        <v>62299.54608</v>
      </c>
      <c r="DD245" s="33">
        <v>94508.103319999995</v>
      </c>
      <c r="DE245" s="33">
        <v>77092.205910000004</v>
      </c>
      <c r="DF245" s="33">
        <v>60213.676249999997</v>
      </c>
      <c r="DG245" s="33">
        <v>62770.174339999998</v>
      </c>
      <c r="DH245" s="33">
        <v>96453.664690000005</v>
      </c>
      <c r="DI245" s="33">
        <v>80733.856580000007</v>
      </c>
      <c r="DJ245" s="33">
        <v>60704.448770000003</v>
      </c>
      <c r="DK245" s="33">
        <v>63571.257140000002</v>
      </c>
      <c r="DL245" s="33">
        <v>96453.664690000005</v>
      </c>
      <c r="DM245" s="33">
        <v>80412.037890000007</v>
      </c>
      <c r="DN245" s="33">
        <v>60704.448770000003</v>
      </c>
      <c r="DO245" s="33">
        <v>63571.257140000002</v>
      </c>
      <c r="DP245" s="33">
        <v>96453.664690000005</v>
      </c>
      <c r="DQ245" s="33">
        <v>78013.033599999995</v>
      </c>
      <c r="DR245" s="33">
        <v>60704.448770000003</v>
      </c>
      <c r="DS245" s="33">
        <v>63571.257140000002</v>
      </c>
      <c r="DT245" s="33">
        <v>96453.664690000005</v>
      </c>
      <c r="DU245" s="33">
        <v>78799.126010000007</v>
      </c>
      <c r="DV245" s="33">
        <v>60704.448770000003</v>
      </c>
      <c r="DW245" s="33">
        <v>63571.257140000002</v>
      </c>
      <c r="DX245" s="33">
        <v>97083.653139999995</v>
      </c>
      <c r="DY245" s="33">
        <v>79811.533049999998</v>
      </c>
      <c r="DZ245" s="33">
        <v>60899.767979999997</v>
      </c>
      <c r="EA245" s="33">
        <v>63846.619769999998</v>
      </c>
      <c r="EB245" s="33">
        <v>97731.696299999996</v>
      </c>
      <c r="EC245" s="33">
        <v>80690.503299999997</v>
      </c>
      <c r="ED245" s="33">
        <v>61084.73257</v>
      </c>
      <c r="EE245" s="33">
        <v>64118.4467</v>
      </c>
      <c r="EF245" s="33">
        <v>97836.054319999996</v>
      </c>
      <c r="EG245" s="33">
        <v>81492.0671</v>
      </c>
      <c r="EH245" s="33">
        <v>61100.219040000004</v>
      </c>
      <c r="EI245" s="33">
        <v>64151.97724</v>
      </c>
      <c r="EJ245" s="33">
        <v>97958.880810000002</v>
      </c>
      <c r="EK245" s="33">
        <v>83586.431280000004</v>
      </c>
      <c r="EL245" s="33">
        <v>61131.515039999998</v>
      </c>
      <c r="EM245" s="33">
        <v>64197.385620000001</v>
      </c>
      <c r="EN245" s="33">
        <v>98124.021139999997</v>
      </c>
      <c r="EO245" s="33">
        <v>86235.01122</v>
      </c>
      <c r="EP245" s="33">
        <v>61173.592539999998</v>
      </c>
      <c r="EQ245" s="33">
        <v>64258.437230000003</v>
      </c>
      <c r="ER245" s="33">
        <v>98528.828320000001</v>
      </c>
      <c r="ES245" s="33">
        <v>86765.652100000007</v>
      </c>
      <c r="ET245" s="33">
        <v>58136.160380000001</v>
      </c>
      <c r="EU245" s="33">
        <v>64413.43449</v>
      </c>
      <c r="EV245" s="33">
        <v>99149.374729999996</v>
      </c>
      <c r="EW245" s="33">
        <v>87496.358009999996</v>
      </c>
      <c r="EX245" s="33">
        <v>55737.299059999998</v>
      </c>
      <c r="EY245" s="33">
        <v>64733.974340000001</v>
      </c>
      <c r="EZ245" s="33">
        <v>101962.1</v>
      </c>
      <c r="FA245" s="33">
        <v>90295.602639999997</v>
      </c>
      <c r="FB245" s="33">
        <v>57084.23156</v>
      </c>
      <c r="FC245" s="33">
        <v>65969.021810000006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2342.7673100000002</v>
      </c>
      <c r="AO246" s="33">
        <v>3873.0269349999999</v>
      </c>
      <c r="AP246" s="33">
        <v>2707.3783899999999</v>
      </c>
      <c r="AQ246" s="33">
        <v>3313.0569559999999</v>
      </c>
      <c r="AR246" s="33">
        <v>2342.7673100000002</v>
      </c>
      <c r="AS246" s="33">
        <v>2124.3119839999999</v>
      </c>
      <c r="AT246" s="33">
        <v>3207.1786219999999</v>
      </c>
      <c r="AU246" s="33">
        <v>3915.3822460000001</v>
      </c>
      <c r="AV246" s="33">
        <v>4969.5392400000001</v>
      </c>
      <c r="AW246" s="33">
        <v>2124.3119839999999</v>
      </c>
      <c r="AX246" s="33">
        <v>3207.1786219999999</v>
      </c>
      <c r="AY246" s="33">
        <v>3915.3822460000001</v>
      </c>
      <c r="AZ246" s="33">
        <v>3319.9731310000002</v>
      </c>
      <c r="BA246" s="33">
        <v>2124.3119839999999</v>
      </c>
      <c r="BB246" s="33">
        <v>3207.1786219999999</v>
      </c>
      <c r="BC246" s="33">
        <v>3915.3822460000001</v>
      </c>
      <c r="BD246" s="33">
        <v>4910.986414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2124.3119839999999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2124.3119839999999</v>
      </c>
      <c r="BR246" s="33">
        <v>3207.1786219999999</v>
      </c>
      <c r="BS246" s="33">
        <v>3915.3822460000001</v>
      </c>
      <c r="BT246" s="33">
        <v>6181.8734000000004</v>
      </c>
      <c r="BU246" s="33">
        <v>3267.2651409999999</v>
      </c>
      <c r="BV246" s="33">
        <v>3992.1527890000002</v>
      </c>
      <c r="BW246" s="33">
        <v>4861.3797930000001</v>
      </c>
      <c r="BX246" s="33">
        <v>6181.8734000000004</v>
      </c>
      <c r="BY246" s="33">
        <v>5743.7088229999999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5219.5704729999998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3911.0002089999998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3267.2651409999999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5672.7935289999996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945.01997889999996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990.78436850000003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2262.6551239999999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D248" s="33">
        <v>55.792816889999997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1.7976075739999999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112.54395940000001</v>
      </c>
      <c r="EQ248" s="33">
        <v>107.4420198</v>
      </c>
      <c r="ER248" s="33">
        <v>105.2766835</v>
      </c>
      <c r="ES248" s="33">
        <v>104.6626727</v>
      </c>
      <c r="ET248" s="33">
        <v>56.751142489999999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B248" s="33">
        <v>55.792816889999997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75.928631600000003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4.0140233030000001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4.0140233030000001</v>
      </c>
      <c r="AD251" s="33">
        <v>66.727457880000003</v>
      </c>
      <c r="AE251" s="33">
        <v>127.60236399999999</v>
      </c>
      <c r="AF251" s="33">
        <v>189.3327165</v>
      </c>
      <c r="AG251" s="33">
        <v>187.63575539999999</v>
      </c>
      <c r="AH251" s="33">
        <v>66.727457880000003</v>
      </c>
      <c r="AI251" s="33">
        <v>127.60236399999999</v>
      </c>
      <c r="AJ251" s="33">
        <v>279.91480610000002</v>
      </c>
      <c r="AK251" s="33">
        <v>89.412165790000003</v>
      </c>
      <c r="AL251" s="33">
        <v>163.84764620000001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89.412165790000003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182.55593680000001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89.412165790000003</v>
      </c>
      <c r="BZ251" s="33">
        <v>163.84764620000001</v>
      </c>
      <c r="CA251" s="33">
        <v>198.2845548</v>
      </c>
      <c r="CB251" s="33">
        <v>279.91480610000002</v>
      </c>
      <c r="CC251" s="33">
        <v>182.55593680000001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89.412165790000003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H253" s="33">
        <v>1.4807809949999999</v>
      </c>
      <c r="AI253" s="33">
        <v>1.706231469</v>
      </c>
      <c r="AK253" s="33">
        <v>4.2524301469999998E-2</v>
      </c>
      <c r="AM253" s="33">
        <v>1.706231469</v>
      </c>
      <c r="AP253" s="33">
        <v>1.4807809949999999</v>
      </c>
      <c r="AQ253" s="33">
        <v>1.706231469</v>
      </c>
      <c r="AS253" s="33">
        <v>0.90531129850000003</v>
      </c>
      <c r="AT253" s="33">
        <v>1.4807809949999999</v>
      </c>
      <c r="AU253" s="33">
        <v>1.706231469</v>
      </c>
      <c r="AX253" s="33">
        <v>1.4807809949999999</v>
      </c>
      <c r="AY253" s="33">
        <v>1.706231469</v>
      </c>
      <c r="AZ253" s="33">
        <v>1.0331072400000001</v>
      </c>
      <c r="BB253" s="33">
        <v>1.4807809949999999</v>
      </c>
      <c r="BC253" s="33">
        <v>1.706231469</v>
      </c>
      <c r="BF253" s="33">
        <v>1.4807809949999999</v>
      </c>
      <c r="BG253" s="33">
        <v>1.706231469</v>
      </c>
      <c r="BH253" s="33">
        <v>1.833160151</v>
      </c>
      <c r="BJ253" s="33">
        <v>1.4807809949999999</v>
      </c>
      <c r="BK253" s="33">
        <v>1.706231469</v>
      </c>
      <c r="BL253" s="33">
        <v>2.0989980300000002</v>
      </c>
      <c r="BN253" s="33">
        <v>1.4807809949999999</v>
      </c>
      <c r="BO253" s="33">
        <v>1.706231469</v>
      </c>
      <c r="BP253" s="33">
        <v>2.0989980300000002</v>
      </c>
      <c r="BQ253" s="33">
        <v>1.9712020889999999</v>
      </c>
      <c r="BR253" s="33">
        <v>1.4807809949999999</v>
      </c>
      <c r="BS253" s="33">
        <v>1.706231469</v>
      </c>
      <c r="BT253" s="33">
        <v>2.0989980300000002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D253" s="33">
        <v>1.4807809949999999</v>
      </c>
      <c r="CE253" s="33">
        <v>1.706231469</v>
      </c>
      <c r="CF253" s="33">
        <v>2.0989980300000002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P253" s="33">
        <v>1.4807809949999999</v>
      </c>
      <c r="CQ253" s="33">
        <v>1.706231469</v>
      </c>
      <c r="CR253" s="33">
        <v>2.0989980300000002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M254" s="33">
        <v>2.0531999999999999</v>
      </c>
      <c r="AN254" s="33">
        <v>2.0531999999999999</v>
      </c>
      <c r="AO254" s="33">
        <v>1.8037799999999999</v>
      </c>
      <c r="AP254" s="33">
        <v>2.0531999999999999</v>
      </c>
      <c r="AQ254" s="33">
        <v>2.0531999999999999</v>
      </c>
      <c r="AT254" s="33">
        <v>2.0531999999999999</v>
      </c>
      <c r="AU254" s="33">
        <v>2.0531999999999999</v>
      </c>
      <c r="AX254" s="33">
        <v>2.0531999999999999</v>
      </c>
      <c r="AY254" s="33">
        <v>2.0531999999999999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P254" s="33">
        <v>2.0531999999999999</v>
      </c>
      <c r="CQ254" s="33">
        <v>2.0531999999999999</v>
      </c>
      <c r="CR254" s="33">
        <v>2.0531999999999999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3059.9730340000001</v>
      </c>
      <c r="V257" s="33">
        <v>2550.9013869999999</v>
      </c>
      <c r="W257" s="33">
        <v>2906.3120899999999</v>
      </c>
      <c r="X257" s="33">
        <v>3502.0154389999998</v>
      </c>
      <c r="Y257" s="33">
        <v>3274.4050860000002</v>
      </c>
      <c r="Z257" s="33">
        <v>2716.486042</v>
      </c>
      <c r="AA257" s="33">
        <v>3015.8324349999998</v>
      </c>
      <c r="AB257" s="33">
        <v>3622.53928</v>
      </c>
      <c r="AC257" s="33">
        <v>3148.648154</v>
      </c>
      <c r="AD257" s="33">
        <v>2775.2630300000001</v>
      </c>
      <c r="AE257" s="33">
        <v>3123.1952759999999</v>
      </c>
      <c r="AF257" s="33">
        <v>3690.9969820000001</v>
      </c>
      <c r="AG257" s="33">
        <v>3455.587567</v>
      </c>
      <c r="AH257" s="33">
        <v>2833.0902569999998</v>
      </c>
      <c r="AI257" s="33">
        <v>3184.5163849999999</v>
      </c>
      <c r="AJ257" s="33">
        <v>3833.4954320000002</v>
      </c>
      <c r="AK257" s="33">
        <v>3409.2092590000002</v>
      </c>
      <c r="AL257" s="33">
        <v>2988.8479929999999</v>
      </c>
      <c r="AM257" s="33">
        <v>3314.0706719999998</v>
      </c>
      <c r="AN257" s="33">
        <v>3835.548632</v>
      </c>
      <c r="AO257" s="33">
        <v>5343.3071989999999</v>
      </c>
      <c r="AP257" s="33">
        <v>4193.3901290000003</v>
      </c>
      <c r="AQ257" s="33">
        <v>4761.4441210000005</v>
      </c>
      <c r="AR257" s="33">
        <v>3833.4954320000002</v>
      </c>
      <c r="AS257" s="33">
        <v>3410.0720459999998</v>
      </c>
      <c r="AT257" s="33">
        <v>4693.1903609999999</v>
      </c>
      <c r="AU257" s="33">
        <v>5363.7694110000002</v>
      </c>
      <c r="AV257" s="33">
        <v>6460.2673610000002</v>
      </c>
      <c r="AW257" s="33">
        <v>3592.7884669999999</v>
      </c>
      <c r="AX257" s="33">
        <v>4693.1903609999999</v>
      </c>
      <c r="AY257" s="33">
        <v>5363.7694110000002</v>
      </c>
      <c r="AZ257" s="33">
        <v>6285.8211700000002</v>
      </c>
      <c r="BA257" s="33">
        <v>5055.0961770000004</v>
      </c>
      <c r="BB257" s="33">
        <v>6399.1372419999998</v>
      </c>
      <c r="BC257" s="33">
        <v>6983.5825960000002</v>
      </c>
      <c r="BD257" s="33">
        <v>7877.8545459999996</v>
      </c>
      <c r="BE257" s="33">
        <v>7533.3436380000003</v>
      </c>
      <c r="BF257" s="33">
        <v>6399.1372419999998</v>
      </c>
      <c r="BG257" s="33">
        <v>6983.5825960000002</v>
      </c>
      <c r="BH257" s="33">
        <v>7938.2405319999998</v>
      </c>
      <c r="BI257" s="33">
        <v>3594.592247</v>
      </c>
      <c r="BJ257" s="33">
        <v>6399.1372419999998</v>
      </c>
      <c r="BK257" s="33">
        <v>6983.5825960000002</v>
      </c>
      <c r="BL257" s="33">
        <v>7938.5063689999997</v>
      </c>
      <c r="BM257" s="33">
        <v>7442.8656769999998</v>
      </c>
      <c r="BN257" s="33">
        <v>6399.1372419999998</v>
      </c>
      <c r="BO257" s="33">
        <v>6983.5825960000002</v>
      </c>
      <c r="BP257" s="33">
        <v>7938.5063689999997</v>
      </c>
      <c r="BQ257" s="33">
        <v>5058.8711590000003</v>
      </c>
      <c r="BR257" s="33">
        <v>6399.1372419999998</v>
      </c>
      <c r="BS257" s="33">
        <v>6983.5825960000002</v>
      </c>
      <c r="BT257" s="33">
        <v>9150.8405299999995</v>
      </c>
      <c r="BU257" s="33">
        <v>6199.8531149999999</v>
      </c>
      <c r="BV257" s="33">
        <v>7184.1114100000004</v>
      </c>
      <c r="BW257" s="33">
        <v>7929.5801419999998</v>
      </c>
      <c r="BX257" s="33">
        <v>9150.8405299999995</v>
      </c>
      <c r="BY257" s="33">
        <v>8494.6462659999997</v>
      </c>
      <c r="BZ257" s="33">
        <v>7184.1114100000004</v>
      </c>
      <c r="CA257" s="33">
        <v>7929.5801419999998</v>
      </c>
      <c r="CB257" s="33">
        <v>9150.8405299999995</v>
      </c>
      <c r="CC257" s="33">
        <v>8584.0150549999998</v>
      </c>
      <c r="CD257" s="33">
        <v>7184.1114100000004</v>
      </c>
      <c r="CE257" s="33">
        <v>7929.5801419999998</v>
      </c>
      <c r="CF257" s="33">
        <v>9150.8405299999995</v>
      </c>
      <c r="CG257" s="33">
        <v>8152.1584460000004</v>
      </c>
      <c r="CH257" s="33">
        <v>7184.1114100000004</v>
      </c>
      <c r="CI257" s="33">
        <v>7929.5801419999998</v>
      </c>
      <c r="CJ257" s="33">
        <v>9150.8405299999995</v>
      </c>
      <c r="CK257" s="33">
        <v>8678.2679979999994</v>
      </c>
      <c r="CL257" s="33">
        <v>7184.1114100000004</v>
      </c>
      <c r="CM257" s="33">
        <v>7929.5801419999998</v>
      </c>
      <c r="CN257" s="33">
        <v>9150.8405299999995</v>
      </c>
      <c r="CO257" s="33">
        <v>8484.0560609999993</v>
      </c>
      <c r="CP257" s="33">
        <v>7184.1114100000004</v>
      </c>
      <c r="CQ257" s="33">
        <v>7929.5801419999998</v>
      </c>
      <c r="CR257" s="33">
        <v>9150.8405299999995</v>
      </c>
      <c r="CS257" s="33">
        <v>8674.4930160000004</v>
      </c>
      <c r="CT257" s="33">
        <v>7184.1114100000004</v>
      </c>
      <c r="CU257" s="33">
        <v>7929.5801419999998</v>
      </c>
      <c r="CV257" s="33">
        <v>9150.8405299999995</v>
      </c>
      <c r="CW257" s="33">
        <v>8494.6462659999997</v>
      </c>
      <c r="CX257" s="33">
        <v>7184.1114100000004</v>
      </c>
      <c r="CY257" s="33">
        <v>7929.5801419999998</v>
      </c>
      <c r="CZ257" s="33">
        <v>9150.8405299999995</v>
      </c>
      <c r="DA257" s="33">
        <v>6845.5593849999996</v>
      </c>
      <c r="DB257" s="33">
        <v>7184.1114100000004</v>
      </c>
      <c r="DC257" s="33">
        <v>7929.5801419999998</v>
      </c>
      <c r="DD257" s="33">
        <v>9150.8405299999995</v>
      </c>
      <c r="DE257" s="33">
        <v>8678.2679979999994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6098.9592519999997</v>
      </c>
      <c r="DN257" s="33">
        <v>7184.1114100000004</v>
      </c>
      <c r="DO257" s="33">
        <v>7929.5801419999998</v>
      </c>
      <c r="DP257" s="33">
        <v>9150.8405299999995</v>
      </c>
      <c r="DQ257" s="33">
        <v>8676.4642179999992</v>
      </c>
      <c r="DR257" s="33">
        <v>7184.1114100000004</v>
      </c>
      <c r="DS257" s="33">
        <v>7929.5801419999998</v>
      </c>
      <c r="DT257" s="33">
        <v>9150.8405299999995</v>
      </c>
      <c r="DU257" s="33">
        <v>8678.2679979999994</v>
      </c>
      <c r="DV257" s="33">
        <v>7184.1114100000004</v>
      </c>
      <c r="DW257" s="33">
        <v>7929.5801419999998</v>
      </c>
      <c r="DX257" s="33">
        <v>9150.8405299999995</v>
      </c>
      <c r="DY257" s="33">
        <v>8607.3527049999993</v>
      </c>
      <c r="DZ257" s="33">
        <v>7184.1114100000004</v>
      </c>
      <c r="EA257" s="33">
        <v>7929.5801419999998</v>
      </c>
      <c r="EB257" s="33">
        <v>9150.8405299999995</v>
      </c>
      <c r="EC257" s="33">
        <v>8678.2679979999994</v>
      </c>
      <c r="ED257" s="33">
        <v>7184.1114100000004</v>
      </c>
      <c r="EE257" s="33">
        <v>7929.5801419999998</v>
      </c>
      <c r="EF257" s="33">
        <v>9150.8405299999995</v>
      </c>
      <c r="EG257" s="33">
        <v>8676.2967960000005</v>
      </c>
      <c r="EH257" s="33">
        <v>7184.1114100000004</v>
      </c>
      <c r="EI257" s="33">
        <v>7929.5801419999998</v>
      </c>
      <c r="EJ257" s="33">
        <v>9150.8405299999995</v>
      </c>
      <c r="EK257" s="33">
        <v>8678.2679979999994</v>
      </c>
      <c r="EL257" s="33">
        <v>7184.1114100000004</v>
      </c>
      <c r="EM257" s="33">
        <v>7929.5801419999998</v>
      </c>
      <c r="EN257" s="33">
        <v>9150.8405299999995</v>
      </c>
      <c r="EO257" s="33">
        <v>8678.2679979999994</v>
      </c>
      <c r="EP257" s="33">
        <v>7184.1114100000004</v>
      </c>
      <c r="EQ257" s="33">
        <v>7929.5801419999998</v>
      </c>
      <c r="ER257" s="33">
        <v>9150.8405299999995</v>
      </c>
      <c r="ES257" s="33">
        <v>8678.2679979999994</v>
      </c>
      <c r="ET257" s="33">
        <v>7128.318593</v>
      </c>
      <c r="EU257" s="33">
        <v>7929.5801419999998</v>
      </c>
      <c r="EV257" s="33">
        <v>9150.8405299999995</v>
      </c>
      <c r="EW257" s="33">
        <v>8678.2679979999994</v>
      </c>
      <c r="EX257" s="33">
        <v>7071.5674499999996</v>
      </c>
      <c r="EY257" s="33">
        <v>7929.5801419999998</v>
      </c>
      <c r="EZ257" s="33">
        <v>9150.8405299999995</v>
      </c>
      <c r="FA257" s="33">
        <v>8678.2679979999994</v>
      </c>
      <c r="FB257" s="33">
        <v>7127.360267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  <c r="CV294" s="33">
        <v>241.98873889999999</v>
      </c>
      <c r="CW294" s="33">
        <v>240.3652074</v>
      </c>
      <c r="CX294" s="33">
        <v>234.77915849999999</v>
      </c>
      <c r="CY294" s="33">
        <v>240.3652074</v>
      </c>
      <c r="CZ294" s="33">
        <v>685.27078010000002</v>
      </c>
      <c r="DA294" s="33">
        <v>680.67321630000004</v>
      </c>
      <c r="DB294" s="33">
        <v>664.85447980000004</v>
      </c>
      <c r="DC294" s="33">
        <v>680.67321630000004</v>
      </c>
      <c r="DD294" s="33">
        <v>1131.818256</v>
      </c>
      <c r="DE294" s="33">
        <v>1124.224751</v>
      </c>
      <c r="DF294" s="33">
        <v>1098.0979480000001</v>
      </c>
      <c r="DG294" s="33">
        <v>1124.224751</v>
      </c>
      <c r="DH294" s="33">
        <v>1561.8025500000001</v>
      </c>
      <c r="DI294" s="33">
        <v>1551.3242290000001</v>
      </c>
      <c r="DJ294" s="33">
        <v>1515.2717029999999</v>
      </c>
      <c r="DK294" s="33">
        <v>1551.3242290000001</v>
      </c>
      <c r="DL294" s="33">
        <v>1561.8025500000001</v>
      </c>
      <c r="DM294" s="33">
        <v>1551.3242290000001</v>
      </c>
      <c r="DN294" s="33">
        <v>1515.2717029999999</v>
      </c>
      <c r="DO294" s="33">
        <v>1551.3242290000001</v>
      </c>
      <c r="DP294" s="33">
        <v>1561.8025500000001</v>
      </c>
      <c r="DQ294" s="33">
        <v>1551.3242290000001</v>
      </c>
      <c r="DR294" s="33">
        <v>1515.2717029999999</v>
      </c>
      <c r="DS294" s="33">
        <v>1551.3242290000001</v>
      </c>
      <c r="DT294" s="33">
        <v>1561.8025500000001</v>
      </c>
      <c r="DU294" s="33">
        <v>1551.3242290000001</v>
      </c>
      <c r="DV294" s="33">
        <v>1515.2717029999999</v>
      </c>
      <c r="DW294" s="33">
        <v>1551.3242290000001</v>
      </c>
      <c r="DX294" s="33">
        <v>1561.8025500000001</v>
      </c>
      <c r="DY294" s="33">
        <v>1551.3242290000001</v>
      </c>
      <c r="DZ294" s="33">
        <v>1515.2717029999999</v>
      </c>
      <c r="EA294" s="33">
        <v>1551.3242290000001</v>
      </c>
      <c r="EB294" s="33">
        <v>1561.8025500000001</v>
      </c>
      <c r="EC294" s="33">
        <v>1551.3242290000001</v>
      </c>
      <c r="ED294" s="33">
        <v>1515.2717029999999</v>
      </c>
      <c r="EE294" s="33">
        <v>1551.3242290000001</v>
      </c>
      <c r="EF294" s="33">
        <v>1561.8025500000001</v>
      </c>
      <c r="EG294" s="33">
        <v>1551.3242290000001</v>
      </c>
      <c r="EH294" s="33">
        <v>1515.2717029999999</v>
      </c>
      <c r="EI294" s="33">
        <v>1551.3242290000001</v>
      </c>
      <c r="EJ294" s="33">
        <v>1561.8025500000001</v>
      </c>
      <c r="EK294" s="33">
        <v>1551.3242290000001</v>
      </c>
      <c r="EL294" s="33">
        <v>1515.2717029999999</v>
      </c>
      <c r="EM294" s="33">
        <v>1551.3242290000001</v>
      </c>
      <c r="EN294" s="33">
        <v>1561.8025500000001</v>
      </c>
      <c r="EO294" s="33">
        <v>1551.3242290000001</v>
      </c>
      <c r="EP294" s="33">
        <v>1515.2717029999999</v>
      </c>
      <c r="EQ294" s="33">
        <v>1551.3242290000001</v>
      </c>
      <c r="ER294" s="33">
        <v>1561.8025500000001</v>
      </c>
      <c r="ES294" s="33">
        <v>1551.3242290000001</v>
      </c>
      <c r="ET294" s="33">
        <v>1515.2717029999999</v>
      </c>
      <c r="EU294" s="33">
        <v>1551.3242290000001</v>
      </c>
      <c r="EV294" s="33">
        <v>1561.8025500000001</v>
      </c>
      <c r="EW294" s="33">
        <v>1551.3242290000001</v>
      </c>
      <c r="EX294" s="33">
        <v>1515.2717029999999</v>
      </c>
      <c r="EY294" s="33">
        <v>1551.3242290000001</v>
      </c>
      <c r="EZ294" s="33">
        <v>1561.8025500000001</v>
      </c>
      <c r="FA294" s="33">
        <v>1551.3242290000001</v>
      </c>
      <c r="FB294" s="33">
        <v>1515.2717029999999</v>
      </c>
      <c r="FC294" s="33">
        <v>1551.3242290000001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241.98873889999999</v>
      </c>
      <c r="CW305" s="33">
        <v>240.3652074</v>
      </c>
      <c r="CX305" s="33">
        <v>234.77915849999999</v>
      </c>
      <c r="CY305" s="33">
        <v>240.3652074</v>
      </c>
      <c r="CZ305" s="33">
        <v>685.27078010000002</v>
      </c>
      <c r="DA305" s="33">
        <v>680.67321630000004</v>
      </c>
      <c r="DB305" s="33">
        <v>664.85447980000004</v>
      </c>
      <c r="DC305" s="33">
        <v>680.67321630000004</v>
      </c>
      <c r="DD305" s="33">
        <v>1131.818256</v>
      </c>
      <c r="DE305" s="33">
        <v>1124.224751</v>
      </c>
      <c r="DF305" s="33">
        <v>1098.0979480000001</v>
      </c>
      <c r="DG305" s="33">
        <v>1124.224751</v>
      </c>
      <c r="DH305" s="33">
        <v>1561.8025500000001</v>
      </c>
      <c r="DI305" s="33">
        <v>1551.3242290000001</v>
      </c>
      <c r="DJ305" s="33">
        <v>1515.2717029999999</v>
      </c>
      <c r="DK305" s="33">
        <v>1551.3242290000001</v>
      </c>
      <c r="DL305" s="33">
        <v>1561.8025500000001</v>
      </c>
      <c r="DM305" s="33">
        <v>1551.3242290000001</v>
      </c>
      <c r="DN305" s="33">
        <v>1515.2717029999999</v>
      </c>
      <c r="DO305" s="33">
        <v>1551.3242290000001</v>
      </c>
      <c r="DP305" s="33">
        <v>1561.8025500000001</v>
      </c>
      <c r="DQ305" s="33">
        <v>1551.3242290000001</v>
      </c>
      <c r="DR305" s="33">
        <v>1515.2717029999999</v>
      </c>
      <c r="DS305" s="33">
        <v>1551.3242290000001</v>
      </c>
      <c r="DT305" s="33">
        <v>1561.8025500000001</v>
      </c>
      <c r="DU305" s="33">
        <v>1551.3242290000001</v>
      </c>
      <c r="DV305" s="33">
        <v>1515.2717029999999</v>
      </c>
      <c r="DW305" s="33">
        <v>1551.3242290000001</v>
      </c>
      <c r="DX305" s="33">
        <v>1561.8025500000001</v>
      </c>
      <c r="DY305" s="33">
        <v>1551.3242290000001</v>
      </c>
      <c r="DZ305" s="33">
        <v>1515.2717029999999</v>
      </c>
      <c r="EA305" s="33">
        <v>1551.3242290000001</v>
      </c>
      <c r="EB305" s="33">
        <v>1561.8025500000001</v>
      </c>
      <c r="EC305" s="33">
        <v>1551.3242290000001</v>
      </c>
      <c r="ED305" s="33">
        <v>1515.2717029999999</v>
      </c>
      <c r="EE305" s="33">
        <v>1551.3242290000001</v>
      </c>
      <c r="EF305" s="33">
        <v>1561.8025500000001</v>
      </c>
      <c r="EG305" s="33">
        <v>1551.3242290000001</v>
      </c>
      <c r="EH305" s="33">
        <v>1515.2717029999999</v>
      </c>
      <c r="EI305" s="33">
        <v>1551.3242290000001</v>
      </c>
      <c r="EJ305" s="33">
        <v>1561.8025500000001</v>
      </c>
      <c r="EK305" s="33">
        <v>1551.3242290000001</v>
      </c>
      <c r="EL305" s="33">
        <v>1515.2717029999999</v>
      </c>
      <c r="EM305" s="33">
        <v>1551.3242290000001</v>
      </c>
      <c r="EN305" s="33">
        <v>1561.8025500000001</v>
      </c>
      <c r="EO305" s="33">
        <v>1551.3242290000001</v>
      </c>
      <c r="EP305" s="33">
        <v>1515.2717029999999</v>
      </c>
      <c r="EQ305" s="33">
        <v>1551.3242290000001</v>
      </c>
      <c r="ER305" s="33">
        <v>1561.8025500000001</v>
      </c>
      <c r="ES305" s="33">
        <v>1551.3242290000001</v>
      </c>
      <c r="ET305" s="33">
        <v>1515.2717029999999</v>
      </c>
      <c r="EU305" s="33">
        <v>1551.3242290000001</v>
      </c>
      <c r="EV305" s="33">
        <v>1561.8025500000001</v>
      </c>
      <c r="EW305" s="33">
        <v>1551.3242290000001</v>
      </c>
      <c r="EX305" s="33">
        <v>1515.2717029999999</v>
      </c>
      <c r="EY305" s="33">
        <v>1551.3242290000001</v>
      </c>
      <c r="EZ305" s="33">
        <v>1561.8025500000001</v>
      </c>
      <c r="FA305" s="33">
        <v>1551.3242290000001</v>
      </c>
      <c r="FB305" s="33">
        <v>1515.2717029999999</v>
      </c>
      <c r="FC305" s="33">
        <v>1551.3242290000001</v>
      </c>
    </row>
    <row r="306" spans="2:159" x14ac:dyDescent="0.25">
      <c r="B306" s="33" t="s">
        <v>64</v>
      </c>
      <c r="C306" s="33" t="s">
        <v>37</v>
      </c>
      <c r="DL306" s="33">
        <v>426.32093600000002</v>
      </c>
      <c r="DM306" s="33">
        <v>423.46069770000003</v>
      </c>
      <c r="DN306" s="33">
        <v>413.61953899999997</v>
      </c>
      <c r="DO306" s="33">
        <v>423.46069770000003</v>
      </c>
      <c r="DP306" s="33">
        <v>803.40842480000003</v>
      </c>
      <c r="DQ306" s="33">
        <v>798.01826140000003</v>
      </c>
      <c r="DR306" s="33">
        <v>779.47244490000003</v>
      </c>
      <c r="DS306" s="33">
        <v>798.01826140000003</v>
      </c>
      <c r="DT306" s="33">
        <v>1181.6079259999999</v>
      </c>
      <c r="DU306" s="33">
        <v>1173.680376</v>
      </c>
      <c r="DV306" s="33">
        <v>1146.404233</v>
      </c>
      <c r="DW306" s="33">
        <v>1173.680376</v>
      </c>
      <c r="DX306" s="33">
        <v>1562.552283</v>
      </c>
      <c r="DY306" s="33">
        <v>1552.0689319999999</v>
      </c>
      <c r="DZ306" s="33">
        <v>1515.9990989999999</v>
      </c>
      <c r="EA306" s="33">
        <v>1552.0689319999999</v>
      </c>
      <c r="EB306" s="33">
        <v>1951.6400630000001</v>
      </c>
      <c r="EC306" s="33">
        <v>1938.546276</v>
      </c>
      <c r="ED306" s="33">
        <v>1893.4947709999999</v>
      </c>
      <c r="EE306" s="33">
        <v>1938.546276</v>
      </c>
      <c r="EF306" s="33">
        <v>2347.8210170000002</v>
      </c>
      <c r="EG306" s="33">
        <v>2332.0692049999998</v>
      </c>
      <c r="EH306" s="33">
        <v>2277.8722899999998</v>
      </c>
      <c r="EI306" s="33">
        <v>2332.0692049999998</v>
      </c>
      <c r="EJ306" s="33">
        <v>2747.042938</v>
      </c>
      <c r="EK306" s="33">
        <v>2728.6126979999999</v>
      </c>
      <c r="EL306" s="33">
        <v>2665.2001759999998</v>
      </c>
      <c r="EM306" s="33">
        <v>2728.6126979999999</v>
      </c>
      <c r="EN306" s="33">
        <v>3144.9672639999999</v>
      </c>
      <c r="EO306" s="33">
        <v>3123.8673020000001</v>
      </c>
      <c r="EP306" s="33">
        <v>3051.269127</v>
      </c>
      <c r="EQ306" s="33">
        <v>3123.8673020000001</v>
      </c>
      <c r="ER306" s="33">
        <v>3584.3761340000001</v>
      </c>
      <c r="ES306" s="33">
        <v>3560.328125</v>
      </c>
      <c r="ET306" s="33">
        <v>3477.5866700000001</v>
      </c>
      <c r="EU306" s="33">
        <v>3560.328125</v>
      </c>
      <c r="EV306" s="33">
        <v>4009.0242389999999</v>
      </c>
      <c r="EW306" s="33">
        <v>3982.127215</v>
      </c>
      <c r="EX306" s="33">
        <v>3889.5832169999999</v>
      </c>
      <c r="EY306" s="33">
        <v>3982.127215</v>
      </c>
      <c r="EZ306" s="33">
        <v>4427.7956640000002</v>
      </c>
      <c r="FA306" s="33">
        <v>4398.0890520000003</v>
      </c>
      <c r="FB306" s="33">
        <v>4295.8781680000002</v>
      </c>
      <c r="FC306" s="33">
        <v>4398.0890520000003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426.32093600000002</v>
      </c>
      <c r="DM317" s="33">
        <v>423.46069770000003</v>
      </c>
      <c r="DN317" s="33">
        <v>413.61953899999997</v>
      </c>
      <c r="DO317" s="33">
        <v>423.46069770000003</v>
      </c>
      <c r="DP317" s="33">
        <v>803.40842480000003</v>
      </c>
      <c r="DQ317" s="33">
        <v>798.01826140000003</v>
      </c>
      <c r="DR317" s="33">
        <v>779.47244490000003</v>
      </c>
      <c r="DS317" s="33">
        <v>798.01826140000003</v>
      </c>
      <c r="DT317" s="33">
        <v>1181.6079259999999</v>
      </c>
      <c r="DU317" s="33">
        <v>1173.680376</v>
      </c>
      <c r="DV317" s="33">
        <v>1146.404233</v>
      </c>
      <c r="DW317" s="33">
        <v>1173.680376</v>
      </c>
      <c r="DX317" s="33">
        <v>1562.552283</v>
      </c>
      <c r="DY317" s="33">
        <v>1552.0689319999999</v>
      </c>
      <c r="DZ317" s="33">
        <v>1515.9990989999999</v>
      </c>
      <c r="EA317" s="33">
        <v>1552.0689319999999</v>
      </c>
      <c r="EB317" s="33">
        <v>1951.6400630000001</v>
      </c>
      <c r="EC317" s="33">
        <v>1938.546276</v>
      </c>
      <c r="ED317" s="33">
        <v>1893.4947709999999</v>
      </c>
      <c r="EE317" s="33">
        <v>1938.546276</v>
      </c>
      <c r="EF317" s="33">
        <v>2347.8210170000002</v>
      </c>
      <c r="EG317" s="33">
        <v>2332.0692049999998</v>
      </c>
      <c r="EH317" s="33">
        <v>2277.8722899999998</v>
      </c>
      <c r="EI317" s="33">
        <v>2332.0692049999998</v>
      </c>
      <c r="EJ317" s="33">
        <v>2747.042938</v>
      </c>
      <c r="EK317" s="33">
        <v>2728.6126979999999</v>
      </c>
      <c r="EL317" s="33">
        <v>2665.2001759999998</v>
      </c>
      <c r="EM317" s="33">
        <v>2728.6126979999999</v>
      </c>
      <c r="EN317" s="33">
        <v>3144.9672639999999</v>
      </c>
      <c r="EO317" s="33">
        <v>3123.8673020000001</v>
      </c>
      <c r="EP317" s="33">
        <v>3051.269127</v>
      </c>
      <c r="EQ317" s="33">
        <v>3123.8673020000001</v>
      </c>
      <c r="ER317" s="33">
        <v>3584.3761340000001</v>
      </c>
      <c r="ES317" s="33">
        <v>3560.328125</v>
      </c>
      <c r="ET317" s="33">
        <v>3477.5866700000001</v>
      </c>
      <c r="EU317" s="33">
        <v>3560.328125</v>
      </c>
      <c r="EV317" s="33">
        <v>4009.0242389999999</v>
      </c>
      <c r="EW317" s="33">
        <v>3982.127215</v>
      </c>
      <c r="EX317" s="33">
        <v>3889.5832169999999</v>
      </c>
      <c r="EY317" s="33">
        <v>3982.127215</v>
      </c>
      <c r="EZ317" s="33">
        <v>4427.7956640000002</v>
      </c>
      <c r="FA317" s="33">
        <v>4398.0890520000003</v>
      </c>
      <c r="FB317" s="33">
        <v>4295.8781680000002</v>
      </c>
      <c r="FC317" s="33">
        <v>4398.0890520000003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23.76</v>
      </c>
      <c r="AD368" s="58">
        <v>186.72345000000001</v>
      </c>
      <c r="AE368" s="58">
        <v>186.72345000000001</v>
      </c>
      <c r="AF368" s="58">
        <v>186.72345000000001</v>
      </c>
      <c r="AG368" s="58">
        <v>186.72345000000001</v>
      </c>
      <c r="AH368" s="58">
        <v>186.72345000000001</v>
      </c>
      <c r="AI368" s="58">
        <v>186.72345000000001</v>
      </c>
      <c r="AJ368" s="58">
        <v>186.72345000000001</v>
      </c>
      <c r="AK368" s="58">
        <v>186.72345000000001</v>
      </c>
      <c r="AL368" s="58">
        <v>186.72345000000001</v>
      </c>
      <c r="AM368" s="58">
        <v>186.72345000000001</v>
      </c>
      <c r="AN368" s="58">
        <v>186.72345000000001</v>
      </c>
      <c r="AO368" s="58">
        <v>186.72345000000001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39.241199999999999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158.05994999999999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39.241199999999999</v>
      </c>
      <c r="DN368" s="58">
        <v>158.05994999999999</v>
      </c>
      <c r="DO368" s="58">
        <v>158.05994999999999</v>
      </c>
      <c r="DP368" s="58">
        <v>158.05994999999999</v>
      </c>
      <c r="DQ368" s="58">
        <v>158.05994999999999</v>
      </c>
      <c r="DR368" s="58">
        <v>158.05994999999999</v>
      </c>
      <c r="DS368" s="58">
        <v>158.05994999999999</v>
      </c>
      <c r="DT368" s="58">
        <v>158.05994999999999</v>
      </c>
      <c r="DU368" s="58">
        <v>158.05994999999999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158.05994999999999</v>
      </c>
      <c r="EE368" s="58">
        <v>158.05994999999999</v>
      </c>
      <c r="EF368" s="58">
        <v>158.05994999999999</v>
      </c>
      <c r="EG368" s="58">
        <v>158.05994999999999</v>
      </c>
      <c r="EH368" s="58">
        <v>158.05994999999999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254.8</v>
      </c>
      <c r="U369" s="58">
        <v>254.8</v>
      </c>
      <c r="V369" s="58">
        <v>254.8</v>
      </c>
      <c r="W369" s="58">
        <v>254.8</v>
      </c>
      <c r="X369" s="58">
        <v>254.8</v>
      </c>
      <c r="Y369" s="58">
        <v>254.8</v>
      </c>
      <c r="Z369" s="58">
        <v>254.8</v>
      </c>
      <c r="AA369" s="58">
        <v>254.8</v>
      </c>
      <c r="AB369" s="58">
        <v>254.8</v>
      </c>
      <c r="AC369" s="58">
        <v>254.8</v>
      </c>
      <c r="AD369" s="58">
        <v>254.8</v>
      </c>
      <c r="AE369" s="58">
        <v>254.8</v>
      </c>
      <c r="AF369" s="58">
        <v>254.8</v>
      </c>
      <c r="AG369" s="58">
        <v>254.8</v>
      </c>
      <c r="AH369" s="58">
        <v>254.8</v>
      </c>
      <c r="AI369" s="58">
        <v>254.8</v>
      </c>
      <c r="AJ369" s="58">
        <v>254.8</v>
      </c>
      <c r="AK369" s="58">
        <v>254.8</v>
      </c>
      <c r="AL369" s="58">
        <v>254.8</v>
      </c>
      <c r="AM369" s="58">
        <v>254.8</v>
      </c>
      <c r="AN369" s="58">
        <v>254.8</v>
      </c>
      <c r="AO369" s="58">
        <v>254.8</v>
      </c>
      <c r="AP369" s="58">
        <v>254.8</v>
      </c>
      <c r="AQ369" s="58">
        <v>254.8</v>
      </c>
      <c r="AR369" s="58">
        <v>254.8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254.8</v>
      </c>
      <c r="AX369" s="58">
        <v>254.8</v>
      </c>
      <c r="AY369" s="58">
        <v>254.8</v>
      </c>
      <c r="AZ369" s="58">
        <v>254.8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254.8</v>
      </c>
      <c r="BI369" s="58">
        <v>254.8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318.67108919999998</v>
      </c>
      <c r="U377" s="58">
        <v>318.67108919999998</v>
      </c>
      <c r="V377" s="58">
        <v>318.67108919999998</v>
      </c>
      <c r="W377" s="58">
        <v>318.67108919999998</v>
      </c>
      <c r="X377" s="58">
        <v>318.67108919999998</v>
      </c>
      <c r="Y377" s="58">
        <v>318.67108919999998</v>
      </c>
      <c r="Z377" s="58">
        <v>318.67108919999998</v>
      </c>
      <c r="AA377" s="58">
        <v>318.67108919999998</v>
      </c>
      <c r="AB377" s="58">
        <v>483.57535919999998</v>
      </c>
      <c r="AC377" s="58">
        <v>320.61190920000001</v>
      </c>
      <c r="AD377" s="58">
        <v>483.57535919999998</v>
      </c>
      <c r="AE377" s="58">
        <v>483.57535919999998</v>
      </c>
      <c r="AF377" s="58">
        <v>625.27135920000001</v>
      </c>
      <c r="AG377" s="58">
        <v>625.27135920000001</v>
      </c>
      <c r="AH377" s="58">
        <v>625.27135920000001</v>
      </c>
      <c r="AI377" s="58">
        <v>625.27135920000001</v>
      </c>
      <c r="AJ377" s="58">
        <v>668.7361449</v>
      </c>
      <c r="AK377" s="58">
        <v>668.7361449</v>
      </c>
      <c r="AL377" s="58">
        <v>668.7361449</v>
      </c>
      <c r="AM377" s="58">
        <v>668.7361449</v>
      </c>
      <c r="AN377" s="58">
        <v>673.46856990000003</v>
      </c>
      <c r="AO377" s="58">
        <v>673.46856990000003</v>
      </c>
      <c r="AP377" s="58">
        <v>673.46856990000003</v>
      </c>
      <c r="AQ377" s="58">
        <v>673.46856990000003</v>
      </c>
      <c r="AR377" s="58">
        <v>673.46856990000003</v>
      </c>
      <c r="AS377" s="58">
        <v>673.46856990000003</v>
      </c>
      <c r="AT377" s="58">
        <v>673.46856990000003</v>
      </c>
      <c r="AU377" s="58">
        <v>673.46856990000003</v>
      </c>
      <c r="AV377" s="58">
        <v>673.46856990000003</v>
      </c>
      <c r="AW377" s="58">
        <v>525.98631990000001</v>
      </c>
      <c r="AX377" s="58">
        <v>673.46856990000003</v>
      </c>
      <c r="AY377" s="58">
        <v>673.46856990000003</v>
      </c>
      <c r="AZ377" s="58">
        <v>644.80506990000003</v>
      </c>
      <c r="BA377" s="58">
        <v>644.80506990000003</v>
      </c>
      <c r="BB377" s="58">
        <v>644.80506990000003</v>
      </c>
      <c r="BC377" s="58">
        <v>644.80506990000003</v>
      </c>
      <c r="BD377" s="58">
        <v>644.80506990000003</v>
      </c>
      <c r="BE377" s="58">
        <v>644.80506990000003</v>
      </c>
      <c r="BF377" s="58">
        <v>644.80506990000003</v>
      </c>
      <c r="BG377" s="58">
        <v>644.80506990000003</v>
      </c>
      <c r="BH377" s="58">
        <v>644.80506990000003</v>
      </c>
      <c r="BI377" s="58">
        <v>644.80506990000003</v>
      </c>
      <c r="BJ377" s="58">
        <v>644.80506990000003</v>
      </c>
      <c r="BK377" s="58">
        <v>644.80506990000003</v>
      </c>
      <c r="BL377" s="58">
        <v>644.80506990000003</v>
      </c>
      <c r="BM377" s="58">
        <v>644.80506990000003</v>
      </c>
      <c r="BN377" s="58">
        <v>644.80506990000003</v>
      </c>
      <c r="BO377" s="58">
        <v>644.80506990000003</v>
      </c>
      <c r="BP377" s="58">
        <v>644.80506990000003</v>
      </c>
      <c r="BQ377" s="58">
        <v>644.80506990000003</v>
      </c>
      <c r="BR377" s="58">
        <v>644.80506990000003</v>
      </c>
      <c r="BS377" s="58">
        <v>644.80506990000003</v>
      </c>
      <c r="BT377" s="58">
        <v>644.80506990000003</v>
      </c>
      <c r="BU377" s="58">
        <v>644.80506990000003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354.79748069999999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347.95316070000001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229.13441069999999</v>
      </c>
      <c r="DN377" s="58">
        <v>347.95316070000001</v>
      </c>
      <c r="DO377" s="58">
        <v>347.95316070000001</v>
      </c>
      <c r="DP377" s="58">
        <v>347.95316070000001</v>
      </c>
      <c r="DQ377" s="58">
        <v>347.95316070000001</v>
      </c>
      <c r="DR377" s="58">
        <v>347.95316070000001</v>
      </c>
      <c r="DS377" s="58">
        <v>347.95316070000001</v>
      </c>
      <c r="DT377" s="58">
        <v>347.95316070000001</v>
      </c>
      <c r="DU377" s="58">
        <v>347.95316070000001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347.95316070000001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347.95316070000001</v>
      </c>
      <c r="EE377" s="58">
        <v>347.95316070000001</v>
      </c>
      <c r="EF377" s="58">
        <v>347.95316070000001</v>
      </c>
      <c r="EG377" s="58">
        <v>347.95316070000001</v>
      </c>
      <c r="EH377" s="58">
        <v>347.95316070000001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492.12595210000001</v>
      </c>
      <c r="AS416" s="33">
        <v>597.73237959999994</v>
      </c>
      <c r="AT416" s="33">
        <v>794.16033470000002</v>
      </c>
      <c r="AU416" s="33">
        <v>652.64772189999996</v>
      </c>
      <c r="AV416" s="33">
        <v>2599.319109</v>
      </c>
      <c r="AW416" s="33">
        <v>3157.1129089999999</v>
      </c>
      <c r="AX416" s="33">
        <v>4194.6093769999998</v>
      </c>
      <c r="AY416" s="33">
        <v>3447.1656849999999</v>
      </c>
      <c r="AZ416" s="33">
        <v>3708.1257759999999</v>
      </c>
      <c r="BA416" s="33">
        <v>4503.8609210000004</v>
      </c>
      <c r="BB416" s="33">
        <v>5983.9282910000002</v>
      </c>
      <c r="BC416" s="33">
        <v>4917.643196</v>
      </c>
      <c r="BD416" s="33">
        <v>6597.5911020000003</v>
      </c>
      <c r="BE416" s="33">
        <v>8013.3831840000003</v>
      </c>
      <c r="BF416" s="33">
        <v>10646.756460000001</v>
      </c>
      <c r="BG416" s="33">
        <v>8749.5950670000002</v>
      </c>
      <c r="BH416" s="33">
        <v>7462.1560740000004</v>
      </c>
      <c r="BI416" s="33">
        <v>9063.4771199999996</v>
      </c>
      <c r="BJ416" s="33">
        <v>12041.93427</v>
      </c>
      <c r="BK416" s="33">
        <v>9896.1640640000005</v>
      </c>
      <c r="BL416" s="33">
        <v>8870.1269699999993</v>
      </c>
      <c r="BM416" s="33">
        <v>10773.58769</v>
      </c>
      <c r="BN416" s="33">
        <v>14314.02464</v>
      </c>
      <c r="BO416" s="33">
        <v>11763.387269999999</v>
      </c>
      <c r="BP416" s="33">
        <v>9919.6214909999999</v>
      </c>
      <c r="BQ416" s="33">
        <v>12048.295630000001</v>
      </c>
      <c r="BR416" s="33">
        <v>16007.62953</v>
      </c>
      <c r="BS416" s="33">
        <v>13155.206179999999</v>
      </c>
      <c r="BT416" s="33">
        <v>11944.561250000001</v>
      </c>
      <c r="BU416" s="33">
        <v>14507.77182</v>
      </c>
      <c r="BV416" s="33">
        <v>19275.34348</v>
      </c>
      <c r="BW416" s="33">
        <v>15840.641320000001</v>
      </c>
      <c r="BX416" s="33">
        <v>11944.561250000001</v>
      </c>
      <c r="BY416" s="33">
        <v>14507.77182</v>
      </c>
      <c r="BZ416" s="33">
        <v>19275.34348</v>
      </c>
      <c r="CA416" s="33">
        <v>15840.641320000001</v>
      </c>
      <c r="CB416" s="33">
        <v>11944.561250000001</v>
      </c>
      <c r="CC416" s="33">
        <v>14507.77182</v>
      </c>
      <c r="CD416" s="33">
        <v>19275.34348</v>
      </c>
      <c r="CE416" s="33">
        <v>15840.641320000001</v>
      </c>
      <c r="CF416" s="33">
        <v>11944.561250000001</v>
      </c>
      <c r="CG416" s="33">
        <v>14507.77182</v>
      </c>
      <c r="CH416" s="33">
        <v>19275.34348</v>
      </c>
      <c r="CI416" s="33">
        <v>15840.641320000001</v>
      </c>
      <c r="CJ416" s="33">
        <v>11944.561250000001</v>
      </c>
      <c r="CK416" s="33">
        <v>14507.77182</v>
      </c>
      <c r="CL416" s="33">
        <v>19275.34348</v>
      </c>
      <c r="CM416" s="33">
        <v>15840.641320000001</v>
      </c>
      <c r="CN416" s="33">
        <v>11944.561250000001</v>
      </c>
      <c r="CO416" s="33">
        <v>14507.77182</v>
      </c>
      <c r="CP416" s="33">
        <v>19275.34348</v>
      </c>
      <c r="CQ416" s="33">
        <v>15840.641320000001</v>
      </c>
      <c r="CR416" s="33">
        <v>11944.561250000001</v>
      </c>
      <c r="CS416" s="33">
        <v>14507.77182</v>
      </c>
      <c r="CT416" s="33">
        <v>19275.34348</v>
      </c>
      <c r="CU416" s="33">
        <v>15840.641320000001</v>
      </c>
      <c r="CV416" s="33">
        <v>11944.561250000001</v>
      </c>
      <c r="CW416" s="33">
        <v>14507.77182</v>
      </c>
      <c r="CX416" s="33">
        <v>19275.34348</v>
      </c>
      <c r="CY416" s="33">
        <v>15840.641320000001</v>
      </c>
      <c r="CZ416" s="33">
        <v>11944.561250000001</v>
      </c>
      <c r="DA416" s="33">
        <v>14507.77182</v>
      </c>
      <c r="DB416" s="33">
        <v>19275.34348</v>
      </c>
      <c r="DC416" s="33">
        <v>15840.641320000001</v>
      </c>
      <c r="DD416" s="33">
        <v>11944.561250000001</v>
      </c>
      <c r="DE416" s="33">
        <v>14507.77182</v>
      </c>
      <c r="DF416" s="33">
        <v>19275.34348</v>
      </c>
      <c r="DG416" s="33">
        <v>15840.641320000001</v>
      </c>
      <c r="DH416" s="33">
        <v>11944.561250000001</v>
      </c>
      <c r="DI416" s="33">
        <v>14507.77182</v>
      </c>
      <c r="DJ416" s="33">
        <v>19275.34348</v>
      </c>
      <c r="DK416" s="33">
        <v>15840.641320000001</v>
      </c>
      <c r="DL416" s="33">
        <v>11944.561250000001</v>
      </c>
      <c r="DM416" s="33">
        <v>14507.77182</v>
      </c>
      <c r="DN416" s="33">
        <v>19275.34348</v>
      </c>
      <c r="DO416" s="33">
        <v>15840.641320000001</v>
      </c>
      <c r="DP416" s="33">
        <v>11944.561250000001</v>
      </c>
      <c r="DQ416" s="33">
        <v>14507.77182</v>
      </c>
      <c r="DR416" s="33">
        <v>19275.34348</v>
      </c>
      <c r="DS416" s="33">
        <v>15840.641320000001</v>
      </c>
      <c r="DT416" s="33">
        <v>11944.561250000001</v>
      </c>
      <c r="DU416" s="33">
        <v>14507.77182</v>
      </c>
      <c r="DV416" s="33">
        <v>19275.34348</v>
      </c>
      <c r="DW416" s="33">
        <v>15840.641320000001</v>
      </c>
      <c r="DX416" s="33">
        <v>11944.561250000001</v>
      </c>
      <c r="DY416" s="33">
        <v>14507.77182</v>
      </c>
      <c r="DZ416" s="33">
        <v>19275.34348</v>
      </c>
      <c r="EA416" s="33">
        <v>15840.641320000001</v>
      </c>
      <c r="EB416" s="33">
        <v>11944.561250000001</v>
      </c>
      <c r="EC416" s="33">
        <v>14507.77182</v>
      </c>
      <c r="ED416" s="33">
        <v>19275.34348</v>
      </c>
      <c r="EE416" s="33">
        <v>15840.641320000001</v>
      </c>
      <c r="EF416" s="33">
        <v>11944.561250000001</v>
      </c>
      <c r="EG416" s="33">
        <v>14507.77182</v>
      </c>
      <c r="EH416" s="33">
        <v>19275.34348</v>
      </c>
      <c r="EI416" s="33">
        <v>15840.641320000001</v>
      </c>
      <c r="EJ416" s="33">
        <v>11944.561250000001</v>
      </c>
      <c r="EK416" s="33">
        <v>14507.77182</v>
      </c>
      <c r="EL416" s="33">
        <v>19275.34348</v>
      </c>
      <c r="EM416" s="33">
        <v>15840.641320000001</v>
      </c>
      <c r="EN416" s="33">
        <v>11944.561250000001</v>
      </c>
      <c r="EO416" s="33">
        <v>14507.77182</v>
      </c>
      <c r="EP416" s="33">
        <v>19275.34348</v>
      </c>
      <c r="EQ416" s="33">
        <v>15840.641320000001</v>
      </c>
      <c r="ER416" s="33">
        <v>11944.561250000001</v>
      </c>
      <c r="ES416" s="33">
        <v>14507.77182</v>
      </c>
      <c r="ET416" s="33">
        <v>19275.34348</v>
      </c>
      <c r="EU416" s="33">
        <v>15840.641320000001</v>
      </c>
      <c r="EV416" s="33">
        <v>11944.561250000001</v>
      </c>
      <c r="EW416" s="33">
        <v>14507.77182</v>
      </c>
      <c r="EX416" s="33">
        <v>19275.34348</v>
      </c>
      <c r="EY416" s="33">
        <v>15840.641320000001</v>
      </c>
      <c r="EZ416" s="33">
        <v>11944.561250000001</v>
      </c>
      <c r="FA416" s="33">
        <v>14507.77182</v>
      </c>
      <c r="FB416" s="33">
        <v>19275.34348</v>
      </c>
      <c r="FC416" s="33">
        <v>15840.641320000001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492.12595210000001</v>
      </c>
      <c r="AS425" s="33">
        <v>597.73237959999994</v>
      </c>
      <c r="AT425" s="33">
        <v>794.16033470000002</v>
      </c>
      <c r="AU425" s="33">
        <v>652.64772189999996</v>
      </c>
      <c r="AV425" s="33">
        <v>2599.319109</v>
      </c>
      <c r="AW425" s="33">
        <v>3157.1129089999999</v>
      </c>
      <c r="AX425" s="33">
        <v>4194.6093769999998</v>
      </c>
      <c r="AY425" s="33">
        <v>3447.1656849999999</v>
      </c>
      <c r="AZ425" s="33">
        <v>3708.1257759999999</v>
      </c>
      <c r="BA425" s="33">
        <v>4503.8609210000004</v>
      </c>
      <c r="BB425" s="33">
        <v>5983.9282910000002</v>
      </c>
      <c r="BC425" s="33">
        <v>4917.643196</v>
      </c>
      <c r="BD425" s="33">
        <v>6597.5911020000003</v>
      </c>
      <c r="BE425" s="33">
        <v>8013.3831840000003</v>
      </c>
      <c r="BF425" s="33">
        <v>10646.756460000001</v>
      </c>
      <c r="BG425" s="33">
        <v>8749.5950670000002</v>
      </c>
      <c r="BH425" s="33">
        <v>7462.1560740000004</v>
      </c>
      <c r="BI425" s="33">
        <v>9063.4771199999996</v>
      </c>
      <c r="BJ425" s="33">
        <v>12041.93427</v>
      </c>
      <c r="BK425" s="33">
        <v>9896.1640640000005</v>
      </c>
      <c r="BL425" s="33">
        <v>8870.1269699999993</v>
      </c>
      <c r="BM425" s="33">
        <v>10773.58769</v>
      </c>
      <c r="BN425" s="33">
        <v>14314.02464</v>
      </c>
      <c r="BO425" s="33">
        <v>11763.387269999999</v>
      </c>
      <c r="BP425" s="33">
        <v>9919.6214909999999</v>
      </c>
      <c r="BQ425" s="33">
        <v>12048.295630000001</v>
      </c>
      <c r="BR425" s="33">
        <v>16007.62953</v>
      </c>
      <c r="BS425" s="33">
        <v>13155.206179999999</v>
      </c>
      <c r="BT425" s="33">
        <v>11944.561250000001</v>
      </c>
      <c r="BU425" s="33">
        <v>14507.77182</v>
      </c>
      <c r="BV425" s="33">
        <v>19275.34348</v>
      </c>
      <c r="BW425" s="33">
        <v>15840.641320000001</v>
      </c>
      <c r="BX425" s="33">
        <v>11944.561250000001</v>
      </c>
      <c r="BY425" s="33">
        <v>14507.77182</v>
      </c>
      <c r="BZ425" s="33">
        <v>19275.34348</v>
      </c>
      <c r="CA425" s="33">
        <v>15840.641320000001</v>
      </c>
      <c r="CB425" s="33">
        <v>11944.561250000001</v>
      </c>
      <c r="CC425" s="33">
        <v>14507.77182</v>
      </c>
      <c r="CD425" s="33">
        <v>19275.34348</v>
      </c>
      <c r="CE425" s="33">
        <v>15840.641320000001</v>
      </c>
      <c r="CF425" s="33">
        <v>11944.561250000001</v>
      </c>
      <c r="CG425" s="33">
        <v>14507.77182</v>
      </c>
      <c r="CH425" s="33">
        <v>19275.34348</v>
      </c>
      <c r="CI425" s="33">
        <v>15840.641320000001</v>
      </c>
      <c r="CJ425" s="33">
        <v>11944.561250000001</v>
      </c>
      <c r="CK425" s="33">
        <v>14507.77182</v>
      </c>
      <c r="CL425" s="33">
        <v>19275.34348</v>
      </c>
      <c r="CM425" s="33">
        <v>15840.641320000001</v>
      </c>
      <c r="CN425" s="33">
        <v>11944.561250000001</v>
      </c>
      <c r="CO425" s="33">
        <v>14507.77182</v>
      </c>
      <c r="CP425" s="33">
        <v>19275.34348</v>
      </c>
      <c r="CQ425" s="33">
        <v>15840.641320000001</v>
      </c>
      <c r="CR425" s="33">
        <v>11944.561250000001</v>
      </c>
      <c r="CS425" s="33">
        <v>14507.77182</v>
      </c>
      <c r="CT425" s="33">
        <v>19275.34348</v>
      </c>
      <c r="CU425" s="33">
        <v>15840.641320000001</v>
      </c>
      <c r="CV425" s="33">
        <v>11944.561250000001</v>
      </c>
      <c r="CW425" s="33">
        <v>14507.77182</v>
      </c>
      <c r="CX425" s="33">
        <v>19275.34348</v>
      </c>
      <c r="CY425" s="33">
        <v>15840.641320000001</v>
      </c>
      <c r="CZ425" s="33">
        <v>11944.561250000001</v>
      </c>
      <c r="DA425" s="33">
        <v>14507.77182</v>
      </c>
      <c r="DB425" s="33">
        <v>19275.34348</v>
      </c>
      <c r="DC425" s="33">
        <v>15840.641320000001</v>
      </c>
      <c r="DD425" s="33">
        <v>11944.561250000001</v>
      </c>
      <c r="DE425" s="33">
        <v>14507.77182</v>
      </c>
      <c r="DF425" s="33">
        <v>19275.34348</v>
      </c>
      <c r="DG425" s="33">
        <v>15840.641320000001</v>
      </c>
      <c r="DH425" s="33">
        <v>11944.561250000001</v>
      </c>
      <c r="DI425" s="33">
        <v>14507.77182</v>
      </c>
      <c r="DJ425" s="33">
        <v>19275.34348</v>
      </c>
      <c r="DK425" s="33">
        <v>15840.641320000001</v>
      </c>
      <c r="DL425" s="33">
        <v>11944.561250000001</v>
      </c>
      <c r="DM425" s="33">
        <v>14507.77182</v>
      </c>
      <c r="DN425" s="33">
        <v>19275.34348</v>
      </c>
      <c r="DO425" s="33">
        <v>15840.641320000001</v>
      </c>
      <c r="DP425" s="33">
        <v>11944.561250000001</v>
      </c>
      <c r="DQ425" s="33">
        <v>14507.77182</v>
      </c>
      <c r="DR425" s="33">
        <v>19275.34348</v>
      </c>
      <c r="DS425" s="33">
        <v>15840.641320000001</v>
      </c>
      <c r="DT425" s="33">
        <v>11944.561250000001</v>
      </c>
      <c r="DU425" s="33">
        <v>14507.77182</v>
      </c>
      <c r="DV425" s="33">
        <v>19275.34348</v>
      </c>
      <c r="DW425" s="33">
        <v>15840.641320000001</v>
      </c>
      <c r="DX425" s="33">
        <v>11944.561250000001</v>
      </c>
      <c r="DY425" s="33">
        <v>14507.77182</v>
      </c>
      <c r="DZ425" s="33">
        <v>19275.34348</v>
      </c>
      <c r="EA425" s="33">
        <v>15840.641320000001</v>
      </c>
      <c r="EB425" s="33">
        <v>11944.561250000001</v>
      </c>
      <c r="EC425" s="33">
        <v>14507.77182</v>
      </c>
      <c r="ED425" s="33">
        <v>19275.34348</v>
      </c>
      <c r="EE425" s="33">
        <v>15840.641320000001</v>
      </c>
      <c r="EF425" s="33">
        <v>11944.561250000001</v>
      </c>
      <c r="EG425" s="33">
        <v>14507.77182</v>
      </c>
      <c r="EH425" s="33">
        <v>19275.34348</v>
      </c>
      <c r="EI425" s="33">
        <v>15840.641320000001</v>
      </c>
      <c r="EJ425" s="33">
        <v>11944.561250000001</v>
      </c>
      <c r="EK425" s="33">
        <v>14507.77182</v>
      </c>
      <c r="EL425" s="33">
        <v>19275.34348</v>
      </c>
      <c r="EM425" s="33">
        <v>15840.641320000001</v>
      </c>
      <c r="EN425" s="33">
        <v>11944.561250000001</v>
      </c>
      <c r="EO425" s="33">
        <v>14507.77182</v>
      </c>
      <c r="EP425" s="33">
        <v>19275.34348</v>
      </c>
      <c r="EQ425" s="33">
        <v>15840.641320000001</v>
      </c>
      <c r="ER425" s="33">
        <v>11944.561250000001</v>
      </c>
      <c r="ES425" s="33">
        <v>14507.77182</v>
      </c>
      <c r="ET425" s="33">
        <v>19275.34348</v>
      </c>
      <c r="EU425" s="33">
        <v>15840.641320000001</v>
      </c>
      <c r="EV425" s="33">
        <v>11944.561250000001</v>
      </c>
      <c r="EW425" s="33">
        <v>14507.77182</v>
      </c>
      <c r="EX425" s="33">
        <v>19275.34348</v>
      </c>
      <c r="EY425" s="33">
        <v>15840.641320000001</v>
      </c>
      <c r="EZ425" s="33">
        <v>11944.561250000001</v>
      </c>
      <c r="FA425" s="33">
        <v>14507.77182</v>
      </c>
      <c r="FB425" s="33">
        <v>19275.34348</v>
      </c>
      <c r="FC425" s="33">
        <v>15840.641320000001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467.8629995</v>
      </c>
      <c r="BY440" s="33">
        <v>568.26278479999996</v>
      </c>
      <c r="BZ440" s="33">
        <v>755.0063854</v>
      </c>
      <c r="CA440" s="33">
        <v>620.4706731</v>
      </c>
      <c r="CB440" s="33">
        <v>2105.1895810000001</v>
      </c>
      <c r="CC440" s="33">
        <v>2556.9470019999999</v>
      </c>
      <c r="CD440" s="33">
        <v>3397.2158049999998</v>
      </c>
      <c r="CE440" s="33">
        <v>2791.8608610000001</v>
      </c>
      <c r="CF440" s="33">
        <v>4078.6784769999999</v>
      </c>
      <c r="CG440" s="33">
        <v>4953.9313689999999</v>
      </c>
      <c r="CH440" s="33">
        <v>6581.9017489999997</v>
      </c>
      <c r="CI440" s="33">
        <v>5409.0628729999999</v>
      </c>
      <c r="CJ440" s="33">
        <v>6383.4978860000001</v>
      </c>
      <c r="CK440" s="33">
        <v>7753.3472179999999</v>
      </c>
      <c r="CL440" s="33">
        <v>10301.266970000001</v>
      </c>
      <c r="CM440" s="33">
        <v>8465.6688699999995</v>
      </c>
      <c r="CN440" s="33">
        <v>9541.4344660000006</v>
      </c>
      <c r="CO440" s="33">
        <v>11588.952590000001</v>
      </c>
      <c r="CP440" s="33">
        <v>15397.336300000001</v>
      </c>
      <c r="CQ440" s="33">
        <v>12653.66202</v>
      </c>
      <c r="CR440" s="33">
        <v>12758.498530000001</v>
      </c>
      <c r="CS440" s="33">
        <v>15496.37376</v>
      </c>
      <c r="CT440" s="33">
        <v>20588.821670000001</v>
      </c>
      <c r="CU440" s="33">
        <v>16920.068869999999</v>
      </c>
      <c r="CV440" s="33">
        <v>15194.804990000001</v>
      </c>
      <c r="CW440" s="33">
        <v>18455.492750000001</v>
      </c>
      <c r="CX440" s="33">
        <v>24520.371999999999</v>
      </c>
      <c r="CY440" s="33">
        <v>20151.05039</v>
      </c>
      <c r="CZ440" s="33">
        <v>17956.71256</v>
      </c>
      <c r="DA440" s="33">
        <v>21810.084360000001</v>
      </c>
      <c r="DB440" s="33">
        <v>28977.355899999999</v>
      </c>
      <c r="DC440" s="33">
        <v>23813.83769</v>
      </c>
      <c r="DD440" s="33">
        <v>18880.23993</v>
      </c>
      <c r="DE440" s="33">
        <v>22931.793559999998</v>
      </c>
      <c r="DF440" s="33">
        <v>30467.68332</v>
      </c>
      <c r="DG440" s="33">
        <v>25038.601449999998</v>
      </c>
      <c r="DH440" s="33">
        <v>20618.842710000001</v>
      </c>
      <c r="DI440" s="33">
        <v>25043.487069999999</v>
      </c>
      <c r="DJ440" s="33">
        <v>33273.325579999997</v>
      </c>
      <c r="DK440" s="33">
        <v>27344.30214</v>
      </c>
      <c r="DL440" s="33">
        <v>20618.842710000001</v>
      </c>
      <c r="DM440" s="33">
        <v>25043.487069999999</v>
      </c>
      <c r="DN440" s="33">
        <v>33273.325579999997</v>
      </c>
      <c r="DO440" s="33">
        <v>27344.30214</v>
      </c>
      <c r="DP440" s="33">
        <v>20618.842710000001</v>
      </c>
      <c r="DQ440" s="33">
        <v>25043.487069999999</v>
      </c>
      <c r="DR440" s="33">
        <v>33273.325579999997</v>
      </c>
      <c r="DS440" s="33">
        <v>27344.30214</v>
      </c>
      <c r="DT440" s="33">
        <v>20618.842710000001</v>
      </c>
      <c r="DU440" s="33">
        <v>25043.487069999999</v>
      </c>
      <c r="DV440" s="33">
        <v>33273.325579999997</v>
      </c>
      <c r="DW440" s="33">
        <v>27344.30214</v>
      </c>
      <c r="DX440" s="33">
        <v>20618.842710000001</v>
      </c>
      <c r="DY440" s="33">
        <v>25043.487069999999</v>
      </c>
      <c r="DZ440" s="33">
        <v>33273.325579999997</v>
      </c>
      <c r="EA440" s="33">
        <v>27344.30214</v>
      </c>
      <c r="EB440" s="33">
        <v>20618.842710000001</v>
      </c>
      <c r="EC440" s="33">
        <v>25043.487069999999</v>
      </c>
      <c r="ED440" s="33">
        <v>33273.325579999997</v>
      </c>
      <c r="EE440" s="33">
        <v>27344.30214</v>
      </c>
      <c r="EF440" s="33">
        <v>20618.842710000001</v>
      </c>
      <c r="EG440" s="33">
        <v>25043.487069999999</v>
      </c>
      <c r="EH440" s="33">
        <v>33273.325579999997</v>
      </c>
      <c r="EI440" s="33">
        <v>27344.30214</v>
      </c>
      <c r="EJ440" s="33">
        <v>20618.842710000001</v>
      </c>
      <c r="EK440" s="33">
        <v>25043.487069999999</v>
      </c>
      <c r="EL440" s="33">
        <v>33273.325579999997</v>
      </c>
      <c r="EM440" s="33">
        <v>27344.30214</v>
      </c>
      <c r="EN440" s="33">
        <v>20618.842710000001</v>
      </c>
      <c r="EO440" s="33">
        <v>25043.487069999999</v>
      </c>
      <c r="EP440" s="33">
        <v>33273.325579999997</v>
      </c>
      <c r="EQ440" s="33">
        <v>27344.30214</v>
      </c>
      <c r="ER440" s="33">
        <v>20618.842710000001</v>
      </c>
      <c r="ES440" s="33">
        <v>25043.487069999999</v>
      </c>
      <c r="ET440" s="33">
        <v>33273.325579999997</v>
      </c>
      <c r="EU440" s="33">
        <v>27344.30214</v>
      </c>
      <c r="EV440" s="33">
        <v>20618.842710000001</v>
      </c>
      <c r="EW440" s="33">
        <v>25043.487069999999</v>
      </c>
      <c r="EX440" s="33">
        <v>33273.325579999997</v>
      </c>
      <c r="EY440" s="33">
        <v>27344.30214</v>
      </c>
      <c r="EZ440" s="33">
        <v>20618.842710000001</v>
      </c>
      <c r="FA440" s="33">
        <v>25043.487069999999</v>
      </c>
      <c r="FB440" s="33">
        <v>33273.325579999997</v>
      </c>
      <c r="FC440" s="33">
        <v>27344.30214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467.8629995</v>
      </c>
      <c r="BY449" s="33">
        <v>568.26278479999996</v>
      </c>
      <c r="BZ449" s="33">
        <v>755.0063854</v>
      </c>
      <c r="CA449" s="33">
        <v>620.4706731</v>
      </c>
      <c r="CB449" s="33">
        <v>2105.1895810000001</v>
      </c>
      <c r="CC449" s="33">
        <v>2556.9470019999999</v>
      </c>
      <c r="CD449" s="33">
        <v>3397.2158049999998</v>
      </c>
      <c r="CE449" s="33">
        <v>2791.8608610000001</v>
      </c>
      <c r="CF449" s="33">
        <v>4078.6784769999999</v>
      </c>
      <c r="CG449" s="33">
        <v>4953.9313689999999</v>
      </c>
      <c r="CH449" s="33">
        <v>6581.9017489999997</v>
      </c>
      <c r="CI449" s="33">
        <v>5409.0628729999999</v>
      </c>
      <c r="CJ449" s="33">
        <v>6383.4978860000001</v>
      </c>
      <c r="CK449" s="33">
        <v>7753.3472179999999</v>
      </c>
      <c r="CL449" s="33">
        <v>10301.266970000001</v>
      </c>
      <c r="CM449" s="33">
        <v>8465.6688699999995</v>
      </c>
      <c r="CN449" s="33">
        <v>9541.4344660000006</v>
      </c>
      <c r="CO449" s="33">
        <v>11588.952590000001</v>
      </c>
      <c r="CP449" s="33">
        <v>15397.336300000001</v>
      </c>
      <c r="CQ449" s="33">
        <v>12653.66202</v>
      </c>
      <c r="CR449" s="33">
        <v>12758.498530000001</v>
      </c>
      <c r="CS449" s="33">
        <v>15496.37376</v>
      </c>
      <c r="CT449" s="33">
        <v>20588.821670000001</v>
      </c>
      <c r="CU449" s="33">
        <v>16920.068869999999</v>
      </c>
      <c r="CV449" s="33">
        <v>15194.804990000001</v>
      </c>
      <c r="CW449" s="33">
        <v>18455.492750000001</v>
      </c>
      <c r="CX449" s="33">
        <v>24520.371999999999</v>
      </c>
      <c r="CY449" s="33">
        <v>20151.05039</v>
      </c>
      <c r="CZ449" s="33">
        <v>17956.71256</v>
      </c>
      <c r="DA449" s="33">
        <v>21810.084360000001</v>
      </c>
      <c r="DB449" s="33">
        <v>28977.355899999999</v>
      </c>
      <c r="DC449" s="33">
        <v>23813.83769</v>
      </c>
      <c r="DD449" s="33">
        <v>18880.23993</v>
      </c>
      <c r="DE449" s="33">
        <v>22931.793559999998</v>
      </c>
      <c r="DF449" s="33">
        <v>30467.68332</v>
      </c>
      <c r="DG449" s="33">
        <v>25038.601449999998</v>
      </c>
      <c r="DH449" s="33">
        <v>20618.842710000001</v>
      </c>
      <c r="DI449" s="33">
        <v>25043.487069999999</v>
      </c>
      <c r="DJ449" s="33">
        <v>33273.325579999997</v>
      </c>
      <c r="DK449" s="33">
        <v>27344.30214</v>
      </c>
      <c r="DL449" s="33">
        <v>20618.842710000001</v>
      </c>
      <c r="DM449" s="33">
        <v>25043.487069999999</v>
      </c>
      <c r="DN449" s="33">
        <v>33273.325579999997</v>
      </c>
      <c r="DO449" s="33">
        <v>27344.30214</v>
      </c>
      <c r="DP449" s="33">
        <v>20618.842710000001</v>
      </c>
      <c r="DQ449" s="33">
        <v>25043.487069999999</v>
      </c>
      <c r="DR449" s="33">
        <v>33273.325579999997</v>
      </c>
      <c r="DS449" s="33">
        <v>27344.30214</v>
      </c>
      <c r="DT449" s="33">
        <v>20618.842710000001</v>
      </c>
      <c r="DU449" s="33">
        <v>25043.487069999999</v>
      </c>
      <c r="DV449" s="33">
        <v>33273.325579999997</v>
      </c>
      <c r="DW449" s="33">
        <v>27344.30214</v>
      </c>
      <c r="DX449" s="33">
        <v>20618.842710000001</v>
      </c>
      <c r="DY449" s="33">
        <v>25043.487069999999</v>
      </c>
      <c r="DZ449" s="33">
        <v>33273.325579999997</v>
      </c>
      <c r="EA449" s="33">
        <v>27344.30214</v>
      </c>
      <c r="EB449" s="33">
        <v>20618.842710000001</v>
      </c>
      <c r="EC449" s="33">
        <v>25043.487069999999</v>
      </c>
      <c r="ED449" s="33">
        <v>33273.325579999997</v>
      </c>
      <c r="EE449" s="33">
        <v>27344.30214</v>
      </c>
      <c r="EF449" s="33">
        <v>20618.842710000001</v>
      </c>
      <c r="EG449" s="33">
        <v>25043.487069999999</v>
      </c>
      <c r="EH449" s="33">
        <v>33273.325579999997</v>
      </c>
      <c r="EI449" s="33">
        <v>27344.30214</v>
      </c>
      <c r="EJ449" s="33">
        <v>20618.842710000001</v>
      </c>
      <c r="EK449" s="33">
        <v>25043.487069999999</v>
      </c>
      <c r="EL449" s="33">
        <v>33273.325579999997</v>
      </c>
      <c r="EM449" s="33">
        <v>27344.30214</v>
      </c>
      <c r="EN449" s="33">
        <v>20618.842710000001</v>
      </c>
      <c r="EO449" s="33">
        <v>25043.487069999999</v>
      </c>
      <c r="EP449" s="33">
        <v>33273.325579999997</v>
      </c>
      <c r="EQ449" s="33">
        <v>27344.30214</v>
      </c>
      <c r="ER449" s="33">
        <v>20618.842710000001</v>
      </c>
      <c r="ES449" s="33">
        <v>25043.487069999999</v>
      </c>
      <c r="ET449" s="33">
        <v>33273.325579999997</v>
      </c>
      <c r="EU449" s="33">
        <v>27344.30214</v>
      </c>
      <c r="EV449" s="33">
        <v>20618.842710000001</v>
      </c>
      <c r="EW449" s="33">
        <v>25043.487069999999</v>
      </c>
      <c r="EX449" s="33">
        <v>33273.325579999997</v>
      </c>
      <c r="EY449" s="33">
        <v>27344.30214</v>
      </c>
      <c r="EZ449" s="33">
        <v>20618.842710000001</v>
      </c>
      <c r="FA449" s="33">
        <v>25043.487069999999</v>
      </c>
      <c r="FB449" s="33">
        <v>33273.325579999997</v>
      </c>
      <c r="FC449" s="33">
        <v>27344.30214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5725.6880870000005</v>
      </c>
      <c r="DM464" s="33">
        <v>6954.376518</v>
      </c>
      <c r="DN464" s="33">
        <v>9239.7369990000007</v>
      </c>
      <c r="DO464" s="33">
        <v>7593.2945010000003</v>
      </c>
      <c r="DP464" s="33">
        <v>8451.8558499999999</v>
      </c>
      <c r="DQ464" s="33">
        <v>10265.55882</v>
      </c>
      <c r="DR464" s="33">
        <v>13639.046350000001</v>
      </c>
      <c r="DS464" s="33">
        <v>11208.684370000001</v>
      </c>
      <c r="DT464" s="33">
        <v>10254.00887</v>
      </c>
      <c r="DU464" s="33">
        <v>12454.43995</v>
      </c>
      <c r="DV464" s="33">
        <v>16547.241770000001</v>
      </c>
      <c r="DW464" s="33">
        <v>13598.664119999999</v>
      </c>
      <c r="DX464" s="33">
        <v>11955.148429999999</v>
      </c>
      <c r="DY464" s="33">
        <v>14520.630929999999</v>
      </c>
      <c r="DZ464" s="33">
        <v>19292.428370000001</v>
      </c>
      <c r="EA464" s="33">
        <v>15854.68182</v>
      </c>
      <c r="EB464" s="33">
        <v>13705.17051</v>
      </c>
      <c r="EC464" s="33">
        <v>16646.194230000001</v>
      </c>
      <c r="ED464" s="33">
        <v>22116.498339999998</v>
      </c>
      <c r="EE464" s="33">
        <v>18175.526559999998</v>
      </c>
      <c r="EF464" s="33">
        <v>15890.28681</v>
      </c>
      <c r="EG464" s="33">
        <v>19300.2196</v>
      </c>
      <c r="EH464" s="33">
        <v>25642.694599999999</v>
      </c>
      <c r="EI464" s="33">
        <v>21073.38465</v>
      </c>
      <c r="EJ464" s="33">
        <v>16944.964899999999</v>
      </c>
      <c r="EK464" s="33">
        <v>20581.223460000001</v>
      </c>
      <c r="EL464" s="33">
        <v>27344.664379999998</v>
      </c>
      <c r="EM464" s="33">
        <v>22472.07791</v>
      </c>
      <c r="EN464" s="33">
        <v>17367.795180000001</v>
      </c>
      <c r="EO464" s="33">
        <v>21094.789850000001</v>
      </c>
      <c r="EP464" s="33">
        <v>28026.999950000001</v>
      </c>
      <c r="EQ464" s="33">
        <v>23032.827079999999</v>
      </c>
      <c r="ER464" s="33">
        <v>19786.714680000001</v>
      </c>
      <c r="ES464" s="33">
        <v>24032.790789999999</v>
      </c>
      <c r="ET464" s="33">
        <v>31930.49236</v>
      </c>
      <c r="EU464" s="33">
        <v>26240.750370000002</v>
      </c>
      <c r="EV464" s="33">
        <v>21954.061730000001</v>
      </c>
      <c r="EW464" s="33">
        <v>26665.233779999999</v>
      </c>
      <c r="EX464" s="33">
        <v>35428.013780000001</v>
      </c>
      <c r="EY464" s="33">
        <v>29115.043239999999</v>
      </c>
      <c r="EZ464" s="33">
        <v>22398.01757</v>
      </c>
      <c r="FA464" s="33">
        <v>27204.45911</v>
      </c>
      <c r="FB464" s="33">
        <v>36144.440369999997</v>
      </c>
      <c r="FC464" s="33">
        <v>29703.808710000001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5725.6880870000005</v>
      </c>
      <c r="DM473" s="33">
        <v>6954.376518</v>
      </c>
      <c r="DN473" s="33">
        <v>9239.7369990000007</v>
      </c>
      <c r="DO473" s="33">
        <v>7593.2945010000003</v>
      </c>
      <c r="DP473" s="33">
        <v>8451.8558499999999</v>
      </c>
      <c r="DQ473" s="33">
        <v>10265.55882</v>
      </c>
      <c r="DR473" s="33">
        <v>13639.046350000001</v>
      </c>
      <c r="DS473" s="33">
        <v>11208.684370000001</v>
      </c>
      <c r="DT473" s="33">
        <v>10254.00887</v>
      </c>
      <c r="DU473" s="33">
        <v>12454.43995</v>
      </c>
      <c r="DV473" s="33">
        <v>16547.241770000001</v>
      </c>
      <c r="DW473" s="33">
        <v>13598.664119999999</v>
      </c>
      <c r="DX473" s="33">
        <v>11955.148429999999</v>
      </c>
      <c r="DY473" s="33">
        <v>14520.630929999999</v>
      </c>
      <c r="DZ473" s="33">
        <v>19292.428370000001</v>
      </c>
      <c r="EA473" s="33">
        <v>15854.68182</v>
      </c>
      <c r="EB473" s="33">
        <v>13705.17051</v>
      </c>
      <c r="EC473" s="33">
        <v>16646.194230000001</v>
      </c>
      <c r="ED473" s="33">
        <v>22116.498339999998</v>
      </c>
      <c r="EE473" s="33">
        <v>18175.526559999998</v>
      </c>
      <c r="EF473" s="33">
        <v>15890.28681</v>
      </c>
      <c r="EG473" s="33">
        <v>19300.2196</v>
      </c>
      <c r="EH473" s="33">
        <v>25642.694599999999</v>
      </c>
      <c r="EI473" s="33">
        <v>21073.38465</v>
      </c>
      <c r="EJ473" s="33">
        <v>16944.964899999999</v>
      </c>
      <c r="EK473" s="33">
        <v>20581.223460000001</v>
      </c>
      <c r="EL473" s="33">
        <v>27344.664379999998</v>
      </c>
      <c r="EM473" s="33">
        <v>22472.07791</v>
      </c>
      <c r="EN473" s="33">
        <v>17367.795180000001</v>
      </c>
      <c r="EO473" s="33">
        <v>21094.789850000001</v>
      </c>
      <c r="EP473" s="33">
        <v>28026.999950000001</v>
      </c>
      <c r="EQ473" s="33">
        <v>23032.827079999999</v>
      </c>
      <c r="ER473" s="33">
        <v>19786.714680000001</v>
      </c>
      <c r="ES473" s="33">
        <v>24032.790789999999</v>
      </c>
      <c r="ET473" s="33">
        <v>31930.49236</v>
      </c>
      <c r="EU473" s="33">
        <v>26240.750370000002</v>
      </c>
      <c r="EV473" s="33">
        <v>21954.061730000001</v>
      </c>
      <c r="EW473" s="33">
        <v>26665.233779999999</v>
      </c>
      <c r="EX473" s="33">
        <v>35428.013780000001</v>
      </c>
      <c r="EY473" s="33">
        <v>29115.043239999999</v>
      </c>
      <c r="EZ473" s="33">
        <v>22398.01757</v>
      </c>
      <c r="FA473" s="33">
        <v>27204.45911</v>
      </c>
      <c r="FB473" s="33">
        <v>36144.440369999997</v>
      </c>
      <c r="FC473" s="33">
        <v>29703.808710000001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D654" s="33">
        <v>1042.7549180000001</v>
      </c>
      <c r="CE654" s="33">
        <v>1359.6216890000001</v>
      </c>
      <c r="CH654" s="33">
        <v>858.83235520000005</v>
      </c>
      <c r="CI654" s="33">
        <v>1359.6216890000001</v>
      </c>
      <c r="CL654" s="33">
        <v>136.4321841</v>
      </c>
      <c r="CM654" s="33">
        <v>1359.6216890000001</v>
      </c>
      <c r="CP654" s="33">
        <v>502.15992679999999</v>
      </c>
      <c r="CQ654" s="33">
        <v>1861.7816150000001</v>
      </c>
      <c r="CT654" s="33">
        <v>339.4320027</v>
      </c>
      <c r="CU654" s="33">
        <v>1861.7816150000001</v>
      </c>
      <c r="CY654" s="33">
        <v>1861.7816150000001</v>
      </c>
      <c r="DC654" s="33">
        <v>1861.7816150000001</v>
      </c>
      <c r="DD654" s="33">
        <v>20.750388539999999</v>
      </c>
      <c r="DF654" s="33">
        <v>502.15992679999999</v>
      </c>
      <c r="DG654" s="33">
        <v>1861.7816150000001</v>
      </c>
      <c r="DH654" s="33">
        <v>502.15992679999999</v>
      </c>
      <c r="DJ654" s="33">
        <v>1861.7816150000001</v>
      </c>
      <c r="DK654" s="33">
        <v>1861.7816150000001</v>
      </c>
      <c r="DO654" s="33">
        <v>1861.7816150000001</v>
      </c>
      <c r="DP654" s="33">
        <v>1359.6216890000001</v>
      </c>
      <c r="DS654" s="33">
        <v>1861.7816150000001</v>
      </c>
      <c r="DT654" s="33">
        <v>1449.1755069999999</v>
      </c>
      <c r="DW654" s="33">
        <v>1861.7816150000001</v>
      </c>
      <c r="DX654" s="33">
        <v>502.15992679999999</v>
      </c>
      <c r="EA654" s="33">
        <v>1861.7816150000001</v>
      </c>
      <c r="EB654" s="33">
        <v>554.53297899999995</v>
      </c>
      <c r="EE654" s="33">
        <v>1861.7816150000001</v>
      </c>
      <c r="EF654" s="33">
        <v>1359.6216890000001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P654" s="33">
        <v>1359.6216890000001</v>
      </c>
      <c r="EQ654" s="33">
        <v>1861.7816150000001</v>
      </c>
      <c r="ER654" s="33">
        <v>1861.7816150000001</v>
      </c>
      <c r="ET654" s="33">
        <v>502.15992679999999</v>
      </c>
      <c r="EU654" s="33">
        <v>1861.7816150000001</v>
      </c>
      <c r="EV654" s="33">
        <v>1861.7816150000001</v>
      </c>
      <c r="EX654" s="33">
        <v>1861.7816150000001</v>
      </c>
      <c r="EY654" s="33">
        <v>1861.7816150000001</v>
      </c>
      <c r="EZ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K656" s="33">
        <v>26.529203679999998</v>
      </c>
      <c r="DO656" s="33">
        <v>26.529203679999998</v>
      </c>
      <c r="DS656" s="33">
        <v>1171.074848</v>
      </c>
      <c r="DW656" s="33">
        <v>1171.074848</v>
      </c>
      <c r="DX656" s="33">
        <v>1171.074848</v>
      </c>
      <c r="EA656" s="33">
        <v>1171.074848</v>
      </c>
      <c r="EE656" s="33">
        <v>1171.074848</v>
      </c>
      <c r="EI656" s="33">
        <v>1171.074848</v>
      </c>
      <c r="EJ656" s="33">
        <v>26.529203679999998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1042.7549180000001</v>
      </c>
      <c r="CE665" s="33">
        <v>1359.6216890000001</v>
      </c>
      <c r="CF665" s="33">
        <v>0</v>
      </c>
      <c r="CG665" s="33">
        <v>0</v>
      </c>
      <c r="CH665" s="33">
        <v>858.83235520000005</v>
      </c>
      <c r="CI665" s="33">
        <v>1359.6216890000001</v>
      </c>
      <c r="CJ665" s="33">
        <v>0</v>
      </c>
      <c r="CK665" s="33">
        <v>0</v>
      </c>
      <c r="CL665" s="33">
        <v>136.4321841</v>
      </c>
      <c r="CM665" s="33">
        <v>1359.6216890000001</v>
      </c>
      <c r="CN665" s="33">
        <v>0</v>
      </c>
      <c r="CO665" s="33">
        <v>0</v>
      </c>
      <c r="CP665" s="33">
        <v>502.15992679999999</v>
      </c>
      <c r="CQ665" s="33">
        <v>1861.7816150000001</v>
      </c>
      <c r="CR665" s="33">
        <v>0</v>
      </c>
      <c r="CS665" s="33">
        <v>0</v>
      </c>
      <c r="CT665" s="33">
        <v>339.4320027</v>
      </c>
      <c r="CU665" s="33">
        <v>1861.7816150000001</v>
      </c>
      <c r="CV665" s="33">
        <v>0</v>
      </c>
      <c r="CW665" s="33">
        <v>0</v>
      </c>
      <c r="CX665" s="33">
        <v>0</v>
      </c>
      <c r="CY665" s="33">
        <v>1861.7816150000001</v>
      </c>
      <c r="CZ665" s="33">
        <v>0</v>
      </c>
      <c r="DA665" s="33">
        <v>0</v>
      </c>
      <c r="DB665" s="33">
        <v>0</v>
      </c>
      <c r="DC665" s="33">
        <v>1861.7816150000001</v>
      </c>
      <c r="DD665" s="33">
        <v>20.750388539999999</v>
      </c>
      <c r="DE665" s="33">
        <v>0</v>
      </c>
      <c r="DF665" s="33">
        <v>502.15992679999999</v>
      </c>
      <c r="DG665" s="33">
        <v>1861.7816150000001</v>
      </c>
      <c r="DH665" s="33">
        <v>502.15992679999999</v>
      </c>
      <c r="DI665" s="33">
        <v>0</v>
      </c>
      <c r="DJ665" s="33">
        <v>1861.7816150000001</v>
      </c>
      <c r="DK665" s="33">
        <v>1888.310819</v>
      </c>
      <c r="DL665" s="33">
        <v>0</v>
      </c>
      <c r="DM665" s="33">
        <v>0</v>
      </c>
      <c r="DN665" s="33">
        <v>0</v>
      </c>
      <c r="DO665" s="33">
        <v>1888.310819</v>
      </c>
      <c r="DP665" s="33">
        <v>1359.6216890000001</v>
      </c>
      <c r="DQ665" s="33">
        <v>0</v>
      </c>
      <c r="DR665" s="33">
        <v>0</v>
      </c>
      <c r="DS665" s="33">
        <v>3032.856464</v>
      </c>
      <c r="DT665" s="33">
        <v>1449.1755069999999</v>
      </c>
      <c r="DU665" s="33">
        <v>0</v>
      </c>
      <c r="DV665" s="33">
        <v>0</v>
      </c>
      <c r="DW665" s="33">
        <v>3032.856464</v>
      </c>
      <c r="DX665" s="33">
        <v>1673.2347749999999</v>
      </c>
      <c r="DY665" s="33">
        <v>0</v>
      </c>
      <c r="DZ665" s="33">
        <v>0</v>
      </c>
      <c r="EA665" s="33">
        <v>3032.856464</v>
      </c>
      <c r="EB665" s="33">
        <v>554.53297899999995</v>
      </c>
      <c r="EC665" s="33">
        <v>0</v>
      </c>
      <c r="ED665" s="33">
        <v>0</v>
      </c>
      <c r="EE665" s="33">
        <v>3032.856464</v>
      </c>
      <c r="EF665" s="33">
        <v>1359.6216890000001</v>
      </c>
      <c r="EG665" s="33">
        <v>0</v>
      </c>
      <c r="EH665" s="33">
        <v>0</v>
      </c>
      <c r="EI665" s="33">
        <v>3032.856464</v>
      </c>
      <c r="EJ665" s="33">
        <v>1888.310819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1359.6216890000001</v>
      </c>
      <c r="EQ665" s="33">
        <v>3032.856464</v>
      </c>
      <c r="ER665" s="33">
        <v>3032.856464</v>
      </c>
      <c r="ES665" s="33">
        <v>0</v>
      </c>
      <c r="ET665" s="33">
        <v>502.15992679999999</v>
      </c>
      <c r="EU665" s="33">
        <v>3032.856464</v>
      </c>
      <c r="EV665" s="33">
        <v>3032.856464</v>
      </c>
      <c r="EW665" s="33">
        <v>0</v>
      </c>
      <c r="EX665" s="33">
        <v>1861.7816150000001</v>
      </c>
      <c r="EY665" s="33">
        <v>3032.856464</v>
      </c>
      <c r="EZ665" s="33">
        <v>3032.856464</v>
      </c>
      <c r="FA665" s="33">
        <v>0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2714.5060189999999</v>
      </c>
      <c r="CE666" s="33">
        <v>2714.5060189999999</v>
      </c>
      <c r="CI666" s="33">
        <v>2714.5060189999999</v>
      </c>
      <c r="CM666" s="33">
        <v>2714.5060189999999</v>
      </c>
      <c r="CQ666" s="33">
        <v>2279.1139440000002</v>
      </c>
      <c r="CU666" s="33">
        <v>1170.6873559999999</v>
      </c>
      <c r="CY666" s="33">
        <v>535.46107140000004</v>
      </c>
      <c r="DC666" s="33">
        <v>7.8145187580000002</v>
      </c>
      <c r="DG666" s="33">
        <v>1361.74263</v>
      </c>
      <c r="DK666" s="33">
        <v>2714.5060189999999</v>
      </c>
      <c r="EQ666" s="33">
        <v>1129.2035639999999</v>
      </c>
      <c r="EU666" s="33">
        <v>1386.4632099999999</v>
      </c>
      <c r="EY666" s="33">
        <v>1702.5002950000001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CA667" s="33">
        <v>235.92041839999999</v>
      </c>
      <c r="CE667" s="33">
        <v>235.92041839999999</v>
      </c>
      <c r="CI667" s="33">
        <v>235.92041839999999</v>
      </c>
      <c r="CM667" s="33">
        <v>235.92041839999999</v>
      </c>
      <c r="CQ667" s="33">
        <v>235.92041839999999</v>
      </c>
      <c r="CU667" s="33">
        <v>235.92041839999999</v>
      </c>
      <c r="CY667" s="33">
        <v>235.92041839999999</v>
      </c>
      <c r="DC667" s="33">
        <v>235.92041839999999</v>
      </c>
      <c r="DG667" s="33">
        <v>235.92041839999999</v>
      </c>
      <c r="DK667" s="33">
        <v>235.92041839999999</v>
      </c>
      <c r="DS667" s="33">
        <v>235.92041839999999</v>
      </c>
      <c r="DW667" s="33">
        <v>235.92041839999999</v>
      </c>
      <c r="EA667" s="33">
        <v>235.92041839999999</v>
      </c>
      <c r="EM667" s="33">
        <v>235.92041839999999</v>
      </c>
      <c r="EQ667" s="33">
        <v>235.92041839999999</v>
      </c>
      <c r="EU667" s="33">
        <v>235.92041839999999</v>
      </c>
      <c r="EY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1142.235199</v>
      </c>
      <c r="BW668" s="33">
        <v>1361.6806019999999</v>
      </c>
      <c r="CA668" s="33">
        <v>945.58496300000002</v>
      </c>
      <c r="CE668" s="33">
        <v>874.70339939999997</v>
      </c>
      <c r="CI668" s="33">
        <v>883.47608930000001</v>
      </c>
      <c r="CM668" s="33">
        <v>709.40901440000005</v>
      </c>
      <c r="DK668" s="33">
        <v>811.16538590000005</v>
      </c>
      <c r="FC668" s="33">
        <v>648.69110139999998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O669" s="33">
        <v>168.64993770000001</v>
      </c>
      <c r="DW669" s="33">
        <v>168.64993770000001</v>
      </c>
      <c r="EE669" s="33">
        <v>168.64993770000001</v>
      </c>
      <c r="EI669" s="33">
        <v>168.64993770000001</v>
      </c>
      <c r="EQ669" s="33">
        <v>168.64993770000001</v>
      </c>
      <c r="EU669" s="33">
        <v>168.64993770000001</v>
      </c>
      <c r="EY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4261.3115740000003</v>
      </c>
      <c r="BT677" s="33">
        <v>0</v>
      </c>
      <c r="BU677" s="33">
        <v>0</v>
      </c>
      <c r="BV677" s="33">
        <v>0</v>
      </c>
      <c r="BW677" s="33">
        <v>4244.8365599999997</v>
      </c>
      <c r="BX677" s="33">
        <v>0</v>
      </c>
      <c r="BY677" s="33">
        <v>0</v>
      </c>
      <c r="BZ677" s="33">
        <v>0</v>
      </c>
      <c r="CA677" s="33">
        <v>4064.6613390000002</v>
      </c>
      <c r="CB677" s="33">
        <v>0</v>
      </c>
      <c r="CC677" s="33">
        <v>0</v>
      </c>
      <c r="CD677" s="33">
        <v>0</v>
      </c>
      <c r="CE677" s="33">
        <v>3993.779775</v>
      </c>
      <c r="CF677" s="33">
        <v>0</v>
      </c>
      <c r="CG677" s="33">
        <v>0</v>
      </c>
      <c r="CH677" s="33">
        <v>0</v>
      </c>
      <c r="CI677" s="33">
        <v>4002.5524650000002</v>
      </c>
      <c r="CJ677" s="33">
        <v>0</v>
      </c>
      <c r="CK677" s="33">
        <v>0</v>
      </c>
      <c r="CL677" s="33">
        <v>0</v>
      </c>
      <c r="CM677" s="33">
        <v>3828.4853899999998</v>
      </c>
      <c r="CN677" s="33">
        <v>0</v>
      </c>
      <c r="CO677" s="33">
        <v>0</v>
      </c>
      <c r="CP677" s="33">
        <v>0</v>
      </c>
      <c r="CQ677" s="33">
        <v>2683.6842999999999</v>
      </c>
      <c r="CR677" s="33">
        <v>0</v>
      </c>
      <c r="CS677" s="33">
        <v>0</v>
      </c>
      <c r="CT677" s="33">
        <v>0</v>
      </c>
      <c r="CU677" s="33">
        <v>1575.2577120000001</v>
      </c>
      <c r="CV677" s="33">
        <v>0</v>
      </c>
      <c r="CW677" s="33">
        <v>0</v>
      </c>
      <c r="CX677" s="33">
        <v>0</v>
      </c>
      <c r="CY677" s="33">
        <v>940.03142749999995</v>
      </c>
      <c r="CZ677" s="33">
        <v>0</v>
      </c>
      <c r="DA677" s="33">
        <v>0</v>
      </c>
      <c r="DB677" s="33">
        <v>0</v>
      </c>
      <c r="DC677" s="33">
        <v>412.3848749</v>
      </c>
      <c r="DD677" s="33">
        <v>0</v>
      </c>
      <c r="DE677" s="33">
        <v>0</v>
      </c>
      <c r="DF677" s="33">
        <v>0</v>
      </c>
      <c r="DG677" s="33">
        <v>1766.3129859999999</v>
      </c>
      <c r="DH677" s="33">
        <v>0</v>
      </c>
      <c r="DI677" s="33">
        <v>0</v>
      </c>
      <c r="DJ677" s="33">
        <v>0</v>
      </c>
      <c r="DK677" s="33">
        <v>3930.2417610000002</v>
      </c>
      <c r="DL677" s="33">
        <v>0</v>
      </c>
      <c r="DM677" s="33">
        <v>0</v>
      </c>
      <c r="DN677" s="33">
        <v>0</v>
      </c>
      <c r="DO677" s="33">
        <v>168.64993770000001</v>
      </c>
      <c r="DP677" s="33">
        <v>0</v>
      </c>
      <c r="DQ677" s="33">
        <v>0</v>
      </c>
      <c r="DR677" s="33">
        <v>0</v>
      </c>
      <c r="DS677" s="33">
        <v>235.92041839999999</v>
      </c>
      <c r="DT677" s="33">
        <v>0</v>
      </c>
      <c r="DU677" s="33">
        <v>0</v>
      </c>
      <c r="DV677" s="33">
        <v>0</v>
      </c>
      <c r="DW677" s="33">
        <v>404.57035610000003</v>
      </c>
      <c r="DX677" s="33">
        <v>0</v>
      </c>
      <c r="DY677" s="33">
        <v>0</v>
      </c>
      <c r="DZ677" s="33">
        <v>0</v>
      </c>
      <c r="EA677" s="33">
        <v>235.92041839999999</v>
      </c>
      <c r="EB677" s="33">
        <v>0</v>
      </c>
      <c r="EC677" s="33">
        <v>0</v>
      </c>
      <c r="ED677" s="33">
        <v>0</v>
      </c>
      <c r="EE677" s="33">
        <v>168.64993770000001</v>
      </c>
      <c r="EF677" s="33">
        <v>0</v>
      </c>
      <c r="EG677" s="33">
        <v>0</v>
      </c>
      <c r="EH677" s="33">
        <v>0</v>
      </c>
      <c r="EI677" s="33">
        <v>168.64993770000001</v>
      </c>
      <c r="EJ677" s="33">
        <v>0</v>
      </c>
      <c r="EK677" s="33">
        <v>0</v>
      </c>
      <c r="EL677" s="33">
        <v>0</v>
      </c>
      <c r="EM677" s="33">
        <v>235.92041839999999</v>
      </c>
      <c r="EN677" s="33">
        <v>0</v>
      </c>
      <c r="EO677" s="33">
        <v>0</v>
      </c>
      <c r="EP677" s="33">
        <v>0</v>
      </c>
      <c r="EQ677" s="33">
        <v>1533.773921</v>
      </c>
      <c r="ER677" s="33">
        <v>0</v>
      </c>
      <c r="ES677" s="33">
        <v>0</v>
      </c>
      <c r="ET677" s="33">
        <v>0</v>
      </c>
      <c r="EU677" s="33">
        <v>1791.0335660000001</v>
      </c>
      <c r="EV677" s="33">
        <v>0</v>
      </c>
      <c r="EW677" s="33">
        <v>0</v>
      </c>
      <c r="EX677" s="33">
        <v>0</v>
      </c>
      <c r="EY677" s="33">
        <v>2107.070651</v>
      </c>
      <c r="EZ677" s="33">
        <v>0</v>
      </c>
      <c r="FA677" s="33">
        <v>0</v>
      </c>
      <c r="FB677" s="33">
        <v>0</v>
      </c>
      <c r="FC677" s="33">
        <v>3767.7674769999999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100.0056579</v>
      </c>
      <c r="BK678" s="33">
        <v>13.962388130000001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100.0056579</v>
      </c>
      <c r="BH689" s="33">
        <v>0</v>
      </c>
      <c r="BI689" s="33">
        <v>0</v>
      </c>
      <c r="BJ689" s="33">
        <v>0</v>
      </c>
      <c r="BK689" s="33">
        <v>13.962388130000001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189.49431200000001</v>
      </c>
      <c r="CI751" s="33">
        <v>378.98862400000002</v>
      </c>
      <c r="CM751" s="33">
        <v>568.482936</v>
      </c>
      <c r="CQ751" s="33">
        <v>757.97724800000003</v>
      </c>
      <c r="CU751" s="33">
        <v>947.47155999999995</v>
      </c>
      <c r="CY751" s="33">
        <v>1136.965872</v>
      </c>
      <c r="DC751" s="33">
        <v>1326.460184</v>
      </c>
      <c r="DG751" s="33">
        <v>1515.9544960000001</v>
      </c>
      <c r="DK751" s="33">
        <v>1705.4488080000001</v>
      </c>
      <c r="DO751" s="33">
        <v>1894.9431199999999</v>
      </c>
      <c r="DS751" s="33">
        <v>2084.4374320000002</v>
      </c>
      <c r="DW751" s="33">
        <v>2273.931744</v>
      </c>
      <c r="EA751" s="33">
        <v>2463.4260559999998</v>
      </c>
      <c r="EE751" s="33">
        <v>2652.9203680000001</v>
      </c>
      <c r="EI751" s="33">
        <v>2842.4146799999999</v>
      </c>
      <c r="EM751" s="33">
        <v>3031.9089920000001</v>
      </c>
      <c r="EN751" s="33">
        <v>780.5661394</v>
      </c>
      <c r="EQ751" s="33">
        <v>3221.4033039999999</v>
      </c>
      <c r="ER751" s="33">
        <v>1704.0395370000001</v>
      </c>
      <c r="EU751" s="33">
        <v>3221.4033039999999</v>
      </c>
      <c r="EV751" s="33">
        <v>2548.0388250000001</v>
      </c>
      <c r="EY751" s="33">
        <v>3221.4033039999999</v>
      </c>
      <c r="EZ751" s="33">
        <v>2893.8669650000002</v>
      </c>
      <c r="FC751" s="33">
        <v>3221.4033039999999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1190.971751</v>
      </c>
      <c r="DW753" s="33">
        <v>1190.971751</v>
      </c>
      <c r="EA753" s="33">
        <v>1190.971751</v>
      </c>
      <c r="EE753" s="33">
        <v>1190.971751</v>
      </c>
      <c r="EI753" s="33">
        <v>1190.971751</v>
      </c>
      <c r="EM753" s="33">
        <v>1190.971751</v>
      </c>
      <c r="EQ753" s="33">
        <v>1190.971751</v>
      </c>
      <c r="EU753" s="33">
        <v>1190.971751</v>
      </c>
      <c r="EY753" s="33">
        <v>1190.971751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E756" s="33">
        <v>366.67149369999998</v>
      </c>
      <c r="CI756" s="33">
        <v>366.67149369999998</v>
      </c>
      <c r="CL756" s="33">
        <v>16.871084719999999</v>
      </c>
      <c r="CM756" s="33">
        <v>366.67149369999998</v>
      </c>
      <c r="CQ756" s="33">
        <v>366.67149369999998</v>
      </c>
      <c r="CT756" s="33">
        <v>60.241401330000002</v>
      </c>
      <c r="CU756" s="33">
        <v>366.67149369999998</v>
      </c>
      <c r="CX756" s="33">
        <v>113.0727315</v>
      </c>
      <c r="CY756" s="33">
        <v>366.67149369999998</v>
      </c>
      <c r="DB756" s="33">
        <v>700.84331440000005</v>
      </c>
      <c r="DC756" s="33">
        <v>926.62718570000004</v>
      </c>
      <c r="DF756" s="33">
        <v>737.26224139999999</v>
      </c>
      <c r="DG756" s="33">
        <v>926.62718570000004</v>
      </c>
      <c r="DJ756" s="33">
        <v>666.03203120000001</v>
      </c>
      <c r="DK756" s="33">
        <v>926.62718570000004</v>
      </c>
      <c r="DN756" s="33">
        <v>705.75970659999996</v>
      </c>
      <c r="DO756" s="33">
        <v>926.62718570000004</v>
      </c>
      <c r="DR756" s="33">
        <v>538.15603469999996</v>
      </c>
      <c r="DS756" s="33">
        <v>926.62718570000004</v>
      </c>
      <c r="DV756" s="33">
        <v>627.43964059999996</v>
      </c>
      <c r="DW756" s="33">
        <v>926.62718570000004</v>
      </c>
      <c r="DZ756" s="33">
        <v>716.14321329999996</v>
      </c>
      <c r="EA756" s="33">
        <v>926.62718570000004</v>
      </c>
      <c r="ED756" s="33">
        <v>804.04780970000002</v>
      </c>
      <c r="EE756" s="33">
        <v>926.62718570000004</v>
      </c>
      <c r="EH756" s="33">
        <v>890.92677100000003</v>
      </c>
      <c r="EI756" s="33">
        <v>926.62718570000004</v>
      </c>
      <c r="EL756" s="33">
        <v>926.62718570000004</v>
      </c>
      <c r="EM756" s="33">
        <v>926.62718570000004</v>
      </c>
      <c r="EP756" s="33">
        <v>926.62718570000004</v>
      </c>
      <c r="EQ756" s="33">
        <v>926.62718570000004</v>
      </c>
      <c r="ET756" s="33">
        <v>926.62718570000004</v>
      </c>
      <c r="EU756" s="33">
        <v>926.62718570000004</v>
      </c>
      <c r="EX756" s="33">
        <v>926.62718570000004</v>
      </c>
      <c r="EY756" s="33">
        <v>926.62718570000004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1249.7149879999999</v>
      </c>
      <c r="CF761" s="33">
        <v>0</v>
      </c>
      <c r="CG761" s="33">
        <v>0</v>
      </c>
      <c r="CH761" s="33">
        <v>0</v>
      </c>
      <c r="CI761" s="33">
        <v>1439.2093</v>
      </c>
      <c r="CJ761" s="33">
        <v>0</v>
      </c>
      <c r="CK761" s="33">
        <v>0</v>
      </c>
      <c r="CL761" s="33">
        <v>16.871084719999999</v>
      </c>
      <c r="CM761" s="33">
        <v>1628.703612</v>
      </c>
      <c r="CN761" s="33">
        <v>0</v>
      </c>
      <c r="CO761" s="33">
        <v>0</v>
      </c>
      <c r="CP761" s="33">
        <v>0</v>
      </c>
      <c r="CQ761" s="33">
        <v>2309.9356630000002</v>
      </c>
      <c r="CR761" s="33">
        <v>0</v>
      </c>
      <c r="CS761" s="33">
        <v>0</v>
      </c>
      <c r="CT761" s="33">
        <v>60.241401330000002</v>
      </c>
      <c r="CU761" s="33">
        <v>2499.429975</v>
      </c>
      <c r="CV761" s="33">
        <v>0</v>
      </c>
      <c r="CW761" s="33">
        <v>0</v>
      </c>
      <c r="CX761" s="33">
        <v>113.0727315</v>
      </c>
      <c r="CY761" s="33">
        <v>2688.9242869999998</v>
      </c>
      <c r="CZ761" s="33">
        <v>0</v>
      </c>
      <c r="DA761" s="33">
        <v>0</v>
      </c>
      <c r="DB761" s="33">
        <v>700.84331440000005</v>
      </c>
      <c r="DC761" s="33">
        <v>3438.3742910000001</v>
      </c>
      <c r="DD761" s="33">
        <v>0</v>
      </c>
      <c r="DE761" s="33">
        <v>0</v>
      </c>
      <c r="DF761" s="33">
        <v>737.26224139999999</v>
      </c>
      <c r="DG761" s="33">
        <v>3627.8686029999999</v>
      </c>
      <c r="DH761" s="33">
        <v>0</v>
      </c>
      <c r="DI761" s="33">
        <v>0</v>
      </c>
      <c r="DJ761" s="33">
        <v>666.03203120000001</v>
      </c>
      <c r="DK761" s="33">
        <v>3817.3629150000002</v>
      </c>
      <c r="DL761" s="33">
        <v>0</v>
      </c>
      <c r="DM761" s="33">
        <v>0</v>
      </c>
      <c r="DN761" s="33">
        <v>705.75970659999996</v>
      </c>
      <c r="DO761" s="33">
        <v>4006.857227</v>
      </c>
      <c r="DP761" s="33">
        <v>0</v>
      </c>
      <c r="DQ761" s="33">
        <v>0</v>
      </c>
      <c r="DR761" s="33">
        <v>538.15603469999996</v>
      </c>
      <c r="DS761" s="33">
        <v>4202.0363690000004</v>
      </c>
      <c r="DT761" s="33">
        <v>0</v>
      </c>
      <c r="DU761" s="33">
        <v>0</v>
      </c>
      <c r="DV761" s="33">
        <v>627.43964059999996</v>
      </c>
      <c r="DW761" s="33">
        <v>4391.5306810000002</v>
      </c>
      <c r="DX761" s="33">
        <v>0</v>
      </c>
      <c r="DY761" s="33">
        <v>0</v>
      </c>
      <c r="DZ761" s="33">
        <v>716.14321329999996</v>
      </c>
      <c r="EA761" s="33">
        <v>4581.024993</v>
      </c>
      <c r="EB761" s="33">
        <v>0</v>
      </c>
      <c r="EC761" s="33">
        <v>0</v>
      </c>
      <c r="ED761" s="33">
        <v>804.04780970000002</v>
      </c>
      <c r="EE761" s="33">
        <v>4770.5193049999998</v>
      </c>
      <c r="EF761" s="33">
        <v>0</v>
      </c>
      <c r="EG761" s="33">
        <v>0</v>
      </c>
      <c r="EH761" s="33">
        <v>890.92677100000003</v>
      </c>
      <c r="EI761" s="33">
        <v>4960.0136169999996</v>
      </c>
      <c r="EJ761" s="33">
        <v>0</v>
      </c>
      <c r="EK761" s="33">
        <v>0</v>
      </c>
      <c r="EL761" s="33">
        <v>926.62718570000004</v>
      </c>
      <c r="EM761" s="33">
        <v>5149.5079290000003</v>
      </c>
      <c r="EN761" s="33">
        <v>780.5661394</v>
      </c>
      <c r="EO761" s="33">
        <v>0</v>
      </c>
      <c r="EP761" s="33">
        <v>926.62718570000004</v>
      </c>
      <c r="EQ761" s="33">
        <v>5339.0022410000001</v>
      </c>
      <c r="ER761" s="33">
        <v>1704.0395370000001</v>
      </c>
      <c r="ES761" s="33">
        <v>0</v>
      </c>
      <c r="ET761" s="33">
        <v>926.62718570000004</v>
      </c>
      <c r="EU761" s="33">
        <v>5339.0022410000001</v>
      </c>
      <c r="EV761" s="33">
        <v>2548.0388250000001</v>
      </c>
      <c r="EW761" s="33">
        <v>0</v>
      </c>
      <c r="EX761" s="33">
        <v>926.62718570000004</v>
      </c>
      <c r="EY761" s="33">
        <v>5339.0022410000001</v>
      </c>
      <c r="EZ761" s="33">
        <v>2893.8669650000002</v>
      </c>
      <c r="FA761" s="33">
        <v>0</v>
      </c>
      <c r="FB761" s="33">
        <v>926.62718570000004</v>
      </c>
      <c r="FC761" s="33">
        <v>5339.0022410000001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60206.240830000002</v>
      </c>
      <c r="G762" s="33">
        <v>62102.603900000002</v>
      </c>
      <c r="H762" s="33">
        <v>66584.919219999996</v>
      </c>
      <c r="I762" s="33">
        <v>62562.378299999997</v>
      </c>
      <c r="J762" s="33">
        <v>62802.950709999997</v>
      </c>
      <c r="K762" s="33">
        <v>64761.400430000002</v>
      </c>
      <c r="L762" s="33">
        <v>65641.422260000007</v>
      </c>
      <c r="M762" s="33">
        <v>61707.588430000003</v>
      </c>
      <c r="N762" s="33">
        <v>61949.420109999999</v>
      </c>
      <c r="O762" s="33">
        <v>63865.230450000003</v>
      </c>
      <c r="P762" s="33">
        <v>68279.222120000006</v>
      </c>
      <c r="Q762" s="33">
        <v>64194.911189999999</v>
      </c>
      <c r="R762" s="33">
        <v>64438.672440000002</v>
      </c>
      <c r="S762" s="33">
        <v>66440.85067</v>
      </c>
      <c r="T762" s="33">
        <v>68319.811799999996</v>
      </c>
      <c r="U762" s="33">
        <v>64246.840210000002</v>
      </c>
      <c r="V762" s="33">
        <v>64488.722650000003</v>
      </c>
      <c r="W762" s="33">
        <v>66490.501170000003</v>
      </c>
      <c r="X762" s="33">
        <v>69576.304579999996</v>
      </c>
      <c r="Y762" s="33">
        <v>65434.650629999996</v>
      </c>
      <c r="Z762" s="33">
        <v>65679.374939999994</v>
      </c>
      <c r="AA762" s="33">
        <v>67713.244359999997</v>
      </c>
      <c r="AB762" s="33">
        <v>70738.850359999997</v>
      </c>
      <c r="AC762" s="33">
        <v>66522.402260000003</v>
      </c>
      <c r="AD762" s="33">
        <v>66766.069780000005</v>
      </c>
      <c r="AE762" s="33">
        <v>68838.112609999996</v>
      </c>
      <c r="AF762" s="33">
        <v>75978.520399999994</v>
      </c>
      <c r="AG762" s="33">
        <v>71460.744420000003</v>
      </c>
      <c r="AH762" s="33">
        <v>71730.577990000005</v>
      </c>
      <c r="AI762" s="33">
        <v>73949.225630000001</v>
      </c>
      <c r="AJ762" s="33">
        <v>79863.752999999997</v>
      </c>
      <c r="AK762" s="33">
        <v>75134.431159999993</v>
      </c>
      <c r="AL762" s="33">
        <v>75425.767089999994</v>
      </c>
      <c r="AM762" s="33">
        <v>77748.784790000005</v>
      </c>
      <c r="AN762" s="33">
        <v>83825.218500000003</v>
      </c>
      <c r="AO762" s="33">
        <v>78885.607810000001</v>
      </c>
      <c r="AP762" s="33">
        <v>79200.231249999997</v>
      </c>
      <c r="AQ762" s="33">
        <v>81624.982829999994</v>
      </c>
      <c r="AR762" s="33">
        <v>87291.847689999995</v>
      </c>
      <c r="AS762" s="33">
        <v>82143.788969999994</v>
      </c>
      <c r="AT762" s="33">
        <v>82468.818199999994</v>
      </c>
      <c r="AU762" s="33">
        <v>84997.419829999999</v>
      </c>
      <c r="AV762" s="33">
        <v>90935.986860000005</v>
      </c>
      <c r="AW762" s="33">
        <v>85565.815409999996</v>
      </c>
      <c r="AX762" s="33">
        <v>85901.270699999994</v>
      </c>
      <c r="AY762" s="33">
        <v>88540.88</v>
      </c>
      <c r="AZ762" s="33">
        <v>94656.528250000003</v>
      </c>
      <c r="BA762" s="33">
        <v>89062.272559999998</v>
      </c>
      <c r="BB762" s="33">
        <v>89409.947039999999</v>
      </c>
      <c r="BC762" s="33">
        <v>92161.282779999994</v>
      </c>
      <c r="BD762" s="33">
        <v>98525.608919999999</v>
      </c>
      <c r="BE762" s="33">
        <v>92695.253679999994</v>
      </c>
      <c r="BF762" s="33">
        <v>93053.903279999999</v>
      </c>
      <c r="BG762" s="33">
        <v>95924.348100000003</v>
      </c>
      <c r="BH762" s="33">
        <v>101881.9893</v>
      </c>
      <c r="BI762" s="33">
        <v>95857.117889999994</v>
      </c>
      <c r="BJ762" s="33">
        <v>96224.291440000001</v>
      </c>
      <c r="BK762" s="33">
        <v>99197.666389999999</v>
      </c>
      <c r="BL762" s="33">
        <v>105058.4134</v>
      </c>
      <c r="BM762" s="33">
        <v>98839.412989999997</v>
      </c>
      <c r="BN762" s="33">
        <v>99216.575870000001</v>
      </c>
      <c r="BO762" s="33">
        <v>102286.8015</v>
      </c>
      <c r="BP762" s="33">
        <v>108357.4281</v>
      </c>
      <c r="BQ762" s="33">
        <v>101936.09729999999</v>
      </c>
      <c r="BR762" s="33">
        <v>102324.0956</v>
      </c>
      <c r="BS762" s="33">
        <v>105494.21980000001</v>
      </c>
      <c r="BT762" s="33">
        <v>111750.5594</v>
      </c>
      <c r="BU762" s="33">
        <v>105123.3949</v>
      </c>
      <c r="BV762" s="33">
        <v>105523.82610000001</v>
      </c>
      <c r="BW762" s="33">
        <v>108794.76210000001</v>
      </c>
      <c r="BX762" s="33">
        <v>115255.2852</v>
      </c>
      <c r="BY762" s="33">
        <v>108420.8741</v>
      </c>
      <c r="BZ762" s="33">
        <v>108835.57859999999</v>
      </c>
      <c r="CA762" s="33">
        <v>112208.13890000001</v>
      </c>
      <c r="CB762" s="33">
        <v>118909.27589999999</v>
      </c>
      <c r="CC762" s="33">
        <v>111853.27830000001</v>
      </c>
      <c r="CD762" s="33">
        <v>112279.724</v>
      </c>
      <c r="CE762" s="33">
        <v>115762.1923</v>
      </c>
      <c r="CF762" s="33">
        <v>122602.17720000001</v>
      </c>
      <c r="CG762" s="33">
        <v>115324.98299999999</v>
      </c>
      <c r="CH762" s="33">
        <v>115763.41469999999</v>
      </c>
      <c r="CI762" s="33">
        <v>119355.4988</v>
      </c>
      <c r="CJ762" s="33">
        <v>126291.67630000001</v>
      </c>
      <c r="CK762" s="33">
        <v>118797.53079999999</v>
      </c>
      <c r="CL762" s="33">
        <v>119248.5156</v>
      </c>
      <c r="CM762" s="33">
        <v>122948.24589999999</v>
      </c>
      <c r="CN762" s="33">
        <v>130095.3551</v>
      </c>
      <c r="CO762" s="33">
        <v>122369.05</v>
      </c>
      <c r="CP762" s="33">
        <v>122832.6908</v>
      </c>
      <c r="CQ762" s="33">
        <v>126644.9672</v>
      </c>
      <c r="CR762" s="33">
        <v>134025.7892</v>
      </c>
      <c r="CS762" s="33">
        <v>126065.1559</v>
      </c>
      <c r="CT762" s="33">
        <v>126541.5447</v>
      </c>
      <c r="CU762" s="33">
        <v>130469.3655</v>
      </c>
      <c r="CV762" s="33">
        <v>138207.00150000001</v>
      </c>
      <c r="CW762" s="33">
        <v>130002.7099</v>
      </c>
      <c r="CX762" s="33">
        <v>130495.4454</v>
      </c>
      <c r="CY762" s="33">
        <v>134541.94779999999</v>
      </c>
      <c r="CZ762" s="33">
        <v>142344.217</v>
      </c>
      <c r="DA762" s="33">
        <v>133891.7781</v>
      </c>
      <c r="DB762" s="33">
        <v>134397.53169999999</v>
      </c>
      <c r="DC762" s="33">
        <v>138567.08979999999</v>
      </c>
      <c r="DD762" s="33">
        <v>146529.5232</v>
      </c>
      <c r="DE762" s="33">
        <v>137812.14240000001</v>
      </c>
      <c r="DF762" s="33">
        <v>138332.33259999999</v>
      </c>
      <c r="DG762" s="33">
        <v>142633.43539999999</v>
      </c>
      <c r="DH762" s="33">
        <v>150575.3535</v>
      </c>
      <c r="DI762" s="33">
        <v>141600.76550000001</v>
      </c>
      <c r="DJ762" s="33">
        <v>142134.5925</v>
      </c>
      <c r="DK762" s="33">
        <v>146563.74619999999</v>
      </c>
      <c r="DL762" s="33">
        <v>154601.11259999999</v>
      </c>
      <c r="DM762" s="33">
        <v>145372.77429999999</v>
      </c>
      <c r="DN762" s="33">
        <v>145921.17790000001</v>
      </c>
      <c r="DO762" s="33">
        <v>150476.5637</v>
      </c>
      <c r="DP762" s="33">
        <v>158173.95809999999</v>
      </c>
      <c r="DQ762" s="33">
        <v>148718.6588</v>
      </c>
      <c r="DR762" s="33">
        <v>149280.09839999999</v>
      </c>
      <c r="DS762" s="33">
        <v>153948.07339999999</v>
      </c>
      <c r="DT762" s="33">
        <v>161755.55239999999</v>
      </c>
      <c r="DU762" s="33">
        <v>152071.09820000001</v>
      </c>
      <c r="DV762" s="33">
        <v>152644.5092</v>
      </c>
      <c r="DW762" s="33">
        <v>157426.53890000001</v>
      </c>
      <c r="DX762" s="33">
        <v>165373.3694</v>
      </c>
      <c r="DY762" s="33">
        <v>155457.16949999999</v>
      </c>
      <c r="DZ762" s="33">
        <v>156043.31349999999</v>
      </c>
      <c r="EA762" s="33">
        <v>160940.4903</v>
      </c>
      <c r="EB762" s="33">
        <v>169074.64129999999</v>
      </c>
      <c r="EC762" s="33">
        <v>158919.09570000001</v>
      </c>
      <c r="ED762" s="33">
        <v>159517.74830000001</v>
      </c>
      <c r="EE762" s="33">
        <v>164534.17790000001</v>
      </c>
      <c r="EF762" s="33">
        <v>172852.2249</v>
      </c>
      <c r="EG762" s="33">
        <v>162452.386</v>
      </c>
      <c r="EH762" s="33">
        <v>163063.0306</v>
      </c>
      <c r="EI762" s="33">
        <v>168201.98319999999</v>
      </c>
      <c r="EJ762" s="33">
        <v>176666.65849999999</v>
      </c>
      <c r="EK762" s="33">
        <v>166019.77069999999</v>
      </c>
      <c r="EL762" s="33">
        <v>166641.89300000001</v>
      </c>
      <c r="EM762" s="33">
        <v>171905.54370000001</v>
      </c>
      <c r="EN762" s="33">
        <v>180472.62700000001</v>
      </c>
      <c r="EO762" s="33">
        <v>169577.1716</v>
      </c>
      <c r="EP762" s="33">
        <v>170211.59950000001</v>
      </c>
      <c r="EQ762" s="33">
        <v>175599.69130000001</v>
      </c>
      <c r="ER762" s="33">
        <v>184659.2359</v>
      </c>
      <c r="ES762" s="33">
        <v>173482.27429999999</v>
      </c>
      <c r="ET762" s="33">
        <v>174130.42860000001</v>
      </c>
      <c r="EU762" s="33">
        <v>179656.33240000001</v>
      </c>
      <c r="EV762" s="33">
        <v>188715.77679999999</v>
      </c>
      <c r="EW762" s="33">
        <v>177267.22229999999</v>
      </c>
      <c r="EX762" s="33">
        <v>177928.48430000001</v>
      </c>
      <c r="EY762" s="33">
        <v>183589.0012</v>
      </c>
      <c r="EZ762" s="33">
        <v>192737.0575</v>
      </c>
      <c r="FA762" s="33">
        <v>181021.65410000001</v>
      </c>
      <c r="FB762" s="33">
        <v>181695.61960000001</v>
      </c>
      <c r="FC762" s="33">
        <v>187489.47279999999</v>
      </c>
    </row>
  </sheetData>
  <conditionalFormatting sqref="C185:C342">
    <cfRule type="beginsWith" dxfId="9" priority="4" operator="beginsWith" text="sum">
      <formula>LEFT(C185,LEN("sum"))="sum"</formula>
    </cfRule>
  </conditionalFormatting>
  <conditionalFormatting sqref="C6:C184">
    <cfRule type="beginsWith" dxfId="8" priority="3" operator="beginsWith" text="sum">
      <formula>LEFT(C6,LEN("sum"))="sum"</formula>
    </cfRule>
  </conditionalFormatting>
  <conditionalFormatting sqref="C359:C370">
    <cfRule type="beginsWith" dxfId="7" priority="2" operator="beginsWith" text="sum">
      <formula>LEFT(C359,LEN("sum"))="sum"</formula>
    </cfRule>
  </conditionalFormatting>
  <conditionalFormatting sqref="C371:C382">
    <cfRule type="beginsWith" dxfId="6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50608.483789999998</v>
      </c>
      <c r="D4" s="1">
        <f>PLANEL_GerMED_Trim_Resultado!Q245</f>
        <v>44242.454420000002</v>
      </c>
      <c r="E4" s="1">
        <f>PLANEL_GerMED_Trim_Resultado!R245</f>
        <v>45076.164400000001</v>
      </c>
      <c r="F4" s="1">
        <f>PLANEL_GerMED_Trim_Resultado!S245</f>
        <v>44400.42542</v>
      </c>
      <c r="G4" s="1">
        <f>PLANEL_GerMED_Trim_Resultado!T245</f>
        <v>53866.774129999998</v>
      </c>
      <c r="H4" s="1">
        <f>PLANEL_GerMED_Trim_Resultado!U245</f>
        <v>45162.484819999998</v>
      </c>
      <c r="I4" s="1">
        <f>PLANEL_GerMED_Trim_Resultado!V245</f>
        <v>42861.454100000003</v>
      </c>
      <c r="J4" s="1">
        <f>PLANEL_GerMED_Trim_Resultado!W245</f>
        <v>45172.438040000001</v>
      </c>
      <c r="K4" s="1">
        <f>PLANEL_GerMED_Trim_Resultado!X245</f>
        <v>54661.915119999998</v>
      </c>
      <c r="L4" s="1">
        <f>PLANEL_GerMED_Trim_Resultado!Y245</f>
        <v>45846.340750000003</v>
      </c>
      <c r="M4" s="1">
        <f>PLANEL_GerMED_Trim_Resultado!Z245</f>
        <v>43548.088739999999</v>
      </c>
      <c r="N4" s="1">
        <f>PLANEL_GerMED_Trim_Resultado!AA245</f>
        <v>45172.438040000001</v>
      </c>
      <c r="O4" s="1">
        <f>PLANEL_GerMED_Trim_Resultado!AB245</f>
        <v>53447.758269999998</v>
      </c>
      <c r="P4" s="1">
        <f>PLANEL_GerMED_Trim_Resultado!AC245</f>
        <v>44675.494579999999</v>
      </c>
      <c r="Q4" s="1">
        <f>PLANEL_GerMED_Trim_Resultado!AD245</f>
        <v>41299.441460000002</v>
      </c>
      <c r="R4" s="1">
        <f>PLANEL_GerMED_Trim_Resultado!AE245</f>
        <v>46701.448020000003</v>
      </c>
      <c r="S4" s="1">
        <f>PLANEL_GerMED_Trim_Resultado!AF245</f>
        <v>57798.795160000001</v>
      </c>
      <c r="T4" s="1">
        <f>PLANEL_GerMED_Trim_Resultado!AG245</f>
        <v>48248.506419999998</v>
      </c>
      <c r="U4" s="1">
        <f>PLANEL_GerMED_Trim_Resultado!AH245</f>
        <v>45100.783159999999</v>
      </c>
      <c r="V4" s="1">
        <f>PLANEL_GerMED_Trim_Resultado!AI245</f>
        <v>48426.768210000002</v>
      </c>
      <c r="W4" s="1">
        <f>PLANEL_GerMED_Trim_Resultado!AJ245</f>
        <v>60906.545209999997</v>
      </c>
      <c r="X4" s="1">
        <f>PLANEL_GerMED_Trim_Resultado!AK245</f>
        <v>51260.647729999997</v>
      </c>
      <c r="Y4" s="1">
        <f>PLANEL_GerMED_Trim_Resultado!AL245</f>
        <v>47950.120479999998</v>
      </c>
      <c r="Z4" s="1">
        <f>PLANEL_GerMED_Trim_Resultado!AM245</f>
        <v>50290.599589999998</v>
      </c>
      <c r="AA4" s="1">
        <f>PLANEL_GerMED_Trim_Resultado!AN245</f>
        <v>64861.22507</v>
      </c>
      <c r="AB4" s="1">
        <f>PLANEL_GerMED_Trim_Resultado!AO245</f>
        <v>53072.994019999998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68066.862250000006</v>
      </c>
      <c r="AF4" s="1">
        <f>PLANEL_GerMED_Trim_Resultado!AS245</f>
        <v>56951.376909999999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67017.360209999999</v>
      </c>
      <c r="AJ4" s="1">
        <f>PLANEL_GerMED_Trim_Resultado!AW245</f>
        <v>57819.112520000002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70053.142290000003</v>
      </c>
      <c r="AN4" s="1">
        <f>PLANEL_GerMED_Trim_Resultado!BA245</f>
        <v>58674.202380000002</v>
      </c>
      <c r="AO4" s="1">
        <f>PLANEL_GerMED_Trim_Resultado!BB245</f>
        <v>50768.613579999997</v>
      </c>
      <c r="AP4" s="1">
        <f>PLANEL_GerMED_Trim_Resultado!BC245</f>
        <v>50610.276100000003</v>
      </c>
      <c r="AQ4" s="1">
        <f>PLANEL_GerMED_Trim_Resultado!BD245</f>
        <v>70958.196230000001</v>
      </c>
      <c r="AR4" s="1">
        <f>PLANEL_GerMED_Trim_Resultado!BE245</f>
        <v>57836.867120000003</v>
      </c>
      <c r="AS4" s="1">
        <f>PLANEL_GerMED_Trim_Resultado!BF245</f>
        <v>50819.429929999998</v>
      </c>
      <c r="AT4" s="1">
        <f>PLANEL_GerMED_Trim_Resultado!BG245</f>
        <v>50668.106209999998</v>
      </c>
      <c r="AU4" s="1">
        <f>PLANEL_GerMED_Trim_Resultado!BH245</f>
        <v>72205.347479999997</v>
      </c>
      <c r="AV4" s="1">
        <f>PLANEL_GerMED_Trim_Resultado!BI245</f>
        <v>62703.110630000003</v>
      </c>
      <c r="AW4" s="1">
        <f>PLANEL_GerMED_Trim_Resultado!BJ245</f>
        <v>51410.371070000001</v>
      </c>
      <c r="AX4" s="1">
        <f>PLANEL_GerMED_Trim_Resultado!BK245</f>
        <v>51198.323230000002</v>
      </c>
      <c r="AY4" s="1">
        <f>PLANEL_GerMED_Trim_Resultado!BL245</f>
        <v>73894.882469999997</v>
      </c>
      <c r="AZ4" s="1">
        <f>PLANEL_GerMED_Trim_Resultado!BM245</f>
        <v>60222.169909999997</v>
      </c>
      <c r="BA4" s="1">
        <f>PLANEL_GerMED_Trim_Resultado!BN245</f>
        <v>51658.304779999999</v>
      </c>
      <c r="BB4" s="1">
        <f>PLANEL_GerMED_Trim_Resultado!BO245</f>
        <v>51509.518309999999</v>
      </c>
      <c r="BC4" s="1">
        <f>PLANEL_GerMED_Trim_Resultado!BP245</f>
        <v>76215.599249999999</v>
      </c>
      <c r="BD4" s="1">
        <f>PLANEL_GerMED_Trim_Resultado!BQ245</f>
        <v>64484.978759999998</v>
      </c>
      <c r="BE4" s="1">
        <f>PLANEL_GerMED_Trim_Resultado!BR245</f>
        <v>53477.327299999997</v>
      </c>
      <c r="BF4" s="1">
        <f>PLANEL_GerMED_Trim_Resultado!BS245</f>
        <v>53636.397559999998</v>
      </c>
      <c r="BG4" s="1">
        <f>PLANEL_GerMED_Trim_Resultado!BT245</f>
        <v>77293.315310000005</v>
      </c>
      <c r="BH4" s="1">
        <f>PLANEL_GerMED_Trim_Resultado!BU245</f>
        <v>64832.217660000002</v>
      </c>
      <c r="BI4" s="1">
        <f>PLANEL_GerMED_Trim_Resultado!BV245</f>
        <v>54081.81162</v>
      </c>
      <c r="BJ4" s="1">
        <f>PLANEL_GerMED_Trim_Resultado!BW245</f>
        <v>54387.560649999999</v>
      </c>
      <c r="BK4" s="1">
        <f>PLANEL_GerMED_Trim_Resultado!BX245</f>
        <v>80421.100479999994</v>
      </c>
      <c r="BL4" s="1">
        <f>PLANEL_GerMED_Trim_Resultado!BY245</f>
        <v>65377.07447</v>
      </c>
      <c r="BM4" s="1">
        <f>PLANEL_GerMED_Trim_Resultado!BZ245</f>
        <v>56397.721649999999</v>
      </c>
      <c r="BN4" s="1">
        <f>PLANEL_GerMED_Trim_Resultado!CA245</f>
        <v>57371.423069999997</v>
      </c>
      <c r="BO4" s="1">
        <f>PLANEL_GerMED_Trim_Resultado!CB245</f>
        <v>83653.648010000004</v>
      </c>
      <c r="BP4" s="1">
        <f>PLANEL_GerMED_Trim_Resultado!CC245</f>
        <v>67918.915590000004</v>
      </c>
      <c r="BQ4" s="1">
        <f>PLANEL_GerMED_Trim_Resultado!CD245</f>
        <v>57365.859559999997</v>
      </c>
      <c r="BR4" s="1">
        <f>PLANEL_GerMED_Trim_Resultado!CE245</f>
        <v>58742.335879999999</v>
      </c>
      <c r="BS4" s="1">
        <f>PLANEL_GerMED_Trim_Resultado!CF245</f>
        <v>85524.018930000006</v>
      </c>
      <c r="BT4" s="1">
        <f>PLANEL_GerMED_Trim_Resultado!CG245</f>
        <v>69585.299010000002</v>
      </c>
      <c r="BU4" s="1">
        <f>PLANEL_GerMED_Trim_Resultado!CH245</f>
        <v>57543.18232</v>
      </c>
      <c r="BV4" s="1">
        <f>PLANEL_GerMED_Trim_Resultado!CI245</f>
        <v>59012.173139999999</v>
      </c>
      <c r="BW4" s="1">
        <f>PLANEL_GerMED_Trim_Resultado!CJ245</f>
        <v>87141.655360000004</v>
      </c>
      <c r="BX4" s="1">
        <f>PLANEL_GerMED_Trim_Resultado!CK245</f>
        <v>70489.648029999997</v>
      </c>
      <c r="BY4" s="1">
        <f>PLANEL_GerMED_Trim_Resultado!CL245</f>
        <v>57999.364569999998</v>
      </c>
      <c r="BZ4" s="1">
        <f>PLANEL_GerMED_Trim_Resultado!CM245</f>
        <v>59675.866540000003</v>
      </c>
      <c r="CA4" s="1">
        <f>PLANEL_GerMED_Trim_Resultado!CN245</f>
        <v>88270.305009999996</v>
      </c>
      <c r="CB4" s="1">
        <f>PLANEL_GerMED_Trim_Resultado!CO245</f>
        <v>71506.359450000004</v>
      </c>
      <c r="CC4" s="1">
        <f>PLANEL_GerMED_Trim_Resultado!CP245</f>
        <v>58278.078410000002</v>
      </c>
      <c r="CD4" s="1">
        <f>PLANEL_GerMED_Trim_Resultado!CQ245</f>
        <v>60098.353320000002</v>
      </c>
      <c r="CE4" s="1">
        <f>PLANEL_GerMED_Trim_Resultado!CR245</f>
        <v>89510.356</v>
      </c>
      <c r="CF4" s="1">
        <f>PLANEL_GerMED_Trim_Resultado!CS245</f>
        <v>71697.190260000003</v>
      </c>
      <c r="CG4" s="1">
        <f>PLANEL_GerMED_Trim_Resultado!CT245</f>
        <v>58566.724929999997</v>
      </c>
      <c r="CH4" s="1">
        <f>PLANEL_GerMED_Trim_Resultado!CU245</f>
        <v>60544.424200000001</v>
      </c>
      <c r="CI4" s="1">
        <f>PLANEL_GerMED_Trim_Resultado!CV245</f>
        <v>91215.413509999998</v>
      </c>
      <c r="CJ4" s="1">
        <f>PLANEL_GerMED_Trim_Resultado!CW245</f>
        <v>72868.111999999994</v>
      </c>
      <c r="CK4" s="1">
        <f>PLANEL_GerMED_Trim_Resultado!CX245</f>
        <v>58973.282630000002</v>
      </c>
      <c r="CL4" s="1">
        <f>PLANEL_GerMED_Trim_Resultado!CY245</f>
        <v>61177.751040000003</v>
      </c>
      <c r="CM4" s="1">
        <f>PLANEL_GerMED_Trim_Resultado!CZ245</f>
        <v>93627.357520000005</v>
      </c>
      <c r="CN4" s="1">
        <f>PLANEL_GerMED_Trim_Resultado!DA245</f>
        <v>76329.667060000007</v>
      </c>
      <c r="CO4" s="1">
        <f>PLANEL_GerMED_Trim_Resultado!DB245</f>
        <v>59838.004090000002</v>
      </c>
      <c r="CP4" s="1">
        <f>PLANEL_GerMED_Trim_Resultado!DC245</f>
        <v>62299.54608</v>
      </c>
      <c r="CQ4" s="1">
        <f>PLANEL_GerMED_Trim_Resultado!DD245</f>
        <v>94508.103319999995</v>
      </c>
      <c r="CR4" s="1">
        <f>PLANEL_GerMED_Trim_Resultado!DE245</f>
        <v>77092.205910000004</v>
      </c>
      <c r="CS4" s="1">
        <f>PLANEL_GerMED_Trim_Resultado!DF245</f>
        <v>60213.676249999997</v>
      </c>
      <c r="CT4" s="1">
        <f>PLANEL_GerMED_Trim_Resultado!DG245</f>
        <v>62770.174339999998</v>
      </c>
      <c r="CU4" s="1">
        <f>PLANEL_GerMED_Trim_Resultado!DH245</f>
        <v>96453.664690000005</v>
      </c>
      <c r="CV4" s="1">
        <f>PLANEL_GerMED_Trim_Resultado!DI245</f>
        <v>80733.856580000007</v>
      </c>
      <c r="CW4" s="1">
        <f>PLANEL_GerMED_Trim_Resultado!DJ245</f>
        <v>60704.448770000003</v>
      </c>
      <c r="CX4" s="1">
        <f>PLANEL_GerMED_Trim_Resultado!DK245</f>
        <v>63571.257140000002</v>
      </c>
      <c r="CY4" s="68">
        <f>PLANEL_GerMED_Trim_Resultado!DL245</f>
        <v>96453.664690000005</v>
      </c>
      <c r="CZ4" s="68">
        <f>PLANEL_GerMED_Trim_Resultado!DM245</f>
        <v>80412.037890000007</v>
      </c>
      <c r="DA4" s="68">
        <f>PLANEL_GerMED_Trim_Resultado!DN245</f>
        <v>60704.448770000003</v>
      </c>
      <c r="DB4" s="68">
        <f>PLANEL_GerMED_Trim_Resultado!DO245</f>
        <v>63571.257140000002</v>
      </c>
      <c r="DC4" s="1">
        <f>PLANEL_GerMED_Trim_Resultado!DP245</f>
        <v>96453.664690000005</v>
      </c>
      <c r="DD4" s="1">
        <f>PLANEL_GerMED_Trim_Resultado!DQ245</f>
        <v>78013.033599999995</v>
      </c>
      <c r="DE4" s="1">
        <f>PLANEL_GerMED_Trim_Resultado!DR245</f>
        <v>60704.448770000003</v>
      </c>
      <c r="DF4" s="1">
        <f>PLANEL_GerMED_Trim_Resultado!DS245</f>
        <v>63571.257140000002</v>
      </c>
      <c r="DG4" s="1">
        <f>PLANEL_GerMED_Trim_Resultado!DT245</f>
        <v>96453.664690000005</v>
      </c>
      <c r="DH4" s="1">
        <f>PLANEL_GerMED_Trim_Resultado!DU245</f>
        <v>78799.126010000007</v>
      </c>
      <c r="DI4" s="1">
        <f>PLANEL_GerMED_Trim_Resultado!DV245</f>
        <v>60704.448770000003</v>
      </c>
      <c r="DJ4" s="1">
        <f>PLANEL_GerMED_Trim_Resultado!DW245</f>
        <v>63571.257140000002</v>
      </c>
      <c r="DK4" s="1">
        <f>PLANEL_GerMED_Trim_Resultado!DX245</f>
        <v>97083.653139999995</v>
      </c>
      <c r="DL4" s="1">
        <f>PLANEL_GerMED_Trim_Resultado!DY245</f>
        <v>79811.533049999998</v>
      </c>
      <c r="DM4" s="1">
        <f>PLANEL_GerMED_Trim_Resultado!DZ245</f>
        <v>60899.767979999997</v>
      </c>
      <c r="DN4" s="1">
        <f>PLANEL_GerMED_Trim_Resultado!EA245</f>
        <v>63846.619769999998</v>
      </c>
      <c r="DO4" s="1">
        <f>PLANEL_GerMED_Trim_Resultado!EB245</f>
        <v>97731.696299999996</v>
      </c>
      <c r="DP4" s="1">
        <f>PLANEL_GerMED_Trim_Resultado!EC245</f>
        <v>80690.503299999997</v>
      </c>
      <c r="DQ4" s="1">
        <f>PLANEL_GerMED_Trim_Resultado!ED245</f>
        <v>61084.73257</v>
      </c>
      <c r="DR4" s="1">
        <f>PLANEL_GerMED_Trim_Resultado!EE245</f>
        <v>64118.4467</v>
      </c>
      <c r="DS4" s="1">
        <f>PLANEL_GerMED_Trim_Resultado!EF245</f>
        <v>97836.054319999996</v>
      </c>
      <c r="DT4" s="1">
        <f>PLANEL_GerMED_Trim_Resultado!EG245</f>
        <v>81492.0671</v>
      </c>
      <c r="DU4" s="1">
        <f>PLANEL_GerMED_Trim_Resultado!EH245</f>
        <v>61100.219040000004</v>
      </c>
      <c r="DV4" s="1">
        <f>PLANEL_GerMED_Trim_Resultado!EI245</f>
        <v>64151.97724</v>
      </c>
      <c r="DW4" s="1">
        <f>PLANEL_GerMED_Trim_Resultado!EJ245</f>
        <v>97958.880810000002</v>
      </c>
      <c r="DX4" s="1">
        <f>PLANEL_GerMED_Trim_Resultado!EK245</f>
        <v>83586.431280000004</v>
      </c>
      <c r="DY4" s="1">
        <f>PLANEL_GerMED_Trim_Resultado!EL245</f>
        <v>61131.515039999998</v>
      </c>
      <c r="DZ4" s="1">
        <f>PLANEL_GerMED_Trim_Resultado!EM245</f>
        <v>64197.385620000001</v>
      </c>
      <c r="EA4" s="1">
        <f>PLANEL_GerMED_Trim_Resultado!EN245</f>
        <v>98124.021139999997</v>
      </c>
      <c r="EB4" s="1">
        <f>PLANEL_GerMED_Trim_Resultado!EO245</f>
        <v>86235.01122</v>
      </c>
      <c r="EC4" s="1">
        <f>PLANEL_GerMED_Trim_Resultado!EP245</f>
        <v>61173.592539999998</v>
      </c>
      <c r="ED4" s="1">
        <f>PLANEL_GerMED_Trim_Resultado!EQ245</f>
        <v>64258.437230000003</v>
      </c>
      <c r="EE4" s="1">
        <f>PLANEL_GerMED_Trim_Resultado!ER245</f>
        <v>98528.828320000001</v>
      </c>
      <c r="EF4" s="1">
        <f>PLANEL_GerMED_Trim_Resultado!ES245</f>
        <v>86765.652100000007</v>
      </c>
      <c r="EG4" s="1">
        <f>PLANEL_GerMED_Trim_Resultado!ET245</f>
        <v>58136.160380000001</v>
      </c>
      <c r="EH4" s="1">
        <f>PLANEL_GerMED_Trim_Resultado!EU245</f>
        <v>64413.43449</v>
      </c>
      <c r="EI4" s="1">
        <f>PLANEL_GerMED_Trim_Resultado!EV245</f>
        <v>99149.374729999996</v>
      </c>
      <c r="EJ4" s="1">
        <f>PLANEL_GerMED_Trim_Resultado!EW245</f>
        <v>87496.358009999996</v>
      </c>
      <c r="EK4" s="1">
        <f>PLANEL_GerMED_Trim_Resultado!EX245</f>
        <v>55737.299059999998</v>
      </c>
      <c r="EL4" s="1">
        <f>PLANEL_GerMED_Trim_Resultado!EY245</f>
        <v>64733.974340000001</v>
      </c>
      <c r="EM4" s="1">
        <f>PLANEL_GerMED_Trim_Resultado!EZ245</f>
        <v>101962.1</v>
      </c>
      <c r="EN4" s="1">
        <f>PLANEL_GerMED_Trim_Resultado!FA245</f>
        <v>90295.602639999997</v>
      </c>
      <c r="EO4" s="1">
        <f>PLANEL_GerMED_Trim_Resultado!FB245</f>
        <v>57084.23156</v>
      </c>
      <c r="EP4" s="1">
        <f>PLANEL_GerMED_Trim_Resultado!FC245</f>
        <v>65969.021810000006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3371.8391120000001</v>
      </c>
      <c r="H5" s="1">
        <f>PLANEL_GerMED_Trim_Resultado!U257</f>
        <v>3059.9730340000001</v>
      </c>
      <c r="I5" s="1">
        <f>PLANEL_GerMED_Trim_Resultado!V257</f>
        <v>2550.9013869999999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3274.4050860000002</v>
      </c>
      <c r="M5" s="1">
        <f>PLANEL_GerMED_Trim_Resultado!Z257</f>
        <v>2716.486042</v>
      </c>
      <c r="N5" s="1">
        <f>PLANEL_GerMED_Trim_Resultado!AA257</f>
        <v>3015.8324349999998</v>
      </c>
      <c r="O5" s="1">
        <f>PLANEL_GerMED_Trim_Resultado!AB257</f>
        <v>3622.53928</v>
      </c>
      <c r="P5" s="1">
        <f>PLANEL_GerMED_Trim_Resultado!AC257</f>
        <v>3148.648154</v>
      </c>
      <c r="Q5" s="1">
        <f>PLANEL_GerMED_Trim_Resultado!AD257</f>
        <v>2775.2630300000001</v>
      </c>
      <c r="R5" s="1">
        <f>PLANEL_GerMED_Trim_Resultado!AE257</f>
        <v>3123.1952759999999</v>
      </c>
      <c r="S5" s="1">
        <f>PLANEL_GerMED_Trim_Resultado!AF257</f>
        <v>3690.9969820000001</v>
      </c>
      <c r="T5" s="1">
        <f>PLANEL_GerMED_Trim_Resultado!AG257</f>
        <v>3455.587567</v>
      </c>
      <c r="U5" s="1">
        <f>PLANEL_GerMED_Trim_Resultado!AH257</f>
        <v>2833.0902569999998</v>
      </c>
      <c r="V5" s="1">
        <f>PLANEL_GerMED_Trim_Resultado!AI257</f>
        <v>3184.5163849999999</v>
      </c>
      <c r="W5" s="1">
        <f>PLANEL_GerMED_Trim_Resultado!AJ257</f>
        <v>3833.4954320000002</v>
      </c>
      <c r="X5" s="1">
        <f>PLANEL_GerMED_Trim_Resultado!AK257</f>
        <v>3409.2092590000002</v>
      </c>
      <c r="Y5" s="1">
        <f>PLANEL_GerMED_Trim_Resultado!AL257</f>
        <v>2988.8479929999999</v>
      </c>
      <c r="Z5" s="1">
        <f>PLANEL_GerMED_Trim_Resultado!AM257</f>
        <v>3314.0706719999998</v>
      </c>
      <c r="AA5" s="1">
        <f>PLANEL_GerMED_Trim_Resultado!AN257</f>
        <v>3835.548632</v>
      </c>
      <c r="AB5" s="1">
        <f>PLANEL_GerMED_Trim_Resultado!AO257</f>
        <v>5343.3071989999999</v>
      </c>
      <c r="AC5" s="1">
        <f>PLANEL_GerMED_Trim_Resultado!AP257</f>
        <v>4193.3901290000003</v>
      </c>
      <c r="AD5" s="1">
        <f>PLANEL_GerMED_Trim_Resultado!AQ257</f>
        <v>4761.4441210000005</v>
      </c>
      <c r="AE5" s="1">
        <f>PLANEL_GerMED_Trim_Resultado!AR257</f>
        <v>3833.4954320000002</v>
      </c>
      <c r="AF5" s="1">
        <f>PLANEL_GerMED_Trim_Resultado!AS257</f>
        <v>3410.0720459999998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6460.2673610000002</v>
      </c>
      <c r="AJ5" s="1">
        <f>PLANEL_GerMED_Trim_Resultado!AW257</f>
        <v>3592.7884669999999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6285.8211700000002</v>
      </c>
      <c r="AN5" s="1">
        <f>PLANEL_GerMED_Trim_Resultado!BA257</f>
        <v>5055.0961770000004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7877.8545459999996</v>
      </c>
      <c r="AR5" s="1">
        <f>PLANEL_GerMED_Trim_Resultado!BE257</f>
        <v>7533.3436380000003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7938.2405319999998</v>
      </c>
      <c r="AV5" s="1">
        <f>PLANEL_GerMED_Trim_Resultado!BI257</f>
        <v>3594.592247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7938.5063689999997</v>
      </c>
      <c r="AZ5" s="1">
        <f>PLANEL_GerMED_Trim_Resultado!BM257</f>
        <v>7442.8656769999998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7938.5063689999997</v>
      </c>
      <c r="BD5" s="1">
        <f>PLANEL_GerMED_Trim_Resultado!BQ257</f>
        <v>5058.8711590000003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9150.8405299999995</v>
      </c>
      <c r="BH5" s="1">
        <f>PLANEL_GerMED_Trim_Resultado!BU257</f>
        <v>6199.8531149999999</v>
      </c>
      <c r="BI5" s="1">
        <f>PLANEL_GerMED_Trim_Resultado!BV257</f>
        <v>7184.1114100000004</v>
      </c>
      <c r="BJ5" s="1">
        <f>PLANEL_GerMED_Trim_Resultado!BW257</f>
        <v>7929.5801419999998</v>
      </c>
      <c r="BK5" s="1">
        <f>PLANEL_GerMED_Trim_Resultado!BX257</f>
        <v>9150.8405299999995</v>
      </c>
      <c r="BL5" s="1">
        <f>PLANEL_GerMED_Trim_Resultado!BY257</f>
        <v>8494.6462659999997</v>
      </c>
      <c r="BM5" s="1">
        <f>PLANEL_GerMED_Trim_Resultado!BZ257</f>
        <v>7184.1114100000004</v>
      </c>
      <c r="BN5" s="1">
        <f>PLANEL_GerMED_Trim_Resultado!CA257</f>
        <v>7929.5801419999998</v>
      </c>
      <c r="BO5" s="1">
        <f>PLANEL_GerMED_Trim_Resultado!CB257</f>
        <v>9150.8405299999995</v>
      </c>
      <c r="BP5" s="1">
        <f>PLANEL_GerMED_Trim_Resultado!CC257</f>
        <v>8584.0150549999998</v>
      </c>
      <c r="BQ5" s="1">
        <f>PLANEL_GerMED_Trim_Resultado!CD257</f>
        <v>7184.1114100000004</v>
      </c>
      <c r="BR5" s="1">
        <f>PLANEL_GerMED_Trim_Resultado!CE257</f>
        <v>7929.5801419999998</v>
      </c>
      <c r="BS5" s="1">
        <f>PLANEL_GerMED_Trim_Resultado!CF257</f>
        <v>9150.8405299999995</v>
      </c>
      <c r="BT5" s="1">
        <f>PLANEL_GerMED_Trim_Resultado!CG257</f>
        <v>8152.1584460000004</v>
      </c>
      <c r="BU5" s="1">
        <f>PLANEL_GerMED_Trim_Resultado!CH257</f>
        <v>7184.1114100000004</v>
      </c>
      <c r="BV5" s="1">
        <f>PLANEL_GerMED_Trim_Resultado!CI257</f>
        <v>7929.5801419999998</v>
      </c>
      <c r="BW5" s="1">
        <f>PLANEL_GerMED_Trim_Resultado!CJ257</f>
        <v>9150.8405299999995</v>
      </c>
      <c r="BX5" s="1">
        <f>PLANEL_GerMED_Trim_Resultado!CK257</f>
        <v>8678.2679979999994</v>
      </c>
      <c r="BY5" s="1">
        <f>PLANEL_GerMED_Trim_Resultado!CL257</f>
        <v>7184.1114100000004</v>
      </c>
      <c r="BZ5" s="1">
        <f>PLANEL_GerMED_Trim_Resultado!CM257</f>
        <v>7929.5801419999998</v>
      </c>
      <c r="CA5" s="1">
        <f>PLANEL_GerMED_Trim_Resultado!CN257</f>
        <v>9150.8405299999995</v>
      </c>
      <c r="CB5" s="1">
        <f>PLANEL_GerMED_Trim_Resultado!CO257</f>
        <v>8484.0560609999993</v>
      </c>
      <c r="CC5" s="1">
        <f>PLANEL_GerMED_Trim_Resultado!CP257</f>
        <v>7184.1114100000004</v>
      </c>
      <c r="CD5" s="1">
        <f>PLANEL_GerMED_Trim_Resultado!CQ257</f>
        <v>7929.5801419999998</v>
      </c>
      <c r="CE5" s="1">
        <f>PLANEL_GerMED_Trim_Resultado!CR257</f>
        <v>9150.8405299999995</v>
      </c>
      <c r="CF5" s="1">
        <f>PLANEL_GerMED_Trim_Resultado!CS257</f>
        <v>8674.4930160000004</v>
      </c>
      <c r="CG5" s="1">
        <f>PLANEL_GerMED_Trim_Resultado!CT257</f>
        <v>7184.1114100000004</v>
      </c>
      <c r="CH5" s="1">
        <f>PLANEL_GerMED_Trim_Resultado!CU257</f>
        <v>7929.5801419999998</v>
      </c>
      <c r="CI5" s="1">
        <f>PLANEL_GerMED_Trim_Resultado!CV257</f>
        <v>9150.8405299999995</v>
      </c>
      <c r="CJ5" s="1">
        <f>PLANEL_GerMED_Trim_Resultado!CW257</f>
        <v>8494.6462659999997</v>
      </c>
      <c r="CK5" s="1">
        <f>PLANEL_GerMED_Trim_Resultado!CX257</f>
        <v>7184.1114100000004</v>
      </c>
      <c r="CL5" s="1">
        <f>PLANEL_GerMED_Trim_Resultado!CY257</f>
        <v>7929.5801419999998</v>
      </c>
      <c r="CM5" s="1">
        <f>PLANEL_GerMED_Trim_Resultado!CZ257</f>
        <v>9150.8405299999995</v>
      </c>
      <c r="CN5" s="1">
        <f>PLANEL_GerMED_Trim_Resultado!DA257</f>
        <v>6845.5593849999996</v>
      </c>
      <c r="CO5" s="1">
        <f>PLANEL_GerMED_Trim_Resultado!DB257</f>
        <v>7184.1114100000004</v>
      </c>
      <c r="CP5" s="1">
        <f>PLANEL_GerMED_Trim_Resultado!DC257</f>
        <v>7929.5801419999998</v>
      </c>
      <c r="CQ5" s="1">
        <f>PLANEL_GerMED_Trim_Resultado!DD257</f>
        <v>9150.8405299999995</v>
      </c>
      <c r="CR5" s="1">
        <f>PLANEL_GerMED_Trim_Resultado!DE257</f>
        <v>8678.2679979999994</v>
      </c>
      <c r="CS5" s="1">
        <f>PLANEL_GerMED_Trim_Resultado!DF257</f>
        <v>7184.1114100000004</v>
      </c>
      <c r="CT5" s="1">
        <f>PLANEL_GerMED_Trim_Resultado!DG257</f>
        <v>7929.5801419999998</v>
      </c>
      <c r="CU5" s="1">
        <f>PLANEL_GerMED_Trim_Resultado!DH257</f>
        <v>9150.8405299999995</v>
      </c>
      <c r="CV5" s="1">
        <f>PLANEL_GerMED_Trim_Resultado!DI257</f>
        <v>8678.2679979999994</v>
      </c>
      <c r="CW5" s="1">
        <f>PLANEL_GerMED_Trim_Resultado!DJ257</f>
        <v>7184.1114100000004</v>
      </c>
      <c r="CX5" s="1">
        <f>PLANEL_GerMED_Trim_Resultado!DK257</f>
        <v>7929.5801419999998</v>
      </c>
      <c r="CY5" s="68">
        <f>PLANEL_GerMED_Trim_Resultado!DL257</f>
        <v>9150.8405299999995</v>
      </c>
      <c r="CZ5" s="68">
        <f>PLANEL_GerMED_Trim_Resultado!DM257</f>
        <v>6098.9592519999997</v>
      </c>
      <c r="DA5" s="68">
        <f>PLANEL_GerMED_Trim_Resultado!DN257</f>
        <v>7184.1114100000004</v>
      </c>
      <c r="DB5" s="68">
        <f>PLANEL_GerMED_Trim_Resultado!DO257</f>
        <v>7929.5801419999998</v>
      </c>
      <c r="DC5" s="1">
        <f>PLANEL_GerMED_Trim_Resultado!DP257</f>
        <v>9150.8405299999995</v>
      </c>
      <c r="DD5" s="1">
        <f>PLANEL_GerMED_Trim_Resultado!DQ257</f>
        <v>8676.4642179999992</v>
      </c>
      <c r="DE5" s="1">
        <f>PLANEL_GerMED_Trim_Resultado!DR257</f>
        <v>7184.1114100000004</v>
      </c>
      <c r="DF5" s="1">
        <f>PLANEL_GerMED_Trim_Resultado!DS257</f>
        <v>7929.5801419999998</v>
      </c>
      <c r="DG5" s="1">
        <f>PLANEL_GerMED_Trim_Resultado!DT257</f>
        <v>9150.8405299999995</v>
      </c>
      <c r="DH5" s="1">
        <f>PLANEL_GerMED_Trim_Resultado!DU257</f>
        <v>8678.2679979999994</v>
      </c>
      <c r="DI5" s="1">
        <f>PLANEL_GerMED_Trim_Resultado!DV257</f>
        <v>7184.1114100000004</v>
      </c>
      <c r="DJ5" s="1">
        <f>PLANEL_GerMED_Trim_Resultado!DW257</f>
        <v>7929.5801419999998</v>
      </c>
      <c r="DK5" s="1">
        <f>PLANEL_GerMED_Trim_Resultado!DX257</f>
        <v>9150.8405299999995</v>
      </c>
      <c r="DL5" s="1">
        <f>PLANEL_GerMED_Trim_Resultado!DY257</f>
        <v>8607.3527049999993</v>
      </c>
      <c r="DM5" s="1">
        <f>PLANEL_GerMED_Trim_Resultado!DZ257</f>
        <v>7184.1114100000004</v>
      </c>
      <c r="DN5" s="1">
        <f>PLANEL_GerMED_Trim_Resultado!EA257</f>
        <v>7929.5801419999998</v>
      </c>
      <c r="DO5" s="1">
        <f>PLANEL_GerMED_Trim_Resultado!EB257</f>
        <v>9150.8405299999995</v>
      </c>
      <c r="DP5" s="1">
        <f>PLANEL_GerMED_Trim_Resultado!EC257</f>
        <v>8678.2679979999994</v>
      </c>
      <c r="DQ5" s="1">
        <f>PLANEL_GerMED_Trim_Resultado!ED257</f>
        <v>7184.1114100000004</v>
      </c>
      <c r="DR5" s="1">
        <f>PLANEL_GerMED_Trim_Resultado!EE257</f>
        <v>7929.5801419999998</v>
      </c>
      <c r="DS5" s="1">
        <f>PLANEL_GerMED_Trim_Resultado!EF257</f>
        <v>9150.8405299999995</v>
      </c>
      <c r="DT5" s="1">
        <f>PLANEL_GerMED_Trim_Resultado!EG257</f>
        <v>8676.2967960000005</v>
      </c>
      <c r="DU5" s="1">
        <f>PLANEL_GerMED_Trim_Resultado!EH257</f>
        <v>7184.1114100000004</v>
      </c>
      <c r="DV5" s="1">
        <f>PLANEL_GerMED_Trim_Resultado!EI257</f>
        <v>7929.5801419999998</v>
      </c>
      <c r="DW5" s="1">
        <f>PLANEL_GerMED_Trim_Resultado!EJ257</f>
        <v>9150.8405299999995</v>
      </c>
      <c r="DX5" s="1">
        <f>PLANEL_GerMED_Trim_Resultado!EK257</f>
        <v>8678.2679979999994</v>
      </c>
      <c r="DY5" s="1">
        <f>PLANEL_GerMED_Trim_Resultado!EL257</f>
        <v>7184.1114100000004</v>
      </c>
      <c r="DZ5" s="1">
        <f>PLANEL_GerMED_Trim_Resultado!EM257</f>
        <v>7929.5801419999998</v>
      </c>
      <c r="EA5" s="1">
        <f>PLANEL_GerMED_Trim_Resultado!EN257</f>
        <v>9150.8405299999995</v>
      </c>
      <c r="EB5" s="1">
        <f>PLANEL_GerMED_Trim_Resultado!EO257</f>
        <v>8678.2679979999994</v>
      </c>
      <c r="EC5" s="1">
        <f>PLANEL_GerMED_Trim_Resultado!EP257</f>
        <v>7184.1114100000004</v>
      </c>
      <c r="ED5" s="1">
        <f>PLANEL_GerMED_Trim_Resultado!EQ257</f>
        <v>7929.5801419999998</v>
      </c>
      <c r="EE5" s="1">
        <f>PLANEL_GerMED_Trim_Resultado!ER257</f>
        <v>9150.8405299999995</v>
      </c>
      <c r="EF5" s="1">
        <f>PLANEL_GerMED_Trim_Resultado!ES257</f>
        <v>8678.2679979999994</v>
      </c>
      <c r="EG5" s="1">
        <f>PLANEL_GerMED_Trim_Resultado!ET257</f>
        <v>7128.318593</v>
      </c>
      <c r="EH5" s="1">
        <f>PLANEL_GerMED_Trim_Resultado!EU257</f>
        <v>7929.5801419999998</v>
      </c>
      <c r="EI5" s="1">
        <f>PLANEL_GerMED_Trim_Resultado!EV257</f>
        <v>9150.8405299999995</v>
      </c>
      <c r="EJ5" s="1">
        <f>PLANEL_GerMED_Trim_Resultado!EW257</f>
        <v>8678.2679979999994</v>
      </c>
      <c r="EK5" s="1">
        <f>PLANEL_GerMED_Trim_Resultado!EX257</f>
        <v>7071.5674499999996</v>
      </c>
      <c r="EL5" s="1">
        <f>PLANEL_GerMED_Trim_Resultado!EY257</f>
        <v>7929.5801419999998</v>
      </c>
      <c r="EM5" s="1">
        <f>PLANEL_GerMED_Trim_Resultado!EZ257</f>
        <v>9150.8405299999995</v>
      </c>
      <c r="EN5" s="1">
        <f>PLANEL_GerMED_Trim_Resultado!FA257</f>
        <v>8678.2679979999994</v>
      </c>
      <c r="EO5" s="1">
        <f>PLANEL_GerMED_Trim_Resultado!FB257</f>
        <v>7127.360267</v>
      </c>
      <c r="EP5" s="1">
        <f>PLANEL_GerMED_Trim_Resultado!FC257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6669.5356110000002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5500.7961373000007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3848.1199550000001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7134.6173749999998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3949.0905870000001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5112.5943809999999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3981.5655969999998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3981.5655969999998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5794.3314220000002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3994.6023970000001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3962.127387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3994.6023970000001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3994.6023970000001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3962.127387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3994.6023970000001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4985.0232539999997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4549.8344619999998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4582.3094719999999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6462.9715409999999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4582.3094719999999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8667.7579100000003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4211.3984010000004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4178.9233910000003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4796.6054759999997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9498.0601926999989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4171.0745290000004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4138.5995190000003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10198.351557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3960.7594330000002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3960.7594330000002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4627.5082350000002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10892.5065445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2445.0136349999998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2445.0136349999998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3559.9062800000002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10767.727163899999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2346.571747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2346.571747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3461.4554480000002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11081.539400130001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2346.571747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2314.0967369999998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3697.6085349999998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12128.458477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2264.2211609999999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2264.2211609999999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3379.1048620000001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11824.812561999999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2264.2211609999999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2965.3917750000001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11698.539226000001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3352.9522550000002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11628.162327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1508.5521349999999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3640.0381470000002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12082.881957000001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1508.5521349999999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3963.0128688000004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12778.571528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1732.127563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4254.4072671000004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13291.421333999999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1599.189361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3257.9231189000002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12346.557355000001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1599.189361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2191.6688207000002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11925.047648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1599.189361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1852.2368180000001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11976.738244499998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1329.801606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1329.801606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11613.5733609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3558.1607295399999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3199.8039426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13654.418353000001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5565.8252997999998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6459.237752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16505.719613000001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3949.8255810000001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1316.7648059999999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12863.964079700001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4460.1437387000005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12204.359782399999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5861.3855423000005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12727.689022099999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6767.1301573000001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13142.377273399999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7681.2490332999987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13567.421493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9096.9835559999992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14044.6271963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11668.816161000001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1576.9541571499999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15942.649848399999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13708.323538000001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4036.1786910999999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18430.247757000001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13708.323538000001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6718.4227561899997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18687.507402000003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13708.323538000001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9062.5729865000012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19003.544486999999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13708.323538000001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0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10304.261448699999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20664.241313000002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1141.59449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953.63414739999996</v>
      </c>
      <c r="AH9" s="20">
        <f>PLANEL_GerMED_Trim_Resultado!AU65+PLANEL_GerMED_Trim_Resultado!AU77+PLANEL_GerMED_Trim_Resultado!AU89+PLANEL_GerMED_Trim_Resultado!AU641+PLANEL_GerMED_Trim_Resultado!AU701</f>
        <v>1363.609177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1141.580119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1141.580119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235.69855680000001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389.50479200000001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389.50479200000001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170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170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170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323.8062352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323.8062352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323.8062352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323.8062352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323.8062352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1004.922239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0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312.73459939999998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235.3012779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0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1637.4909640000001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3024.336288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3041.3627120000001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2872.5200399999999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2872.5200399999999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2872.5200399999999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3052.6641730000001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3052.6641730000001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2872.5200399999999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2872.5200399999999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2872.5200399999999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2872.5200399999999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2872.5200399999999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2872.5200399999999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2872.5200399999999</v>
      </c>
      <c r="DY11" s="1">
        <f>PLANEL_GerMED_Trim_Resultado!EL161</f>
        <v>3052.6641730000001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2872.5200399999999</v>
      </c>
      <c r="EC11" s="1">
        <f>PLANEL_GerMED_Trim_Resultado!EP161</f>
        <v>3052.6641730000001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2872.5200399999999</v>
      </c>
      <c r="EG11" s="1">
        <f>PLANEL_GerMED_Trim_Resultado!ET161</f>
        <v>3052.6641730000001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2872.5200399999999</v>
      </c>
      <c r="EK11" s="1">
        <f>PLANEL_GerMED_Trim_Resultado!EX161</f>
        <v>3052.6641730000001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2872.5200399999999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 x14ac:dyDescent="0.25">
      <c r="B12" s="16" t="s">
        <v>58</v>
      </c>
      <c r="C12" s="1">
        <f>PLANEL_GerMED_Trim_Resultado!P173</f>
        <v>726.52684799999997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518.96333660000005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221.34602870000001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188.5731802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582.2075605</v>
      </c>
      <c r="AF14" s="24">
        <f>PLANEL_GerMED_Trim_Resultado!AS17+PLANEL_GerMED_Trim_Resultado!AS29+PLANEL_GerMED_Trim_Resultado!AS629+PLANEL_GerMED_Trim_Resultado!AS713</f>
        <v>5955.8885129999999</v>
      </c>
      <c r="AG14" s="24">
        <f>PLANEL_GerMED_Trim_Resultado!AT17+PLANEL_GerMED_Trim_Resultado!AT29+PLANEL_GerMED_Trim_Resultado!AT629+PLANEL_GerMED_Trim_Resultado!AT713</f>
        <v>8150.0384160000003</v>
      </c>
      <c r="AH14" s="24">
        <f>PLANEL_GerMED_Trim_Resultado!AU17+PLANEL_GerMED_Trim_Resultado!AU29+PLANEL_GerMED_Trim_Resultado!AU629+PLANEL_GerMED_Trim_Resultado!AU713</f>
        <v>5193.6478040000002</v>
      </c>
      <c r="AI14" s="24">
        <f>PLANEL_GerMED_Trim_Resultado!AV17+PLANEL_GerMED_Trim_Resultado!AV29+PLANEL_GerMED_Trim_Resultado!AV629+PLANEL_GerMED_Trim_Resultado!AV713</f>
        <v>582.2075605</v>
      </c>
      <c r="AJ14" s="24">
        <f>PLANEL_GerMED_Trim_Resultado!AW17+PLANEL_GerMED_Trim_Resultado!AW29+PLANEL_GerMED_Trim_Resultado!AW629+PLANEL_GerMED_Trim_Resultado!AW713</f>
        <v>5955.8885129999999</v>
      </c>
      <c r="AK14" s="24">
        <f>PLANEL_GerMED_Trim_Resultado!AX17+PLANEL_GerMED_Trim_Resultado!AX29+PLANEL_GerMED_Trim_Resultado!AX629+PLANEL_GerMED_Trim_Resultado!AX713</f>
        <v>8150.0384160000003</v>
      </c>
      <c r="AL14" s="24">
        <f>PLANEL_GerMED_Trim_Resultado!AY17+PLANEL_GerMED_Trim_Resultado!AY29+PLANEL_GerMED_Trim_Resultado!AY629+PLANEL_GerMED_Trim_Resultado!AY713</f>
        <v>5193.6478040000002</v>
      </c>
      <c r="AM14" s="24">
        <f>PLANEL_GerMED_Trim_Resultado!AZ17+PLANEL_GerMED_Trim_Resultado!AZ29+PLANEL_GerMED_Trim_Resultado!AZ629+PLANEL_GerMED_Trim_Resultado!AZ713</f>
        <v>571.5849978</v>
      </c>
      <c r="AN14" s="24">
        <f>PLANEL_GerMED_Trim_Resultado!BA17+PLANEL_GerMED_Trim_Resultado!BA29+PLANEL_GerMED_Trim_Resultado!BA629+PLANEL_GerMED_Trim_Resultado!BA713</f>
        <v>5847.2214270000004</v>
      </c>
      <c r="AO14" s="24">
        <f>PLANEL_GerMED_Trim_Resultado!BB17+PLANEL_GerMED_Trim_Resultado!BB29+PLANEL_GerMED_Trim_Resultado!BB629+PLANEL_GerMED_Trim_Resultado!BB713</f>
        <v>8001.3383629999998</v>
      </c>
      <c r="AP14" s="24">
        <f>PLANEL_GerMED_Trim_Resultado!BC17+PLANEL_GerMED_Trim_Resultado!BC29+PLANEL_GerMED_Trim_Resultado!BC629+PLANEL_GerMED_Trim_Resultado!BC713</f>
        <v>5098.8880420000005</v>
      </c>
      <c r="AQ14" s="24">
        <f>PLANEL_GerMED_Trim_Resultado!BD17+PLANEL_GerMED_Trim_Resultado!BD29+PLANEL_GerMED_Trim_Resultado!BD629+PLANEL_GerMED_Trim_Resultado!BD713</f>
        <v>571.5849978</v>
      </c>
      <c r="AR14" s="24">
        <f>PLANEL_GerMED_Trim_Resultado!BE17+PLANEL_GerMED_Trim_Resultado!BE29+PLANEL_GerMED_Trim_Resultado!BE629+PLANEL_GerMED_Trim_Resultado!BE713</f>
        <v>5847.2214270000004</v>
      </c>
      <c r="AS14" s="24">
        <f>PLANEL_GerMED_Trim_Resultado!BF17+PLANEL_GerMED_Trim_Resultado!BF29+PLANEL_GerMED_Trim_Resultado!BF629+PLANEL_GerMED_Trim_Resultado!BF713</f>
        <v>8001.3383629999998</v>
      </c>
      <c r="AT14" s="24">
        <f>PLANEL_GerMED_Trim_Resultado!BG17+PLANEL_GerMED_Trim_Resultado!BG29+PLANEL_GerMED_Trim_Resultado!BG629+PLANEL_GerMED_Trim_Resultado!BG713</f>
        <v>5098.8880420000005</v>
      </c>
      <c r="AU14" s="24">
        <f>PLANEL_GerMED_Trim_Resultado!BH17+PLANEL_GerMED_Trim_Resultado!BH29+PLANEL_GerMED_Trim_Resultado!BH629+PLANEL_GerMED_Trim_Resultado!BH713</f>
        <v>571.5849978</v>
      </c>
      <c r="AV14" s="24">
        <f>PLANEL_GerMED_Trim_Resultado!BI17+PLANEL_GerMED_Trim_Resultado!BI29+PLANEL_GerMED_Trim_Resultado!BI629+PLANEL_GerMED_Trim_Resultado!BI713</f>
        <v>5847.2214270000004</v>
      </c>
      <c r="AW14" s="24">
        <f>PLANEL_GerMED_Trim_Resultado!BJ17+PLANEL_GerMED_Trim_Resultado!BJ29+PLANEL_GerMED_Trim_Resultado!BJ629+PLANEL_GerMED_Trim_Resultado!BJ713</f>
        <v>8001.3383629999998</v>
      </c>
      <c r="AX14" s="24">
        <f>PLANEL_GerMED_Trim_Resultado!BK17+PLANEL_GerMED_Trim_Resultado!BK29+PLANEL_GerMED_Trim_Resultado!BK629+PLANEL_GerMED_Trim_Resultado!BK713</f>
        <v>5098.8880420000005</v>
      </c>
      <c r="AY14" s="24">
        <f>PLANEL_GerMED_Trim_Resultado!BL17+PLANEL_GerMED_Trim_Resultado!BL29+PLANEL_GerMED_Trim_Resultado!BL629+PLANEL_GerMED_Trim_Resultado!BL713</f>
        <v>573.06069109999999</v>
      </c>
      <c r="AZ14" s="24">
        <f>PLANEL_GerMED_Trim_Resultado!BM17+PLANEL_GerMED_Trim_Resultado!BM29+PLANEL_GerMED_Trim_Resultado!BM629+PLANEL_GerMED_Trim_Resultado!BM713</f>
        <v>5862.3175300000003</v>
      </c>
      <c r="BA14" s="24">
        <f>PLANEL_GerMED_Trim_Resultado!BN17+PLANEL_GerMED_Trim_Resultado!BN29+PLANEL_GerMED_Trim_Resultado!BN629+PLANEL_GerMED_Trim_Resultado!BN713</f>
        <v>8021.9958719999995</v>
      </c>
      <c r="BB14" s="24">
        <f>PLANEL_GerMED_Trim_Resultado!BO17+PLANEL_GerMED_Trim_Resultado!BO29+PLANEL_GerMED_Trim_Resultado!BO629+PLANEL_GerMED_Trim_Resultado!BO713</f>
        <v>5112.05213</v>
      </c>
      <c r="BC14" s="24">
        <f>PLANEL_GerMED_Trim_Resultado!BP17+PLANEL_GerMED_Trim_Resultado!BP29+PLANEL_GerMED_Trim_Resultado!BP629+PLANEL_GerMED_Trim_Resultado!BP713</f>
        <v>573.06069109999999</v>
      </c>
      <c r="BD14" s="24">
        <f>PLANEL_GerMED_Trim_Resultado!BQ17+PLANEL_GerMED_Trim_Resultado!BQ29+PLANEL_GerMED_Trim_Resultado!BQ629+PLANEL_GerMED_Trim_Resultado!BQ713</f>
        <v>5862.3175300000003</v>
      </c>
      <c r="BE14" s="24">
        <f>PLANEL_GerMED_Trim_Resultado!BR17+PLANEL_GerMED_Trim_Resultado!BR29+PLANEL_GerMED_Trim_Resultado!BR629+PLANEL_GerMED_Trim_Resultado!BR713</f>
        <v>8021.9958719999995</v>
      </c>
      <c r="BF14" s="24">
        <f>PLANEL_GerMED_Trim_Resultado!BS17+PLANEL_GerMED_Trim_Resultado!BS29+PLANEL_GerMED_Trim_Resultado!BS629+PLANEL_GerMED_Trim_Resultado!BS713</f>
        <v>5112.05213</v>
      </c>
      <c r="BG14" s="24">
        <f>PLANEL_GerMED_Trim_Resultado!BT17+PLANEL_GerMED_Trim_Resultado!BT29+PLANEL_GerMED_Trim_Resultado!BT629+PLANEL_GerMED_Trim_Resultado!BT713</f>
        <v>573.06069109999999</v>
      </c>
      <c r="BH14" s="24">
        <f>PLANEL_GerMED_Trim_Resultado!BU17+PLANEL_GerMED_Trim_Resultado!BU29+PLANEL_GerMED_Trim_Resultado!BU629+PLANEL_GerMED_Trim_Resultado!BU713</f>
        <v>5862.3175300000003</v>
      </c>
      <c r="BI14" s="24">
        <f>PLANEL_GerMED_Trim_Resultado!BV17+PLANEL_GerMED_Trim_Resultado!BV29+PLANEL_GerMED_Trim_Resultado!BV629+PLANEL_GerMED_Trim_Resultado!BV713</f>
        <v>8021.9958719999995</v>
      </c>
      <c r="BJ14" s="24">
        <f>PLANEL_GerMED_Trim_Resultado!BW17+PLANEL_GerMED_Trim_Resultado!BW29+PLANEL_GerMED_Trim_Resultado!BW629+PLANEL_GerMED_Trim_Resultado!BW713</f>
        <v>5112.05213</v>
      </c>
      <c r="BK14" s="24">
        <f>PLANEL_GerMED_Trim_Resultado!BX17+PLANEL_GerMED_Trim_Resultado!BX29+PLANEL_GerMED_Trim_Resultado!BX629+PLANEL_GerMED_Trim_Resultado!BX713</f>
        <v>573.06069109999999</v>
      </c>
      <c r="BL14" s="24">
        <f>PLANEL_GerMED_Trim_Resultado!BY17+PLANEL_GerMED_Trim_Resultado!BY29+PLANEL_GerMED_Trim_Resultado!BY629+PLANEL_GerMED_Trim_Resultado!BY713</f>
        <v>5862.3175300000003</v>
      </c>
      <c r="BM14" s="24">
        <f>PLANEL_GerMED_Trim_Resultado!BZ17+PLANEL_GerMED_Trim_Resultado!BZ29+PLANEL_GerMED_Trim_Resultado!BZ629+PLANEL_GerMED_Trim_Resultado!BZ713</f>
        <v>8021.9958719999995</v>
      </c>
      <c r="BN14" s="24">
        <f>PLANEL_GerMED_Trim_Resultado!CA17+PLANEL_GerMED_Trim_Resultado!CA29+PLANEL_GerMED_Trim_Resultado!CA629+PLANEL_GerMED_Trim_Resultado!CA713</f>
        <v>5112.05213</v>
      </c>
      <c r="BO14" s="24">
        <f>PLANEL_GerMED_Trim_Resultado!CB17+PLANEL_GerMED_Trim_Resultado!CB29+PLANEL_GerMED_Trim_Resultado!CB629+PLANEL_GerMED_Trim_Resultado!CB713</f>
        <v>578.36993580000001</v>
      </c>
      <c r="BP14" s="24">
        <f>PLANEL_GerMED_Trim_Resultado!CC17+PLANEL_GerMED_Trim_Resultado!CC29+PLANEL_GerMED_Trim_Resultado!CC629+PLANEL_GerMED_Trim_Resultado!CC713</f>
        <v>5916.6302379999997</v>
      </c>
      <c r="BQ14" s="24">
        <f>PLANEL_GerMED_Trim_Resultado!CD17+PLANEL_GerMED_Trim_Resultado!CD29+PLANEL_GerMED_Trim_Resultado!CD629+PLANEL_GerMED_Trim_Resultado!CD713</f>
        <v>8096.3173879999995</v>
      </c>
      <c r="BR14" s="24">
        <f>PLANEL_GerMED_Trim_Resultado!CE17+PLANEL_GerMED_Trim_Resultado!CE29+PLANEL_GerMED_Trim_Resultado!CE629+PLANEL_GerMED_Trim_Resultado!CE713</f>
        <v>5159.4138419999999</v>
      </c>
      <c r="BS14" s="24">
        <f>PLANEL_GerMED_Trim_Resultado!CF17+PLANEL_GerMED_Trim_Resultado!CF29+PLANEL_GerMED_Trim_Resultado!CF629+PLANEL_GerMED_Trim_Resultado!CF713</f>
        <v>578.36993580000001</v>
      </c>
      <c r="BT14" s="24">
        <f>PLANEL_GerMED_Trim_Resultado!CG17+PLANEL_GerMED_Trim_Resultado!CG29+PLANEL_GerMED_Trim_Resultado!CG629+PLANEL_GerMED_Trim_Resultado!CG713</f>
        <v>5916.6302379999997</v>
      </c>
      <c r="BU14" s="24">
        <f>PLANEL_GerMED_Trim_Resultado!CH17+PLANEL_GerMED_Trim_Resultado!CH29+PLANEL_GerMED_Trim_Resultado!CH629+PLANEL_GerMED_Trim_Resultado!CH713</f>
        <v>8096.3173879999995</v>
      </c>
      <c r="BV14" s="24">
        <f>PLANEL_GerMED_Trim_Resultado!CI17+PLANEL_GerMED_Trim_Resultado!CI29+PLANEL_GerMED_Trim_Resultado!CI629+PLANEL_GerMED_Trim_Resultado!CI713</f>
        <v>5159.4138419999999</v>
      </c>
      <c r="BW14" s="24">
        <f>PLANEL_GerMED_Trim_Resultado!CJ17+PLANEL_GerMED_Trim_Resultado!CJ29+PLANEL_GerMED_Trim_Resultado!CJ629+PLANEL_GerMED_Trim_Resultado!CJ713</f>
        <v>578.36993580000001</v>
      </c>
      <c r="BX14" s="24">
        <f>PLANEL_GerMED_Trim_Resultado!CK17+PLANEL_GerMED_Trim_Resultado!CK29+PLANEL_GerMED_Trim_Resultado!CK629+PLANEL_GerMED_Trim_Resultado!CK713</f>
        <v>5916.6302379999997</v>
      </c>
      <c r="BY14" s="24">
        <f>PLANEL_GerMED_Trim_Resultado!CL17+PLANEL_GerMED_Trim_Resultado!CL29+PLANEL_GerMED_Trim_Resultado!CL629+PLANEL_GerMED_Trim_Resultado!CL713</f>
        <v>8096.3173879999995</v>
      </c>
      <c r="BZ14" s="24">
        <f>PLANEL_GerMED_Trim_Resultado!CM17+PLANEL_GerMED_Trim_Resultado!CM29+PLANEL_GerMED_Trim_Resultado!CM629+PLANEL_GerMED_Trim_Resultado!CM713</f>
        <v>5159.4138419999999</v>
      </c>
      <c r="CA14" s="24">
        <f>PLANEL_GerMED_Trim_Resultado!CN17+PLANEL_GerMED_Trim_Resultado!CN29+PLANEL_GerMED_Trim_Resultado!CN629+PLANEL_GerMED_Trim_Resultado!CN713</f>
        <v>578.36993580000001</v>
      </c>
      <c r="CB14" s="24">
        <f>PLANEL_GerMED_Trim_Resultado!CO17+PLANEL_GerMED_Trim_Resultado!CO29+PLANEL_GerMED_Trim_Resultado!CO629+PLANEL_GerMED_Trim_Resultado!CO713</f>
        <v>5916.6302379999997</v>
      </c>
      <c r="CC14" s="24">
        <f>PLANEL_GerMED_Trim_Resultado!CP17+PLANEL_GerMED_Trim_Resultado!CP29+PLANEL_GerMED_Trim_Resultado!CP629+PLANEL_GerMED_Trim_Resultado!CP713</f>
        <v>8096.3173879999995</v>
      </c>
      <c r="CD14" s="24">
        <f>PLANEL_GerMED_Trim_Resultado!CQ17+PLANEL_GerMED_Trim_Resultado!CQ29+PLANEL_GerMED_Trim_Resultado!CQ629+PLANEL_GerMED_Trim_Resultado!CQ713</f>
        <v>5159.4138419999999</v>
      </c>
      <c r="CE14" s="24">
        <f>PLANEL_GerMED_Trim_Resultado!CR17+PLANEL_GerMED_Trim_Resultado!CR29+PLANEL_GerMED_Trim_Resultado!CR629+PLANEL_GerMED_Trim_Resultado!CR713</f>
        <v>578.36993580000001</v>
      </c>
      <c r="CF14" s="24">
        <f>PLANEL_GerMED_Trim_Resultado!CS17+PLANEL_GerMED_Trim_Resultado!CS29+PLANEL_GerMED_Trim_Resultado!CS629+PLANEL_GerMED_Trim_Resultado!CS713</f>
        <v>5916.6302379999997</v>
      </c>
      <c r="CG14" s="24">
        <f>PLANEL_GerMED_Trim_Resultado!CT17+PLANEL_GerMED_Trim_Resultado!CT29+PLANEL_GerMED_Trim_Resultado!CT629+PLANEL_GerMED_Trim_Resultado!CT713</f>
        <v>8096.3173879999995</v>
      </c>
      <c r="CH14" s="24">
        <f>PLANEL_GerMED_Trim_Resultado!CU17+PLANEL_GerMED_Trim_Resultado!CU29+PLANEL_GerMED_Trim_Resultado!CU629+PLANEL_GerMED_Trim_Resultado!CU713</f>
        <v>5159.4138419999999</v>
      </c>
      <c r="CI14" s="24">
        <f>PLANEL_GerMED_Trim_Resultado!CV17+PLANEL_GerMED_Trim_Resultado!CV29+PLANEL_GerMED_Trim_Resultado!CV629+PLANEL_GerMED_Trim_Resultado!CV713</f>
        <v>576.85331329999997</v>
      </c>
      <c r="CJ14" s="24">
        <f>PLANEL_GerMED_Trim_Resultado!CW17+PLANEL_GerMED_Trim_Resultado!CW29+PLANEL_GerMED_Trim_Resultado!CW629+PLANEL_GerMED_Trim_Resultado!CW713</f>
        <v>5901.1154370000004</v>
      </c>
      <c r="CK14" s="24">
        <f>PLANEL_GerMED_Trim_Resultado!CX17+PLANEL_GerMED_Trim_Resultado!CX29+PLANEL_GerMED_Trim_Resultado!CX629+PLANEL_GerMED_Trim_Resultado!CX713</f>
        <v>8075.0869309999998</v>
      </c>
      <c r="CL14" s="24">
        <f>PLANEL_GerMED_Trim_Resultado!CY17+PLANEL_GerMED_Trim_Resultado!CY29+PLANEL_GerMED_Trim_Resultado!CY629+PLANEL_GerMED_Trim_Resultado!CY713</f>
        <v>5145.8846418000003</v>
      </c>
      <c r="CM14" s="24">
        <f>PLANEL_GerMED_Trim_Resultado!CZ17+PLANEL_GerMED_Trim_Resultado!CZ29+PLANEL_GerMED_Trim_Resultado!CZ629+PLANEL_GerMED_Trim_Resultado!CZ713</f>
        <v>576.85331329999997</v>
      </c>
      <c r="CN14" s="24">
        <f>PLANEL_GerMED_Trim_Resultado!DA17+PLANEL_GerMED_Trim_Resultado!DA29+PLANEL_GerMED_Trim_Resultado!DA629+PLANEL_GerMED_Trim_Resultado!DA713</f>
        <v>5901.1154370000004</v>
      </c>
      <c r="CO14" s="24">
        <f>PLANEL_GerMED_Trim_Resultado!DB17+PLANEL_GerMED_Trim_Resultado!DB29+PLANEL_GerMED_Trim_Resultado!DB629+PLANEL_GerMED_Trim_Resultado!DB713</f>
        <v>8075.0869309999998</v>
      </c>
      <c r="CP14" s="24">
        <f>PLANEL_GerMED_Trim_Resultado!DC17+PLANEL_GerMED_Trim_Resultado!DC29+PLANEL_GerMED_Trim_Resultado!DC629+PLANEL_GerMED_Trim_Resultado!DC713</f>
        <v>5145.8846418000003</v>
      </c>
      <c r="CQ14" s="24">
        <f>PLANEL_GerMED_Trim_Resultado!DD17+PLANEL_GerMED_Trim_Resultado!DD29+PLANEL_GerMED_Trim_Resultado!DD629+PLANEL_GerMED_Trim_Resultado!DD713</f>
        <v>576.85331329999997</v>
      </c>
      <c r="CR14" s="24">
        <f>PLANEL_GerMED_Trim_Resultado!DE17+PLANEL_GerMED_Trim_Resultado!DE29+PLANEL_GerMED_Trim_Resultado!DE629+PLANEL_GerMED_Trim_Resultado!DE713</f>
        <v>5901.1154370000004</v>
      </c>
      <c r="CS14" s="24">
        <f>PLANEL_GerMED_Trim_Resultado!DF17+PLANEL_GerMED_Trim_Resultado!DF29+PLANEL_GerMED_Trim_Resultado!DF629+PLANEL_GerMED_Trim_Resultado!DF713</f>
        <v>8075.0869309999998</v>
      </c>
      <c r="CT14" s="24">
        <f>PLANEL_GerMED_Trim_Resultado!DG17+PLANEL_GerMED_Trim_Resultado!DG29+PLANEL_GerMED_Trim_Resultado!DG629+PLANEL_GerMED_Trim_Resultado!DG713</f>
        <v>5145.8846418000003</v>
      </c>
      <c r="CU14" s="24">
        <f>PLANEL_GerMED_Trim_Resultado!DH17+PLANEL_GerMED_Trim_Resultado!DH29+PLANEL_GerMED_Trim_Resultado!DH629+PLANEL_GerMED_Trim_Resultado!DH713</f>
        <v>576.85331329999997</v>
      </c>
      <c r="CV14" s="24">
        <f>PLANEL_GerMED_Trim_Resultado!DI17+PLANEL_GerMED_Trim_Resultado!DI29+PLANEL_GerMED_Trim_Resultado!DI629+PLANEL_GerMED_Trim_Resultado!DI713</f>
        <v>5901.1154370000004</v>
      </c>
      <c r="CW14" s="24">
        <f>PLANEL_GerMED_Trim_Resultado!DJ17+PLANEL_GerMED_Trim_Resultado!DJ29+PLANEL_GerMED_Trim_Resultado!DJ629+PLANEL_GerMED_Trim_Resultado!DJ713</f>
        <v>8075.0869309999998</v>
      </c>
      <c r="CX14" s="24">
        <f>PLANEL_GerMED_Trim_Resultado!DK17+PLANEL_GerMED_Trim_Resultado!DK29+PLANEL_GerMED_Trim_Resultado!DK629+PLANEL_GerMED_Trim_Resultado!DK713</f>
        <v>5145.8846418000003</v>
      </c>
      <c r="CY14" s="24">
        <f>PLANEL_GerMED_Trim_Resultado!DL17+PLANEL_GerMED_Trim_Resultado!DL29+PLANEL_GerMED_Trim_Resultado!DL629+PLANEL_GerMED_Trim_Resultado!DL713</f>
        <v>576.85331329999997</v>
      </c>
      <c r="CZ14" s="24">
        <f>PLANEL_GerMED_Trim_Resultado!DM17+PLANEL_GerMED_Trim_Resultado!DM29+PLANEL_GerMED_Trim_Resultado!DM629+PLANEL_GerMED_Trim_Resultado!DM713</f>
        <v>5901.1154370000004</v>
      </c>
      <c r="DA14" s="24">
        <f>PLANEL_GerMED_Trim_Resultado!DN17+PLANEL_GerMED_Trim_Resultado!DN29+PLANEL_GerMED_Trim_Resultado!DN629+PLANEL_GerMED_Trim_Resultado!DN713</f>
        <v>8075.0869309999998</v>
      </c>
      <c r="DB14" s="24">
        <f>PLANEL_GerMED_Trim_Resultado!DO17+PLANEL_GerMED_Trim_Resultado!DO29+PLANEL_GerMED_Trim_Resultado!DO629+PLANEL_GerMED_Trim_Resultado!DO713</f>
        <v>5145.8846418000003</v>
      </c>
      <c r="DC14" s="24">
        <f>PLANEL_GerMED_Trim_Resultado!DP17+PLANEL_GerMED_Trim_Resultado!DP29+PLANEL_GerMED_Trim_Resultado!DP629+PLANEL_GerMED_Trim_Resultado!DP713</f>
        <v>576.85331329999997</v>
      </c>
      <c r="DD14" s="24">
        <f>PLANEL_GerMED_Trim_Resultado!DQ17+PLANEL_GerMED_Trim_Resultado!DQ29+PLANEL_GerMED_Trim_Resultado!DQ629+PLANEL_GerMED_Trim_Resultado!DQ713</f>
        <v>5901.1154370000004</v>
      </c>
      <c r="DE14" s="24">
        <f>PLANEL_GerMED_Trim_Resultado!DR17+PLANEL_GerMED_Trim_Resultado!DR29+PLANEL_GerMED_Trim_Resultado!DR629+PLANEL_GerMED_Trim_Resultado!DR713</f>
        <v>8075.0869309999998</v>
      </c>
      <c r="DF14" s="24">
        <f>PLANEL_GerMED_Trim_Resultado!DS17+PLANEL_GerMED_Trim_Resultado!DS29+PLANEL_GerMED_Trim_Resultado!DS629+PLANEL_GerMED_Trim_Resultado!DS713</f>
        <v>5145.8846418000003</v>
      </c>
      <c r="DG14" s="24">
        <f>PLANEL_GerMED_Trim_Resultado!DT17+PLANEL_GerMED_Trim_Resultado!DT29+PLANEL_GerMED_Trim_Resultado!DT629+PLANEL_GerMED_Trim_Resultado!DT713</f>
        <v>576.85331329999997</v>
      </c>
      <c r="DH14" s="24">
        <f>PLANEL_GerMED_Trim_Resultado!DU17+PLANEL_GerMED_Trim_Resultado!DU29+PLANEL_GerMED_Trim_Resultado!DU629+PLANEL_GerMED_Trim_Resultado!DU713</f>
        <v>5901.1154370000004</v>
      </c>
      <c r="DI14" s="24">
        <f>PLANEL_GerMED_Trim_Resultado!DV17+PLANEL_GerMED_Trim_Resultado!DV29+PLANEL_GerMED_Trim_Resultado!DV629+PLANEL_GerMED_Trim_Resultado!DV713</f>
        <v>8075.0869309999998</v>
      </c>
      <c r="DJ14" s="24">
        <f>PLANEL_GerMED_Trim_Resultado!DW17+PLANEL_GerMED_Trim_Resultado!DW29+PLANEL_GerMED_Trim_Resultado!DW629+PLANEL_GerMED_Trim_Resultado!DW713</f>
        <v>5145.8846418000003</v>
      </c>
      <c r="DK14" s="24">
        <f>PLANEL_GerMED_Trim_Resultado!DX17+PLANEL_GerMED_Trim_Resultado!DX29+PLANEL_GerMED_Trim_Resultado!DX629+PLANEL_GerMED_Trim_Resultado!DX713</f>
        <v>576.85331329999997</v>
      </c>
      <c r="DL14" s="24">
        <f>PLANEL_GerMED_Trim_Resultado!DY17+PLANEL_GerMED_Trim_Resultado!DY29+PLANEL_GerMED_Trim_Resultado!DY629+PLANEL_GerMED_Trim_Resultado!DY713</f>
        <v>5901.1154370000004</v>
      </c>
      <c r="DM14" s="24">
        <f>PLANEL_GerMED_Trim_Resultado!DZ17+PLANEL_GerMED_Trim_Resultado!DZ29+PLANEL_GerMED_Trim_Resultado!DZ629+PLANEL_GerMED_Trim_Resultado!DZ713</f>
        <v>8075.0869309999998</v>
      </c>
      <c r="DN14" s="24">
        <f>PLANEL_GerMED_Trim_Resultado!EA17+PLANEL_GerMED_Trim_Resultado!EA29+PLANEL_GerMED_Trim_Resultado!EA629+PLANEL_GerMED_Trim_Resultado!EA713</f>
        <v>5145.8846418000003</v>
      </c>
      <c r="DO14" s="24">
        <f>PLANEL_GerMED_Trim_Resultado!EB17+PLANEL_GerMED_Trim_Resultado!EB29+PLANEL_GerMED_Trim_Resultado!EB629+PLANEL_GerMED_Trim_Resultado!EB713</f>
        <v>576.85331329999997</v>
      </c>
      <c r="DP14" s="24">
        <f>PLANEL_GerMED_Trim_Resultado!EC17+PLANEL_GerMED_Trim_Resultado!EC29+PLANEL_GerMED_Trim_Resultado!EC629+PLANEL_GerMED_Trim_Resultado!EC713</f>
        <v>5901.1154370000004</v>
      </c>
      <c r="DQ14" s="24">
        <f>PLANEL_GerMED_Trim_Resultado!ED17+PLANEL_GerMED_Trim_Resultado!ED29+PLANEL_GerMED_Trim_Resultado!ED629+PLANEL_GerMED_Trim_Resultado!ED713</f>
        <v>8075.0869309999998</v>
      </c>
      <c r="DR14" s="24">
        <f>PLANEL_GerMED_Trim_Resultado!EE17+PLANEL_GerMED_Trim_Resultado!EE29+PLANEL_GerMED_Trim_Resultado!EE629+PLANEL_GerMED_Trim_Resultado!EE713</f>
        <v>5145.8846418000003</v>
      </c>
      <c r="DS14" s="24">
        <f>PLANEL_GerMED_Trim_Resultado!EF17+PLANEL_GerMED_Trim_Resultado!EF29+PLANEL_GerMED_Trim_Resultado!EF629+PLANEL_GerMED_Trim_Resultado!EF713</f>
        <v>576.85331329999997</v>
      </c>
      <c r="DT14" s="24">
        <f>PLANEL_GerMED_Trim_Resultado!EG17+PLANEL_GerMED_Trim_Resultado!EG29+PLANEL_GerMED_Trim_Resultado!EG629+PLANEL_GerMED_Trim_Resultado!EG713</f>
        <v>5901.1154370000004</v>
      </c>
      <c r="DU14" s="24">
        <f>PLANEL_GerMED_Trim_Resultado!EH17+PLANEL_GerMED_Trim_Resultado!EH29+PLANEL_GerMED_Trim_Resultado!EH629+PLANEL_GerMED_Trim_Resultado!EH713</f>
        <v>8075.0869309999998</v>
      </c>
      <c r="DV14" s="24">
        <f>PLANEL_GerMED_Trim_Resultado!EI17+PLANEL_GerMED_Trim_Resultado!EI29+PLANEL_GerMED_Trim_Resultado!EI629+PLANEL_GerMED_Trim_Resultado!EI713</f>
        <v>5145.8846418000003</v>
      </c>
      <c r="DW14" s="24">
        <f>PLANEL_GerMED_Trim_Resultado!EJ17+PLANEL_GerMED_Trim_Resultado!EJ29+PLANEL_GerMED_Trim_Resultado!EJ629+PLANEL_GerMED_Trim_Resultado!EJ713</f>
        <v>590.68101780000006</v>
      </c>
      <c r="DX14" s="24">
        <f>PLANEL_GerMED_Trim_Resultado!EK17+PLANEL_GerMED_Trim_Resultado!EK29+PLANEL_GerMED_Trim_Resultado!EK629+PLANEL_GerMED_Trim_Resultado!EK713</f>
        <v>6042.5706009999994</v>
      </c>
      <c r="DY14" s="24">
        <f>PLANEL_GerMED_Trim_Resultado!EL17+PLANEL_GerMED_Trim_Resultado!EL29+PLANEL_GerMED_Trim_Resultado!EL629+PLANEL_GerMED_Trim_Resultado!EL713</f>
        <v>8268.654192</v>
      </c>
      <c r="DZ14" s="24">
        <f>PLANEL_GerMED_Trim_Resultado!EM17+PLANEL_GerMED_Trim_Resultado!EM29+PLANEL_GerMED_Trim_Resultado!EM629+PLANEL_GerMED_Trim_Resultado!EM713</f>
        <v>5269.2362288000004</v>
      </c>
      <c r="EA14" s="24">
        <f>PLANEL_GerMED_Trim_Resultado!EN17+PLANEL_GerMED_Trim_Resultado!EN29+PLANEL_GerMED_Trim_Resultado!EN629+PLANEL_GerMED_Trim_Resultado!EN713</f>
        <v>590.68101780000006</v>
      </c>
      <c r="EB14" s="24">
        <f>PLANEL_GerMED_Trim_Resultado!EO17+PLANEL_GerMED_Trim_Resultado!EO29+PLANEL_GerMED_Trim_Resultado!EO629+PLANEL_GerMED_Trim_Resultado!EO713</f>
        <v>6042.5706009999994</v>
      </c>
      <c r="EC14" s="24">
        <f>PLANEL_GerMED_Trim_Resultado!EP17+PLANEL_GerMED_Trim_Resultado!EP29+PLANEL_GerMED_Trim_Resultado!EP629+PLANEL_GerMED_Trim_Resultado!EP713</f>
        <v>8268.654192</v>
      </c>
      <c r="ED14" s="24">
        <f>PLANEL_GerMED_Trim_Resultado!EQ17+PLANEL_GerMED_Trim_Resultado!EQ29+PLANEL_GerMED_Trim_Resultado!EQ629+PLANEL_GerMED_Trim_Resultado!EQ713</f>
        <v>5269.2362288000004</v>
      </c>
      <c r="EE14" s="24">
        <f>PLANEL_GerMED_Trim_Resultado!ER17+PLANEL_GerMED_Trim_Resultado!ER29+PLANEL_GerMED_Trim_Resultado!ER629+PLANEL_GerMED_Trim_Resultado!ER713</f>
        <v>590.68101780000006</v>
      </c>
      <c r="EF14" s="24">
        <f>PLANEL_GerMED_Trim_Resultado!ES17+PLANEL_GerMED_Trim_Resultado!ES29+PLANEL_GerMED_Trim_Resultado!ES629+PLANEL_GerMED_Trim_Resultado!ES713</f>
        <v>6042.5706009999994</v>
      </c>
      <c r="EG14" s="24">
        <f>PLANEL_GerMED_Trim_Resultado!ET17+PLANEL_GerMED_Trim_Resultado!ET29+PLANEL_GerMED_Trim_Resultado!ET629+PLANEL_GerMED_Trim_Resultado!ET713</f>
        <v>8268.654192</v>
      </c>
      <c r="EH14" s="24">
        <f>PLANEL_GerMED_Trim_Resultado!EU17+PLANEL_GerMED_Trim_Resultado!EU29+PLANEL_GerMED_Trim_Resultado!EU629+PLANEL_GerMED_Trim_Resultado!EU713</f>
        <v>5269.2362288000004</v>
      </c>
      <c r="EI14" s="24">
        <f>PLANEL_GerMED_Trim_Resultado!EV17+PLANEL_GerMED_Trim_Resultado!EV29+PLANEL_GerMED_Trim_Resultado!EV629+PLANEL_GerMED_Trim_Resultado!EV713</f>
        <v>590.68101780000006</v>
      </c>
      <c r="EJ14" s="24">
        <f>PLANEL_GerMED_Trim_Resultado!EW17+PLANEL_GerMED_Trim_Resultado!EW29+PLANEL_GerMED_Trim_Resultado!EW629+PLANEL_GerMED_Trim_Resultado!EW713</f>
        <v>6042.5706009999994</v>
      </c>
      <c r="EK14" s="24">
        <f>PLANEL_GerMED_Trim_Resultado!EX17+PLANEL_GerMED_Trim_Resultado!EX29+PLANEL_GerMED_Trim_Resultado!EX629+PLANEL_GerMED_Trim_Resultado!EX713</f>
        <v>8268.654192</v>
      </c>
      <c r="EL14" s="24">
        <f>PLANEL_GerMED_Trim_Resultado!EY17+PLANEL_GerMED_Trim_Resultado!EY29+PLANEL_GerMED_Trim_Resultado!EY629+PLANEL_GerMED_Trim_Resultado!EY713</f>
        <v>5269.2362288000004</v>
      </c>
      <c r="EM14" s="24">
        <f>PLANEL_GerMED_Trim_Resultado!EZ17+PLANEL_GerMED_Trim_Resultado!EZ29+PLANEL_GerMED_Trim_Resultado!EZ629+PLANEL_GerMED_Trim_Resultado!EZ713</f>
        <v>590.68101780000006</v>
      </c>
      <c r="EN14" s="24">
        <f>PLANEL_GerMED_Trim_Resultado!FA17+PLANEL_GerMED_Trim_Resultado!FA29+PLANEL_GerMED_Trim_Resultado!FA629+PLANEL_GerMED_Trim_Resultado!FA713</f>
        <v>6042.5706009999994</v>
      </c>
      <c r="EO14" s="24">
        <f>PLANEL_GerMED_Trim_Resultado!FB17+PLANEL_GerMED_Trim_Resultado!FB29+PLANEL_GerMED_Trim_Resultado!FB629+PLANEL_GerMED_Trim_Resultado!FB713</f>
        <v>8268.654192</v>
      </c>
      <c r="EP14" s="24">
        <f>PLANEL_GerMED_Trim_Resultado!FC17+PLANEL_GerMED_Trim_Resultado!FC29+PLANEL_GerMED_Trim_Resultado!FC629+PLANEL_GerMED_Trim_Resultado!FC713</f>
        <v>5269.2362288000004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318.67108919999998</v>
      </c>
      <c r="H15" s="24">
        <f>PLANEL_GerMED_Trim_Resultado!U377</f>
        <v>318.67108919999998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318.67108919999998</v>
      </c>
      <c r="L15" s="24">
        <f>PLANEL_GerMED_Trim_Resultado!Y377</f>
        <v>318.67108919999998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483.57535919999998</v>
      </c>
      <c r="P15" s="24">
        <f>PLANEL_GerMED_Trim_Resultado!AC377</f>
        <v>320.61190920000001</v>
      </c>
      <c r="Q15" s="24">
        <f>PLANEL_GerMED_Trim_Resultado!AD377</f>
        <v>483.57535919999998</v>
      </c>
      <c r="R15" s="24">
        <f>PLANEL_GerMED_Trim_Resultado!AE377</f>
        <v>483.57535919999998</v>
      </c>
      <c r="S15" s="24">
        <f>PLANEL_GerMED_Trim_Resultado!AF377</f>
        <v>625.27135920000001</v>
      </c>
      <c r="T15" s="24">
        <f>PLANEL_GerMED_Trim_Resultado!AG377</f>
        <v>625.27135920000001</v>
      </c>
      <c r="U15" s="24">
        <f>PLANEL_GerMED_Trim_Resultado!AH377</f>
        <v>625.27135920000001</v>
      </c>
      <c r="V15" s="24">
        <f>PLANEL_GerMED_Trim_Resultado!AI377</f>
        <v>625.27135920000001</v>
      </c>
      <c r="W15" s="24">
        <f>PLANEL_GerMED_Trim_Resultado!AJ377</f>
        <v>668.7361449</v>
      </c>
      <c r="X15" s="24">
        <f>PLANEL_GerMED_Trim_Resultado!AK377</f>
        <v>668.7361449</v>
      </c>
      <c r="Y15" s="24">
        <f>PLANEL_GerMED_Trim_Resultado!AL377</f>
        <v>668.7361449</v>
      </c>
      <c r="Z15" s="24">
        <f>PLANEL_GerMED_Trim_Resultado!AM377</f>
        <v>668.7361449</v>
      </c>
      <c r="AA15" s="24">
        <f>PLANEL_GerMED_Trim_Resultado!AN377</f>
        <v>673.46856990000003</v>
      </c>
      <c r="AB15" s="24">
        <f>PLANEL_GerMED_Trim_Resultado!AO377</f>
        <v>673.46856990000003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673.46856990000003</v>
      </c>
      <c r="AF15" s="24">
        <f>PLANEL_GerMED_Trim_Resultado!AS377</f>
        <v>673.46856990000003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525.98631990000001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644.80506990000003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644.80506990000003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644.80506990000003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644.80506990000003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644.80506990000003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354.79748069999999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347.95316070000001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229.13441069999999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347.95316070000001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347.95316070000001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347.95316070000001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347.95316070000001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6346.3805290000009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7537.4678727999999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9934.3819449000002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8261.9446853999998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8453.5736859000008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10096.848402199999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13334.830987199999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11056.462648500001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9562.3803528999997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11443.596414200001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15124.1499012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12526.9401595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12450.119499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14951.4111252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19784.8917521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16356.954735200001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13314.684471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16001.5050612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21180.069562099998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17503.523732199999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14648.0158018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17633.846362200002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23354.8750807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19283.419110399998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15691.637933800001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18901.591873900001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25039.309286200001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20667.6040703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17681.799638799999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21318.826906900002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28250.9007102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23306.917241300001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18058.740337300002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21776.656168700003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28859.182696600001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23806.808554400002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19586.249433199999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23634.912905099998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31329.488962299998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25835.234896600003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21409.059413000003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25872.308039099997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34313.121524899994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28273.798639799999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23077.202532300002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27914.397262099999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37033.774686699995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30500.508247999998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25731.363597200001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31157.986789099999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41352.591211799998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34038.374694700004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28424.156625700001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34474.6358636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45780.728481099999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37651.117567499998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30669.479458200003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37205.280984600002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49410.3609793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40631.980412600002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32220.856646300002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39110.960726999998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51952.315160400001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42708.734318100003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33113.216929300004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40194.814623999999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53392.347196400005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43892.164903099998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33042.6745133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40131.918253900003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53319.461913599996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43819.222867299999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38329.819911099999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46555.103157099998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61854.129994199997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50832.250450299995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41015.259810000003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49816.817709999996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66187.715410000004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54393.627830000005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42817.412830000001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52005.698839999997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69095.910830000008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56783.607580000004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44518.552390000004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54071.889819999997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71841.097429999994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59039.62528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46268.574470000007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56197.453119999998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74665.167400000006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61360.470020000001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48453.690770000001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58851.478489999994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78191.363660000003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64258.328110000002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49508.368860000002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60132.482349999998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79893.333440000002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65657.021370000002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49931.199140000004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60646.048739999998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80575.669009999998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66217.770539999998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52350.118640000001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63584.049679999996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84479.161420000004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69425.693830000004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54517.465690000005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66216.492669999992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87976.682839999994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72299.986700000009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54961.421530000007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66755.717999999993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88693.109429999997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72888.752170000007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606.73686380000004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465.37332600000002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505.0791739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604.20121919999997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606.73686380000004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465.37332600000002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505.0791739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604.20121919999997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606.45727980000004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465.15611000000001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504.8398459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603.92281920000005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606.45727980000004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465.15611000000001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504.8398459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603.92281920000005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606.45727980000004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465.15611000000001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504.8398459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603.92281920000005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604.04733290000001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463.34521269999999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502.92292859999998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601.52273279999997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843.24023179999995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701.5382601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735.30880709999997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839.10394020000001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1286.522273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1141.8462690000001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1165.3841284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1279.4119491000001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1470.3632916000001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1383.1091649999998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1378.0595348000002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1461.3593558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1633.5100860000002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1606.0148530000001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1574.228615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1622.733829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1988.1234860000002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1974.7849267000001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1928.8912419999999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1974.7849267000001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2365.2109748000003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2349.3424904000003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2294.7441478999999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2349.3424904000003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2743.410476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2725.0046050000001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2661.6759359999996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2725.0046050000001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3124.3548330000003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3103.393161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3031.270802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3103.393161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3513.4426130000002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3489.8705049999999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3408.766474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3489.8705049999999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3909.6235670000005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3883.3934339999996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3793.1439929999997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3883.3934339999996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4308.8454879999999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4279.9369269999997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4180.4718789999997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4279.9369269999997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4706.7698140000002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4675.1915310000004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4566.5408299999999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4675.1915310000004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5146.1786840000004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5111.6523539999998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4992.858373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5111.6523539999998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5570.8267889999997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5533.4514440000003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5404.8549199999998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5533.4514440000003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5989.5982140000006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5949.4132810000001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5811.1498709999996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5949.4132810000001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68271.677877451992</v>
      </c>
      <c r="D24" s="28">
        <f t="shared" si="0"/>
        <v>63579.004471448003</v>
      </c>
      <c r="E24" s="28">
        <f t="shared" si="0"/>
        <v>65367.313756184005</v>
      </c>
      <c r="F24" s="28">
        <f t="shared" si="0"/>
        <v>65191.930512100007</v>
      </c>
      <c r="G24" s="28">
        <f t="shared" si="0"/>
        <v>68319.811805652003</v>
      </c>
      <c r="H24" s="28">
        <f t="shared" si="0"/>
        <v>64246.840209747999</v>
      </c>
      <c r="I24" s="28">
        <f t="shared" si="0"/>
        <v>65730.098562084007</v>
      </c>
      <c r="J24" s="28">
        <f t="shared" si="0"/>
        <v>65249.125257200008</v>
      </c>
      <c r="K24" s="28">
        <f t="shared" si="0"/>
        <v>69576.304585700011</v>
      </c>
      <c r="L24" s="28">
        <f t="shared" si="0"/>
        <v>65434.650634500002</v>
      </c>
      <c r="M24" s="28">
        <f t="shared" si="0"/>
        <v>66920.750849799995</v>
      </c>
      <c r="N24" s="28">
        <f t="shared" si="0"/>
        <v>66471.868449699992</v>
      </c>
      <c r="O24" s="28">
        <f t="shared" si="0"/>
        <v>70738.850358099997</v>
      </c>
      <c r="P24" s="28">
        <f t="shared" si="0"/>
        <v>66522.402256400004</v>
      </c>
      <c r="Q24" s="28">
        <f t="shared" si="0"/>
        <v>66766.069784300009</v>
      </c>
      <c r="R24" s="28">
        <f t="shared" si="0"/>
        <v>68838.112614600002</v>
      </c>
      <c r="S24" s="28">
        <f t="shared" si="0"/>
        <v>75978.520398499997</v>
      </c>
      <c r="T24" s="28">
        <f t="shared" si="0"/>
        <v>71460.744426400008</v>
      </c>
      <c r="U24" s="28">
        <f t="shared" si="0"/>
        <v>72735.500228100005</v>
      </c>
      <c r="V24" s="28">
        <f t="shared" si="0"/>
        <v>72944.303394800008</v>
      </c>
      <c r="W24" s="28">
        <f t="shared" si="0"/>
        <v>79863.753008200001</v>
      </c>
      <c r="X24" s="28">
        <f t="shared" si="0"/>
        <v>75134.431155099999</v>
      </c>
      <c r="Y24" s="28">
        <f t="shared" si="0"/>
        <v>76667.143004800018</v>
      </c>
      <c r="Z24" s="28">
        <f t="shared" si="0"/>
        <v>76507.408877499998</v>
      </c>
      <c r="AA24" s="28">
        <f t="shared" si="0"/>
        <v>83825.218493199995</v>
      </c>
      <c r="AB24" s="28">
        <f t="shared" si="0"/>
        <v>78885.607810100002</v>
      </c>
      <c r="AC24" s="28">
        <f t="shared" si="0"/>
        <v>80441.607159799998</v>
      </c>
      <c r="AD24" s="28">
        <f t="shared" si="0"/>
        <v>80383.606922499996</v>
      </c>
      <c r="AE24" s="28">
        <f t="shared" si="0"/>
        <v>87291.847685399989</v>
      </c>
      <c r="AF24" s="28">
        <f t="shared" si="0"/>
        <v>82143.788968699984</v>
      </c>
      <c r="AG24" s="28">
        <f t="shared" si="0"/>
        <v>83710.194116500003</v>
      </c>
      <c r="AH24" s="28">
        <f t="shared" si="0"/>
        <v>83756.043920800017</v>
      </c>
      <c r="AI24" s="28">
        <f t="shared" ref="AI24:BN24" si="1">SUM(AI4:AI23)</f>
        <v>90935.986859299999</v>
      </c>
      <c r="AJ24" s="28">
        <f t="shared" si="1"/>
        <v>85565.815407099988</v>
      </c>
      <c r="AK24" s="28">
        <f t="shared" si="1"/>
        <v>87142.64661679999</v>
      </c>
      <c r="AL24" s="28">
        <f t="shared" si="1"/>
        <v>87299.504079700011</v>
      </c>
      <c r="AM24" s="28">
        <f t="shared" si="1"/>
        <v>94656.528256599995</v>
      </c>
      <c r="AN24" s="28">
        <f t="shared" si="1"/>
        <v>89062.272567099993</v>
      </c>
      <c r="AO24" s="28">
        <f t="shared" si="1"/>
        <v>90651.322951400012</v>
      </c>
      <c r="AP24" s="28">
        <f t="shared" si="1"/>
        <v>90919.906876000008</v>
      </c>
      <c r="AQ24" s="28">
        <f t="shared" si="1"/>
        <v>98525.60892069999</v>
      </c>
      <c r="AR24" s="28">
        <f t="shared" si="1"/>
        <v>92695.253681099988</v>
      </c>
      <c r="AS24" s="28">
        <f t="shared" si="1"/>
        <v>94295.279197299998</v>
      </c>
      <c r="AT24" s="28">
        <f t="shared" si="1"/>
        <v>94682.972181100005</v>
      </c>
      <c r="AU24" s="28">
        <f t="shared" si="1"/>
        <v>101881.98928069999</v>
      </c>
      <c r="AV24" s="28">
        <f t="shared" si="1"/>
        <v>95857.117888099994</v>
      </c>
      <c r="AW24" s="28">
        <f t="shared" si="1"/>
        <v>97465.667355300015</v>
      </c>
      <c r="AX24" s="28">
        <f t="shared" si="1"/>
        <v>97956.290474330017</v>
      </c>
      <c r="AY24" s="28">
        <f t="shared" si="1"/>
        <v>105058.4133798</v>
      </c>
      <c r="AZ24" s="28">
        <f t="shared" si="1"/>
        <v>99152.14759149999</v>
      </c>
      <c r="BA24" s="28">
        <f t="shared" si="1"/>
        <v>100145.21717990001</v>
      </c>
      <c r="BB24" s="28">
        <f t="shared" si="1"/>
        <v>101045.42554739998</v>
      </c>
      <c r="BC24" s="28">
        <f t="shared" si="1"/>
        <v>108357.42812979998</v>
      </c>
      <c r="BD24" s="28">
        <f t="shared" si="1"/>
        <v>102171.39853769999</v>
      </c>
      <c r="BE24" s="28">
        <f t="shared" si="1"/>
        <v>103330.17023240001</v>
      </c>
      <c r="BF24" s="28">
        <f t="shared" si="1"/>
        <v>104252.84384229999</v>
      </c>
      <c r="BG24" s="28">
        <f t="shared" si="1"/>
        <v>111750.55935250001</v>
      </c>
      <c r="BH24" s="28">
        <f t="shared" si="1"/>
        <v>105123.3948567</v>
      </c>
      <c r="BI24" s="28">
        <f t="shared" si="1"/>
        <v>106765.20200010001</v>
      </c>
      <c r="BJ24" s="28">
        <f t="shared" si="1"/>
        <v>107553.3861345</v>
      </c>
      <c r="BK24" s="28">
        <f t="shared" si="1"/>
        <v>115255.285221</v>
      </c>
      <c r="BL24" s="28">
        <f t="shared" si="1"/>
        <v>108420.8740795</v>
      </c>
      <c r="BM24" s="28">
        <f t="shared" si="1"/>
        <v>110076.95449650001</v>
      </c>
      <c r="BN24" s="28">
        <f t="shared" si="1"/>
        <v>110966.7629686</v>
      </c>
      <c r="BO24" s="28">
        <f t="shared" ref="BO24:CT24" si="2">SUM(BO4:BO23)</f>
        <v>118909.27591960001</v>
      </c>
      <c r="BP24" s="28">
        <f t="shared" si="2"/>
        <v>111853.2782609</v>
      </c>
      <c r="BQ24" s="28">
        <f t="shared" si="2"/>
        <v>112279.72402119999</v>
      </c>
      <c r="BR24" s="28">
        <f t="shared" si="2"/>
        <v>114512.4773168</v>
      </c>
      <c r="BS24" s="28">
        <f t="shared" si="2"/>
        <v>122602.17723540001</v>
      </c>
      <c r="BT24" s="28">
        <f t="shared" si="2"/>
        <v>115324.9829899</v>
      </c>
      <c r="BU24" s="28">
        <f t="shared" si="2"/>
        <v>115763.41473759999</v>
      </c>
      <c r="BV24" s="28">
        <f t="shared" si="2"/>
        <v>117916.289491</v>
      </c>
      <c r="BW24" s="28">
        <f t="shared" si="2"/>
        <v>126291.67634570001</v>
      </c>
      <c r="BX24" s="28">
        <f t="shared" si="2"/>
        <v>118797.53078489999</v>
      </c>
      <c r="BY24" s="28">
        <f t="shared" si="2"/>
        <v>119231.64454769998</v>
      </c>
      <c r="BZ24" s="28">
        <f t="shared" si="2"/>
        <v>121319.5423052</v>
      </c>
      <c r="CA24" s="28">
        <f t="shared" si="2"/>
        <v>130095.3550938</v>
      </c>
      <c r="CB24" s="28">
        <f t="shared" si="2"/>
        <v>122369.04994690001</v>
      </c>
      <c r="CC24" s="28">
        <f t="shared" si="2"/>
        <v>122832.69076459999</v>
      </c>
      <c r="CD24" s="28">
        <f t="shared" si="2"/>
        <v>124335.03155289999</v>
      </c>
      <c r="CE24" s="28">
        <f t="shared" si="2"/>
        <v>134025.7891654</v>
      </c>
      <c r="CF24" s="28">
        <f t="shared" si="2"/>
        <v>126065.1558891</v>
      </c>
      <c r="CG24" s="28">
        <f t="shared" si="2"/>
        <v>126481.30333839999</v>
      </c>
      <c r="CH24" s="28">
        <f t="shared" si="2"/>
        <v>127969.9355123</v>
      </c>
      <c r="CI24" s="28">
        <f t="shared" si="2"/>
        <v>138207.0014643</v>
      </c>
      <c r="CJ24" s="28">
        <f t="shared" si="2"/>
        <v>130002.7099265</v>
      </c>
      <c r="CK24" s="28">
        <f t="shared" si="2"/>
        <v>130382.37263539998</v>
      </c>
      <c r="CL24" s="28">
        <f t="shared" si="2"/>
        <v>131853.02348110001</v>
      </c>
      <c r="CM24" s="28">
        <f t="shared" si="2"/>
        <v>142344.21694859999</v>
      </c>
      <c r="CN24" s="28">
        <f t="shared" si="2"/>
        <v>133891.77810160001</v>
      </c>
      <c r="CO24" s="28">
        <f t="shared" si="2"/>
        <v>133696.68838579999</v>
      </c>
      <c r="CP24" s="28">
        <f t="shared" si="2"/>
        <v>135128.71555190001</v>
      </c>
      <c r="CQ24" s="28">
        <f t="shared" si="2"/>
        <v>146529.52317373999</v>
      </c>
      <c r="CR24" s="28">
        <f t="shared" si="2"/>
        <v>137812.14235760001</v>
      </c>
      <c r="CS24" s="28">
        <f t="shared" si="2"/>
        <v>137595.07032480001</v>
      </c>
      <c r="CT24" s="28">
        <f t="shared" si="2"/>
        <v>139005.5667957</v>
      </c>
      <c r="CU24" s="28">
        <f t="shared" ref="CU24:DZ24" si="3">SUM(CU4:CU23)</f>
        <v>150575.3534924</v>
      </c>
      <c r="CV24" s="28">
        <f t="shared" si="3"/>
        <v>141600.76554550001</v>
      </c>
      <c r="CW24" s="28">
        <f t="shared" si="3"/>
        <v>141468.56045159997</v>
      </c>
      <c r="CX24" s="28">
        <f t="shared" si="3"/>
        <v>142746.38329310002</v>
      </c>
      <c r="CY24" s="76">
        <f t="shared" si="3"/>
        <v>154601.11257140001</v>
      </c>
      <c r="CZ24" s="76">
        <f t="shared" si="3"/>
        <v>145372.77433640001</v>
      </c>
      <c r="DA24" s="76">
        <f t="shared" si="3"/>
        <v>145215.4182132</v>
      </c>
      <c r="DB24" s="76">
        <f t="shared" si="3"/>
        <v>146469.70644049998</v>
      </c>
      <c r="DC24" s="28">
        <f t="shared" si="3"/>
        <v>158173.9581168</v>
      </c>
      <c r="DD24" s="28">
        <f t="shared" si="3"/>
        <v>148718.65880450001</v>
      </c>
      <c r="DE24" s="28">
        <f t="shared" si="3"/>
        <v>148741.94238619998</v>
      </c>
      <c r="DF24" s="28">
        <f t="shared" si="3"/>
        <v>149746.03708660003</v>
      </c>
      <c r="DG24" s="28">
        <f t="shared" si="3"/>
        <v>161755.55244160001</v>
      </c>
      <c r="DH24" s="28">
        <f t="shared" si="3"/>
        <v>152071.09823909999</v>
      </c>
      <c r="DI24" s="28">
        <f t="shared" si="3"/>
        <v>152017.0695943</v>
      </c>
      <c r="DJ24" s="28">
        <f t="shared" si="3"/>
        <v>153035.0081909</v>
      </c>
      <c r="DK24" s="28">
        <f t="shared" si="3"/>
        <v>165373.36942359997</v>
      </c>
      <c r="DL24" s="28">
        <f t="shared" si="3"/>
        <v>155457.16952210001</v>
      </c>
      <c r="DM24" s="28">
        <f t="shared" si="3"/>
        <v>155327.1702703</v>
      </c>
      <c r="DN24" s="28">
        <f t="shared" si="3"/>
        <v>156359.46532819996</v>
      </c>
      <c r="DO24" s="28">
        <f t="shared" si="3"/>
        <v>169074.64131959999</v>
      </c>
      <c r="DP24" s="28">
        <f t="shared" si="3"/>
        <v>158919.09570909999</v>
      </c>
      <c r="DQ24" s="28">
        <f t="shared" si="3"/>
        <v>158713.70050229999</v>
      </c>
      <c r="DR24" s="28">
        <f t="shared" si="3"/>
        <v>159763.6585618</v>
      </c>
      <c r="DS24" s="28">
        <f t="shared" si="3"/>
        <v>172852.2248811</v>
      </c>
      <c r="DT24" s="28">
        <f t="shared" si="3"/>
        <v>162452.38594879999</v>
      </c>
      <c r="DU24" s="28">
        <f t="shared" si="3"/>
        <v>162172.10385879999</v>
      </c>
      <c r="DV24" s="28">
        <f t="shared" si="3"/>
        <v>163241.96958890001</v>
      </c>
      <c r="DW24" s="28">
        <f t="shared" si="3"/>
        <v>176666.65853089999</v>
      </c>
      <c r="DX24" s="28">
        <f t="shared" si="3"/>
        <v>166019.77068710001</v>
      </c>
      <c r="DY24" s="28">
        <f t="shared" si="3"/>
        <v>165715.26578225</v>
      </c>
      <c r="DZ24" s="28">
        <f t="shared" si="3"/>
        <v>166756.03580030001</v>
      </c>
      <c r="EA24" s="28">
        <f t="shared" ref="EA24:EP24" si="4">SUM(EA4:EA23)</f>
        <v>179692.06084389999</v>
      </c>
      <c r="EB24" s="28">
        <f t="shared" si="4"/>
        <v>169577.17162109999</v>
      </c>
      <c r="EC24" s="28">
        <f t="shared" si="4"/>
        <v>169284.97233720002</v>
      </c>
      <c r="ED24" s="28">
        <f t="shared" si="4"/>
        <v>170260.68909289999</v>
      </c>
      <c r="EE24" s="28">
        <f t="shared" si="4"/>
        <v>182955.1963939</v>
      </c>
      <c r="EF24" s="28">
        <f t="shared" si="4"/>
        <v>173482.27426409998</v>
      </c>
      <c r="EG24" s="28">
        <f t="shared" si="4"/>
        <v>173203.80137828999</v>
      </c>
      <c r="EH24" s="28">
        <f t="shared" si="4"/>
        <v>174317.33011090002</v>
      </c>
      <c r="EI24" s="28">
        <f t="shared" si="4"/>
        <v>186167.73795890002</v>
      </c>
      <c r="EJ24" s="28">
        <f t="shared" si="4"/>
        <v>177267.22225409999</v>
      </c>
      <c r="EK24" s="28">
        <f t="shared" si="4"/>
        <v>177001.8571126</v>
      </c>
      <c r="EL24" s="28">
        <f t="shared" si="4"/>
        <v>178249.99900590003</v>
      </c>
      <c r="EM24" s="28">
        <f t="shared" si="4"/>
        <v>189843.19049390001</v>
      </c>
      <c r="EN24" s="28">
        <f t="shared" si="4"/>
        <v>181021.65405109996</v>
      </c>
      <c r="EO24" s="28">
        <f t="shared" si="4"/>
        <v>180768.99243279998</v>
      </c>
      <c r="EP24" s="28">
        <f t="shared" si="4"/>
        <v>182150.47060890001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0.56396770881126046</v>
      </c>
      <c r="D29" s="47">
        <f>IF(PLANEL_Pot_Trim!D4&lt;&gt;0,D4/PLANEL_Pot_Trim!D4,0)</f>
        <v>0.49302634228224568</v>
      </c>
      <c r="E29" s="47">
        <f>IF(PLANEL_Pot_Trim!E4&lt;&gt;0,E4/PLANEL_Pot_Trim!E4,0)</f>
        <v>0.50231698827718829</v>
      </c>
      <c r="F29" s="47">
        <f>IF(PLANEL_Pot_Trim!F4&lt;&gt;0,F4/PLANEL_Pot_Trim!F4,0)</f>
        <v>0.49478672979549948</v>
      </c>
      <c r="G29" s="47">
        <f>IF(PLANEL_Pot_Trim!G4&lt;&gt;0,G4/PLANEL_Pot_Trim!G4,0)</f>
        <v>0.60027724428987039</v>
      </c>
      <c r="H29" s="47">
        <f>IF(PLANEL_Pot_Trim!H4&lt;&gt;0,H4/PLANEL_Pot_Trim!H4,0)</f>
        <v>0.5032789204641519</v>
      </c>
      <c r="I29" s="47">
        <f>IF(PLANEL_Pot_Trim!I4&lt;&gt;0,I4/PLANEL_Pot_Trim!I4,0)</f>
        <v>0.47763683585937372</v>
      </c>
      <c r="J29" s="47">
        <f>IF(PLANEL_Pot_Trim!J4&lt;&gt;0,J4/PLANEL_Pot_Trim!J4,0)</f>
        <v>0.50338983654498104</v>
      </c>
      <c r="K29" s="47">
        <f>IF(PLANEL_Pot_Trim!K4&lt;&gt;0,K4/PLANEL_Pot_Trim!K4,0)</f>
        <v>0.60913808754636856</v>
      </c>
      <c r="L29" s="47">
        <f>IF(PLANEL_Pot_Trim!L4&lt;&gt;0,L4/PLANEL_Pot_Trim!L4,0)</f>
        <v>0.51089963211398992</v>
      </c>
      <c r="M29" s="47">
        <f>IF(PLANEL_Pot_Trim!M4&lt;&gt;0,M4/PLANEL_Pot_Trim!M4,0)</f>
        <v>0.48528851272679568</v>
      </c>
      <c r="N29" s="47">
        <f>IF(PLANEL_Pot_Trim!N4&lt;&gt;0,N4/PLANEL_Pot_Trim!N4,0)</f>
        <v>0.50338983654498104</v>
      </c>
      <c r="O29" s="47">
        <f>IF(PLANEL_Pot_Trim!O4&lt;&gt;0,O4/PLANEL_Pot_Trim!O4,0)</f>
        <v>0.53327581259322077</v>
      </c>
      <c r="P29" s="47">
        <f>IF(PLANEL_Pot_Trim!P4&lt;&gt;0,P4/PLANEL_Pot_Trim!P4,0)</f>
        <v>0.44575041959292133</v>
      </c>
      <c r="Q29" s="47">
        <f>IF(PLANEL_Pot_Trim!Q4&lt;&gt;0,Q4/PLANEL_Pot_Trim!Q4,0)</f>
        <v>0.41206579877438243</v>
      </c>
      <c r="R29" s="47">
        <f>IF(PLANEL_Pot_Trim!R4&lt;&gt;0,R4/PLANEL_Pot_Trim!R4,0)</f>
        <v>0.46596440053360477</v>
      </c>
      <c r="S29" s="47">
        <f>IF(PLANEL_Pot_Trim!S4&lt;&gt;0,S4/PLANEL_Pot_Trim!S4,0)</f>
        <v>0.54900625820149818</v>
      </c>
      <c r="T29" s="47">
        <f>IF(PLANEL_Pot_Trim!T4&lt;&gt;0,T4/PLANEL_Pot_Trim!T4,0)</f>
        <v>0.45829211318555035</v>
      </c>
      <c r="U29" s="47">
        <f>IF(PLANEL_Pot_Trim!U4&lt;&gt;0,U4/PLANEL_Pot_Trim!U4,0)</f>
        <v>0.42839322404707264</v>
      </c>
      <c r="V29" s="47">
        <f>IF(PLANEL_Pot_Trim!V4&lt;&gt;0,V4/PLANEL_Pot_Trim!V4,0)</f>
        <v>0.45998534637557248</v>
      </c>
      <c r="W29" s="47">
        <f>IF(PLANEL_Pot_Trim!W4&lt;&gt;0,W4/PLANEL_Pot_Trim!W4,0)</f>
        <v>0.55817204507225038</v>
      </c>
      <c r="X29" s="47">
        <f>IF(PLANEL_Pot_Trim!X4&lt;&gt;0,X4/PLANEL_Pot_Trim!X4,0)</f>
        <v>0.46977316602887165</v>
      </c>
      <c r="Y29" s="47">
        <f>IF(PLANEL_Pot_Trim!Y4&lt;&gt;0,Y4/PLANEL_Pot_Trim!Y4,0)</f>
        <v>0.43943416454670381</v>
      </c>
      <c r="Z29" s="47">
        <f>IF(PLANEL_Pot_Trim!Z4&lt;&gt;0,Z4/PLANEL_Pot_Trim!Z4,0)</f>
        <v>0.46088325522773438</v>
      </c>
      <c r="AA29" s="47">
        <f>IF(PLANEL_Pot_Trim!AA4&lt;&gt;0,AA4/PLANEL_Pot_Trim!AA4,0)</f>
        <v>0.59441431981384607</v>
      </c>
      <c r="AB29" s="47">
        <f>IF(PLANEL_Pot_Trim!AB4&lt;&gt;0,AB4/PLANEL_Pot_Trim!AB4,0)</f>
        <v>0.48638223540853359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0.62298192305382016</v>
      </c>
      <c r="AF29" s="47">
        <f>IF(PLANEL_Pot_Trim!AF4&lt;&gt;0,AF4/PLANEL_Pot_Trim!AF4,0)</f>
        <v>0.52124744898101605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0.61271462745387273</v>
      </c>
      <c r="AJ29" s="47">
        <f>IF(PLANEL_Pot_Trim!AJ4&lt;&gt;0,AJ4/PLANEL_Pot_Trim!AJ4,0)</f>
        <v>0.52861849342312894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0.63911286218659802</v>
      </c>
      <c r="AN29" s="47">
        <f>IF(PLANEL_Pot_Trim!AN4&lt;&gt;0,AN4/PLANEL_Pot_Trim!AN4,0)</f>
        <v>0.53529986227256643</v>
      </c>
      <c r="AO29" s="47">
        <f>IF(PLANEL_Pot_Trim!AO4&lt;&gt;0,AO4/PLANEL_Pot_Trim!AO4,0)</f>
        <v>0.46317513923984155</v>
      </c>
      <c r="AP29" s="47">
        <f>IF(PLANEL_Pot_Trim!AP4&lt;&gt;0,AP4/PLANEL_Pot_Trim!AP4,0)</f>
        <v>0.46173058562345576</v>
      </c>
      <c r="AQ29" s="47">
        <f>IF(PLANEL_Pot_Trim!AQ4&lt;&gt;0,AQ4/PLANEL_Pot_Trim!AQ4,0)</f>
        <v>0.64685588761070933</v>
      </c>
      <c r="AR29" s="47">
        <f>IF(PLANEL_Pot_Trim!AR4&lt;&gt;0,AR4/PLANEL_Pot_Trim!AR4,0)</f>
        <v>0.52724167193124061</v>
      </c>
      <c r="AS29" s="47">
        <f>IF(PLANEL_Pot_Trim!AS4&lt;&gt;0,AS4/PLANEL_Pot_Trim!AS4,0)</f>
        <v>0.4632706185017465</v>
      </c>
      <c r="AT29" s="47">
        <f>IF(PLANEL_Pot_Trim!AT4&lt;&gt;0,AT4/PLANEL_Pot_Trim!AT4,0)</f>
        <v>0.46189114939996895</v>
      </c>
      <c r="AU29" s="47">
        <f>IF(PLANEL_Pot_Trim!AU4&lt;&gt;0,AU4/PLANEL_Pot_Trim!AU4,0)</f>
        <v>0.65268558718699887</v>
      </c>
      <c r="AV29" s="47">
        <f>IF(PLANEL_Pot_Trim!AV4&lt;&gt;0,AV4/PLANEL_Pot_Trim!AV4,0)</f>
        <v>0.56679204530285998</v>
      </c>
      <c r="AW29" s="47">
        <f>IF(PLANEL_Pot_Trim!AW4&lt;&gt;0,AW4/PLANEL_Pot_Trim!AW4,0)</f>
        <v>0.46471361748683121</v>
      </c>
      <c r="AX29" s="47">
        <f>IF(PLANEL_Pot_Trim!AX4&lt;&gt;0,AX4/PLANEL_Pot_Trim!AX4,0)</f>
        <v>0.46279685406428178</v>
      </c>
      <c r="AY29" s="47">
        <f>IF(PLANEL_Pot_Trim!AY4&lt;&gt;0,AY4/PLANEL_Pot_Trim!AY4,0)</f>
        <v>0.66446114016727842</v>
      </c>
      <c r="AZ29" s="47">
        <f>IF(PLANEL_Pot_Trim!AZ4&lt;&gt;0,AZ4/PLANEL_Pot_Trim!AZ4,0)</f>
        <v>0.54151641283131702</v>
      </c>
      <c r="BA29" s="47">
        <f>IF(PLANEL_Pot_Trim!BA4&lt;&gt;0,BA4/PLANEL_Pot_Trim!BA4,0)</f>
        <v>0.4645103279941325</v>
      </c>
      <c r="BB29" s="47">
        <f>IF(PLANEL_Pot_Trim!BB4&lt;&gt;0,BB4/PLANEL_Pot_Trim!BB4,0)</f>
        <v>0.46317244336405949</v>
      </c>
      <c r="BC29" s="47">
        <f>IF(PLANEL_Pot_Trim!BC4&lt;&gt;0,BC4/PLANEL_Pot_Trim!BC4,0)</f>
        <v>0.66523480107541033</v>
      </c>
      <c r="BD29" s="47">
        <f>IF(PLANEL_Pot_Trim!BD4&lt;&gt;0,BD4/PLANEL_Pot_Trim!BD4,0)</f>
        <v>0.56284608977552142</v>
      </c>
      <c r="BE29" s="47">
        <f>IF(PLANEL_Pot_Trim!BE4&lt;&gt;0,BE4/PLANEL_Pot_Trim!BE4,0)</f>
        <v>0.46676768979757266</v>
      </c>
      <c r="BF29" s="47">
        <f>IF(PLANEL_Pot_Trim!BF4&lt;&gt;0,BF4/PLANEL_Pot_Trim!BF4,0)</f>
        <v>0.46815610731064644</v>
      </c>
      <c r="BG29" s="47">
        <f>IF(PLANEL_Pot_Trim!BG4&lt;&gt;0,BG4/PLANEL_Pot_Trim!BG4,0)</f>
        <v>0.66516093086254469</v>
      </c>
      <c r="BH29" s="47">
        <f>IF(PLANEL_Pot_Trim!BH4&lt;&gt;0,BH4/PLANEL_Pot_Trim!BH4,0)</f>
        <v>0.55792480987071147</v>
      </c>
      <c r="BI29" s="47">
        <f>IF(PLANEL_Pot_Trim!BI4&lt;&gt;0,BI4/PLANEL_Pot_Trim!BI4,0)</f>
        <v>0.46541034002248161</v>
      </c>
      <c r="BJ29" s="47">
        <f>IF(PLANEL_Pot_Trim!BJ4&lt;&gt;0,BJ4/PLANEL_Pot_Trim!BJ4,0)</f>
        <v>0.46804151593451815</v>
      </c>
      <c r="BK29" s="47">
        <f>IF(PLANEL_Pot_Trim!BK4&lt;&gt;0,BK4/PLANEL_Pot_Trim!BK4,0)</f>
        <v>0.6588367398536118</v>
      </c>
      <c r="BL29" s="47">
        <f>IF(PLANEL_Pot_Trim!BL4&lt;&gt;0,BL4/PLANEL_Pot_Trim!BL4,0)</f>
        <v>0.53559101215847471</v>
      </c>
      <c r="BM29" s="47">
        <f>IF(PLANEL_Pot_Trim!BM4&lt;&gt;0,BM4/PLANEL_Pot_Trim!BM4,0)</f>
        <v>0.46202912973440402</v>
      </c>
      <c r="BN29" s="47">
        <f>IF(PLANEL_Pot_Trim!BN4&lt;&gt;0,BN4/PLANEL_Pot_Trim!BN4,0)</f>
        <v>0.47000601969630118</v>
      </c>
      <c r="BO29" s="47">
        <f>IF(PLANEL_Pot_Trim!BO4&lt;&gt;0,BO4/PLANEL_Pot_Trim!BO4,0)</f>
        <v>0.66479023660731407</v>
      </c>
      <c r="BP29" s="47">
        <f>IF(PLANEL_Pot_Trim!BP4&lt;&gt;0,BP4/PLANEL_Pot_Trim!BP4,0)</f>
        <v>0.53974731573918711</v>
      </c>
      <c r="BQ29" s="47">
        <f>IF(PLANEL_Pot_Trim!BQ4&lt;&gt;0,BQ4/PLANEL_Pot_Trim!BQ4,0)</f>
        <v>0.45588284859394917</v>
      </c>
      <c r="BR29" s="47">
        <f>IF(PLANEL_Pot_Trim!BR4&lt;&gt;0,BR4/PLANEL_Pot_Trim!BR4,0)</f>
        <v>0.46682161863237925</v>
      </c>
      <c r="BS29" s="47">
        <f>IF(PLANEL_Pot_Trim!BS4&lt;&gt;0,BS4/PLANEL_Pot_Trim!BS4,0)</f>
        <v>0.67395678165859041</v>
      </c>
      <c r="BT29" s="47">
        <f>IF(PLANEL_Pot_Trim!BT4&lt;&gt;0,BT4/PLANEL_Pot_Trim!BT4,0)</f>
        <v>0.54835454131213257</v>
      </c>
      <c r="BU29" s="47">
        <f>IF(PLANEL_Pot_Trim!BU4&lt;&gt;0,BU4/PLANEL_Pot_Trim!BU4,0)</f>
        <v>0.453458787928603</v>
      </c>
      <c r="BV29" s="47">
        <f>IF(PLANEL_Pot_Trim!BV4&lt;&gt;0,BV4/PLANEL_Pot_Trim!BV4,0)</f>
        <v>0.4650349081544724</v>
      </c>
      <c r="BW29" s="47">
        <f>IF(PLANEL_Pot_Trim!BW4&lt;&gt;0,BW4/PLANEL_Pot_Trim!BW4,0)</f>
        <v>0.67664109111060045</v>
      </c>
      <c r="BX29" s="47">
        <f>IF(PLANEL_Pot_Trim!BX4&lt;&gt;0,BX4/PLANEL_Pot_Trim!BX4,0)</f>
        <v>0.54734090324516627</v>
      </c>
      <c r="BY29" s="47">
        <f>IF(PLANEL_Pot_Trim!BY4&lt;&gt;0,BY4/PLANEL_Pot_Trim!BY4,0)</f>
        <v>0.45035583917058031</v>
      </c>
      <c r="BZ29" s="47">
        <f>IF(PLANEL_Pot_Trim!BZ4&lt;&gt;0,BZ4/PLANEL_Pot_Trim!BZ4,0)</f>
        <v>0.46337361026459356</v>
      </c>
      <c r="CA29" s="47">
        <f>IF(PLANEL_Pot_Trim!CA4&lt;&gt;0,CA4/PLANEL_Pot_Trim!CA4,0)</f>
        <v>0.67698447890403435</v>
      </c>
      <c r="CB29" s="47">
        <f>IF(PLANEL_Pot_Trim!CB4&lt;&gt;0,CB4/PLANEL_Pot_Trim!CB4,0)</f>
        <v>0.54841427686353506</v>
      </c>
      <c r="CC29" s="47">
        <f>IF(PLANEL_Pot_Trim!CC4&lt;&gt;0,CC4/PLANEL_Pot_Trim!CC4,0)</f>
        <v>0.44696066859010741</v>
      </c>
      <c r="CD29" s="47">
        <f>IF(PLANEL_Pot_Trim!CD4&lt;&gt;0,CD4/PLANEL_Pot_Trim!CD4,0)</f>
        <v>0.46092117162981971</v>
      </c>
      <c r="CE29" s="47">
        <f>IF(PLANEL_Pot_Trim!CE4&lt;&gt;0,CE4/PLANEL_Pot_Trim!CE4,0)</f>
        <v>0.67744123162034553</v>
      </c>
      <c r="CF29" s="47">
        <f>IF(PLANEL_Pot_Trim!CF4&lt;&gt;0,CF4/PLANEL_Pot_Trim!CF4,0)</f>
        <v>0.54262584849347084</v>
      </c>
      <c r="CG29" s="47">
        <f>IF(PLANEL_Pot_Trim!CG4&lt;&gt;0,CG4/PLANEL_Pot_Trim!CG4,0)</f>
        <v>0.44325054710484213</v>
      </c>
      <c r="CH29" s="47">
        <f>IF(PLANEL_Pot_Trim!CH4&lt;&gt;0,CH4/PLANEL_Pot_Trim!CH4,0)</f>
        <v>0.45821836858511267</v>
      </c>
      <c r="CI29" s="47">
        <f>IF(PLANEL_Pot_Trim!CI4&lt;&gt;0,CI4/PLANEL_Pot_Trim!CI4,0)</f>
        <v>0.67846589118102807</v>
      </c>
      <c r="CJ29" s="47">
        <f>IF(PLANEL_Pot_Trim!CJ4&lt;&gt;0,CJ4/PLANEL_Pot_Trim!CJ4,0)</f>
        <v>0.54199752700062021</v>
      </c>
      <c r="CK29" s="47">
        <f>IF(PLANEL_Pot_Trim!CK4&lt;&gt;0,CK4/PLANEL_Pot_Trim!CK4,0)</f>
        <v>0.43864692616941459</v>
      </c>
      <c r="CL29" s="47">
        <f>IF(PLANEL_Pot_Trim!CL4&lt;&gt;0,CL4/PLANEL_Pot_Trim!CL4,0)</f>
        <v>0.45504389864169426</v>
      </c>
      <c r="CM29" s="47">
        <f>IF(PLANEL_Pot_Trim!CM4&lt;&gt;0,CM4/PLANEL_Pot_Trim!CM4,0)</f>
        <v>0.68029429258722596</v>
      </c>
      <c r="CN29" s="47">
        <f>IF(PLANEL_Pot_Trim!CN4&lt;&gt;0,CN4/PLANEL_Pot_Trim!CN4,0)</f>
        <v>0.55460965930720607</v>
      </c>
      <c r="CO29" s="47">
        <f>IF(PLANEL_Pot_Trim!CO4&lt;&gt;0,CO4/PLANEL_Pot_Trim!CO4,0)</f>
        <v>0.43478160380145781</v>
      </c>
      <c r="CP29" s="47">
        <f>IF(PLANEL_Pot_Trim!CP4&lt;&gt;0,CP4/PLANEL_Pot_Trim!CP4,0)</f>
        <v>0.45266711302778717</v>
      </c>
      <c r="CQ29" s="47">
        <f>IF(PLANEL_Pot_Trim!CQ4&lt;&gt;0,CQ4/PLANEL_Pot_Trim!CQ4,0)</f>
        <v>0.68134100809824383</v>
      </c>
      <c r="CR29" s="47">
        <f>IF(PLANEL_Pot_Trim!CR4&lt;&gt;0,CR4/PLANEL_Pot_Trim!CR4,0)</f>
        <v>0.55578388991032812</v>
      </c>
      <c r="CS29" s="47">
        <f>IF(PLANEL_Pot_Trim!CS4&lt;&gt;0,CS4/PLANEL_Pot_Trim!CS4,0)</f>
        <v>0.43410083830128315</v>
      </c>
      <c r="CT29" s="47">
        <f>IF(PLANEL_Pot_Trim!CT4&lt;&gt;0,CT4/PLANEL_Pot_Trim!CT4,0)</f>
        <v>0.4525315011190949</v>
      </c>
      <c r="CU29" s="47">
        <f>IF(PLANEL_Pot_Trim!CU4&lt;&gt;0,CU4/PLANEL_Pot_Trim!CU4,0)</f>
        <v>0.68301443803034889</v>
      </c>
      <c r="CV29" s="47">
        <f>IF(PLANEL_Pot_Trim!CV4&lt;&gt;0,CV4/PLANEL_Pot_Trim!CV4,0)</f>
        <v>0.57169823312818591</v>
      </c>
      <c r="CW29" s="47">
        <f>IF(PLANEL_Pot_Trim!CW4&lt;&gt;0,CW4/PLANEL_Pot_Trim!CW4,0)</f>
        <v>0.42986458934288996</v>
      </c>
      <c r="CX29" s="47">
        <f>IF(PLANEL_Pot_Trim!CX4&lt;&gt;0,CX4/PLANEL_Pot_Trim!CX4,0)</f>
        <v>0.45016523332639696</v>
      </c>
      <c r="CY29" s="77">
        <f>IF(PLANEL_Pot_Trim!CY4&lt;&gt;0,CY4/PLANEL_Pot_Trim!CY4,0)</f>
        <v>0.68301443803034889</v>
      </c>
      <c r="CZ29" s="77">
        <f>IF(PLANEL_Pot_Trim!CZ4&lt;&gt;0,CZ4/PLANEL_Pot_Trim!CZ4,0)</f>
        <v>0.5694193481070261</v>
      </c>
      <c r="DA29" s="77">
        <f>IF(PLANEL_Pot_Trim!DA4&lt;&gt;0,DA4/PLANEL_Pot_Trim!DA4,0)</f>
        <v>0.42986458934288996</v>
      </c>
      <c r="DB29" s="77">
        <f>IF(PLANEL_Pot_Trim!DB4&lt;&gt;0,DB4/PLANEL_Pot_Trim!DB4,0)</f>
        <v>0.45016523332639696</v>
      </c>
      <c r="DC29" s="47">
        <f>IF(PLANEL_Pot_Trim!DC4&lt;&gt;0,DC4/PLANEL_Pot_Trim!DC4,0)</f>
        <v>0.68301443803034889</v>
      </c>
      <c r="DD29" s="47">
        <f>IF(PLANEL_Pot_Trim!DD4&lt;&gt;0,DD4/PLANEL_Pot_Trim!DD4,0)</f>
        <v>0.55243135110107477</v>
      </c>
      <c r="DE29" s="47">
        <f>IF(PLANEL_Pot_Trim!DE4&lt;&gt;0,DE4/PLANEL_Pot_Trim!DE4,0)</f>
        <v>0.42986458934288996</v>
      </c>
      <c r="DF29" s="47">
        <f>IF(PLANEL_Pot_Trim!DF4&lt;&gt;0,DF4/PLANEL_Pot_Trim!DF4,0)</f>
        <v>0.45016523332639696</v>
      </c>
      <c r="DG29" s="47">
        <f>IF(PLANEL_Pot_Trim!DG4&lt;&gt;0,DG4/PLANEL_Pot_Trim!DG4,0)</f>
        <v>0.68301443803034889</v>
      </c>
      <c r="DH29" s="47">
        <f>IF(PLANEL_Pot_Trim!DH4&lt;&gt;0,DH4/PLANEL_Pot_Trim!DH4,0)</f>
        <v>0.55799788366758429</v>
      </c>
      <c r="DI29" s="47">
        <f>IF(PLANEL_Pot_Trim!DI4&lt;&gt;0,DI4/PLANEL_Pot_Trim!DI4,0)</f>
        <v>0.42986458934288996</v>
      </c>
      <c r="DJ29" s="47">
        <f>IF(PLANEL_Pot_Trim!DJ4&lt;&gt;0,DJ4/PLANEL_Pot_Trim!DJ4,0)</f>
        <v>0.45016523332639696</v>
      </c>
      <c r="DK29" s="47">
        <f>IF(PLANEL_Pot_Trim!DK4&lt;&gt;0,DK4/PLANEL_Pot_Trim!DK4,0)</f>
        <v>0.6837825869675298</v>
      </c>
      <c r="DL29" s="47">
        <f>IF(PLANEL_Pot_Trim!DL4&lt;&gt;0,DL4/PLANEL_Pot_Trim!DL4,0)</f>
        <v>0.56213105681216136</v>
      </c>
      <c r="DM29" s="47">
        <f>IF(PLANEL_Pot_Trim!DM4&lt;&gt;0,DM4/PLANEL_Pot_Trim!DM4,0)</f>
        <v>0.4289311284468908</v>
      </c>
      <c r="DN29" s="47">
        <f>IF(PLANEL_Pot_Trim!DN4&lt;&gt;0,DN4/PLANEL_Pot_Trim!DN4,0)</f>
        <v>0.44968648607100442</v>
      </c>
      <c r="DO29" s="47">
        <f>IF(PLANEL_Pot_Trim!DO4&lt;&gt;0,DO4/PLANEL_Pot_Trim!DO4,0)</f>
        <v>0.68454847601648772</v>
      </c>
      <c r="DP29" s="47">
        <f>IF(PLANEL_Pot_Trim!DP4&lt;&gt;0,DP4/PLANEL_Pot_Trim!DP4,0)</f>
        <v>0.56518573967510655</v>
      </c>
      <c r="DQ29" s="47">
        <f>IF(PLANEL_Pot_Trim!DQ4&lt;&gt;0,DQ4/PLANEL_Pot_Trim!DQ4,0)</f>
        <v>0.42785976476158039</v>
      </c>
      <c r="DR29" s="47">
        <f>IF(PLANEL_Pot_Trim!DR4&lt;&gt;0,DR4/PLANEL_Pot_Trim!DR4,0)</f>
        <v>0.44910900592881042</v>
      </c>
      <c r="DS29" s="47">
        <f>IF(PLANEL_Pot_Trim!DS4&lt;&gt;0,DS4/PLANEL_Pot_Trim!DS4,0)</f>
        <v>0.68465694984319725</v>
      </c>
      <c r="DT29" s="47">
        <f>IF(PLANEL_Pot_Trim!DT4&lt;&gt;0,DT4/PLANEL_Pot_Trim!DT4,0)</f>
        <v>0.570281686898503</v>
      </c>
      <c r="DU29" s="47">
        <f>IF(PLANEL_Pot_Trim!DU4&lt;&gt;0,DU4/PLANEL_Pot_Trim!DU4,0)</f>
        <v>0.42757948379492305</v>
      </c>
      <c r="DV29" s="47">
        <f>IF(PLANEL_Pot_Trim!DV4&lt;&gt;0,DV4/PLANEL_Pot_Trim!DV4,0)</f>
        <v>0.44893569521813698</v>
      </c>
      <c r="DW29" s="47">
        <f>IF(PLANEL_Pot_Trim!DW4&lt;&gt;0,DW4/PLANEL_Pot_Trim!DW4,0)</f>
        <v>0.68485332706732449</v>
      </c>
      <c r="DX29" s="47">
        <f>IF(PLANEL_Pot_Trim!DX4&lt;&gt;0,DX4/PLANEL_Pot_Trim!DX4,0)</f>
        <v>0.58437218847796968</v>
      </c>
      <c r="DY29" s="47">
        <f>IF(PLANEL_Pot_Trim!DY4&lt;&gt;0,DY4/PLANEL_Pot_Trim!DY4,0)</f>
        <v>0.4273846446348572</v>
      </c>
      <c r="DZ29" s="47">
        <f>IF(PLANEL_Pot_Trim!DZ4&lt;&gt;0,DZ4/PLANEL_Pot_Trim!DZ4,0)</f>
        <v>0.44881885917170283</v>
      </c>
      <c r="EA29" s="47">
        <f>IF(PLANEL_Pot_Trim!EA4&lt;&gt;0,EA4/PLANEL_Pot_Trim!EA4,0)</f>
        <v>0.68511675845550513</v>
      </c>
      <c r="EB29" s="47">
        <f>IF(PLANEL_Pot_Trim!EB4&lt;&gt;0,EB4/PLANEL_Pot_Trim!EB4,0)</f>
        <v>0.60210589278771698</v>
      </c>
      <c r="EC29" s="47">
        <f>IF(PLANEL_Pot_Trim!EC4&lt;&gt;0,EC4/PLANEL_Pot_Trim!EC4,0)</f>
        <v>0.42712327661628757</v>
      </c>
      <c r="ED29" s="47">
        <f>IF(PLANEL_Pot_Trim!ED4&lt;&gt;0,ED4/PLANEL_Pot_Trim!ED4,0)</f>
        <v>0.44866212887485984</v>
      </c>
      <c r="EE29" s="47">
        <f>IF(PLANEL_Pot_Trim!EE4&lt;&gt;0,EE4/PLANEL_Pot_Trim!EE4,0)</f>
        <v>0.68552969488588988</v>
      </c>
      <c r="EF29" s="47">
        <f>IF(PLANEL_Pot_Trim!EF4&lt;&gt;0,EF4/PLANEL_Pot_Trim!EF4,0)</f>
        <v>0.6036855611183044</v>
      </c>
      <c r="EG29" s="47">
        <f>IF(PLANEL_Pot_Trim!EG4&lt;&gt;0,EG4/PLANEL_Pot_Trim!EG4,0)</f>
        <v>0.40449140588276677</v>
      </c>
      <c r="EH29" s="47">
        <f>IF(PLANEL_Pot_Trim!EH4&lt;&gt;0,EH4/PLANEL_Pot_Trim!EH4,0)</f>
        <v>0.44816651984400618</v>
      </c>
      <c r="EI29" s="47">
        <f>IF(PLANEL_Pot_Trim!EI4&lt;&gt;0,EI4/PLANEL_Pot_Trim!EI4,0)</f>
        <v>0.68550077553373101</v>
      </c>
      <c r="EJ29" s="47">
        <f>IF(PLANEL_Pot_Trim!EJ4&lt;&gt;0,EJ4/PLANEL_Pot_Trim!EJ4,0)</f>
        <v>0.6049339336285694</v>
      </c>
      <c r="EK29" s="47">
        <f>IF(PLANEL_Pot_Trim!EK4&lt;&gt;0,EK4/PLANEL_Pot_Trim!EK4,0)</f>
        <v>0.38535756615543004</v>
      </c>
      <c r="EL29" s="47">
        <f>IF(PLANEL_Pot_Trim!EL4&lt;&gt;0,EL4/PLANEL_Pot_Trim!EL4,0)</f>
        <v>0.4475589456241309</v>
      </c>
      <c r="EM29" s="47">
        <f>IF(PLANEL_Pot_Trim!EM4&lt;&gt;0,EM4/PLANEL_Pot_Trim!EM4,0)</f>
        <v>0.68682547739433186</v>
      </c>
      <c r="EN29" s="47">
        <f>IF(PLANEL_Pot_Trim!EN4&lt;&gt;0,EN4/PLANEL_Pot_Trim!EN4,0)</f>
        <v>0.60823894750919105</v>
      </c>
      <c r="EO29" s="47">
        <f>IF(PLANEL_Pot_Trim!EO4&lt;&gt;0,EO4/PLANEL_Pot_Trim!EO4,0)</f>
        <v>0.38452429474172839</v>
      </c>
      <c r="EP29" s="47">
        <f>IF(PLANEL_Pot_Trim!EP4&lt;&gt;0,EP4/PLANEL_Pot_Trim!EP4,0)</f>
        <v>0.44437300622378656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0.58184051770401546</v>
      </c>
      <c r="H30" s="47">
        <f>IF(PLANEL_Pot_Trim!H5&lt;&gt;0,H5/PLANEL_Pot_Trim!H5,0)</f>
        <v>0.52802528089984579</v>
      </c>
      <c r="I30" s="47">
        <f>IF(PLANEL_Pot_Trim!I5&lt;&gt;0,I5/PLANEL_Pot_Trim!I5,0)</f>
        <v>0.44018048736127563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0.54329604942884646</v>
      </c>
      <c r="M30" s="47">
        <f>IF(PLANEL_Pot_Trim!M5&lt;&gt;0,M5/PLANEL_Pot_Trim!M5,0)</f>
        <v>0.45072497024187785</v>
      </c>
      <c r="N30" s="47">
        <f>IF(PLANEL_Pot_Trim!N5&lt;&gt;0,N5/PLANEL_Pot_Trim!N5,0)</f>
        <v>0.50039314154512593</v>
      </c>
      <c r="O30" s="47">
        <f>IF(PLANEL_Pot_Trim!O5&lt;&gt;0,O5/PLANEL_Pot_Trim!O5,0)</f>
        <v>0.58004934969527122</v>
      </c>
      <c r="P30" s="47">
        <f>IF(PLANEL_Pot_Trim!P5&lt;&gt;0,P5/PLANEL_Pot_Trim!P5,0)</f>
        <v>0.50416880894302307</v>
      </c>
      <c r="Q30" s="47">
        <f>IF(PLANEL_Pot_Trim!Q5&lt;&gt;0,Q5/PLANEL_Pot_Trim!Q5,0)</f>
        <v>0.44438152118113905</v>
      </c>
      <c r="R30" s="47">
        <f>IF(PLANEL_Pot_Trim!R5&lt;&gt;0,R5/PLANEL_Pot_Trim!R5,0)</f>
        <v>0.50009323537691031</v>
      </c>
      <c r="S30" s="47">
        <f>IF(PLANEL_Pot_Trim!S5&lt;&gt;0,S5/PLANEL_Pot_Trim!S5,0)</f>
        <v>0.57958668918645184</v>
      </c>
      <c r="T30" s="47">
        <f>IF(PLANEL_Pot_Trim!T5&lt;&gt;0,T5/PLANEL_Pot_Trim!T5,0)</f>
        <v>0.54262102269890078</v>
      </c>
      <c r="U30" s="47">
        <f>IF(PLANEL_Pot_Trim!U5&lt;&gt;0,U5/PLANEL_Pot_Trim!U5,0)</f>
        <v>0.44487205224732523</v>
      </c>
      <c r="V30" s="47">
        <f>IF(PLANEL_Pot_Trim!V5&lt;&gt;0,V5/PLANEL_Pot_Trim!V5,0)</f>
        <v>0.5000554910348497</v>
      </c>
      <c r="W30" s="47">
        <f>IF(PLANEL_Pot_Trim!W5&lt;&gt;0,W5/PLANEL_Pot_Trim!W5,0)</f>
        <v>0.57795808784973401</v>
      </c>
      <c r="X30" s="47">
        <f>IF(PLANEL_Pot_Trim!X5&lt;&gt;0,X5/PLANEL_Pot_Trim!X5,0)</f>
        <v>0.51399045580270009</v>
      </c>
      <c r="Y30" s="47">
        <f>IF(PLANEL_Pot_Trim!Y5&lt;&gt;0,Y5/PLANEL_Pot_Trim!Y5,0)</f>
        <v>0.45061456353596491</v>
      </c>
      <c r="Z30" s="47">
        <f>IF(PLANEL_Pot_Trim!Z5&lt;&gt;0,Z5/PLANEL_Pot_Trim!Z5,0)</f>
        <v>0.49964685821699528</v>
      </c>
      <c r="AA30" s="47">
        <f>IF(PLANEL_Pot_Trim!AA5&lt;&gt;0,AA5/PLANEL_Pot_Trim!AA5,0)</f>
        <v>0.3890472468500154</v>
      </c>
      <c r="AB30" s="47">
        <f>IF(PLANEL_Pot_Trim!AB5&lt;&gt;0,AB5/PLANEL_Pot_Trim!AB5,0)</f>
        <v>0.54198216586315395</v>
      </c>
      <c r="AC30" s="47">
        <f>IF(PLANEL_Pot_Trim!AC5&lt;&gt;0,AC5/PLANEL_Pot_Trim!AC5,0)</f>
        <v>0.42534381419244149</v>
      </c>
      <c r="AD30" s="47">
        <f>IF(PLANEL_Pot_Trim!AD5&lt;&gt;0,AD5/PLANEL_Pot_Trim!AD5,0)</f>
        <v>0.48296264864182326</v>
      </c>
      <c r="AE30" s="47">
        <f>IF(PLANEL_Pot_Trim!AE5&lt;&gt;0,AE5/PLANEL_Pot_Trim!AE5,0)</f>
        <v>0.34223585957591096</v>
      </c>
      <c r="AF30" s="47">
        <f>IF(PLANEL_Pot_Trim!AF5&lt;&gt;0,AF5/PLANEL_Pot_Trim!AF5,0)</f>
        <v>0.30443467550181114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0.57674130375278787</v>
      </c>
      <c r="AJ30" s="47">
        <f>IF(PLANEL_Pot_Trim!AJ5&lt;&gt;0,AJ5/PLANEL_Pot_Trim!AJ5,0)</f>
        <v>0.32074671043410397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0.44664787627317099</v>
      </c>
      <c r="AN30" s="47">
        <f>IF(PLANEL_Pot_Trim!AN5&lt;&gt;0,AN5/PLANEL_Pot_Trim!AN5,0)</f>
        <v>0.35919697852519017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0.55977205004701802</v>
      </c>
      <c r="AR30" s="47">
        <f>IF(PLANEL_Pot_Trim!AR5&lt;&gt;0,AR5/PLANEL_Pot_Trim!AR5,0)</f>
        <v>0.5352923422650766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0.56406286133071881</v>
      </c>
      <c r="AV30" s="47">
        <f>IF(PLANEL_Pot_Trim!AV5&lt;&gt;0,AV5/PLANEL_Pot_Trim!AV5,0)</f>
        <v>0.25541881478479217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0.56408175075316247</v>
      </c>
      <c r="AZ30" s="47">
        <f>IF(PLANEL_Pot_Trim!AZ5&lt;&gt;0,AZ5/PLANEL_Pot_Trim!AZ5,0)</f>
        <v>0.52886330331579046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0.56408175075316247</v>
      </c>
      <c r="BD30" s="47">
        <f>IF(PLANEL_Pot_Trim!BD5&lt;&gt;0,BD5/PLANEL_Pot_Trim!BD5,0)</f>
        <v>0.35946521518793784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0.56550110784777941</v>
      </c>
      <c r="BH30" s="47">
        <f>IF(PLANEL_Pot_Trim!BH5&lt;&gt;0,BH5/PLANEL_Pot_Trim!BH5,0)</f>
        <v>0.38313680514176834</v>
      </c>
      <c r="BI30" s="47">
        <f>IF(PLANEL_Pot_Trim!BI5&lt;&gt;0,BI5/PLANEL_Pot_Trim!BI5,0)</f>
        <v>0.44396172656905353</v>
      </c>
      <c r="BJ30" s="47">
        <f>IF(PLANEL_Pot_Trim!BJ5&lt;&gt;0,BJ5/PLANEL_Pot_Trim!BJ5,0)</f>
        <v>0.49002999673831621</v>
      </c>
      <c r="BK30" s="47">
        <f>IF(PLANEL_Pot_Trim!BK5&lt;&gt;0,BK5/PLANEL_Pot_Trim!BK5,0)</f>
        <v>0.56550110784777941</v>
      </c>
      <c r="BL30" s="47">
        <f>IF(PLANEL_Pot_Trim!BL5&lt;&gt;0,BL5/PLANEL_Pot_Trim!BL5,0)</f>
        <v>0.5249497965186376</v>
      </c>
      <c r="BM30" s="47">
        <f>IF(PLANEL_Pot_Trim!BM5&lt;&gt;0,BM5/PLANEL_Pot_Trim!BM5,0)</f>
        <v>0.44396172656905353</v>
      </c>
      <c r="BN30" s="47">
        <f>IF(PLANEL_Pot_Trim!BN5&lt;&gt;0,BN5/PLANEL_Pot_Trim!BN5,0)</f>
        <v>0.49002999673831621</v>
      </c>
      <c r="BO30" s="47">
        <f>IF(PLANEL_Pot_Trim!BO5&lt;&gt;0,BO5/PLANEL_Pot_Trim!BO5,0)</f>
        <v>0.56550110784777941</v>
      </c>
      <c r="BP30" s="47">
        <f>IF(PLANEL_Pot_Trim!BP5&lt;&gt;0,BP5/PLANEL_Pot_Trim!BP5,0)</f>
        <v>0.53047258418178522</v>
      </c>
      <c r="BQ30" s="47">
        <f>IF(PLANEL_Pot_Trim!BQ5&lt;&gt;0,BQ5/PLANEL_Pot_Trim!BQ5,0)</f>
        <v>0.44396172656905353</v>
      </c>
      <c r="BR30" s="47">
        <f>IF(PLANEL_Pot_Trim!BR5&lt;&gt;0,BR5/PLANEL_Pot_Trim!BR5,0)</f>
        <v>0.49002999673831621</v>
      </c>
      <c r="BS30" s="47">
        <f>IF(PLANEL_Pot_Trim!BS5&lt;&gt;0,BS5/PLANEL_Pot_Trim!BS5,0)</f>
        <v>0.56550110784777941</v>
      </c>
      <c r="BT30" s="47">
        <f>IF(PLANEL_Pot_Trim!BT5&lt;&gt;0,BT5/PLANEL_Pot_Trim!BT5,0)</f>
        <v>0.50378482910395905</v>
      </c>
      <c r="BU30" s="47">
        <f>IF(PLANEL_Pot_Trim!BU5&lt;&gt;0,BU5/PLANEL_Pot_Trim!BU5,0)</f>
        <v>0.44396172656905353</v>
      </c>
      <c r="BV30" s="47">
        <f>IF(PLANEL_Pot_Trim!BV5&lt;&gt;0,BV5/PLANEL_Pot_Trim!BV5,0)</f>
        <v>0.49002999673831621</v>
      </c>
      <c r="BW30" s="47">
        <f>IF(PLANEL_Pot_Trim!BW5&lt;&gt;0,BW5/PLANEL_Pot_Trim!BW5,0)</f>
        <v>0.56550110784777941</v>
      </c>
      <c r="BX30" s="47">
        <f>IF(PLANEL_Pot_Trim!BX5&lt;&gt;0,BX5/PLANEL_Pot_Trim!BX5,0)</f>
        <v>0.53629720144067794</v>
      </c>
      <c r="BY30" s="47">
        <f>IF(PLANEL_Pot_Trim!BY5&lt;&gt;0,BY5/PLANEL_Pot_Trim!BY5,0)</f>
        <v>0.44396172656905353</v>
      </c>
      <c r="BZ30" s="47">
        <f>IF(PLANEL_Pot_Trim!BZ5&lt;&gt;0,BZ5/PLANEL_Pot_Trim!BZ5,0)</f>
        <v>0.49002999673831621</v>
      </c>
      <c r="CA30" s="47">
        <f>IF(PLANEL_Pot_Trim!CA5&lt;&gt;0,CA5/PLANEL_Pot_Trim!CA5,0)</f>
        <v>0.56550110784777941</v>
      </c>
      <c r="CB30" s="47">
        <f>IF(PLANEL_Pot_Trim!CB5&lt;&gt;0,CB5/PLANEL_Pot_Trim!CB5,0)</f>
        <v>0.52429534596404637</v>
      </c>
      <c r="CC30" s="47">
        <f>IF(PLANEL_Pot_Trim!CC5&lt;&gt;0,CC5/PLANEL_Pot_Trim!CC5,0)</f>
        <v>0.44396172656905353</v>
      </c>
      <c r="CD30" s="47">
        <f>IF(PLANEL_Pot_Trim!CD5&lt;&gt;0,CD5/PLANEL_Pot_Trim!CD5,0)</f>
        <v>0.49002999673831621</v>
      </c>
      <c r="CE30" s="47">
        <f>IF(PLANEL_Pot_Trim!CE5&lt;&gt;0,CE5/PLANEL_Pot_Trim!CE5,0)</f>
        <v>0.56550110784777941</v>
      </c>
      <c r="CF30" s="47">
        <f>IF(PLANEL_Pot_Trim!CF5&lt;&gt;0,CF5/PLANEL_Pot_Trim!CF5,0)</f>
        <v>0.53606391614889448</v>
      </c>
      <c r="CG30" s="47">
        <f>IF(PLANEL_Pot_Trim!CG5&lt;&gt;0,CG5/PLANEL_Pot_Trim!CG5,0)</f>
        <v>0.44396172656905353</v>
      </c>
      <c r="CH30" s="47">
        <f>IF(PLANEL_Pot_Trim!CH5&lt;&gt;0,CH5/PLANEL_Pot_Trim!CH5,0)</f>
        <v>0.49002999673831621</v>
      </c>
      <c r="CI30" s="47">
        <f>IF(PLANEL_Pot_Trim!CI5&lt;&gt;0,CI5/PLANEL_Pot_Trim!CI5,0)</f>
        <v>0.56550110784777941</v>
      </c>
      <c r="CJ30" s="47">
        <f>IF(PLANEL_Pot_Trim!CJ5&lt;&gt;0,CJ5/PLANEL_Pot_Trim!CJ5,0)</f>
        <v>0.5249497965186376</v>
      </c>
      <c r="CK30" s="47">
        <f>IF(PLANEL_Pot_Trim!CK5&lt;&gt;0,CK5/PLANEL_Pot_Trim!CK5,0)</f>
        <v>0.44396172656905353</v>
      </c>
      <c r="CL30" s="47">
        <f>IF(PLANEL_Pot_Trim!CL5&lt;&gt;0,CL5/PLANEL_Pot_Trim!CL5,0)</f>
        <v>0.49002999673831621</v>
      </c>
      <c r="CM30" s="47">
        <f>IF(PLANEL_Pot_Trim!CM5&lt;&gt;0,CM5/PLANEL_Pot_Trim!CM5,0)</f>
        <v>0.56550110784777941</v>
      </c>
      <c r="CN30" s="47">
        <f>IF(PLANEL_Pot_Trim!CN5&lt;&gt;0,CN5/PLANEL_Pot_Trim!CN5,0)</f>
        <v>0.4230399823233793</v>
      </c>
      <c r="CO30" s="47">
        <f>IF(PLANEL_Pot_Trim!CO5&lt;&gt;0,CO5/PLANEL_Pot_Trim!CO5,0)</f>
        <v>0.44396172656905353</v>
      </c>
      <c r="CP30" s="47">
        <f>IF(PLANEL_Pot_Trim!CP5&lt;&gt;0,CP5/PLANEL_Pot_Trim!CP5,0)</f>
        <v>0.49002999673831621</v>
      </c>
      <c r="CQ30" s="47">
        <f>IF(PLANEL_Pot_Trim!CQ5&lt;&gt;0,CQ5/PLANEL_Pot_Trim!CQ5,0)</f>
        <v>0.56550110784777941</v>
      </c>
      <c r="CR30" s="47">
        <f>IF(PLANEL_Pot_Trim!CR5&lt;&gt;0,CR5/PLANEL_Pot_Trim!CR5,0)</f>
        <v>0.53629720144067794</v>
      </c>
      <c r="CS30" s="47">
        <f>IF(PLANEL_Pot_Trim!CS5&lt;&gt;0,CS5/PLANEL_Pot_Trim!CS5,0)</f>
        <v>0.44396172656905353</v>
      </c>
      <c r="CT30" s="47">
        <f>IF(PLANEL_Pot_Trim!CT5&lt;&gt;0,CT5/PLANEL_Pot_Trim!CT5,0)</f>
        <v>0.49002999673831621</v>
      </c>
      <c r="CU30" s="47">
        <f>IF(PLANEL_Pot_Trim!CU5&lt;&gt;0,CU5/PLANEL_Pot_Trim!CU5,0)</f>
        <v>0.56550110784777941</v>
      </c>
      <c r="CV30" s="47">
        <f>IF(PLANEL_Pot_Trim!CV5&lt;&gt;0,CV5/PLANEL_Pot_Trim!CV5,0)</f>
        <v>0.53629720144067794</v>
      </c>
      <c r="CW30" s="47">
        <f>IF(PLANEL_Pot_Trim!CW5&lt;&gt;0,CW5/PLANEL_Pot_Trim!CW5,0)</f>
        <v>0.44396172656905353</v>
      </c>
      <c r="CX30" s="47">
        <f>IF(PLANEL_Pot_Trim!CX5&lt;&gt;0,CX5/PLANEL_Pot_Trim!CX5,0)</f>
        <v>0.49002999673831621</v>
      </c>
      <c r="CY30" s="77">
        <f>IF(PLANEL_Pot_Trim!CY5&lt;&gt;0,CY5/PLANEL_Pot_Trim!CY5,0)</f>
        <v>0.56550110784777941</v>
      </c>
      <c r="CZ30" s="77">
        <f>IF(PLANEL_Pot_Trim!CZ5&lt;&gt;0,CZ5/PLANEL_Pot_Trim!CZ5,0)</f>
        <v>0.37690179414857139</v>
      </c>
      <c r="DA30" s="77">
        <f>IF(PLANEL_Pot_Trim!DA5&lt;&gt;0,DA5/PLANEL_Pot_Trim!DA5,0)</f>
        <v>0.44396172656905353</v>
      </c>
      <c r="DB30" s="77">
        <f>IF(PLANEL_Pot_Trim!DB5&lt;&gt;0,DB5/PLANEL_Pot_Trim!DB5,0)</f>
        <v>0.49002999673831621</v>
      </c>
      <c r="DC30" s="47">
        <f>IF(PLANEL_Pot_Trim!DC5&lt;&gt;0,DC5/PLANEL_Pot_Trim!DC5,0)</f>
        <v>0.56550110784777941</v>
      </c>
      <c r="DD30" s="47">
        <f>IF(PLANEL_Pot_Trim!DD5&lt;&gt;0,DD5/PLANEL_Pot_Trim!DD5,0)</f>
        <v>0.53618573194397223</v>
      </c>
      <c r="DE30" s="47">
        <f>IF(PLANEL_Pot_Trim!DE5&lt;&gt;0,DE5/PLANEL_Pot_Trim!DE5,0)</f>
        <v>0.44396172656905353</v>
      </c>
      <c r="DF30" s="47">
        <f>IF(PLANEL_Pot_Trim!DF5&lt;&gt;0,DF5/PLANEL_Pot_Trim!DF5,0)</f>
        <v>0.49002999673831621</v>
      </c>
      <c r="DG30" s="47">
        <f>IF(PLANEL_Pot_Trim!DG5&lt;&gt;0,DG5/PLANEL_Pot_Trim!DG5,0)</f>
        <v>0.56550110784777941</v>
      </c>
      <c r="DH30" s="47">
        <f>IF(PLANEL_Pot_Trim!DH5&lt;&gt;0,DH5/PLANEL_Pot_Trim!DH5,0)</f>
        <v>0.53629720144067794</v>
      </c>
      <c r="DI30" s="47">
        <f>IF(PLANEL_Pot_Trim!DI5&lt;&gt;0,DI5/PLANEL_Pot_Trim!DI5,0)</f>
        <v>0.44396172656905353</v>
      </c>
      <c r="DJ30" s="47">
        <f>IF(PLANEL_Pot_Trim!DJ5&lt;&gt;0,DJ5/PLANEL_Pot_Trim!DJ5,0)</f>
        <v>0.49002999673831621</v>
      </c>
      <c r="DK30" s="47">
        <f>IF(PLANEL_Pot_Trim!DK5&lt;&gt;0,DK5/PLANEL_Pot_Trim!DK5,0)</f>
        <v>0.56550110784777941</v>
      </c>
      <c r="DL30" s="47">
        <f>IF(PLANEL_Pot_Trim!DL5&lt;&gt;0,DL5/PLANEL_Pot_Trim!DL5,0)</f>
        <v>0.53191479781082807</v>
      </c>
      <c r="DM30" s="47">
        <f>IF(PLANEL_Pot_Trim!DM5&lt;&gt;0,DM5/PLANEL_Pot_Trim!DM5,0)</f>
        <v>0.44396172656905353</v>
      </c>
      <c r="DN30" s="47">
        <f>IF(PLANEL_Pot_Trim!DN5&lt;&gt;0,DN5/PLANEL_Pot_Trim!DN5,0)</f>
        <v>0.49002999673831621</v>
      </c>
      <c r="DO30" s="47">
        <f>IF(PLANEL_Pot_Trim!DO5&lt;&gt;0,DO5/PLANEL_Pot_Trim!DO5,0)</f>
        <v>0.56550110784777941</v>
      </c>
      <c r="DP30" s="47">
        <f>IF(PLANEL_Pot_Trim!DP5&lt;&gt;0,DP5/PLANEL_Pot_Trim!DP5,0)</f>
        <v>0.53629720144067794</v>
      </c>
      <c r="DQ30" s="47">
        <f>IF(PLANEL_Pot_Trim!DQ5&lt;&gt;0,DQ5/PLANEL_Pot_Trim!DQ5,0)</f>
        <v>0.44396172656905353</v>
      </c>
      <c r="DR30" s="47">
        <f>IF(PLANEL_Pot_Trim!DR5&lt;&gt;0,DR5/PLANEL_Pot_Trim!DR5,0)</f>
        <v>0.49002999673831621</v>
      </c>
      <c r="DS30" s="47">
        <f>IF(PLANEL_Pot_Trim!DS5&lt;&gt;0,DS5/PLANEL_Pot_Trim!DS5,0)</f>
        <v>0.56550110784777941</v>
      </c>
      <c r="DT30" s="47">
        <f>IF(PLANEL_Pot_Trim!DT5&lt;&gt;0,DT5/PLANEL_Pot_Trim!DT5,0)</f>
        <v>0.5361753856456003</v>
      </c>
      <c r="DU30" s="47">
        <f>IF(PLANEL_Pot_Trim!DU5&lt;&gt;0,DU5/PLANEL_Pot_Trim!DU5,0)</f>
        <v>0.44396172656905353</v>
      </c>
      <c r="DV30" s="47">
        <f>IF(PLANEL_Pot_Trim!DV5&lt;&gt;0,DV5/PLANEL_Pot_Trim!DV5,0)</f>
        <v>0.49002999673831621</v>
      </c>
      <c r="DW30" s="47">
        <f>IF(PLANEL_Pot_Trim!DW5&lt;&gt;0,DW5/PLANEL_Pot_Trim!DW5,0)</f>
        <v>0.56550110784777941</v>
      </c>
      <c r="DX30" s="47">
        <f>IF(PLANEL_Pot_Trim!DX5&lt;&gt;0,DX5/PLANEL_Pot_Trim!DX5,0)</f>
        <v>0.53629720144067794</v>
      </c>
      <c r="DY30" s="47">
        <f>IF(PLANEL_Pot_Trim!DY5&lt;&gt;0,DY5/PLANEL_Pot_Trim!DY5,0)</f>
        <v>0.44396172656905353</v>
      </c>
      <c r="DZ30" s="47">
        <f>IF(PLANEL_Pot_Trim!DZ5&lt;&gt;0,DZ5/PLANEL_Pot_Trim!DZ5,0)</f>
        <v>0.49002999673831621</v>
      </c>
      <c r="EA30" s="47">
        <f>IF(PLANEL_Pot_Trim!EA5&lt;&gt;0,EA5/PLANEL_Pot_Trim!EA5,0)</f>
        <v>0.56550110784777941</v>
      </c>
      <c r="EB30" s="47">
        <f>IF(PLANEL_Pot_Trim!EB5&lt;&gt;0,EB5/PLANEL_Pot_Trim!EB5,0)</f>
        <v>0.53629720144067794</v>
      </c>
      <c r="EC30" s="47">
        <f>IF(PLANEL_Pot_Trim!EC5&lt;&gt;0,EC5/PLANEL_Pot_Trim!EC5,0)</f>
        <v>0.44396172656905353</v>
      </c>
      <c r="ED30" s="47">
        <f>IF(PLANEL_Pot_Trim!ED5&lt;&gt;0,ED5/PLANEL_Pot_Trim!ED5,0)</f>
        <v>0.49002999673831621</v>
      </c>
      <c r="EE30" s="47">
        <f>IF(PLANEL_Pot_Trim!EE5&lt;&gt;0,EE5/PLANEL_Pot_Trim!EE5,0)</f>
        <v>0.56550110784777941</v>
      </c>
      <c r="EF30" s="47">
        <f>IF(PLANEL_Pot_Trim!EF5&lt;&gt;0,EF5/PLANEL_Pot_Trim!EF5,0)</f>
        <v>0.53629720144067794</v>
      </c>
      <c r="EG30" s="47">
        <f>IF(PLANEL_Pot_Trim!EG5&lt;&gt;0,EG5/PLANEL_Pot_Trim!EG5,0)</f>
        <v>0.44051385752139471</v>
      </c>
      <c r="EH30" s="47">
        <f>IF(PLANEL_Pot_Trim!EH5&lt;&gt;0,EH5/PLANEL_Pot_Trim!EH5,0)</f>
        <v>0.49002999673831621</v>
      </c>
      <c r="EI30" s="47">
        <f>IF(PLANEL_Pot_Trim!EI5&lt;&gt;0,EI5/PLANEL_Pot_Trim!EI5,0)</f>
        <v>0.56550110784777941</v>
      </c>
      <c r="EJ30" s="47">
        <f>IF(PLANEL_Pot_Trim!EJ5&lt;&gt;0,EJ5/PLANEL_Pot_Trim!EJ5,0)</f>
        <v>0.53629720144067794</v>
      </c>
      <c r="EK30" s="47">
        <f>IF(PLANEL_Pot_Trim!EK5&lt;&gt;0,EK5/PLANEL_Pot_Trim!EK5,0)</f>
        <v>0.43700676610909051</v>
      </c>
      <c r="EL30" s="47">
        <f>IF(PLANEL_Pot_Trim!EL5&lt;&gt;0,EL5/PLANEL_Pot_Trim!EL5,0)</f>
        <v>0.49002999673831621</v>
      </c>
      <c r="EM30" s="47">
        <f>IF(PLANEL_Pot_Trim!EM5&lt;&gt;0,EM5/PLANEL_Pot_Trim!EM5,0)</f>
        <v>0.56550110784777941</v>
      </c>
      <c r="EN30" s="47">
        <f>IF(PLANEL_Pot_Trim!EN5&lt;&gt;0,EN5/PLANEL_Pot_Trim!EN5,0)</f>
        <v>0.53629720144067794</v>
      </c>
      <c r="EO30" s="47">
        <f>IF(PLANEL_Pot_Trim!EO5&lt;&gt;0,EO5/PLANEL_Pot_Trim!EO5,0)</f>
        <v>0.44045463515674932</v>
      </c>
      <c r="EP30" s="47">
        <f>IF(PLANEL_Pot_Trim!EP5&lt;&gt;0,EP5/PLANEL_Pot_Trim!EP5,0)</f>
        <v>0.49002999673831621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0.59325893606233648</v>
      </c>
      <c r="D32" s="48">
        <f>IF(PLANEL_Pot_Trim!D7&lt;&gt;0,D7/PLANEL_Pot_Trim!D7,0)</f>
        <v>0.48929890388891856</v>
      </c>
      <c r="E32" s="48">
        <f>IF(PLANEL_Pot_Trim!E7&lt;&gt;0,E7/PLANEL_Pot_Trim!E7,0)</f>
        <v>0.34229242986248243</v>
      </c>
      <c r="F32" s="48">
        <f>IF(PLANEL_Pot_Trim!F7&lt;&gt;0,F7/PLANEL_Pot_Trim!F7,0)</f>
        <v>0.63462822001031816</v>
      </c>
      <c r="G32" s="48">
        <f>IF(PLANEL_Pot_Trim!G7&lt;&gt;0,G7/PLANEL_Pot_Trim!G7,0)</f>
        <v>0.31971782145112454</v>
      </c>
      <c r="H32" s="48">
        <f>IF(PLANEL_Pot_Trim!H7&lt;&gt;0,H7/PLANEL_Pot_Trim!H7,0)</f>
        <v>0.32234699371751485</v>
      </c>
      <c r="I32" s="48">
        <f>IF(PLANEL_Pot_Trim!I7&lt;&gt;0,I7/PLANEL_Pot_Trim!I7,0)</f>
        <v>0.32234699371751485</v>
      </c>
      <c r="J32" s="48">
        <f>IF(PLANEL_Pot_Trim!J7&lt;&gt;0,J7/PLANEL_Pot_Trim!J7,0)</f>
        <v>0.41391492584076817</v>
      </c>
      <c r="K32" s="48">
        <f>IF(PLANEL_Pot_Trim!K7&lt;&gt;0,K7/PLANEL_Pot_Trim!K7,0)</f>
        <v>0.32234699371751485</v>
      </c>
      <c r="L32" s="48">
        <f>IF(PLANEL_Pot_Trim!L7&lt;&gt;0,L7/PLANEL_Pot_Trim!L7,0)</f>
        <v>0.32234699371751485</v>
      </c>
      <c r="M32" s="48">
        <f>IF(PLANEL_Pot_Trim!M7&lt;&gt;0,M7/PLANEL_Pot_Trim!M7,0)</f>
        <v>0.32234699371751485</v>
      </c>
      <c r="N32" s="48">
        <f>IF(PLANEL_Pot_Trim!N7&lt;&gt;0,N7/PLANEL_Pot_Trim!N7,0)</f>
        <v>0.46910826130604449</v>
      </c>
      <c r="O32" s="48">
        <f>IF(PLANEL_Pot_Trim!O7&lt;&gt;0,O7/PLANEL_Pot_Trim!O7,0)</f>
        <v>0.32267099605809468</v>
      </c>
      <c r="P32" s="48">
        <f>IF(PLANEL_Pot_Trim!P7&lt;&gt;0,P7/PLANEL_Pot_Trim!P7,0)</f>
        <v>0.3200477703193913</v>
      </c>
      <c r="Q32" s="48">
        <f>IF(PLANEL_Pot_Trim!Q7&lt;&gt;0,Q7/PLANEL_Pot_Trim!Q7,0)</f>
        <v>0.3200477703193913</v>
      </c>
      <c r="R32" s="48">
        <f>IF(PLANEL_Pot_Trim!R7&lt;&gt;0,R7/PLANEL_Pot_Trim!R7,0)</f>
        <v>0.32267099605809468</v>
      </c>
      <c r="S32" s="48">
        <f>IF(PLANEL_Pot_Trim!S7&lt;&gt;0,S7/PLANEL_Pot_Trim!S7,0)</f>
        <v>0.32267099605809468</v>
      </c>
      <c r="T32" s="48">
        <f>IF(PLANEL_Pot_Trim!T7&lt;&gt;0,T7/PLANEL_Pot_Trim!T7,0)</f>
        <v>0.3200477703193913</v>
      </c>
      <c r="U32" s="48">
        <f>IF(PLANEL_Pot_Trim!U7&lt;&gt;0,U7/PLANEL_Pot_Trim!U7,0)</f>
        <v>0.32267099605809468</v>
      </c>
      <c r="V32" s="48">
        <f>IF(PLANEL_Pot_Trim!V7&lt;&gt;0,V7/PLANEL_Pot_Trim!V7,0)</f>
        <v>0.40267397324674065</v>
      </c>
      <c r="W32" s="48">
        <f>IF(PLANEL_Pot_Trim!W7&lt;&gt;0,W7/PLANEL_Pot_Trim!W7,0)</f>
        <v>0.33470662169419207</v>
      </c>
      <c r="X32" s="48">
        <f>IF(PLANEL_Pot_Trim!X7&lt;&gt;0,X7/PLANEL_Pot_Trim!X7,0)</f>
        <v>0.33709563188288522</v>
      </c>
      <c r="Y32" s="48">
        <f>IF(PLANEL_Pot_Trim!Y7&lt;&gt;0,Y7/PLANEL_Pot_Trim!Y7,0)</f>
        <v>0.33709563188288522</v>
      </c>
      <c r="Z32" s="48">
        <f>IF(PLANEL_Pot_Trim!Z7&lt;&gt;0,Z7/PLANEL_Pot_Trim!Z7,0)</f>
        <v>0.47544573075366903</v>
      </c>
      <c r="AA32" s="48">
        <f>IF(PLANEL_Pot_Trim!AA7&lt;&gt;0,AA7/PLANEL_Pot_Trim!AA7,0)</f>
        <v>0.33470662169419207</v>
      </c>
      <c r="AB32" s="48">
        <f>IF(PLANEL_Pot_Trim!AB7&lt;&gt;0,AB7/PLANEL_Pot_Trim!AB7,0)</f>
        <v>0.33709563188288522</v>
      </c>
      <c r="AC32" s="48">
        <f>IF(PLANEL_Pot_Trim!AC7&lt;&gt;0,AC7/PLANEL_Pot_Trim!AC7,0)</f>
        <v>0.33709563188288522</v>
      </c>
      <c r="AD32" s="48">
        <f>IF(PLANEL_Pot_Trim!AD7&lt;&gt;0,AD7/PLANEL_Pot_Trim!AD7,0)</f>
        <v>0.63763989480266303</v>
      </c>
      <c r="AE32" s="48">
        <f>IF(PLANEL_Pot_Trim!AE7&lt;&gt;0,AE7/PLANEL_Pot_Trim!AE7,0)</f>
        <v>0.30977864259897381</v>
      </c>
      <c r="AF32" s="48">
        <f>IF(PLANEL_Pot_Trim!AF7&lt;&gt;0,AF7/PLANEL_Pot_Trim!AF7,0)</f>
        <v>0.30738987203910484</v>
      </c>
      <c r="AG32" s="48">
        <f>IF(PLANEL_Pot_Trim!AG7&lt;&gt;0,AG7/PLANEL_Pot_Trim!AG7,0)</f>
        <v>0.35282483202853943</v>
      </c>
      <c r="AH32" s="48">
        <f>IF(PLANEL_Pot_Trim!AH7&lt;&gt;0,AH7/PLANEL_Pot_Trim!AH7,0)</f>
        <v>0.69865064134499899</v>
      </c>
      <c r="AI32" s="48">
        <f>IF(PLANEL_Pot_Trim!AI7&lt;&gt;0,AI7/PLANEL_Pot_Trim!AI7,0)</f>
        <v>0.29126565378718128</v>
      </c>
      <c r="AJ32" s="48">
        <f>IF(PLANEL_Pot_Trim!AJ7&lt;&gt;0,AJ7/PLANEL_Pot_Trim!AJ7,0)</f>
        <v>0.2889979275805093</v>
      </c>
      <c r="AK32" s="48">
        <f>IF(PLANEL_Pot_Trim!AK7&lt;&gt;0,AK7/PLANEL_Pot_Trim!AK7,0)</f>
        <v>0.33213059640944215</v>
      </c>
      <c r="AL32" s="48">
        <f>IF(PLANEL_Pot_Trim!AL7&lt;&gt;0,AL7/PLANEL_Pot_Trim!AL7,0)</f>
        <v>0.71214971421603257</v>
      </c>
      <c r="AM32" s="48">
        <f>IF(PLANEL_Pot_Trim!AM7&lt;&gt;0,AM7/PLANEL_Pot_Trim!AM7,0)</f>
        <v>0.25967614035985048</v>
      </c>
      <c r="AN32" s="48">
        <f>IF(PLANEL_Pot_Trim!AN7&lt;&gt;0,AN7/PLANEL_Pot_Trim!AN7,0)</f>
        <v>0.25967614035985048</v>
      </c>
      <c r="AO32" s="48">
        <f>IF(PLANEL_Pot_Trim!AO7&lt;&gt;0,AO7/PLANEL_Pot_Trim!AO7,0)</f>
        <v>0.30338966510724308</v>
      </c>
      <c r="AP32" s="48">
        <f>IF(PLANEL_Pot_Trim!AP7&lt;&gt;0,AP7/PLANEL_Pot_Trim!AP7,0)</f>
        <v>0.71413679779530603</v>
      </c>
      <c r="AQ32" s="48">
        <f>IF(PLANEL_Pot_Trim!AQ7&lt;&gt;0,AQ7/PLANEL_Pot_Trim!AQ7,0)</f>
        <v>0.1551840443636438</v>
      </c>
      <c r="AR32" s="48">
        <f>IF(PLANEL_Pot_Trim!AR7&lt;&gt;0,AR7/PLANEL_Pot_Trim!AR7,0)</f>
        <v>0.1551840443636438</v>
      </c>
      <c r="AS32" s="48">
        <f>IF(PLANEL_Pot_Trim!AS7&lt;&gt;0,AS7/PLANEL_Pot_Trim!AS7,0)</f>
        <v>0.22594583775641572</v>
      </c>
      <c r="AT32" s="48">
        <f>IF(PLANEL_Pot_Trim!AT7&lt;&gt;0,AT7/PLANEL_Pot_Trim!AT7,0)</f>
        <v>0.68342336663421921</v>
      </c>
      <c r="AU32" s="48">
        <f>IF(PLANEL_Pot_Trim!AU7&lt;&gt;0,AU7/PLANEL_Pot_Trim!AU7,0)</f>
        <v>0.14501378191431399</v>
      </c>
      <c r="AV32" s="48">
        <f>IF(PLANEL_Pot_Trim!AV7&lt;&gt;0,AV7/PLANEL_Pot_Trim!AV7,0)</f>
        <v>0.14501378191431399</v>
      </c>
      <c r="AW32" s="48">
        <f>IF(PLANEL_Pot_Trim!AW7&lt;&gt;0,AW7/PLANEL_Pot_Trim!AW7,0)</f>
        <v>0.21391152692608725</v>
      </c>
      <c r="AX32" s="48">
        <f>IF(PLANEL_Pot_Trim!AX7&lt;&gt;0,AX7/PLANEL_Pot_Trim!AX7,0)</f>
        <v>0.68481858264073359</v>
      </c>
      <c r="AY32" s="48">
        <f>IF(PLANEL_Pot_Trim!AY7&lt;&gt;0,AY7/PLANEL_Pot_Trim!AY7,0)</f>
        <v>0.13545830349215562</v>
      </c>
      <c r="AZ32" s="48">
        <f>IF(PLANEL_Pot_Trim!AZ7&lt;&gt;0,AZ7/PLANEL_Pot_Trim!AZ7,0)</f>
        <v>0.13358364964186756</v>
      </c>
      <c r="BA32" s="48">
        <f>IF(PLANEL_Pot_Trim!BA7&lt;&gt;0,BA7/PLANEL_Pot_Trim!BA7,0)</f>
        <v>0.21344831231755854</v>
      </c>
      <c r="BB32" s="48">
        <f>IF(PLANEL_Pot_Trim!BB7&lt;&gt;0,BB7/PLANEL_Pot_Trim!BB7,0)</f>
        <v>0.70012792550232383</v>
      </c>
      <c r="BC32" s="48">
        <f>IF(PLANEL_Pot_Trim!BC7&lt;&gt;0,BC7/PLANEL_Pot_Trim!BC7,0)</f>
        <v>0.13070603898469182</v>
      </c>
      <c r="BD32" s="48">
        <f>IF(PLANEL_Pot_Trim!BD7&lt;&gt;0,BD7/PLANEL_Pot_Trim!BD7,0)</f>
        <v>0.13070603898469182</v>
      </c>
      <c r="BE32" s="48">
        <f>IF(PLANEL_Pot_Trim!BE7&lt;&gt;0,BE7/PLANEL_Pot_Trim!BE7,0)</f>
        <v>0.19506460739500781</v>
      </c>
      <c r="BF32" s="48">
        <f>IF(PLANEL_Pot_Trim!BF7&lt;&gt;0,BF7/PLANEL_Pot_Trim!BF7,0)</f>
        <v>0.68260752895394639</v>
      </c>
      <c r="BG32" s="48">
        <f>IF(PLANEL_Pot_Trim!BG7&lt;&gt;0,BG7/PLANEL_Pot_Trim!BG7,0)</f>
        <v>0.13070603898469182</v>
      </c>
      <c r="BH32" s="48">
        <f>IF(PLANEL_Pot_Trim!BH7&lt;&gt;0,BH7/PLANEL_Pot_Trim!BH7,0)</f>
        <v>0.13070603898469182</v>
      </c>
      <c r="BI32" s="48">
        <f>IF(PLANEL_Pot_Trim!BI7&lt;&gt;0,BI7/PLANEL_Pot_Trim!BI7,0)</f>
        <v>0.17118231188019292</v>
      </c>
      <c r="BJ32" s="48">
        <f>IF(PLANEL_Pot_Trim!BJ7&lt;&gt;0,BJ7/PLANEL_Pot_Trim!BJ7,0)</f>
        <v>0.67531818466981575</v>
      </c>
      <c r="BK32" s="48">
        <f>IF(PLANEL_Pot_Trim!BK7&lt;&gt;0,BK7/PLANEL_Pot_Trim!BK7,0)</f>
        <v>0.13070603898469182</v>
      </c>
      <c r="BL32" s="48">
        <f>IF(PLANEL_Pot_Trim!BL7&lt;&gt;0,BL7/PLANEL_Pot_Trim!BL7,0)</f>
        <v>0.13070603898469182</v>
      </c>
      <c r="BM32" s="48">
        <f>IF(PLANEL_Pot_Trim!BM7&lt;&gt;0,BM7/PLANEL_Pot_Trim!BM7,0)</f>
        <v>0.19355490342749271</v>
      </c>
      <c r="BN32" s="48">
        <f>IF(PLANEL_Pot_Trim!BN7&lt;&gt;0,BN7/PLANEL_Pot_Trim!BN7,0)</f>
        <v>0.67125555781040902</v>
      </c>
      <c r="BO32" s="48">
        <f>IF(PLANEL_Pot_Trim!BO7&lt;&gt;0,BO7/PLANEL_Pot_Trim!BO7,0)</f>
        <v>8.8098849134017873E-2</v>
      </c>
      <c r="BP32" s="48">
        <f>IF(PLANEL_Pot_Trim!BP7&lt;&gt;0,BP7/PLANEL_Pot_Trim!BP7,0)</f>
        <v>8.8098849134017873E-2</v>
      </c>
      <c r="BQ32" s="48">
        <f>IF(PLANEL_Pot_Trim!BQ7&lt;&gt;0,BQ7/PLANEL_Pot_Trim!BQ7,0)</f>
        <v>0.21257679076144292</v>
      </c>
      <c r="BR32" s="48">
        <f>IF(PLANEL_Pot_Trim!BR7&lt;&gt;0,BR7/PLANEL_Pot_Trim!BR7,0)</f>
        <v>0.70563553617846275</v>
      </c>
      <c r="BS32" s="48">
        <f>IF(PLANEL_Pot_Trim!BS7&lt;&gt;0,BS7/PLANEL_Pot_Trim!BS7,0)</f>
        <v>8.3583688788250801E-2</v>
      </c>
      <c r="BT32" s="48">
        <f>IF(PLANEL_Pot_Trim!BT7&lt;&gt;0,BT7/PLANEL_Pot_Trim!BT7,0)</f>
        <v>8.3583688788250801E-2</v>
      </c>
      <c r="BU32" s="48">
        <f>IF(PLANEL_Pot_Trim!BU7&lt;&gt;0,BU7/PLANEL_Pot_Trim!BU7,0)</f>
        <v>0.21957692187390809</v>
      </c>
      <c r="BV32" s="48">
        <f>IF(PLANEL_Pot_Trim!BV7&lt;&gt;0,BV7/PLANEL_Pot_Trim!BV7,0)</f>
        <v>0.70801672741310639</v>
      </c>
      <c r="BW32" s="48">
        <f>IF(PLANEL_Pot_Trim!BW7&lt;&gt;0,BW7/PLANEL_Pot_Trim!BW7,0)</f>
        <v>9.1292401484368901E-2</v>
      </c>
      <c r="BX32" s="48">
        <f>IF(PLANEL_Pot_Trim!BX7&lt;&gt;0,BX7/PLANEL_Pot_Trim!BX7,0)</f>
        <v>7.9508778747216249E-2</v>
      </c>
      <c r="BY32" s="48">
        <f>IF(PLANEL_Pot_Trim!BY7&lt;&gt;0,BY7/PLANEL_Pot_Trim!BY7,0)</f>
        <v>0.2242300536072642</v>
      </c>
      <c r="BZ32" s="48">
        <f>IF(PLANEL_Pot_Trim!BZ7&lt;&gt;0,BZ7/PLANEL_Pot_Trim!BZ7,0)</f>
        <v>0.70052910573159322</v>
      </c>
      <c r="CA32" s="48">
        <f>IF(PLANEL_Pot_Trim!CA7&lt;&gt;0,CA7/PLANEL_Pot_Trim!CA7,0)</f>
        <v>8.0366914543903462E-2</v>
      </c>
      <c r="CB32" s="48">
        <f>IF(PLANEL_Pot_Trim!CB7&lt;&gt;0,CB7/PLANEL_Pot_Trim!CB7,0)</f>
        <v>5.0957459945458458E-2</v>
      </c>
      <c r="CC32" s="48">
        <f>IF(PLANEL_Pot_Trim!CC7&lt;&gt;0,CC7/PLANEL_Pot_Trim!CC7,0)</f>
        <v>0.16372621984148117</v>
      </c>
      <c r="CD32" s="48">
        <f>IF(PLANEL_Pot_Trim!CD7&lt;&gt;0,CD7/PLANEL_Pot_Trim!CD7,0)</f>
        <v>0.62047356245555207</v>
      </c>
      <c r="CE32" s="48">
        <f>IF(PLANEL_Pot_Trim!CE7&lt;&gt;0,CE7/PLANEL_Pot_Trim!CE7,0)</f>
        <v>7.6796956240535966E-2</v>
      </c>
      <c r="CF32" s="48">
        <f>IF(PLANEL_Pot_Trim!CF7&lt;&gt;0,CF7/PLANEL_Pot_Trim!CF7,0)</f>
        <v>4.8693891556859589E-2</v>
      </c>
      <c r="CG32" s="48">
        <f>IF(PLANEL_Pot_Trim!CG7&lt;&gt;0,CG7/PLANEL_Pot_Trim!CG7,0)</f>
        <v>0.10524925854421376</v>
      </c>
      <c r="CH32" s="48">
        <f>IF(PLANEL_Pot_Trim!CH7&lt;&gt;0,CH7/PLANEL_Pot_Trim!CH7,0)</f>
        <v>0.57266974426161299</v>
      </c>
      <c r="CI32" s="48">
        <f>IF(PLANEL_Pot_Trim!CI7&lt;&gt;0,CI7/PLANEL_Pot_Trim!CI7,0)</f>
        <v>7.3530669061799767E-2</v>
      </c>
      <c r="CJ32" s="48">
        <f>IF(PLANEL_Pot_Trim!CJ7&lt;&gt;0,CJ7/PLANEL_Pot_Trim!CJ7,0)</f>
        <v>4.6622868934858973E-2</v>
      </c>
      <c r="CK32" s="48">
        <f>IF(PLANEL_Pot_Trim!CK7&lt;&gt;0,CK7/PLANEL_Pot_Trim!CK7,0)</f>
        <v>8.5165781995493808E-2</v>
      </c>
      <c r="CL32" s="48">
        <f>IF(PLANEL_Pot_Trim!CL7&lt;&gt;0,CL7/PLANEL_Pot_Trim!CL7,0)</f>
        <v>0.55068999192530899</v>
      </c>
      <c r="CM32" s="48">
        <f>IF(PLANEL_Pot_Trim!CM7&lt;&gt;0,CM7/PLANEL_Pot_Trim!CM7,0)</f>
        <v>5.8649251785157883E-2</v>
      </c>
      <c r="CN32" s="48">
        <f>IF(PLANEL_Pot_Trim!CN7&lt;&gt;0,CN7/PLANEL_Pot_Trim!CN7,0)</f>
        <v>3.2839419035406062E-2</v>
      </c>
      <c r="CO32" s="48">
        <f>IF(PLANEL_Pot_Trim!CO7&lt;&gt;0,CO7/PLANEL_Pot_Trim!CO7,0)</f>
        <v>5.8649251785157883E-2</v>
      </c>
      <c r="CP32" s="48">
        <f>IF(PLANEL_Pot_Trim!CP7&lt;&gt;0,CP7/PLANEL_Pot_Trim!CP7,0)</f>
        <v>0.51220226016844372</v>
      </c>
      <c r="CQ32" s="48">
        <f>IF(PLANEL_Pot_Trim!CQ7&lt;&gt;0,CQ7/PLANEL_Pot_Trim!CQ7,0)</f>
        <v>0.15077716719189971</v>
      </c>
      <c r="CR32" s="48">
        <f>IF(PLANEL_Pot_Trim!CR7&lt;&gt;0,CR7/PLANEL_Pot_Trim!CR7,0)</f>
        <v>3.155221552509712E-2</v>
      </c>
      <c r="CS32" s="48">
        <f>IF(PLANEL_Pot_Trim!CS7&lt;&gt;0,CS7/PLANEL_Pot_Trim!CS7,0)</f>
        <v>0.13559178764166516</v>
      </c>
      <c r="CT32" s="48">
        <f>IF(PLANEL_Pot_Trim!CT7&lt;&gt;0,CT7/PLANEL_Pot_Trim!CT7,0)</f>
        <v>0.57860638554812671</v>
      </c>
      <c r="CU32" s="48">
        <f>IF(PLANEL_Pot_Trim!CU7&lt;&gt;0,CU7/PLANEL_Pot_Trim!CU7,0)</f>
        <v>0.22695603954018401</v>
      </c>
      <c r="CV32" s="48">
        <f>IF(PLANEL_Pot_Trim!CV7&lt;&gt;0,CV7/PLANEL_Pot_Trim!CV7,0)</f>
        <v>2.9830516870569805E-2</v>
      </c>
      <c r="CW32" s="48">
        <f>IF(PLANEL_Pot_Trim!CW7&lt;&gt;0,CW7/PLANEL_Pot_Trim!CW7,0)</f>
        <v>0.26338645927227339</v>
      </c>
      <c r="CX32" s="48">
        <f>IF(PLANEL_Pot_Trim!CX7&lt;&gt;0,CX7/PLANEL_Pot_Trim!CX7,0)</f>
        <v>0.67304892829852725</v>
      </c>
      <c r="CY32" s="48">
        <f>IF(PLANEL_Pot_Trim!CY7&lt;&gt;0,CY7/PLANEL_Pot_Trim!CY7,0)</f>
        <v>0.15637421593338999</v>
      </c>
      <c r="CZ32" s="48">
        <f>IF(PLANEL_Pot_Trim!CZ7&lt;&gt;0,CZ7/PLANEL_Pot_Trim!CZ7,0)</f>
        <v>2.89624856526631E-2</v>
      </c>
      <c r="DA32" s="48">
        <f>IF(PLANEL_Pot_Trim!DA7&lt;&gt;0,DA7/PLANEL_Pot_Trim!DA7,0)</f>
        <v>5.2130925754651024E-2</v>
      </c>
      <c r="DB32" s="48">
        <f>IF(PLANEL_Pot_Trim!DB7&lt;&gt;0,DB7/PLANEL_Pot_Trim!DB7,0)</f>
        <v>0.50928636100662805</v>
      </c>
      <c r="DC32" s="48">
        <f>IF(PLANEL_Pot_Trim!DC7&lt;&gt;0,DC7/PLANEL_Pot_Trim!DC7,0)</f>
        <v>0.17033784454279058</v>
      </c>
      <c r="DD32" s="48">
        <f>IF(PLANEL_Pot_Trim!DD7&lt;&gt;0,DD7/PLANEL_Pot_Trim!DD7,0)</f>
        <v>5.4938164185012565E-3</v>
      </c>
      <c r="DE32" s="48">
        <f>IF(PLANEL_Pot_Trim!DE7&lt;&gt;0,DE7/PLANEL_Pot_Trim!DE7,0)</f>
        <v>5.4938164185012565E-3</v>
      </c>
      <c r="DF32" s="48">
        <f>IF(PLANEL_Pot_Trim!DF7&lt;&gt;0,DF7/PLANEL_Pot_Trim!DF7,0)</f>
        <v>0.46609805897526158</v>
      </c>
      <c r="DG32" s="48">
        <f>IF(PLANEL_Pot_Trim!DG7&lt;&gt;0,DG7/PLANEL_Pot_Trim!DG7,0)</f>
        <v>0.21621465861149189</v>
      </c>
      <c r="DH32" s="48">
        <f>IF(PLANEL_Pot_Trim!DH7&lt;&gt;0,DH7/PLANEL_Pot_Trim!DH7,0)</f>
        <v>5.3063598247716668E-3</v>
      </c>
      <c r="DI32" s="48">
        <f>IF(PLANEL_Pot_Trim!DI7&lt;&gt;0,DI7/PLANEL_Pot_Trim!DI7,0)</f>
        <v>5.3063598247716668E-3</v>
      </c>
      <c r="DJ32" s="48">
        <f>IF(PLANEL_Pot_Trim!DJ7&lt;&gt;0,DJ7/PLANEL_Pot_Trim!DJ7,0)</f>
        <v>0.46949870759512213</v>
      </c>
      <c r="DK32" s="48">
        <f>IF(PLANEL_Pot_Trim!DK7&lt;&gt;0,DK7/PLANEL_Pot_Trim!DK7,0)</f>
        <v>0.24138921279948156</v>
      </c>
      <c r="DL32" s="48">
        <f>IF(PLANEL_Pot_Trim!DL7&lt;&gt;0,DL7/PLANEL_Pot_Trim!DL7,0)</f>
        <v>5.1312736890211427E-3</v>
      </c>
      <c r="DM32" s="48">
        <f>IF(PLANEL_Pot_Trim!DM7&lt;&gt;0,DM7/PLANEL_Pot_Trim!DM7,0)</f>
        <v>5.1312736890211427E-3</v>
      </c>
      <c r="DN32" s="48">
        <f>IF(PLANEL_Pot_Trim!DN7&lt;&gt;0,DN7/PLANEL_Pot_Trim!DN7,0)</f>
        <v>0.46879962858665952</v>
      </c>
      <c r="DO32" s="48">
        <f>IF(PLANEL_Pot_Trim!DO7&lt;&gt;0,DO7/PLANEL_Pot_Trim!DO7,0)</f>
        <v>0.26524471150128498</v>
      </c>
      <c r="DP32" s="48">
        <f>IF(PLANEL_Pot_Trim!DP7&lt;&gt;0,DP7/PLANEL_Pot_Trim!DP7,0)</f>
        <v>4.9673726147134679E-3</v>
      </c>
      <c r="DQ32" s="48">
        <f>IF(PLANEL_Pot_Trim!DQ7&lt;&gt;0,DQ7/PLANEL_Pot_Trim!DQ7,0)</f>
        <v>4.9673726147134679E-3</v>
      </c>
      <c r="DR32" s="48">
        <f>IF(PLANEL_Pot_Trim!DR7&lt;&gt;0,DR7/PLANEL_Pot_Trim!DR7,0)</f>
        <v>0.46850281563922413</v>
      </c>
      <c r="DS32" s="48">
        <f>IF(PLANEL_Pot_Trim!DS7&lt;&gt;0,DS7/PLANEL_Pot_Trim!DS7,0)</f>
        <v>0.30855053271030836</v>
      </c>
      <c r="DT32" s="48">
        <f>IF(PLANEL_Pot_Trim!DT7&lt;&gt;0,DT7/PLANEL_Pot_Trim!DT7,0)</f>
        <v>0</v>
      </c>
      <c r="DU32" s="48">
        <f>IF(PLANEL_Pot_Trim!DU7&lt;&gt;0,DU7/PLANEL_Pot_Trim!DU7,0)</f>
        <v>0</v>
      </c>
      <c r="DV32" s="48">
        <f>IF(PLANEL_Pot_Trim!DV7&lt;&gt;0,DV7/PLANEL_Pot_Trim!DV7,0)</f>
        <v>0.47636419000426405</v>
      </c>
      <c r="DW32" s="48">
        <f>IF(PLANEL_Pot_Trim!DW7&lt;&gt;0,DW7/PLANEL_Pot_Trim!DW7,0)</f>
        <v>0.38615497149793421</v>
      </c>
      <c r="DX32" s="48">
        <f>IF(PLANEL_Pot_Trim!DX7&lt;&gt;0,DX7/PLANEL_Pot_Trim!DX7,0)</f>
        <v>0</v>
      </c>
      <c r="DY32" s="48">
        <f>IF(PLANEL_Pot_Trim!DY7&lt;&gt;0,DY7/PLANEL_Pot_Trim!DY7,0)</f>
        <v>5.2185986924968494E-2</v>
      </c>
      <c r="DZ32" s="48">
        <f>IF(PLANEL_Pot_Trim!DZ7&lt;&gt;0,DZ7/PLANEL_Pot_Trim!DZ7,0)</f>
        <v>0.52758852422291125</v>
      </c>
      <c r="EA32" s="48">
        <f>IF(PLANEL_Pot_Trim!EA7&lt;&gt;0,EA7/PLANEL_Pot_Trim!EA7,0)</f>
        <v>0.44940570658686907</v>
      </c>
      <c r="EB32" s="48">
        <f>IF(PLANEL_Pot_Trim!EB7&lt;&gt;0,EB7/PLANEL_Pot_Trim!EB7,0)</f>
        <v>0</v>
      </c>
      <c r="EC32" s="48">
        <f>IF(PLANEL_Pot_Trim!EC7&lt;&gt;0,EC7/PLANEL_Pot_Trim!EC7,0)</f>
        <v>0.13231973490824825</v>
      </c>
      <c r="ED32" s="48">
        <f>IF(PLANEL_Pot_Trim!ED7&lt;&gt;0,ED7/PLANEL_Pot_Trim!ED7,0)</f>
        <v>0.60420652407610576</v>
      </c>
      <c r="EE32" s="48">
        <f>IF(PLANEL_Pot_Trim!EE7&lt;&gt;0,EE7/PLANEL_Pot_Trim!EE7,0)</f>
        <v>0.44940570658686907</v>
      </c>
      <c r="EF32" s="48">
        <f>IF(PLANEL_Pot_Trim!EF7&lt;&gt;0,EF7/PLANEL_Pot_Trim!EF7,0)</f>
        <v>0</v>
      </c>
      <c r="EG32" s="48">
        <f>IF(PLANEL_Pot_Trim!EG7&lt;&gt;0,EG7/PLANEL_Pot_Trim!EG7,0)</f>
        <v>0.22025286443854775</v>
      </c>
      <c r="EH32" s="48">
        <f>IF(PLANEL_Pot_Trim!EH7&lt;&gt;0,EH7/PLANEL_Pot_Trim!EH7,0)</f>
        <v>0.61264037466454768</v>
      </c>
      <c r="EI32" s="48">
        <f>IF(PLANEL_Pot_Trim!EI7&lt;&gt;0,EI7/PLANEL_Pot_Trim!EI7,0)</f>
        <v>0.44940570658686907</v>
      </c>
      <c r="EJ32" s="48">
        <f>IF(PLANEL_Pot_Trim!EJ7&lt;&gt;0,EJ7/PLANEL_Pot_Trim!EJ7,0)</f>
        <v>0</v>
      </c>
      <c r="EK32" s="48">
        <f>IF(PLANEL_Pot_Trim!EK7&lt;&gt;0,EK7/PLANEL_Pot_Trim!EK7,0)</f>
        <v>0.29710212231300381</v>
      </c>
      <c r="EL32" s="48">
        <f>IF(PLANEL_Pot_Trim!EL7&lt;&gt;0,EL7/PLANEL_Pot_Trim!EL7,0)</f>
        <v>0.62300115066303996</v>
      </c>
      <c r="EM32" s="48">
        <f>IF(PLANEL_Pot_Trim!EM7&lt;&gt;0,EM7/PLANEL_Pot_Trim!EM7,0)</f>
        <v>0.44940570658686907</v>
      </c>
      <c r="EN32" s="48">
        <f>IF(PLANEL_Pot_Trim!EN7&lt;&gt;0,EN7/PLANEL_Pot_Trim!EN7,0)</f>
        <v>0</v>
      </c>
      <c r="EO32" s="48">
        <f>IF(PLANEL_Pot_Trim!EO7&lt;&gt;0,EO7/PLANEL_Pot_Trim!EO7,0)</f>
        <v>0.33780891473506003</v>
      </c>
      <c r="EP32" s="48">
        <f>IF(PLANEL_Pot_Trim!EP7&lt;&gt;0,EP7/PLANEL_Pot_Trim!EP7,0)</f>
        <v>0.6774444696032631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0.55193220232454687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0.46105810758281918</v>
      </c>
      <c r="AH34" s="49">
        <f>IF(PLANEL_Pot_Trim!AH9&lt;&gt;0,AH9/PLANEL_Pot_Trim!AH9,0)</f>
        <v>0.65927071544605387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0.65796103773037573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0.65796103773037573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0.55192525430776074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0.55192525430776074</v>
      </c>
      <c r="BF34" s="49">
        <f>IF(PLANEL_Pot_Trim!BF9&lt;&gt;0,BF9/PLANEL_Pot_Trim!BF9,0)</f>
        <v>0.62796696029704691</v>
      </c>
      <c r="BG34" s="49">
        <f>IF(PLANEL_Pot_Trim!BG9&lt;&gt;0,BG9/PLANEL_Pot_Trim!BG9,0)</f>
        <v>0.29242997121588088</v>
      </c>
      <c r="BH34" s="49">
        <f>IF(PLANEL_Pot_Trim!BH9&lt;&gt;0,BH9/PLANEL_Pot_Trim!BH9,0)</f>
        <v>0.29242997121588088</v>
      </c>
      <c r="BI34" s="49">
        <f>IF(PLANEL_Pot_Trim!BI9&lt;&gt;0,BI9/PLANEL_Pot_Trim!BI9,0)</f>
        <v>0.48325656575682385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0.48325656575682385</v>
      </c>
      <c r="BN34" s="49">
        <f>IF(PLANEL_Pot_Trim!BN9&lt;&gt;0,BN9/PLANEL_Pot_Trim!BN9,0)</f>
        <v>0.48325656575682385</v>
      </c>
      <c r="BO34" s="49">
        <f>IF(PLANEL_Pot_Trim!BO9&lt;&gt;0,BO9/PLANEL_Pot_Trim!BO9,0)</f>
        <v>0.5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0.5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0.5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0.5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0.95237128000000004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0.95237128000000004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0.95237128000000004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0.95237128000000004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0.95237128000000004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0.69525545800470456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0.21636543475854431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0.16279319074304691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0.82285978090452261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0.89082070338733432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0.89583585036818858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0.8461031045655375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0.89916470486008837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0.8461031045655375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0.8461031045655375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0.8461031045655375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0.89916470486008837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0.89916470486008837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0.89916470486008837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0.8461031045655375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0.8461031045655375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0.8461031045655375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0.8461031045655375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0.8461031045655375</v>
      </c>
      <c r="DY36" s="47">
        <f>IF(PLANEL_Pot_Trim!DY11&lt;&gt;0,DY11/PLANEL_Pot_Trim!DY11,0)</f>
        <v>0.89916470486008837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0.8461031045655375</v>
      </c>
      <c r="EC36" s="47">
        <f>IF(PLANEL_Pot_Trim!EC11&lt;&gt;0,EC11/PLANEL_Pot_Trim!EC11,0)</f>
        <v>0.89916470486008837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0.8461031045655375</v>
      </c>
      <c r="EG36" s="47">
        <f>IF(PLANEL_Pot_Trim!EG11&lt;&gt;0,EG11/PLANEL_Pot_Trim!EG11,0)</f>
        <v>0.89916470486008837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0.8461031045655375</v>
      </c>
      <c r="EK36" s="47">
        <f>IF(PLANEL_Pot_Trim!EK11&lt;&gt;0,EK11/PLANEL_Pot_Trim!EK11,0)</f>
        <v>0.89916470486008837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0.8461031045655375</v>
      </c>
      <c r="EO36" s="47">
        <f>IF(PLANEL_Pot_Trim!EO11&lt;&gt;0,EO11/PLANEL_Pot_Trim!EO11,0)</f>
        <v>0.89916470486008837</v>
      </c>
      <c r="EP36" s="47">
        <f>IF(PLANEL_Pot_Trim!EP11&lt;&gt;0,EP11/PLANEL_Pot_Trim!EP11,0)</f>
        <v>0.89916470486008837</v>
      </c>
    </row>
    <row r="37" spans="2:146" x14ac:dyDescent="0.25">
      <c r="B37" s="16" t="s">
        <v>58</v>
      </c>
      <c r="C37" s="47">
        <f>IF(PLANEL_Pot_Trim!C12&lt;&gt;0,C12/PLANEL_Pot_Trim!C12,0)</f>
        <v>0.14015333307612177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0.10011253069177052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4.2699569562868939E-2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3.7777346435082237E-2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3.702900051335635E-2</v>
      </c>
      <c r="AF39" s="52">
        <f>IF(PLANEL_Pot_Trim!AF14&lt;&gt;0,AF14/PLANEL_Pot_Trim!AF14,0)</f>
        <v>0.37880064390776691</v>
      </c>
      <c r="AG39" s="52">
        <f>IF(PLANEL_Pot_Trim!AG14&lt;&gt;0,AG14/PLANEL_Pot_Trim!AG14,0)</f>
        <v>0.51835083768194723</v>
      </c>
      <c r="AH39" s="52">
        <f>IF(PLANEL_Pot_Trim!AH14&lt;&gt;0,AH14/PLANEL_Pot_Trim!AH14,0)</f>
        <v>0.33032134971821286</v>
      </c>
      <c r="AI39" s="52">
        <f>IF(PLANEL_Pot_Trim!AI14&lt;&gt;0,AI14/PLANEL_Pot_Trim!AI14,0)</f>
        <v>3.702900051335635E-2</v>
      </c>
      <c r="AJ39" s="52">
        <f>IF(PLANEL_Pot_Trim!AJ14&lt;&gt;0,AJ14/PLANEL_Pot_Trim!AJ14,0)</f>
        <v>0.37880064390776691</v>
      </c>
      <c r="AK39" s="52">
        <f>IF(PLANEL_Pot_Trim!AK14&lt;&gt;0,AK14/PLANEL_Pot_Trim!AK14,0)</f>
        <v>0.51835083768194723</v>
      </c>
      <c r="AL39" s="52">
        <f>IF(PLANEL_Pot_Trim!AL14&lt;&gt;0,AL14/PLANEL_Pot_Trim!AL14,0)</f>
        <v>0.33032134971821286</v>
      </c>
      <c r="AM39" s="52">
        <f>IF(PLANEL_Pot_Trim!AM14&lt;&gt;0,AM14/PLANEL_Pot_Trim!AM14,0)</f>
        <v>3.628328934473346E-2</v>
      </c>
      <c r="AN39" s="52">
        <f>IF(PLANEL_Pot_Trim!AN14&lt;&gt;0,AN14/PLANEL_Pot_Trim!AN14,0)</f>
        <v>0.3711721401281437</v>
      </c>
      <c r="AO39" s="52">
        <f>IF(PLANEL_Pot_Trim!AO14&lt;&gt;0,AO14/PLANEL_Pot_Trim!AO14,0)</f>
        <v>0.50791199224481287</v>
      </c>
      <c r="AP39" s="52">
        <f>IF(PLANEL_Pot_Trim!AP14&lt;&gt;0,AP14/PLANEL_Pot_Trim!AP14,0)</f>
        <v>0.32366914960392529</v>
      </c>
      <c r="AQ39" s="52">
        <f>IF(PLANEL_Pot_Trim!AQ14&lt;&gt;0,AQ14/PLANEL_Pot_Trim!AQ14,0)</f>
        <v>3.628328934473346E-2</v>
      </c>
      <c r="AR39" s="52">
        <f>IF(PLANEL_Pot_Trim!AR14&lt;&gt;0,AR14/PLANEL_Pot_Trim!AR14,0)</f>
        <v>0.3711721401281437</v>
      </c>
      <c r="AS39" s="52">
        <f>IF(PLANEL_Pot_Trim!AS14&lt;&gt;0,AS14/PLANEL_Pot_Trim!AS14,0)</f>
        <v>0.50791199224481287</v>
      </c>
      <c r="AT39" s="52">
        <f>IF(PLANEL_Pot_Trim!AT14&lt;&gt;0,AT14/PLANEL_Pot_Trim!AT14,0)</f>
        <v>0.32366914960392529</v>
      </c>
      <c r="AU39" s="52">
        <f>IF(PLANEL_Pot_Trim!AU14&lt;&gt;0,AU14/PLANEL_Pot_Trim!AU14,0)</f>
        <v>3.628328934473346E-2</v>
      </c>
      <c r="AV39" s="52">
        <f>IF(PLANEL_Pot_Trim!AV14&lt;&gt;0,AV14/PLANEL_Pot_Trim!AV14,0)</f>
        <v>0.3711721401281437</v>
      </c>
      <c r="AW39" s="52">
        <f>IF(PLANEL_Pot_Trim!AW14&lt;&gt;0,AW14/PLANEL_Pot_Trim!AW14,0)</f>
        <v>0.50791199224481287</v>
      </c>
      <c r="AX39" s="52">
        <f>IF(PLANEL_Pot_Trim!AX14&lt;&gt;0,AX14/PLANEL_Pot_Trim!AX14,0)</f>
        <v>0.32366914960392529</v>
      </c>
      <c r="AY39" s="52">
        <f>IF(PLANEL_Pot_Trim!AY14&lt;&gt;0,AY14/PLANEL_Pot_Trim!AY14,0)</f>
        <v>3.6282089038473596E-2</v>
      </c>
      <c r="AZ39" s="52">
        <f>IF(PLANEL_Pot_Trim!AZ14&lt;&gt;0,AZ14/PLANEL_Pot_Trim!AZ14,0)</f>
        <v>0.37115986124783529</v>
      </c>
      <c r="BA39" s="52">
        <f>IF(PLANEL_Pot_Trim!BA14&lt;&gt;0,BA14/PLANEL_Pot_Trim!BA14,0)</f>
        <v>0.50789518983667659</v>
      </c>
      <c r="BB39" s="52">
        <f>IF(PLANEL_Pot_Trim!BB14&lt;&gt;0,BB14/PLANEL_Pot_Trim!BB14,0)</f>
        <v>0.32365844216945733</v>
      </c>
      <c r="BC39" s="52">
        <f>IF(PLANEL_Pot_Trim!BC14&lt;&gt;0,BC14/PLANEL_Pot_Trim!BC14,0)</f>
        <v>3.6282089038473596E-2</v>
      </c>
      <c r="BD39" s="52">
        <f>IF(PLANEL_Pot_Trim!BD14&lt;&gt;0,BD14/PLANEL_Pot_Trim!BD14,0)</f>
        <v>0.37115986124783529</v>
      </c>
      <c r="BE39" s="52">
        <f>IF(PLANEL_Pot_Trim!BE14&lt;&gt;0,BE14/PLANEL_Pot_Trim!BE14,0)</f>
        <v>0.50789518983667659</v>
      </c>
      <c r="BF39" s="52">
        <f>IF(PLANEL_Pot_Trim!BF14&lt;&gt;0,BF14/PLANEL_Pot_Trim!BF14,0)</f>
        <v>0.32365844216945733</v>
      </c>
      <c r="BG39" s="52">
        <f>IF(PLANEL_Pot_Trim!BG14&lt;&gt;0,BG14/PLANEL_Pot_Trim!BG14,0)</f>
        <v>3.6282089038473596E-2</v>
      </c>
      <c r="BH39" s="52">
        <f>IF(PLANEL_Pot_Trim!BH14&lt;&gt;0,BH14/PLANEL_Pot_Trim!BH14,0)</f>
        <v>0.37115986124783529</v>
      </c>
      <c r="BI39" s="52">
        <f>IF(PLANEL_Pot_Trim!BI14&lt;&gt;0,BI14/PLANEL_Pot_Trim!BI14,0)</f>
        <v>0.50789518983667659</v>
      </c>
      <c r="BJ39" s="52">
        <f>IF(PLANEL_Pot_Trim!BJ14&lt;&gt;0,BJ14/PLANEL_Pot_Trim!BJ14,0)</f>
        <v>0.32365844216945733</v>
      </c>
      <c r="BK39" s="52">
        <f>IF(PLANEL_Pot_Trim!BK14&lt;&gt;0,BK14/PLANEL_Pot_Trim!BK14,0)</f>
        <v>3.6282089038473596E-2</v>
      </c>
      <c r="BL39" s="52">
        <f>IF(PLANEL_Pot_Trim!BL14&lt;&gt;0,BL14/PLANEL_Pot_Trim!BL14,0)</f>
        <v>0.37115986124783529</v>
      </c>
      <c r="BM39" s="52">
        <f>IF(PLANEL_Pot_Trim!BM14&lt;&gt;0,BM14/PLANEL_Pot_Trim!BM14,0)</f>
        <v>0.50789518983667659</v>
      </c>
      <c r="BN39" s="52">
        <f>IF(PLANEL_Pot_Trim!BN14&lt;&gt;0,BN14/PLANEL_Pot_Trim!BN14,0)</f>
        <v>0.32365844216945733</v>
      </c>
      <c r="BO39" s="52">
        <f>IF(PLANEL_Pot_Trim!BO14&lt;&gt;0,BO14/PLANEL_Pot_Trim!BO14,0)</f>
        <v>3.5935465713490808E-2</v>
      </c>
      <c r="BP39" s="52">
        <f>IF(PLANEL_Pot_Trim!BP14&lt;&gt;0,BP14/PLANEL_Pot_Trim!BP14,0)</f>
        <v>0.36761396105930155</v>
      </c>
      <c r="BQ39" s="52">
        <f>IF(PLANEL_Pot_Trim!BQ14&lt;&gt;0,BQ14/PLANEL_Pot_Trim!BQ14,0)</f>
        <v>0.50304297974890244</v>
      </c>
      <c r="BR39" s="52">
        <f>IF(PLANEL_Pot_Trim!BR14&lt;&gt;0,BR14/PLANEL_Pot_Trim!BR14,0)</f>
        <v>0.32056634991659411</v>
      </c>
      <c r="BS39" s="52">
        <f>IF(PLANEL_Pot_Trim!BS14&lt;&gt;0,BS14/PLANEL_Pot_Trim!BS14,0)</f>
        <v>3.5935465713490808E-2</v>
      </c>
      <c r="BT39" s="52">
        <f>IF(PLANEL_Pot_Trim!BT14&lt;&gt;0,BT14/PLANEL_Pot_Trim!BT14,0)</f>
        <v>0.36761396105930155</v>
      </c>
      <c r="BU39" s="52">
        <f>IF(PLANEL_Pot_Trim!BU14&lt;&gt;0,BU14/PLANEL_Pot_Trim!BU14,0)</f>
        <v>0.50304297974890244</v>
      </c>
      <c r="BV39" s="52">
        <f>IF(PLANEL_Pot_Trim!BV14&lt;&gt;0,BV14/PLANEL_Pot_Trim!BV14,0)</f>
        <v>0.32056634991659411</v>
      </c>
      <c r="BW39" s="52">
        <f>IF(PLANEL_Pot_Trim!BW14&lt;&gt;0,BW14/PLANEL_Pot_Trim!BW14,0)</f>
        <v>3.5935465713490808E-2</v>
      </c>
      <c r="BX39" s="52">
        <f>IF(PLANEL_Pot_Trim!BX14&lt;&gt;0,BX14/PLANEL_Pot_Trim!BX14,0)</f>
        <v>0.36761396105930155</v>
      </c>
      <c r="BY39" s="52">
        <f>IF(PLANEL_Pot_Trim!BY14&lt;&gt;0,BY14/PLANEL_Pot_Trim!BY14,0)</f>
        <v>0.50304297974890244</v>
      </c>
      <c r="BZ39" s="52">
        <f>IF(PLANEL_Pot_Trim!BZ14&lt;&gt;0,BZ14/PLANEL_Pot_Trim!BZ14,0)</f>
        <v>0.32056634991659411</v>
      </c>
      <c r="CA39" s="52">
        <f>IF(PLANEL_Pot_Trim!CA14&lt;&gt;0,CA14/PLANEL_Pot_Trim!CA14,0)</f>
        <v>3.5935465713490808E-2</v>
      </c>
      <c r="CB39" s="52">
        <f>IF(PLANEL_Pot_Trim!CB14&lt;&gt;0,CB14/PLANEL_Pot_Trim!CB14,0)</f>
        <v>0.36761396105930155</v>
      </c>
      <c r="CC39" s="52">
        <f>IF(PLANEL_Pot_Trim!CC14&lt;&gt;0,CC14/PLANEL_Pot_Trim!CC14,0)</f>
        <v>0.50304297974890244</v>
      </c>
      <c r="CD39" s="52">
        <f>IF(PLANEL_Pot_Trim!CD14&lt;&gt;0,CD14/PLANEL_Pot_Trim!CD14,0)</f>
        <v>0.32056634991659411</v>
      </c>
      <c r="CE39" s="52">
        <f>IF(PLANEL_Pot_Trim!CE14&lt;&gt;0,CE14/PLANEL_Pot_Trim!CE14,0)</f>
        <v>3.5935465713490808E-2</v>
      </c>
      <c r="CF39" s="52">
        <f>IF(PLANEL_Pot_Trim!CF14&lt;&gt;0,CF14/PLANEL_Pot_Trim!CF14,0)</f>
        <v>0.36761396105930155</v>
      </c>
      <c r="CG39" s="52">
        <f>IF(PLANEL_Pot_Trim!CG14&lt;&gt;0,CG14/PLANEL_Pot_Trim!CG14,0)</f>
        <v>0.50304297974890244</v>
      </c>
      <c r="CH39" s="52">
        <f>IF(PLANEL_Pot_Trim!CH14&lt;&gt;0,CH14/PLANEL_Pot_Trim!CH14,0)</f>
        <v>0.32056634991659411</v>
      </c>
      <c r="CI39" s="52">
        <f>IF(PLANEL_Pot_Trim!CI14&lt;&gt;0,CI14/PLANEL_Pot_Trim!CI14,0)</f>
        <v>3.5823068554478692E-2</v>
      </c>
      <c r="CJ39" s="52">
        <f>IF(PLANEL_Pot_Trim!CJ14&lt;&gt;0,CJ14/PLANEL_Pot_Trim!CJ14,0)</f>
        <v>0.36646415643902919</v>
      </c>
      <c r="CK39" s="52">
        <f>IF(PLANEL_Pot_Trim!CK14&lt;&gt;0,CK14/PLANEL_Pot_Trim!CK14,0)</f>
        <v>0.50146958688290844</v>
      </c>
      <c r="CL39" s="52">
        <f>IF(PLANEL_Pot_Trim!CL14&lt;&gt;0,CL14/PLANEL_Pot_Trim!CL14,0)</f>
        <v>0.31956369851129096</v>
      </c>
      <c r="CM39" s="52">
        <f>IF(PLANEL_Pot_Trim!CM14&lt;&gt;0,CM14/PLANEL_Pot_Trim!CM14,0)</f>
        <v>3.5823068554478692E-2</v>
      </c>
      <c r="CN39" s="52">
        <f>IF(PLANEL_Pot_Trim!CN14&lt;&gt;0,CN14/PLANEL_Pot_Trim!CN14,0)</f>
        <v>0.36646415643902919</v>
      </c>
      <c r="CO39" s="52">
        <f>IF(PLANEL_Pot_Trim!CO14&lt;&gt;0,CO14/PLANEL_Pot_Trim!CO14,0)</f>
        <v>0.50146958688290844</v>
      </c>
      <c r="CP39" s="52">
        <f>IF(PLANEL_Pot_Trim!CP14&lt;&gt;0,CP14/PLANEL_Pot_Trim!CP14,0)</f>
        <v>0.31956369851129096</v>
      </c>
      <c r="CQ39" s="52">
        <f>IF(PLANEL_Pot_Trim!CQ14&lt;&gt;0,CQ14/PLANEL_Pot_Trim!CQ14,0)</f>
        <v>3.5823068554478692E-2</v>
      </c>
      <c r="CR39" s="52">
        <f>IF(PLANEL_Pot_Trim!CR14&lt;&gt;0,CR14/PLANEL_Pot_Trim!CR14,0)</f>
        <v>0.36646415643902919</v>
      </c>
      <c r="CS39" s="52">
        <f>IF(PLANEL_Pot_Trim!CS14&lt;&gt;0,CS14/PLANEL_Pot_Trim!CS14,0)</f>
        <v>0.50146958688290844</v>
      </c>
      <c r="CT39" s="52">
        <f>IF(PLANEL_Pot_Trim!CT14&lt;&gt;0,CT14/PLANEL_Pot_Trim!CT14,0)</f>
        <v>0.31956369851129096</v>
      </c>
      <c r="CU39" s="52">
        <f>IF(PLANEL_Pot_Trim!CU14&lt;&gt;0,CU14/PLANEL_Pot_Trim!CU14,0)</f>
        <v>3.5823068554478692E-2</v>
      </c>
      <c r="CV39" s="52">
        <f>IF(PLANEL_Pot_Trim!CV14&lt;&gt;0,CV14/PLANEL_Pot_Trim!CV14,0)</f>
        <v>0.36646415643902919</v>
      </c>
      <c r="CW39" s="52">
        <f>IF(PLANEL_Pot_Trim!CW14&lt;&gt;0,CW14/PLANEL_Pot_Trim!CW14,0)</f>
        <v>0.50146958688290844</v>
      </c>
      <c r="CX39" s="52">
        <f>IF(PLANEL_Pot_Trim!CX14&lt;&gt;0,CX14/PLANEL_Pot_Trim!CX14,0)</f>
        <v>0.31956369851129096</v>
      </c>
      <c r="CY39" s="82">
        <f>IF(PLANEL_Pot_Trim!CY14&lt;&gt;0,CY14/PLANEL_Pot_Trim!CY14,0)</f>
        <v>3.5823068554478692E-2</v>
      </c>
      <c r="CZ39" s="82">
        <f>IF(PLANEL_Pot_Trim!CZ14&lt;&gt;0,CZ14/PLANEL_Pot_Trim!CZ14,0)</f>
        <v>0.36646415643902919</v>
      </c>
      <c r="DA39" s="82">
        <f>IF(PLANEL_Pot_Trim!DA14&lt;&gt;0,DA14/PLANEL_Pot_Trim!DA14,0)</f>
        <v>0.50146958688290844</v>
      </c>
      <c r="DB39" s="82">
        <f>IF(PLANEL_Pot_Trim!DB14&lt;&gt;0,DB14/PLANEL_Pot_Trim!DB14,0)</f>
        <v>0.31956369851129096</v>
      </c>
      <c r="DC39" s="52">
        <f>IF(PLANEL_Pot_Trim!DC14&lt;&gt;0,DC14/PLANEL_Pot_Trim!DC14,0)</f>
        <v>3.5823068554478692E-2</v>
      </c>
      <c r="DD39" s="52">
        <f>IF(PLANEL_Pot_Trim!DD14&lt;&gt;0,DD14/PLANEL_Pot_Trim!DD14,0)</f>
        <v>0.36646415643902919</v>
      </c>
      <c r="DE39" s="52">
        <f>IF(PLANEL_Pot_Trim!DE14&lt;&gt;0,DE14/PLANEL_Pot_Trim!DE14,0)</f>
        <v>0.50146958688290844</v>
      </c>
      <c r="DF39" s="52">
        <f>IF(PLANEL_Pot_Trim!DF14&lt;&gt;0,DF14/PLANEL_Pot_Trim!DF14,0)</f>
        <v>0.31956369851129096</v>
      </c>
      <c r="DG39" s="52">
        <f>IF(PLANEL_Pot_Trim!DG14&lt;&gt;0,DG14/PLANEL_Pot_Trim!DG14,0)</f>
        <v>3.5823068554478692E-2</v>
      </c>
      <c r="DH39" s="52">
        <f>IF(PLANEL_Pot_Trim!DH14&lt;&gt;0,DH14/PLANEL_Pot_Trim!DH14,0)</f>
        <v>0.36646415643902919</v>
      </c>
      <c r="DI39" s="52">
        <f>IF(PLANEL_Pot_Trim!DI14&lt;&gt;0,DI14/PLANEL_Pot_Trim!DI14,0)</f>
        <v>0.50146958688290844</v>
      </c>
      <c r="DJ39" s="52">
        <f>IF(PLANEL_Pot_Trim!DJ14&lt;&gt;0,DJ14/PLANEL_Pot_Trim!DJ14,0)</f>
        <v>0.31956369851129096</v>
      </c>
      <c r="DK39" s="52">
        <f>IF(PLANEL_Pot_Trim!DK14&lt;&gt;0,DK14/PLANEL_Pot_Trim!DK14,0)</f>
        <v>3.5823068554478692E-2</v>
      </c>
      <c r="DL39" s="52">
        <f>IF(PLANEL_Pot_Trim!DL14&lt;&gt;0,DL14/PLANEL_Pot_Trim!DL14,0)</f>
        <v>0.36646415643902919</v>
      </c>
      <c r="DM39" s="52">
        <f>IF(PLANEL_Pot_Trim!DM14&lt;&gt;0,DM14/PLANEL_Pot_Trim!DM14,0)</f>
        <v>0.50146958688290844</v>
      </c>
      <c r="DN39" s="52">
        <f>IF(PLANEL_Pot_Trim!DN14&lt;&gt;0,DN14/PLANEL_Pot_Trim!DN14,0)</f>
        <v>0.31956369851129096</v>
      </c>
      <c r="DO39" s="52">
        <f>IF(PLANEL_Pot_Trim!DO14&lt;&gt;0,DO14/PLANEL_Pot_Trim!DO14,0)</f>
        <v>3.5823068554478692E-2</v>
      </c>
      <c r="DP39" s="52">
        <f>IF(PLANEL_Pot_Trim!DP14&lt;&gt;0,DP14/PLANEL_Pot_Trim!DP14,0)</f>
        <v>0.36646415643902919</v>
      </c>
      <c r="DQ39" s="52">
        <f>IF(PLANEL_Pot_Trim!DQ14&lt;&gt;0,DQ14/PLANEL_Pot_Trim!DQ14,0)</f>
        <v>0.50146958688290844</v>
      </c>
      <c r="DR39" s="52">
        <f>IF(PLANEL_Pot_Trim!DR14&lt;&gt;0,DR14/PLANEL_Pot_Trim!DR14,0)</f>
        <v>0.31956369851129096</v>
      </c>
      <c r="DS39" s="52">
        <f>IF(PLANEL_Pot_Trim!DS14&lt;&gt;0,DS14/PLANEL_Pot_Trim!DS14,0)</f>
        <v>3.5823068554478692E-2</v>
      </c>
      <c r="DT39" s="52">
        <f>IF(PLANEL_Pot_Trim!DT14&lt;&gt;0,DT14/PLANEL_Pot_Trim!DT14,0)</f>
        <v>0.36646415643902919</v>
      </c>
      <c r="DU39" s="52">
        <f>IF(PLANEL_Pot_Trim!DU14&lt;&gt;0,DU14/PLANEL_Pot_Trim!DU14,0)</f>
        <v>0.50146958688290844</v>
      </c>
      <c r="DV39" s="52">
        <f>IF(PLANEL_Pot_Trim!DV14&lt;&gt;0,DV14/PLANEL_Pot_Trim!DV14,0)</f>
        <v>0.31956369851129096</v>
      </c>
      <c r="DW39" s="52">
        <f>IF(PLANEL_Pot_Trim!DW14&lt;&gt;0,DW14/PLANEL_Pot_Trim!DW14,0)</f>
        <v>3.5823068556781544E-2</v>
      </c>
      <c r="DX39" s="52">
        <f>IF(PLANEL_Pot_Trim!DX14&lt;&gt;0,DX14/PLANEL_Pot_Trim!DX14,0)</f>
        <v>0.36646415641565183</v>
      </c>
      <c r="DY39" s="52">
        <f>IF(PLANEL_Pot_Trim!DY14&lt;&gt;0,DY14/PLANEL_Pot_Trim!DY14,0)</f>
        <v>0.50146958691100008</v>
      </c>
      <c r="DZ39" s="52">
        <f>IF(PLANEL_Pot_Trim!DZ14&lt;&gt;0,DZ14/PLANEL_Pot_Trim!DZ14,0)</f>
        <v>0.3195636984733648</v>
      </c>
      <c r="EA39" s="52">
        <f>IF(PLANEL_Pot_Trim!EA14&lt;&gt;0,EA14/PLANEL_Pot_Trim!EA14,0)</f>
        <v>3.5823068556781544E-2</v>
      </c>
      <c r="EB39" s="52">
        <f>IF(PLANEL_Pot_Trim!EB14&lt;&gt;0,EB14/PLANEL_Pot_Trim!EB14,0)</f>
        <v>0.36646415641565183</v>
      </c>
      <c r="EC39" s="52">
        <f>IF(PLANEL_Pot_Trim!EC14&lt;&gt;0,EC14/PLANEL_Pot_Trim!EC14,0)</f>
        <v>0.50146958691100008</v>
      </c>
      <c r="ED39" s="52">
        <f>IF(PLANEL_Pot_Trim!ED14&lt;&gt;0,ED14/PLANEL_Pot_Trim!ED14,0)</f>
        <v>0.3195636984733648</v>
      </c>
      <c r="EE39" s="52">
        <f>IF(PLANEL_Pot_Trim!EE14&lt;&gt;0,EE14/PLANEL_Pot_Trim!EE14,0)</f>
        <v>3.5823068556781544E-2</v>
      </c>
      <c r="EF39" s="52">
        <f>IF(PLANEL_Pot_Trim!EF14&lt;&gt;0,EF14/PLANEL_Pot_Trim!EF14,0)</f>
        <v>0.36646415641565183</v>
      </c>
      <c r="EG39" s="52">
        <f>IF(PLANEL_Pot_Trim!EG14&lt;&gt;0,EG14/PLANEL_Pot_Trim!EG14,0)</f>
        <v>0.50146958691100008</v>
      </c>
      <c r="EH39" s="52">
        <f>IF(PLANEL_Pot_Trim!EH14&lt;&gt;0,EH14/PLANEL_Pot_Trim!EH14,0)</f>
        <v>0.3195636984733648</v>
      </c>
      <c r="EI39" s="52">
        <f>IF(PLANEL_Pot_Trim!EI14&lt;&gt;0,EI14/PLANEL_Pot_Trim!EI14,0)</f>
        <v>3.5823068556781544E-2</v>
      </c>
      <c r="EJ39" s="52">
        <f>IF(PLANEL_Pot_Trim!EJ14&lt;&gt;0,EJ14/PLANEL_Pot_Trim!EJ14,0)</f>
        <v>0.36646415641565183</v>
      </c>
      <c r="EK39" s="52">
        <f>IF(PLANEL_Pot_Trim!EK14&lt;&gt;0,EK14/PLANEL_Pot_Trim!EK14,0)</f>
        <v>0.50146958691100008</v>
      </c>
      <c r="EL39" s="52">
        <f>IF(PLANEL_Pot_Trim!EL14&lt;&gt;0,EL14/PLANEL_Pot_Trim!EL14,0)</f>
        <v>0.3195636984733648</v>
      </c>
      <c r="EM39" s="52">
        <f>IF(PLANEL_Pot_Trim!EM14&lt;&gt;0,EM14/PLANEL_Pot_Trim!EM14,0)</f>
        <v>3.5823068556781544E-2</v>
      </c>
      <c r="EN39" s="52">
        <f>IF(PLANEL_Pot_Trim!EN14&lt;&gt;0,EN14/PLANEL_Pot_Trim!EN14,0)</f>
        <v>0.36646415641565183</v>
      </c>
      <c r="EO39" s="52">
        <f>IF(PLANEL_Pot_Trim!EO14&lt;&gt;0,EO14/PLANEL_Pot_Trim!EO14,0)</f>
        <v>0.50146958691100008</v>
      </c>
      <c r="EP39" s="52">
        <f>IF(PLANEL_Pot_Trim!EP14&lt;&gt;0,EP14/PLANEL_Pot_Trim!EP14,0)</f>
        <v>0.3195636984733648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0.96508506723198062</v>
      </c>
      <c r="H40" s="52">
        <f>IF(PLANEL_Pot_Trim!H15&lt;&gt;0,H15/PLANEL_Pot_Trim!H15,0)</f>
        <v>0.96508506723198062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0.96508506723198062</v>
      </c>
      <c r="L40" s="52">
        <f>IF(PLANEL_Pot_Trim!L15&lt;&gt;0,L15/PLANEL_Pot_Trim!L15,0)</f>
        <v>0.96508506723198062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0.95757496871287129</v>
      </c>
      <c r="P40" s="52">
        <f>IF(PLANEL_Pot_Trim!P15&lt;&gt;0,P15/PLANEL_Pot_Trim!P15,0)</f>
        <v>0.63487506772277236</v>
      </c>
      <c r="Q40" s="52">
        <f>IF(PLANEL_Pot_Trim!Q15&lt;&gt;0,Q15/PLANEL_Pot_Trim!Q15,0)</f>
        <v>0.95757496871287129</v>
      </c>
      <c r="R40" s="52">
        <f>IF(PLANEL_Pot_Trim!R15&lt;&gt;0,R15/PLANEL_Pot_Trim!R15,0)</f>
        <v>0.95757496871287129</v>
      </c>
      <c r="S40" s="52">
        <f>IF(PLANEL_Pot_Trim!S15&lt;&gt;0,S15/PLANEL_Pot_Trim!S15,0)</f>
        <v>0.9346358134529148</v>
      </c>
      <c r="T40" s="52">
        <f>IF(PLANEL_Pot_Trim!T15&lt;&gt;0,T15/PLANEL_Pot_Trim!T15,0)</f>
        <v>0.9346358134529148</v>
      </c>
      <c r="U40" s="52">
        <f>IF(PLANEL_Pot_Trim!U15&lt;&gt;0,U15/PLANEL_Pot_Trim!U15,0)</f>
        <v>0.9346358134529148</v>
      </c>
      <c r="V40" s="52">
        <f>IF(PLANEL_Pot_Trim!V15&lt;&gt;0,V15/PLANEL_Pot_Trim!V15,0)</f>
        <v>0.9346358134529148</v>
      </c>
      <c r="W40" s="52">
        <f>IF(PLANEL_Pot_Trim!W15&lt;&gt;0,W15/PLANEL_Pot_Trim!W15,0)</f>
        <v>0.93009199568845624</v>
      </c>
      <c r="X40" s="52">
        <f>IF(PLANEL_Pot_Trim!X15&lt;&gt;0,X15/PLANEL_Pot_Trim!X15,0)</f>
        <v>0.93009199568845624</v>
      </c>
      <c r="Y40" s="52">
        <f>IF(PLANEL_Pot_Trim!Y15&lt;&gt;0,Y15/PLANEL_Pot_Trim!Y15,0)</f>
        <v>0.93009199568845624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0.93020520704419896</v>
      </c>
      <c r="AB40" s="52">
        <f>IF(PLANEL_Pot_Trim!AB15&lt;&gt;0,AB15/PLANEL_Pot_Trim!AB15,0)</f>
        <v>0.93020520704419896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0.93020520704419896</v>
      </c>
      <c r="AF40" s="52">
        <f>IF(PLANEL_Pot_Trim!AF15&lt;&gt;0,AF15/PLANEL_Pot_Trim!AF15,0)</f>
        <v>0.93020520704419896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0.72650044185082874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0.92911393357348704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0.92911393357348704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0.92911393357348704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0.92911393357348704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0.92911393357348704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0.90095855942102587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0.90190036469673407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0.59392019362363913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0.90190036469673407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0.90190036469673407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0.90190036469673407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0.90190036469673407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0.35479920677602561</v>
      </c>
      <c r="AF42" s="51">
        <f>IF(PLANEL_Pot_Trim!AF17&lt;&gt;0,AF17/PLANEL_Pot_Trim!AF17,0)</f>
        <v>0.4213878462139119</v>
      </c>
      <c r="AG42" s="51">
        <f>IF(PLANEL_Pot_Trim!AG17&lt;&gt;0,AG17/PLANEL_Pot_Trim!AG17,0)</f>
        <v>0.5553891415357628</v>
      </c>
      <c r="AH42" s="51">
        <f>IF(PLANEL_Pot_Trim!AH17&lt;&gt;0,AH17/PLANEL_Pot_Trim!AH17,0)</f>
        <v>0.46189027074763361</v>
      </c>
      <c r="AI42" s="51">
        <f>IF(PLANEL_Pot_Trim!AI17&lt;&gt;0,AI17/PLANEL_Pot_Trim!AI17,0)</f>
        <v>0.35463849338662595</v>
      </c>
      <c r="AJ42" s="51">
        <f>IF(PLANEL_Pot_Trim!AJ17&lt;&gt;0,AJ17/PLANEL_Pot_Trim!AJ17,0)</f>
        <v>0.42357602102431435</v>
      </c>
      <c r="AK42" s="51">
        <f>IF(PLANEL_Pot_Trim!AK17&lt;&gt;0,AK17/PLANEL_Pot_Trim!AK17,0)</f>
        <v>0.55941363340259675</v>
      </c>
      <c r="AL42" s="51">
        <f>IF(PLANEL_Pot_Trim!AL17&lt;&gt;0,AL17/PLANEL_Pot_Trim!AL17,0)</f>
        <v>0.46383309610107154</v>
      </c>
      <c r="AM42" s="51">
        <f>IF(PLANEL_Pot_Trim!AM17&lt;&gt;0,AM17/PLANEL_Pot_Trim!AM17,0)</f>
        <v>0.35458240178071393</v>
      </c>
      <c r="AN42" s="51">
        <f>IF(PLANEL_Pot_Trim!AN17&lt;&gt;0,AN17/PLANEL_Pot_Trim!AN17,0)</f>
        <v>0.42433973046529327</v>
      </c>
      <c r="AO42" s="51">
        <f>IF(PLANEL_Pot_Trim!AO17&lt;&gt;0,AO17/PLANEL_Pot_Trim!AO17,0)</f>
        <v>0.56081824806651515</v>
      </c>
      <c r="AP42" s="51">
        <f>IF(PLANEL_Pot_Trim!AP17&lt;&gt;0,AP17/PLANEL_Pot_Trim!AP17,0)</f>
        <v>0.46451117449764556</v>
      </c>
      <c r="AQ42" s="51">
        <f>IF(PLANEL_Pot_Trim!AQ17&lt;&gt;0,AQ17/PLANEL_Pot_Trim!AQ17,0)</f>
        <v>0.35448250769896594</v>
      </c>
      <c r="AR42" s="51">
        <f>IF(PLANEL_Pot_Trim!AR17&lt;&gt;0,AR17/PLANEL_Pot_Trim!AR17,0)</f>
        <v>0.42569982639321763</v>
      </c>
      <c r="AS42" s="51">
        <f>IF(PLANEL_Pot_Trim!AS17&lt;&gt;0,AS17/PLANEL_Pot_Trim!AS17,0)</f>
        <v>0.56331973708367344</v>
      </c>
      <c r="AT42" s="51">
        <f>IF(PLANEL_Pot_Trim!AT17&lt;&gt;0,AT17/PLANEL_Pot_Trim!AT17,0)</f>
        <v>0.46571876947188257</v>
      </c>
      <c r="AU42" s="51">
        <f>IF(PLANEL_Pot_Trim!AU17&lt;&gt;0,AU17/PLANEL_Pot_Trim!AU17,0)</f>
        <v>0.35446124529991618</v>
      </c>
      <c r="AV42" s="51">
        <f>IF(PLANEL_Pot_Trim!AV17&lt;&gt;0,AV17/PLANEL_Pot_Trim!AV17,0)</f>
        <v>0.42598932201657153</v>
      </c>
      <c r="AW42" s="51">
        <f>IF(PLANEL_Pot_Trim!AW17&lt;&gt;0,AW17/PLANEL_Pot_Trim!AW17,0)</f>
        <v>0.56385217756173855</v>
      </c>
      <c r="AX42" s="51">
        <f>IF(PLANEL_Pot_Trim!AX17&lt;&gt;0,AX17/PLANEL_Pot_Trim!AX17,0)</f>
        <v>0.46597580534225547</v>
      </c>
      <c r="AY42" s="51">
        <f>IF(PLANEL_Pot_Trim!AY17&lt;&gt;0,AY17/PLANEL_Pot_Trim!AY17,0)</f>
        <v>0.35441233612798051</v>
      </c>
      <c r="AZ42" s="51">
        <f>IF(PLANEL_Pot_Trim!AZ17&lt;&gt;0,AZ17/PLANEL_Pot_Trim!AZ17,0)</f>
        <v>0.42665523909260211</v>
      </c>
      <c r="BA42" s="51">
        <f>IF(PLANEL_Pot_Trim!BA17&lt;&gt;0,BA17/PLANEL_Pot_Trim!BA17,0)</f>
        <v>0.56507693255702962</v>
      </c>
      <c r="BB42" s="51">
        <f>IF(PLANEL_Pot_Trim!BB17&lt;&gt;0,BB17/PLANEL_Pot_Trim!BB17,0)</f>
        <v>0.4665670564481495</v>
      </c>
      <c r="BC42" s="51">
        <f>IF(PLANEL_Pot_Trim!BC17&lt;&gt;0,BC17/PLANEL_Pot_Trim!BC17,0)</f>
        <v>0.35439497292908301</v>
      </c>
      <c r="BD42" s="51">
        <f>IF(PLANEL_Pot_Trim!BD17&lt;&gt;0,BD17/PLANEL_Pot_Trim!BD17,0)</f>
        <v>0.42689164564767507</v>
      </c>
      <c r="BE42" s="51">
        <f>IF(PLANEL_Pot_Trim!BE17&lt;&gt;0,BE17/PLANEL_Pot_Trim!BE17,0)</f>
        <v>0.56551173141278577</v>
      </c>
      <c r="BF42" s="51">
        <f>IF(PLANEL_Pot_Trim!BF17&lt;&gt;0,BF17/PLANEL_Pot_Trim!BF17,0)</f>
        <v>0.46677695572021277</v>
      </c>
      <c r="BG42" s="51">
        <f>IF(PLANEL_Pot_Trim!BG17&lt;&gt;0,BG17/PLANEL_Pot_Trim!BG17,0)</f>
        <v>0.35436798492446914</v>
      </c>
      <c r="BH42" s="51">
        <f>IF(PLANEL_Pot_Trim!BH17&lt;&gt;0,BH17/PLANEL_Pot_Trim!BH17,0)</f>
        <v>0.4272590961484517</v>
      </c>
      <c r="BI42" s="51">
        <f>IF(PLANEL_Pot_Trim!BI17&lt;&gt;0,BI17/PLANEL_Pot_Trim!BI17,0)</f>
        <v>0.56618754660055937</v>
      </c>
      <c r="BJ42" s="51">
        <f>IF(PLANEL_Pot_Trim!BJ17&lt;&gt;0,BJ17/PLANEL_Pot_Trim!BJ17,0)</f>
        <v>0.46710320591334181</v>
      </c>
      <c r="BK42" s="51">
        <f>IF(PLANEL_Pot_Trim!BK17&lt;&gt;0,BK17/PLANEL_Pot_Trim!BK17,0)</f>
        <v>0.35436354375969303</v>
      </c>
      <c r="BL42" s="51">
        <f>IF(PLANEL_Pot_Trim!BL17&lt;&gt;0,BL17/PLANEL_Pot_Trim!BL17,0)</f>
        <v>0.42731956421334066</v>
      </c>
      <c r="BM42" s="51">
        <f>IF(PLANEL_Pot_Trim!BM17&lt;&gt;0,BM17/PLANEL_Pot_Trim!BM17,0)</f>
        <v>0.56629875945736075</v>
      </c>
      <c r="BN42" s="51">
        <f>IF(PLANEL_Pot_Trim!BN17&lt;&gt;0,BN17/PLANEL_Pot_Trim!BN17,0)</f>
        <v>0.46715689396789251</v>
      </c>
      <c r="BO42" s="51">
        <f>IF(PLANEL_Pot_Trim!BO17&lt;&gt;0,BO17/PLANEL_Pot_Trim!BO17,0)</f>
        <v>0.3543436893481503</v>
      </c>
      <c r="BP42" s="51">
        <f>IF(PLANEL_Pot_Trim!BP17&lt;&gt;0,BP17/PLANEL_Pot_Trim!BP17,0)</f>
        <v>0.42758988977335083</v>
      </c>
      <c r="BQ42" s="51">
        <f>IF(PLANEL_Pot_Trim!BQ17&lt;&gt;0,BQ17/PLANEL_Pot_Trim!BQ17,0)</f>
        <v>0.5667959423347233</v>
      </c>
      <c r="BR42" s="51">
        <f>IF(PLANEL_Pot_Trim!BR17&lt;&gt;0,BR17/PLANEL_Pot_Trim!BR17,0)</f>
        <v>0.46739690922753935</v>
      </c>
      <c r="BS42" s="51">
        <f>IF(PLANEL_Pot_Trim!BS17&lt;&gt;0,BS17/PLANEL_Pot_Trim!BS17,0)</f>
        <v>0.35430149271443373</v>
      </c>
      <c r="BT42" s="51">
        <f>IF(PLANEL_Pot_Trim!BT17&lt;&gt;0,BT17/PLANEL_Pot_Trim!BT17,0)</f>
        <v>0.42816441308274544</v>
      </c>
      <c r="BU42" s="51">
        <f>IF(PLANEL_Pot_Trim!BU17&lt;&gt;0,BU17/PLANEL_Pot_Trim!BU17,0)</f>
        <v>0.56785260582637975</v>
      </c>
      <c r="BV42" s="51">
        <f>IF(PLANEL_Pot_Trim!BV17&lt;&gt;0,BV17/PLANEL_Pot_Trim!BV17,0)</f>
        <v>0.46790701401415485</v>
      </c>
      <c r="BW42" s="51">
        <f>IF(PLANEL_Pot_Trim!BW17&lt;&gt;0,BW17/PLANEL_Pot_Trim!BW17,0)</f>
        <v>0.35427438014136547</v>
      </c>
      <c r="BX42" s="51">
        <f>IF(PLANEL_Pot_Trim!BX17&lt;&gt;0,BX17/PLANEL_Pot_Trim!BX17,0)</f>
        <v>0.42853356134517051</v>
      </c>
      <c r="BY42" s="51">
        <f>IF(PLANEL_Pot_Trim!BY17&lt;&gt;0,BY17/PLANEL_Pot_Trim!BY17,0)</f>
        <v>0.56853154332991895</v>
      </c>
      <c r="BZ42" s="51">
        <f>IF(PLANEL_Pot_Trim!BZ17&lt;&gt;0,BZ17/PLANEL_Pot_Trim!BZ17,0)</f>
        <v>0.46823477145606451</v>
      </c>
      <c r="CA42" s="51">
        <f>IF(PLANEL_Pot_Trim!CA17&lt;&gt;0,CA17/PLANEL_Pot_Trim!CA17,0)</f>
        <v>0.35424364999282992</v>
      </c>
      <c r="CB42" s="51">
        <f>IF(PLANEL_Pot_Trim!CB17&lt;&gt;0,CB17/PLANEL_Pot_Trim!CB17,0)</f>
        <v>0.42895196459002372</v>
      </c>
      <c r="CC42" s="51">
        <f>IF(PLANEL_Pot_Trim!CC17&lt;&gt;0,CC17/PLANEL_Pot_Trim!CC17,0)</f>
        <v>0.56930107074168024</v>
      </c>
      <c r="CD42" s="51">
        <f>IF(PLANEL_Pot_Trim!CD17&lt;&gt;0,CD17/PLANEL_Pot_Trim!CD17,0)</f>
        <v>0.46860626123157362</v>
      </c>
      <c r="CE42" s="51">
        <f>IF(PLANEL_Pot_Trim!CE17&lt;&gt;0,CE17/PLANEL_Pot_Trim!CE17,0)</f>
        <v>0.35419661807338776</v>
      </c>
      <c r="CF42" s="51">
        <f>IF(PLANEL_Pot_Trim!CF17&lt;&gt;0,CF17/PLANEL_Pot_Trim!CF17,0)</f>
        <v>0.42959232152408433</v>
      </c>
      <c r="CG42" s="51">
        <f>IF(PLANEL_Pot_Trim!CG17&lt;&gt;0,CG17/PLANEL_Pot_Trim!CG17,0)</f>
        <v>0.57047881541295531</v>
      </c>
      <c r="CH42" s="51">
        <f>IF(PLANEL_Pot_Trim!CH17&lt;&gt;0,CH17/PLANEL_Pot_Trim!CH17,0)</f>
        <v>0.46917481790943355</v>
      </c>
      <c r="CI42" s="51">
        <f>IF(PLANEL_Pot_Trim!CI17&lt;&gt;0,CI17/PLANEL_Pot_Trim!CI17,0)</f>
        <v>0.3541908751427108</v>
      </c>
      <c r="CJ42" s="51">
        <f>IF(PLANEL_Pot_Trim!CJ17&lt;&gt;0,CJ17/PLANEL_Pot_Trim!CJ17,0)</f>
        <v>0.42967051494389263</v>
      </c>
      <c r="CK42" s="51">
        <f>IF(PLANEL_Pot_Trim!CK17&lt;&gt;0,CK17/PLANEL_Pot_Trim!CK17,0)</f>
        <v>0.57062262893074345</v>
      </c>
      <c r="CL42" s="51">
        <f>IF(PLANEL_Pot_Trim!CL17&lt;&gt;0,CL17/PLANEL_Pot_Trim!CL17,0)</f>
        <v>0.46924424396360193</v>
      </c>
      <c r="CM42" s="51">
        <f>IF(PLANEL_Pot_Trim!CM17&lt;&gt;0,CM17/PLANEL_Pot_Trim!CM17,0)</f>
        <v>0.35417330882946862</v>
      </c>
      <c r="CN42" s="51">
        <f>IF(PLANEL_Pot_Trim!CN17&lt;&gt;0,CN17/PLANEL_Pot_Trim!CN17,0)</f>
        <v>0.4299096862706055</v>
      </c>
      <c r="CO42" s="51">
        <f>IF(PLANEL_Pot_Trim!CO17&lt;&gt;0,CO17/PLANEL_Pot_Trim!CO17,0)</f>
        <v>0.57106251282189802</v>
      </c>
      <c r="CP42" s="51">
        <f>IF(PLANEL_Pot_Trim!CP17&lt;&gt;0,CP17/PLANEL_Pot_Trim!CP17,0)</f>
        <v>0.46945659810994333</v>
      </c>
      <c r="CQ42" s="51">
        <f>IF(PLANEL_Pot_Trim!CQ17&lt;&gt;0,CQ17/PLANEL_Pot_Trim!CQ17,0)</f>
        <v>0.354172824596094</v>
      </c>
      <c r="CR42" s="51">
        <f>IF(PLANEL_Pot_Trim!CR17&lt;&gt;0,CR17/PLANEL_Pot_Trim!CR17,0)</f>
        <v>0.42991627965031437</v>
      </c>
      <c r="CS42" s="51">
        <f>IF(PLANEL_Pot_Trim!CS17&lt;&gt;0,CS17/PLANEL_Pot_Trim!CS17,0)</f>
        <v>0.57107463943292802</v>
      </c>
      <c r="CT42" s="51">
        <f>IF(PLANEL_Pot_Trim!CT17&lt;&gt;0,CT17/PLANEL_Pot_Trim!CT17,0)</f>
        <v>0.46946245224556288</v>
      </c>
      <c r="CU42" s="51">
        <f>IF(PLANEL_Pot_Trim!CU17&lt;&gt;0,CU17/PLANEL_Pot_Trim!CU17,0)</f>
        <v>0.35415639436079754</v>
      </c>
      <c r="CV42" s="51">
        <f>IF(PLANEL_Pot_Trim!CV17&lt;&gt;0,CV17/PLANEL_Pot_Trim!CV17,0)</f>
        <v>0.43013998342847937</v>
      </c>
      <c r="CW42" s="51">
        <f>IF(PLANEL_Pot_Trim!CW17&lt;&gt;0,CW17/PLANEL_Pot_Trim!CW17,0)</f>
        <v>0.57148607546818531</v>
      </c>
      <c r="CX42" s="51">
        <f>IF(PLANEL_Pot_Trim!CX17&lt;&gt;0,CX17/PLANEL_Pot_Trim!CX17,0)</f>
        <v>0.46966107323209216</v>
      </c>
      <c r="CY42" s="81">
        <f>IF(PLANEL_Pot_Trim!CY17&lt;&gt;0,CY17/PLANEL_Pot_Trim!CY17,0)</f>
        <v>0.35415533994146375</v>
      </c>
      <c r="CZ42" s="81">
        <f>IF(PLANEL_Pot_Trim!CZ17&lt;&gt;0,CZ17/PLANEL_Pot_Trim!CZ17,0)</f>
        <v>0.4301543399591593</v>
      </c>
      <c r="DA42" s="81">
        <f>IF(PLANEL_Pot_Trim!DA17&lt;&gt;0,DA17/PLANEL_Pot_Trim!DA17,0)</f>
        <v>0.57151247998782273</v>
      </c>
      <c r="DB42" s="81">
        <f>IF(PLANEL_Pot_Trim!DB17&lt;&gt;0,DB17/PLANEL_Pot_Trim!DB17,0)</f>
        <v>0.46967382001714647</v>
      </c>
      <c r="DC42" s="51">
        <f>IF(PLANEL_Pot_Trim!DC17&lt;&gt;0,DC17/PLANEL_Pot_Trim!DC17,0)</f>
        <v>0.35415533994679926</v>
      </c>
      <c r="DD42" s="51">
        <f>IF(PLANEL_Pot_Trim!DD17&lt;&gt;0,DD17/PLANEL_Pot_Trim!DD17,0)</f>
        <v>0.43015433994279451</v>
      </c>
      <c r="DE42" s="51">
        <f>IF(PLANEL_Pot_Trim!DE17&lt;&gt;0,DE17/PLANEL_Pot_Trim!DE17,0)</f>
        <v>0.57151247998715415</v>
      </c>
      <c r="DF42" s="51">
        <f>IF(PLANEL_Pot_Trim!DF17&lt;&gt;0,DF17/PLANEL_Pot_Trim!DF17,0)</f>
        <v>0.46967382004432878</v>
      </c>
      <c r="DG42" s="51">
        <f>IF(PLANEL_Pot_Trim!DG17&lt;&gt;0,DG17/PLANEL_Pot_Trim!DG17,0)</f>
        <v>0.3541553399950837</v>
      </c>
      <c r="DH42" s="51">
        <f>IF(PLANEL_Pot_Trim!DH17&lt;&gt;0,DH17/PLANEL_Pot_Trim!DH17,0)</f>
        <v>0.43015433995249469</v>
      </c>
      <c r="DI42" s="51">
        <f>IF(PLANEL_Pot_Trim!DI17&lt;&gt;0,DI17/PLANEL_Pot_Trim!DI17,0)</f>
        <v>0.57151247996757204</v>
      </c>
      <c r="DJ42" s="51">
        <f>IF(PLANEL_Pot_Trim!DJ17&lt;&gt;0,DJ17/PLANEL_Pot_Trim!DJ17,0)</f>
        <v>0.46967382005276359</v>
      </c>
      <c r="DK42" s="51">
        <f>IF(PLANEL_Pot_Trim!DK17&lt;&gt;0,DK17/PLANEL_Pot_Trim!DK17,0)</f>
        <v>0.35415533993508774</v>
      </c>
      <c r="DL42" s="51">
        <f>IF(PLANEL_Pot_Trim!DL17&lt;&gt;0,DL17/PLANEL_Pot_Trim!DL17,0)</f>
        <v>0.43015433997885905</v>
      </c>
      <c r="DM42" s="51">
        <f>IF(PLANEL_Pot_Trim!DM17&lt;&gt;0,DM17/PLANEL_Pot_Trim!DM17,0)</f>
        <v>0.57151247998231247</v>
      </c>
      <c r="DN42" s="51">
        <f>IF(PLANEL_Pot_Trim!DN17&lt;&gt;0,DN17/PLANEL_Pot_Trim!DN17,0)</f>
        <v>0.4696738199729813</v>
      </c>
      <c r="DO42" s="51">
        <f>IF(PLANEL_Pot_Trim!DO17&lt;&gt;0,DO17/PLANEL_Pot_Trim!DO17,0)</f>
        <v>0.35415533992616338</v>
      </c>
      <c r="DP42" s="51">
        <f>IF(PLANEL_Pot_Trim!DP17&lt;&gt;0,DP17/PLANEL_Pot_Trim!DP17,0)</f>
        <v>0.43015433997437846</v>
      </c>
      <c r="DQ42" s="51">
        <f>IF(PLANEL_Pot_Trim!DQ17&lt;&gt;0,DQ17/PLANEL_Pot_Trim!DQ17,0)</f>
        <v>0.57151247999516963</v>
      </c>
      <c r="DR42" s="51">
        <f>IF(PLANEL_Pot_Trim!DR17&lt;&gt;0,DR17/PLANEL_Pot_Trim!DR17,0)</f>
        <v>0.46967382001475905</v>
      </c>
      <c r="DS42" s="51">
        <f>IF(PLANEL_Pot_Trim!DS17&lt;&gt;0,DS17/PLANEL_Pot_Trim!DS17,0)</f>
        <v>0.35415533993735021</v>
      </c>
      <c r="DT42" s="51">
        <f>IF(PLANEL_Pot_Trim!DT17&lt;&gt;0,DT17/PLANEL_Pot_Trim!DT17,0)</f>
        <v>0.43015433993206215</v>
      </c>
      <c r="DU42" s="51">
        <f>IF(PLANEL_Pot_Trim!DU17&lt;&gt;0,DU17/PLANEL_Pot_Trim!DU17,0)</f>
        <v>0.57151248000116528</v>
      </c>
      <c r="DV42" s="51">
        <f>IF(PLANEL_Pot_Trim!DV17&lt;&gt;0,DV17/PLANEL_Pot_Trim!DV17,0)</f>
        <v>0.46967381997024366</v>
      </c>
      <c r="DW42" s="51">
        <f>IF(PLANEL_Pot_Trim!DW17&lt;&gt;0,DW17/PLANEL_Pot_Trim!DW17,0)</f>
        <v>0.35415533998255699</v>
      </c>
      <c r="DX42" s="51">
        <f>IF(PLANEL_Pot_Trim!DX17&lt;&gt;0,DX17/PLANEL_Pot_Trim!DX17,0)</f>
        <v>0.43015433998403307</v>
      </c>
      <c r="DY42" s="51">
        <f>IF(PLANEL_Pot_Trim!DY17&lt;&gt;0,DY17/PLANEL_Pot_Trim!DY17,0)</f>
        <v>0.57151247997676391</v>
      </c>
      <c r="DZ42" s="51">
        <f>IF(PLANEL_Pot_Trim!DZ17&lt;&gt;0,DZ17/PLANEL_Pot_Trim!DZ17,0)</f>
        <v>0.46967382002199859</v>
      </c>
      <c r="EA42" s="51">
        <f>IF(PLANEL_Pot_Trim!EA17&lt;&gt;0,EA17/PLANEL_Pot_Trim!EA17,0)</f>
        <v>0.35415533994369958</v>
      </c>
      <c r="EB42" s="51">
        <f>IF(PLANEL_Pot_Trim!EB17&lt;&gt;0,EB17/PLANEL_Pot_Trim!EB17,0)</f>
        <v>0.43015433992552959</v>
      </c>
      <c r="EC42" s="51">
        <f>IF(PLANEL_Pot_Trim!EC17&lt;&gt;0,EC17/PLANEL_Pot_Trim!EC17,0)</f>
        <v>0.57151247999103361</v>
      </c>
      <c r="ED42" s="51">
        <f>IF(PLANEL_Pot_Trim!ED17&lt;&gt;0,ED17/PLANEL_Pot_Trim!ED17,0)</f>
        <v>0.46967381997282415</v>
      </c>
      <c r="EE42" s="51">
        <f>IF(PLANEL_Pot_Trim!EE17&lt;&gt;0,EE17/PLANEL_Pot_Trim!EE17,0)</f>
        <v>0.35415533994116333</v>
      </c>
      <c r="EF42" s="51">
        <f>IF(PLANEL_Pot_Trim!EF17&lt;&gt;0,EF17/PLANEL_Pot_Trim!EF17,0)</f>
        <v>0.43015433993782853</v>
      </c>
      <c r="EG42" s="51">
        <f>IF(PLANEL_Pot_Trim!EG17&lt;&gt;0,EG17/PLANEL_Pot_Trim!EG17,0)</f>
        <v>0.57151247996951071</v>
      </c>
      <c r="EH42" s="51">
        <f>IF(PLANEL_Pot_Trim!EH17&lt;&gt;0,EH17/PLANEL_Pot_Trim!EH17,0)</f>
        <v>0.46967381999833374</v>
      </c>
      <c r="EI42" s="51">
        <f>IF(PLANEL_Pot_Trim!EI17&lt;&gt;0,EI17/PLANEL_Pot_Trim!EI17,0)</f>
        <v>0.35415533993987741</v>
      </c>
      <c r="EJ42" s="51">
        <f>IF(PLANEL_Pot_Trim!EJ17&lt;&gt;0,EJ17/PLANEL_Pot_Trim!EJ17,0)</f>
        <v>0.43015433997827585</v>
      </c>
      <c r="EK42" s="51">
        <f>IF(PLANEL_Pot_Trim!EK17&lt;&gt;0,EK17/PLANEL_Pot_Trim!EK17,0)</f>
        <v>0.57151247996654586</v>
      </c>
      <c r="EL42" s="51">
        <f>IF(PLANEL_Pot_Trim!EL17&lt;&gt;0,EL17/PLANEL_Pot_Trim!EL17,0)</f>
        <v>0.46967382000084162</v>
      </c>
      <c r="EM42" s="51">
        <f>IF(PLANEL_Pot_Trim!EM17&lt;&gt;0,EM17/PLANEL_Pot_Trim!EM17,0)</f>
        <v>0.35415533996812915</v>
      </c>
      <c r="EN42" s="51">
        <f>IF(PLANEL_Pot_Trim!EN17&lt;&gt;0,EN17/PLANEL_Pot_Trim!EN17,0)</f>
        <v>0.43015433998922176</v>
      </c>
      <c r="EO42" s="51">
        <f>IF(PLANEL_Pot_Trim!EO17&lt;&gt;0,EO17/PLANEL_Pot_Trim!EO17,0)</f>
        <v>0.57151248000139065</v>
      </c>
      <c r="EP42" s="51">
        <f>IF(PLANEL_Pot_Trim!EP17&lt;&gt;0,EP17/PLANEL_Pot_Trim!EP17,0)</f>
        <v>0.46967382003627484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0.27956835821280651</v>
      </c>
      <c r="BL45" s="53">
        <f>IF(PLANEL_Pot_Trim!BL20&lt;&gt;0,BL20/PLANEL_Pot_Trim!BL20,0)</f>
        <v>0.21443176518237653</v>
      </c>
      <c r="BM45" s="53">
        <f>IF(PLANEL_Pot_Trim!BM20&lt;&gt;0,BM20/PLANEL_Pot_Trim!BM20,0)</f>
        <v>0.23272717357297251</v>
      </c>
      <c r="BN45" s="53">
        <f>IF(PLANEL_Pot_Trim!BN20&lt;&gt;0,BN20/PLANEL_Pot_Trim!BN20,0)</f>
        <v>0.27839999999999998</v>
      </c>
      <c r="BO45" s="53">
        <f>IF(PLANEL_Pot_Trim!BO20&lt;&gt;0,BO20/PLANEL_Pot_Trim!BO20,0)</f>
        <v>0.27956835821280651</v>
      </c>
      <c r="BP45" s="53">
        <f>IF(PLANEL_Pot_Trim!BP20&lt;&gt;0,BP20/PLANEL_Pot_Trim!BP20,0)</f>
        <v>0.21443176518237653</v>
      </c>
      <c r="BQ45" s="53">
        <f>IF(PLANEL_Pot_Trim!BQ20&lt;&gt;0,BQ20/PLANEL_Pot_Trim!BQ20,0)</f>
        <v>0.23272717357297251</v>
      </c>
      <c r="BR45" s="53">
        <f>IF(PLANEL_Pot_Trim!BR20&lt;&gt;0,BR20/PLANEL_Pot_Trim!BR20,0)</f>
        <v>0.27839999999999998</v>
      </c>
      <c r="BS45" s="53">
        <f>IF(PLANEL_Pot_Trim!BS20&lt;&gt;0,BS20/PLANEL_Pot_Trim!BS20,0)</f>
        <v>0.27956835100216065</v>
      </c>
      <c r="BT45" s="53">
        <f>IF(PLANEL_Pot_Trim!BT20&lt;&gt;0,BT20/PLANEL_Pot_Trim!BT20,0)</f>
        <v>0.2144304816889423</v>
      </c>
      <c r="BU45" s="53">
        <f>IF(PLANEL_Pot_Trim!BU20&lt;&gt;0,BU20/PLANEL_Pot_Trim!BU20,0)</f>
        <v>0.23272413068401573</v>
      </c>
      <c r="BV45" s="53">
        <f>IF(PLANEL_Pot_Trim!BV20&lt;&gt;0,BV20/PLANEL_Pot_Trim!BV20,0)</f>
        <v>0.27840000000000004</v>
      </c>
      <c r="BW45" s="53">
        <f>IF(PLANEL_Pot_Trim!BW20&lt;&gt;0,BW20/PLANEL_Pot_Trim!BW20,0)</f>
        <v>0.27956835100216065</v>
      </c>
      <c r="BX45" s="53">
        <f>IF(PLANEL_Pot_Trim!BX20&lt;&gt;0,BX20/PLANEL_Pot_Trim!BX20,0)</f>
        <v>0.2144304816889423</v>
      </c>
      <c r="BY45" s="53">
        <f>IF(PLANEL_Pot_Trim!BY20&lt;&gt;0,BY20/PLANEL_Pot_Trim!BY20,0)</f>
        <v>0.23272413068401573</v>
      </c>
      <c r="BZ45" s="53">
        <f>IF(PLANEL_Pot_Trim!BZ20&lt;&gt;0,BZ20/PLANEL_Pot_Trim!BZ20,0)</f>
        <v>0.27840000000000004</v>
      </c>
      <c r="CA45" s="53">
        <f>IF(PLANEL_Pot_Trim!CA20&lt;&gt;0,CA20/PLANEL_Pot_Trim!CA20,0)</f>
        <v>0.27956835100216065</v>
      </c>
      <c r="CB45" s="53">
        <f>IF(PLANEL_Pot_Trim!CB20&lt;&gt;0,CB20/PLANEL_Pot_Trim!CB20,0)</f>
        <v>0.2144304816889423</v>
      </c>
      <c r="CC45" s="53">
        <f>IF(PLANEL_Pot_Trim!CC20&lt;&gt;0,CC20/PLANEL_Pot_Trim!CC20,0)</f>
        <v>0.23272413068401573</v>
      </c>
      <c r="CD45" s="53">
        <f>IF(PLANEL_Pot_Trim!CD20&lt;&gt;0,CD20/PLANEL_Pot_Trim!CD20,0)</f>
        <v>0.27840000000000004</v>
      </c>
      <c r="CE45" s="53">
        <f>IF(PLANEL_Pot_Trim!CE20&lt;&gt;0,CE20/PLANEL_Pot_Trim!CE20,0)</f>
        <v>0.27956844905356837</v>
      </c>
      <c r="CF45" s="53">
        <f>IF(PLANEL_Pot_Trim!CF20&lt;&gt;0,CF20/PLANEL_Pot_Trim!CF20,0)</f>
        <v>0.21444793385484501</v>
      </c>
      <c r="CG45" s="53">
        <f>IF(PLANEL_Pot_Trim!CG20&lt;&gt;0,CG20/PLANEL_Pot_Trim!CG20,0)</f>
        <v>0.23276550608569122</v>
      </c>
      <c r="CH45" s="53">
        <f>IF(PLANEL_Pot_Trim!CH20&lt;&gt;0,CH20/PLANEL_Pot_Trim!CH20,0)</f>
        <v>0.27840000000000004</v>
      </c>
      <c r="CI45" s="53">
        <f>IF(PLANEL_Pot_Trim!CI20&lt;&gt;0,CI20/PLANEL_Pot_Trim!CI20,0)</f>
        <v>0.28093748158565907</v>
      </c>
      <c r="CJ45" s="53">
        <f>IF(PLANEL_Pot_Trim!CJ20&lt;&gt;0,CJ20/PLANEL_Pot_Trim!CJ20,0)</f>
        <v>0.23372745345388662</v>
      </c>
      <c r="CK45" s="53">
        <f>IF(PLANEL_Pot_Trim!CK20&lt;&gt;0,CK20/PLANEL_Pot_Trim!CK20,0)</f>
        <v>0.24497859170389408</v>
      </c>
      <c r="CL45" s="53">
        <f>IF(PLANEL_Pot_Trim!CL20&lt;&gt;0,CL20/PLANEL_Pot_Trim!CL20,0)</f>
        <v>0.27955941718433491</v>
      </c>
      <c r="CM45" s="53">
        <f>IF(PLANEL_Pot_Trim!CM20&lt;&gt;0,CM20/PLANEL_Pot_Trim!CM20,0)</f>
        <v>0.28212026925603728</v>
      </c>
      <c r="CN45" s="53">
        <f>IF(PLANEL_Pot_Trim!CN20&lt;&gt;0,CN20/PLANEL_Pot_Trim!CN20,0)</f>
        <v>0.25039440328389995</v>
      </c>
      <c r="CO45" s="53">
        <f>IF(PLANEL_Pot_Trim!CO20&lt;&gt;0,CO20/PLANEL_Pot_Trim!CO20,0)</f>
        <v>0.25555599851703487</v>
      </c>
      <c r="CP45" s="53">
        <f>IF(PLANEL_Pot_Trim!CP20&lt;&gt;0,CP20/PLANEL_Pot_Trim!CP20,0)</f>
        <v>0.28056105296008621</v>
      </c>
      <c r="CQ45" s="53">
        <f>IF(PLANEL_Pot_Trim!CQ20&lt;&gt;0,CQ20/PLANEL_Pot_Trim!CQ20,0)</f>
        <v>0.28327037349222828</v>
      </c>
      <c r="CR45" s="53">
        <f>IF(PLANEL_Pot_Trim!CR20&lt;&gt;0,CR20/PLANEL_Pot_Trim!CR20,0)</f>
        <v>0.26646057609595042</v>
      </c>
      <c r="CS45" s="53">
        <f>IF(PLANEL_Pot_Trim!CS20&lt;&gt;0,CS20/PLANEL_Pot_Trim!CS20,0)</f>
        <v>0.26548774806023751</v>
      </c>
      <c r="CT45" s="53">
        <f>IF(PLANEL_Pot_Trim!CT20&lt;&gt;0,CT20/PLANEL_Pot_Trim!CT20,0)</f>
        <v>0.28153573534427051</v>
      </c>
      <c r="CU45" s="53">
        <f>IF(PLANEL_Pot_Trim!CU20&lt;&gt;0,CU20/PLANEL_Pot_Trim!CU20,0)</f>
        <v>0.28418214287690219</v>
      </c>
      <c r="CV45" s="53">
        <f>IF(PLANEL_Pot_Trim!CV20&lt;&gt;0,CV20/PLANEL_Pot_Trim!CV20,0)</f>
        <v>0.27939879057329131</v>
      </c>
      <c r="CW45" s="53">
        <f>IF(PLANEL_Pot_Trim!CW20&lt;&gt;0,CW20/PLANEL_Pot_Trim!CW20,0)</f>
        <v>0.27386893109690774</v>
      </c>
      <c r="CX45" s="53">
        <f>IF(PLANEL_Pot_Trim!CX20&lt;&gt;0,CX20/PLANEL_Pot_Trim!CX20,0)</f>
        <v>0.28230739485257178</v>
      </c>
      <c r="CY45" s="83">
        <f>IF(PLANEL_Pot_Trim!CY20&lt;&gt;0,CY20/PLANEL_Pot_Trim!CY20,0)</f>
        <v>0.28439796003296813</v>
      </c>
      <c r="CZ45" s="83">
        <f>IF(PLANEL_Pot_Trim!CZ20&lt;&gt;0,CZ20/PLANEL_Pot_Trim!CZ20,0)</f>
        <v>0.28248989995450136</v>
      </c>
      <c r="DA45" s="83">
        <f>IF(PLANEL_Pot_Trim!DA20&lt;&gt;0,DA20/PLANEL_Pot_Trim!DA20,0)</f>
        <v>0.27592488002541415</v>
      </c>
      <c r="DB45" s="83">
        <f>IF(PLANEL_Pot_Trim!DB20&lt;&gt;0,DB20/PLANEL_Pot_Trim!DB20,0)</f>
        <v>0.28248989995450136</v>
      </c>
      <c r="DC45" s="53">
        <f>IF(PLANEL_Pot_Trim!DC20&lt;&gt;0,DC20/PLANEL_Pot_Trim!DC20,0)</f>
        <v>0.28439796003828943</v>
      </c>
      <c r="DD45" s="53">
        <f>IF(PLANEL_Pot_Trim!DD20&lt;&gt;0,DD20/PLANEL_Pot_Trim!DD20,0)</f>
        <v>0.2824898999792323</v>
      </c>
      <c r="DE45" s="53">
        <f>IF(PLANEL_Pot_Trim!DE20&lt;&gt;0,DE20/PLANEL_Pot_Trim!DE20,0)</f>
        <v>0.2759248800322126</v>
      </c>
      <c r="DF45" s="53">
        <f>IF(PLANEL_Pot_Trim!DF20&lt;&gt;0,DF20/PLANEL_Pot_Trim!DF20,0)</f>
        <v>0.2824898999792323</v>
      </c>
      <c r="DG45" s="53">
        <f>IF(PLANEL_Pot_Trim!DG20&lt;&gt;0,DG20/PLANEL_Pot_Trim!DG20,0)</f>
        <v>0.28439796005930923</v>
      </c>
      <c r="DH45" s="53">
        <f>IF(PLANEL_Pot_Trim!DH20&lt;&gt;0,DH20/PLANEL_Pot_Trim!DH20,0)</f>
        <v>0.28248989992346435</v>
      </c>
      <c r="DI45" s="53">
        <f>IF(PLANEL_Pot_Trim!DI20&lt;&gt;0,DI20/PLANEL_Pot_Trim!DI20,0)</f>
        <v>0.27592488005697635</v>
      </c>
      <c r="DJ45" s="53">
        <f>IF(PLANEL_Pot_Trim!DJ20&lt;&gt;0,DJ20/PLANEL_Pot_Trim!DJ20,0)</f>
        <v>0.28248989992346435</v>
      </c>
      <c r="DK45" s="53">
        <f>IF(PLANEL_Pot_Trim!DK20&lt;&gt;0,DK20/PLANEL_Pot_Trim!DK20,0)</f>
        <v>0.28439796004751439</v>
      </c>
      <c r="DL45" s="53">
        <f>IF(PLANEL_Pot_Trim!DL20&lt;&gt;0,DL20/PLANEL_Pot_Trim!DL20,0)</f>
        <v>0.28248989996003032</v>
      </c>
      <c r="DM45" s="53">
        <f>IF(PLANEL_Pot_Trim!DM20&lt;&gt;0,DM20/PLANEL_Pot_Trim!DM20,0)</f>
        <v>0.27592488002158777</v>
      </c>
      <c r="DN45" s="53">
        <f>IF(PLANEL_Pot_Trim!DN20&lt;&gt;0,DN20/PLANEL_Pot_Trim!DN20,0)</f>
        <v>0.28248989996003032</v>
      </c>
      <c r="DO45" s="53">
        <f>IF(PLANEL_Pot_Trim!DO20&lt;&gt;0,DO20/PLANEL_Pot_Trim!DO20,0)</f>
        <v>0.28439796005868623</v>
      </c>
      <c r="DP45" s="53">
        <f>IF(PLANEL_Pot_Trim!DP20&lt;&gt;0,DP20/PLANEL_Pot_Trim!DP20,0)</f>
        <v>0.28248990002529384</v>
      </c>
      <c r="DQ45" s="53">
        <f>IF(PLANEL_Pot_Trim!DQ20&lt;&gt;0,DQ20/PLANEL_Pot_Trim!DQ20,0)</f>
        <v>0.27592488004073762</v>
      </c>
      <c r="DR45" s="53">
        <f>IF(PLANEL_Pot_Trim!DR20&lt;&gt;0,DR20/PLANEL_Pot_Trim!DR20,0)</f>
        <v>0.28248990002529384</v>
      </c>
      <c r="DS45" s="53">
        <f>IF(PLANEL_Pot_Trim!DS20&lt;&gt;0,DS20/PLANEL_Pot_Trim!DS20,0)</f>
        <v>0.28439795997961093</v>
      </c>
      <c r="DT45" s="53">
        <f>IF(PLANEL_Pot_Trim!DT20&lt;&gt;0,DT20/PLANEL_Pot_Trim!DT20,0)</f>
        <v>0.28248989998678703</v>
      </c>
      <c r="DU45" s="53">
        <f>IF(PLANEL_Pot_Trim!DU20&lt;&gt;0,DU20/PLANEL_Pot_Trim!DU20,0)</f>
        <v>0.2759248799868193</v>
      </c>
      <c r="DV45" s="53">
        <f>IF(PLANEL_Pot_Trim!DV20&lt;&gt;0,DV20/PLANEL_Pot_Trim!DV20,0)</f>
        <v>0.28248989998678703</v>
      </c>
      <c r="DW45" s="53">
        <f>IF(PLANEL_Pot_Trim!DW20&lt;&gt;0,DW20/PLANEL_Pot_Trim!DW20,0)</f>
        <v>0.28439796000941231</v>
      </c>
      <c r="DX45" s="53">
        <f>IF(PLANEL_Pot_Trim!DX20&lt;&gt;0,DX20/PLANEL_Pot_Trim!DX20,0)</f>
        <v>0.28248989999702512</v>
      </c>
      <c r="DY45" s="53">
        <f>IF(PLANEL_Pot_Trim!DY20&lt;&gt;0,DY20/PLANEL_Pot_Trim!DY20,0)</f>
        <v>0.27592488001145854</v>
      </c>
      <c r="DZ45" s="53">
        <f>IF(PLANEL_Pot_Trim!DZ20&lt;&gt;0,DZ20/PLANEL_Pot_Trim!DZ20,0)</f>
        <v>0.28248989999702512</v>
      </c>
      <c r="EA45" s="53">
        <f>IF(PLANEL_Pot_Trim!EA20&lt;&gt;0,EA20/PLANEL_Pot_Trim!EA20,0)</f>
        <v>0.28439796003329232</v>
      </c>
      <c r="EB45" s="53">
        <f>IF(PLANEL_Pot_Trim!EB20&lt;&gt;0,EB20/PLANEL_Pot_Trim!EB20,0)</f>
        <v>0.28248990002155328</v>
      </c>
      <c r="EC45" s="53">
        <f>IF(PLANEL_Pot_Trim!EC20&lt;&gt;0,EC20/PLANEL_Pot_Trim!EC20,0)</f>
        <v>0.27592488007333377</v>
      </c>
      <c r="ED45" s="53">
        <f>IF(PLANEL_Pot_Trim!ED20&lt;&gt;0,ED20/PLANEL_Pot_Trim!ED20,0)</f>
        <v>0.28248990002155328</v>
      </c>
      <c r="EE45" s="53">
        <f>IF(PLANEL_Pot_Trim!EE20&lt;&gt;0,EE20/PLANEL_Pot_Trim!EE20,0)</f>
        <v>0.28439796008463991</v>
      </c>
      <c r="EF45" s="53">
        <f>IF(PLANEL_Pot_Trim!EF20&lt;&gt;0,EF20/PLANEL_Pot_Trim!EF20,0)</f>
        <v>0.28248990006104646</v>
      </c>
      <c r="EG45" s="53">
        <f>IF(PLANEL_Pot_Trim!EG20&lt;&gt;0,EG20/PLANEL_Pot_Trim!EG20,0)</f>
        <v>0.27592488008384014</v>
      </c>
      <c r="EH45" s="53">
        <f>IF(PLANEL_Pot_Trim!EH20&lt;&gt;0,EH20/PLANEL_Pot_Trim!EH20,0)</f>
        <v>0.28248990006104646</v>
      </c>
      <c r="EI45" s="53">
        <f>IF(PLANEL_Pot_Trim!EI20&lt;&gt;0,EI20/PLANEL_Pot_Trim!EI20,0)</f>
        <v>0.28439796003616874</v>
      </c>
      <c r="EJ45" s="53">
        <f>IF(PLANEL_Pot_Trim!EJ20&lt;&gt;0,EJ20/PLANEL_Pot_Trim!EJ20,0)</f>
        <v>0.28248990001631019</v>
      </c>
      <c r="EK45" s="53">
        <f>IF(PLANEL_Pot_Trim!EK20&lt;&gt;0,EK20/PLANEL_Pot_Trim!EK20,0)</f>
        <v>0.27592488005095106</v>
      </c>
      <c r="EL45" s="53">
        <f>IF(PLANEL_Pot_Trim!EL20&lt;&gt;0,EL20/PLANEL_Pot_Trim!EL20,0)</f>
        <v>0.28248990001631019</v>
      </c>
      <c r="EM45" s="53">
        <f>IF(PLANEL_Pot_Trim!EM20&lt;&gt;0,EM20/PLANEL_Pot_Trim!EM20,0)</f>
        <v>0.28439795999447764</v>
      </c>
      <c r="EN45" s="53">
        <f>IF(PLANEL_Pot_Trim!EN20&lt;&gt;0,EN20/PLANEL_Pot_Trim!EN20,0)</f>
        <v>0.28248989996116824</v>
      </c>
      <c r="EO45" s="53">
        <f>IF(PLANEL_Pot_Trim!EO20&lt;&gt;0,EO20/PLANEL_Pot_Trim!EO20,0)</f>
        <v>0.27592488001476018</v>
      </c>
      <c r="EP45" s="53">
        <f>IF(PLANEL_Pot_Trim!EP20&lt;&gt;0,EP20/PLANEL_Pot_Trim!EP20,0)</f>
        <v>0.28248989996116824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4134.4798049999999</v>
      </c>
      <c r="O5" s="33">
        <v>4134.4798049999999</v>
      </c>
      <c r="P5" s="33">
        <v>2113.4878180000001</v>
      </c>
      <c r="Q5" s="33">
        <v>2113.4878180000001</v>
      </c>
      <c r="R5" s="33">
        <v>2113.4878180000001</v>
      </c>
      <c r="S5" s="33">
        <v>2126.086166</v>
      </c>
      <c r="T5" s="33">
        <v>2126.086166</v>
      </c>
      <c r="U5" s="33">
        <v>2126.086166</v>
      </c>
      <c r="V5" s="33">
        <v>2126.086166</v>
      </c>
      <c r="W5" s="33">
        <v>1202.165422</v>
      </c>
      <c r="X5" s="33">
        <v>1202.165422</v>
      </c>
      <c r="Y5" s="33">
        <v>1202.165422</v>
      </c>
      <c r="Z5" s="33">
        <v>1202.165422</v>
      </c>
      <c r="AA5" s="33">
        <v>1202.165422</v>
      </c>
      <c r="AB5" s="33">
        <v>946.19095089999996</v>
      </c>
      <c r="AC5" s="33">
        <v>946.19095089999996</v>
      </c>
      <c r="AD5" s="33">
        <v>946.19095089999996</v>
      </c>
      <c r="AE5" s="33">
        <v>946.19095089999996</v>
      </c>
      <c r="AF5" s="33">
        <v>946.19095089999996</v>
      </c>
      <c r="AG5" s="33">
        <v>946.19095089999996</v>
      </c>
      <c r="AH5" s="33">
        <v>946.19095089999996</v>
      </c>
      <c r="AI5" s="33">
        <v>946.19095089999996</v>
      </c>
      <c r="AJ5" s="33">
        <v>946.19095089999996</v>
      </c>
      <c r="AK5" s="33">
        <v>946.19095089999996</v>
      </c>
      <c r="AL5" s="33">
        <v>946.19095089999996</v>
      </c>
      <c r="AM5" s="33">
        <v>946.19095089999996</v>
      </c>
      <c r="AN5" s="33">
        <v>946.19095089999996</v>
      </c>
      <c r="AO5" s="33">
        <v>946.19095089999996</v>
      </c>
      <c r="AP5" s="33">
        <v>946.19095089999996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4970.445573</v>
      </c>
      <c r="O16" s="33">
        <v>4970.445573</v>
      </c>
      <c r="P16" s="33">
        <v>2477.1567249999998</v>
      </c>
      <c r="Q16" s="33">
        <v>2477.1567249999998</v>
      </c>
      <c r="R16" s="33">
        <v>2477.1567249999998</v>
      </c>
      <c r="S16" s="33">
        <v>2489.7550729999998</v>
      </c>
      <c r="T16" s="33">
        <v>2489.7550729999998</v>
      </c>
      <c r="U16" s="33">
        <v>2489.7550729999998</v>
      </c>
      <c r="V16" s="33">
        <v>2489.7550729999998</v>
      </c>
      <c r="W16" s="33">
        <v>1331.333987</v>
      </c>
      <c r="X16" s="33">
        <v>1331.333987</v>
      </c>
      <c r="Y16" s="33">
        <v>1331.333987</v>
      </c>
      <c r="Z16" s="33">
        <v>1331.333987</v>
      </c>
      <c r="AA16" s="33">
        <v>1331.333987</v>
      </c>
      <c r="AB16" s="33">
        <v>946.19095089999996</v>
      </c>
      <c r="AC16" s="33">
        <v>946.19095089999996</v>
      </c>
      <c r="AD16" s="33">
        <v>946.19095089999996</v>
      </c>
      <c r="AE16" s="33">
        <v>946.19095089999996</v>
      </c>
      <c r="AF16" s="33">
        <v>946.19095089999996</v>
      </c>
      <c r="AG16" s="33">
        <v>946.19095089999996</v>
      </c>
      <c r="AH16" s="33">
        <v>946.19095089999996</v>
      </c>
      <c r="AI16" s="33">
        <v>946.19095089999996</v>
      </c>
      <c r="AJ16" s="33">
        <v>946.19095089999996</v>
      </c>
      <c r="AK16" s="33">
        <v>946.19095089999996</v>
      </c>
      <c r="AL16" s="33">
        <v>946.19095089999996</v>
      </c>
      <c r="AM16" s="33">
        <v>946.19095089999996</v>
      </c>
      <c r="AN16" s="33">
        <v>946.19095089999996</v>
      </c>
      <c r="AO16" s="33">
        <v>946.19095089999996</v>
      </c>
      <c r="AP16" s="33">
        <v>946.19095089999996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159.4272881</v>
      </c>
      <c r="K31" s="33">
        <v>410.05154340000001</v>
      </c>
      <c r="L31" s="33">
        <v>232.1603284</v>
      </c>
      <c r="M31" s="33">
        <v>363.43331610000001</v>
      </c>
      <c r="N31" s="33">
        <v>464.32065679999999</v>
      </c>
      <c r="O31" s="33">
        <v>464.32065679999999</v>
      </c>
      <c r="P31" s="33">
        <v>464.32065679999999</v>
      </c>
      <c r="Q31" s="33">
        <v>609.15839860000006</v>
      </c>
      <c r="R31" s="33">
        <v>593.22423849999996</v>
      </c>
      <c r="S31" s="33">
        <v>464.32065679999999</v>
      </c>
      <c r="T31" s="33">
        <v>464.32065679999999</v>
      </c>
      <c r="U31" s="33">
        <v>464.32065679999999</v>
      </c>
      <c r="V31" s="33">
        <v>464.32065679999999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141.5427814</v>
      </c>
      <c r="H32" s="33">
        <v>156.36729969999999</v>
      </c>
      <c r="I32" s="33">
        <v>156.36729969999999</v>
      </c>
      <c r="J32" s="33">
        <v>15.31373314</v>
      </c>
      <c r="K32" s="33">
        <v>156.36729969999999</v>
      </c>
      <c r="L32" s="33">
        <v>78.183649849999995</v>
      </c>
      <c r="M32" s="33">
        <v>78.183649849999995</v>
      </c>
      <c r="N32" s="33">
        <v>216.93920900000001</v>
      </c>
      <c r="O32" s="33">
        <v>156.36729969999999</v>
      </c>
      <c r="P32" s="33">
        <v>156.36729969999999</v>
      </c>
      <c r="Q32" s="33">
        <v>156.36729969999999</v>
      </c>
      <c r="R32" s="33">
        <v>186.58788319999999</v>
      </c>
      <c r="S32" s="33">
        <v>234.5509495</v>
      </c>
      <c r="T32" s="33">
        <v>234.5509495</v>
      </c>
      <c r="U32" s="33">
        <v>234.5509495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838.02376660000004</v>
      </c>
      <c r="H40" s="33">
        <v>620.68795650000004</v>
      </c>
      <c r="I40" s="33">
        <v>620.68795650000004</v>
      </c>
      <c r="J40" s="33">
        <v>174.74102120000001</v>
      </c>
      <c r="K40" s="33">
        <v>566.4188431</v>
      </c>
      <c r="L40" s="33">
        <v>310.3439783</v>
      </c>
      <c r="M40" s="33">
        <v>441.61696599999999</v>
      </c>
      <c r="N40" s="33">
        <v>681.25986579999994</v>
      </c>
      <c r="O40" s="33">
        <v>620.68795650000004</v>
      </c>
      <c r="P40" s="33">
        <v>620.68795650000004</v>
      </c>
      <c r="Q40" s="33">
        <v>765.52569830000004</v>
      </c>
      <c r="R40" s="33">
        <v>779.81212159999995</v>
      </c>
      <c r="S40" s="33">
        <v>698.87160640000002</v>
      </c>
      <c r="T40" s="33">
        <v>698.87160640000002</v>
      </c>
      <c r="U40" s="33">
        <v>698.87160640000002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1102.440769</v>
      </c>
      <c r="L54" s="33">
        <v>1055.4506839999999</v>
      </c>
      <c r="M54" s="33">
        <v>1150.1008899999999</v>
      </c>
      <c r="N54" s="33">
        <v>1189.421296</v>
      </c>
      <c r="O54" s="33">
        <v>1189.421296</v>
      </c>
      <c r="P54" s="33">
        <v>1189.421296</v>
      </c>
      <c r="Q54" s="33">
        <v>1189.421296</v>
      </c>
      <c r="R54" s="33">
        <v>1204.930934</v>
      </c>
      <c r="S54" s="33">
        <v>1244.25134</v>
      </c>
      <c r="T54" s="33">
        <v>1244.25134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285.35467640000002</v>
      </c>
      <c r="AB54" s="33">
        <v>295.17479750000001</v>
      </c>
      <c r="AC54" s="33">
        <v>323.8062352</v>
      </c>
      <c r="AD54" s="33">
        <v>310.76433969999999</v>
      </c>
      <c r="AE54" s="33">
        <v>289.336814</v>
      </c>
      <c r="AF54" s="33">
        <v>285.35467640000002</v>
      </c>
      <c r="AG54" s="33">
        <v>285.35467640000002</v>
      </c>
      <c r="AH54" s="33">
        <v>285.35467640000002</v>
      </c>
      <c r="AI54" s="33">
        <v>285.35467640000002</v>
      </c>
      <c r="AJ54" s="33">
        <v>285.35467640000002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1102.440769</v>
      </c>
      <c r="L64" s="33">
        <v>1055.4506839999999</v>
      </c>
      <c r="M64" s="33">
        <v>1150.1008899999999</v>
      </c>
      <c r="N64" s="33">
        <v>1189.421296</v>
      </c>
      <c r="O64" s="33">
        <v>1189.421296</v>
      </c>
      <c r="P64" s="33">
        <v>1189.421296</v>
      </c>
      <c r="Q64" s="33">
        <v>1189.421296</v>
      </c>
      <c r="R64" s="33">
        <v>1204.930934</v>
      </c>
      <c r="S64" s="33">
        <v>1244.25134</v>
      </c>
      <c r="T64" s="33">
        <v>1244.25134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285.35467640000002</v>
      </c>
      <c r="AB64" s="33">
        <v>295.17479750000001</v>
      </c>
      <c r="AC64" s="33">
        <v>323.8062352</v>
      </c>
      <c r="AD64" s="33">
        <v>310.76433969999999</v>
      </c>
      <c r="AE64" s="33">
        <v>289.336814</v>
      </c>
      <c r="AF64" s="33">
        <v>285.35467640000002</v>
      </c>
      <c r="AG64" s="33">
        <v>285.35467640000002</v>
      </c>
      <c r="AH64" s="33">
        <v>285.35467640000002</v>
      </c>
      <c r="AI64" s="33">
        <v>285.35467640000002</v>
      </c>
      <c r="AJ64" s="33">
        <v>285.35467640000002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2851.9577340000001</v>
      </c>
      <c r="H101" s="33">
        <v>2391.2078270000002</v>
      </c>
      <c r="I101" s="33">
        <v>2394.4876140000001</v>
      </c>
      <c r="J101" s="33">
        <v>1880.386489</v>
      </c>
      <c r="K101" s="33">
        <v>2147.6480280000001</v>
      </c>
      <c r="L101" s="33">
        <v>2096.7031750000001</v>
      </c>
      <c r="M101" s="33">
        <v>2117.1426070000002</v>
      </c>
      <c r="N101" s="33">
        <v>2279.3112719999999</v>
      </c>
      <c r="O101" s="33">
        <v>2228.9064320000002</v>
      </c>
      <c r="P101" s="33">
        <v>2007.064742</v>
      </c>
      <c r="Q101" s="33">
        <v>591.38813270000003</v>
      </c>
      <c r="R101" s="33">
        <v>468.32459210000002</v>
      </c>
      <c r="S101" s="33">
        <v>529.34791359999997</v>
      </c>
      <c r="T101" s="33">
        <v>529.34791359999997</v>
      </c>
      <c r="U101" s="33">
        <v>529.34791359999997</v>
      </c>
      <c r="V101" s="33">
        <v>529.34791359999997</v>
      </c>
      <c r="W101" s="33">
        <v>427.16325069999999</v>
      </c>
      <c r="X101" s="33">
        <v>427.16325069999999</v>
      </c>
      <c r="Y101" s="33">
        <v>427.16325069999999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O102" s="33">
        <v>105.376234</v>
      </c>
      <c r="P102" s="33">
        <v>374.68215709999998</v>
      </c>
      <c r="Q102" s="33">
        <v>612.77442959999996</v>
      </c>
      <c r="R102" s="33">
        <v>814.51091599999995</v>
      </c>
      <c r="S102" s="33">
        <v>1486.8704869999999</v>
      </c>
      <c r="T102" s="33">
        <v>1367.119422</v>
      </c>
      <c r="U102" s="33">
        <v>1355.274639</v>
      </c>
      <c r="V102" s="33">
        <v>1355.274639</v>
      </c>
      <c r="W102" s="33">
        <v>1355.274639</v>
      </c>
      <c r="X102" s="33">
        <v>1355.274639</v>
      </c>
      <c r="Y102" s="33">
        <v>1355.274639</v>
      </c>
      <c r="Z102" s="33">
        <v>1355.274639</v>
      </c>
      <c r="AA102" s="33">
        <v>1355.274639</v>
      </c>
      <c r="AB102" s="33">
        <v>1282.540178</v>
      </c>
      <c r="AC102" s="33">
        <v>1192.0007129999999</v>
      </c>
      <c r="AD102" s="33">
        <v>1355.274639</v>
      </c>
      <c r="AE102" s="33">
        <v>1355.274639</v>
      </c>
      <c r="AF102" s="33">
        <v>1285.5150140000001</v>
      </c>
      <c r="AG102" s="33">
        <v>1196.6127670000001</v>
      </c>
      <c r="AH102" s="33">
        <v>1266.8233869999999</v>
      </c>
      <c r="AI102" s="33">
        <v>1267.0768049999999</v>
      </c>
      <c r="AJ102" s="33">
        <v>1269.252806</v>
      </c>
      <c r="AK102" s="33">
        <v>1355.274639</v>
      </c>
      <c r="AL102" s="33">
        <v>1355.274639</v>
      </c>
      <c r="AM102" s="33">
        <v>1355.274639</v>
      </c>
      <c r="AN102" s="33">
        <v>1355.274639</v>
      </c>
      <c r="AO102" s="33">
        <v>1355.274639</v>
      </c>
      <c r="AP102" s="33">
        <v>1355.274639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1866.242473</v>
      </c>
      <c r="N103" s="33">
        <v>1593.694688</v>
      </c>
      <c r="O103" s="33">
        <v>1708.4832960000001</v>
      </c>
      <c r="P103" s="33">
        <v>1446.686627</v>
      </c>
      <c r="Q103" s="33">
        <v>1046.92678</v>
      </c>
      <c r="R103" s="33">
        <v>1046.92678</v>
      </c>
      <c r="S103" s="33">
        <v>897.36581179999996</v>
      </c>
      <c r="T103" s="33">
        <v>897.36581179999996</v>
      </c>
      <c r="U103" s="33">
        <v>897.36581179999996</v>
      </c>
      <c r="V103" s="33">
        <v>897.36581179999996</v>
      </c>
      <c r="W103" s="33">
        <v>897.36581179999996</v>
      </c>
      <c r="X103" s="33">
        <v>897.36581179999996</v>
      </c>
      <c r="Y103" s="33">
        <v>897.36581179999996</v>
      </c>
      <c r="Z103" s="33">
        <v>897.36581179999996</v>
      </c>
      <c r="AA103" s="33">
        <v>897.36581179999996</v>
      </c>
      <c r="AB103" s="33">
        <v>897.36581179999996</v>
      </c>
      <c r="AC103" s="33">
        <v>897.36581179999996</v>
      </c>
      <c r="AD103" s="33">
        <v>897.36581179999996</v>
      </c>
      <c r="AE103" s="33">
        <v>877.81061179999995</v>
      </c>
      <c r="AF103" s="33">
        <v>877.81061179999995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965.94205360000001</v>
      </c>
      <c r="N104" s="33">
        <v>1078.806523</v>
      </c>
      <c r="O104" s="33">
        <v>1082.420408</v>
      </c>
      <c r="P104" s="33">
        <v>1272.669339</v>
      </c>
      <c r="Q104" s="33">
        <v>1258.6198449999999</v>
      </c>
      <c r="R104" s="33">
        <v>1279.2074909999999</v>
      </c>
      <c r="S104" s="33">
        <v>1360.667211</v>
      </c>
      <c r="T104" s="33">
        <v>1237.141333</v>
      </c>
      <c r="U104" s="33">
        <v>1237.141333</v>
      </c>
      <c r="V104" s="33">
        <v>1237.141333</v>
      </c>
      <c r="W104" s="33">
        <v>621.15622670000005</v>
      </c>
      <c r="X104" s="33">
        <v>621.15622670000005</v>
      </c>
      <c r="Y104" s="33">
        <v>621.15622670000005</v>
      </c>
      <c r="Z104" s="33">
        <v>146.35065729999999</v>
      </c>
      <c r="AA104" s="33">
        <v>146.35065729999999</v>
      </c>
      <c r="AB104" s="33">
        <v>146.35065729999999</v>
      </c>
      <c r="AC104" s="33">
        <v>146.35065729999999</v>
      </c>
      <c r="AD104" s="33">
        <v>146.35065729999999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313.8110542</v>
      </c>
      <c r="E107" s="33">
        <v>305.69230160000001</v>
      </c>
      <c r="F107" s="33">
        <v>321.92980679999999</v>
      </c>
      <c r="G107" s="33">
        <v>321.92980679999999</v>
      </c>
      <c r="H107" s="33">
        <v>717.8412902</v>
      </c>
      <c r="I107" s="33">
        <v>767.47005630000001</v>
      </c>
      <c r="J107" s="33">
        <v>709.72253760000001</v>
      </c>
      <c r="K107" s="33">
        <v>717.8412902</v>
      </c>
      <c r="L107" s="33">
        <v>646.46067349999998</v>
      </c>
      <c r="M107" s="33">
        <v>717.8412902</v>
      </c>
      <c r="N107" s="33">
        <v>773.16528080000001</v>
      </c>
      <c r="O107" s="33">
        <v>995.3917788</v>
      </c>
      <c r="P107" s="33">
        <v>1014.365276</v>
      </c>
      <c r="Q107" s="33">
        <v>1019.901428</v>
      </c>
      <c r="R107" s="33">
        <v>1019.903664</v>
      </c>
      <c r="S107" s="33">
        <v>1067.4901620000001</v>
      </c>
      <c r="T107" s="33">
        <v>1127.9283760000001</v>
      </c>
      <c r="U107" s="33">
        <v>1081.887129</v>
      </c>
      <c r="V107" s="33">
        <v>1026.965594</v>
      </c>
      <c r="W107" s="33">
        <v>578.57360240000003</v>
      </c>
      <c r="X107" s="33">
        <v>634.42511790000003</v>
      </c>
      <c r="Y107" s="33">
        <v>578.57360240000003</v>
      </c>
      <c r="Z107" s="33">
        <v>578.57360240000003</v>
      </c>
      <c r="AA107" s="33">
        <v>578.57360240000003</v>
      </c>
      <c r="AB107" s="33">
        <v>578.57360240000003</v>
      </c>
      <c r="AC107" s="33">
        <v>100.56487250000001</v>
      </c>
      <c r="AD107" s="33">
        <v>119.4002548</v>
      </c>
      <c r="AE107" s="33">
        <v>119.4002548</v>
      </c>
      <c r="AF107" s="33">
        <v>119.4002548</v>
      </c>
      <c r="AH107" s="33">
        <v>119.4002548</v>
      </c>
      <c r="AI107" s="33">
        <v>119.4002548</v>
      </c>
      <c r="AJ107" s="33">
        <v>119.4002548</v>
      </c>
      <c r="AK107" s="33">
        <v>119.4002548</v>
      </c>
      <c r="AL107" s="33">
        <v>85.035851660000006</v>
      </c>
      <c r="AM107" s="33">
        <v>229.1340395</v>
      </c>
      <c r="AN107" s="33">
        <v>238.80050969999999</v>
      </c>
      <c r="AO107" s="33">
        <v>247.40307129999999</v>
      </c>
      <c r="AP107" s="33">
        <v>266.90211429999999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4957.2056259999999</v>
      </c>
      <c r="E112" s="33">
        <v>5083.8667139999998</v>
      </c>
      <c r="F112" s="33">
        <v>4989.8065930000002</v>
      </c>
      <c r="G112" s="33">
        <v>5101.585814</v>
      </c>
      <c r="H112" s="33">
        <v>5235.3379539999996</v>
      </c>
      <c r="I112" s="33">
        <v>5363.4578700000002</v>
      </c>
      <c r="J112" s="33">
        <v>4379.5413769999996</v>
      </c>
      <c r="K112" s="33">
        <v>4795.1643530000001</v>
      </c>
      <c r="L112" s="33">
        <v>5304.6038060000001</v>
      </c>
      <c r="M112" s="33">
        <v>5784.7431109999998</v>
      </c>
      <c r="N112" s="33">
        <v>5724.9777629999999</v>
      </c>
      <c r="O112" s="33">
        <v>6120.5781479999996</v>
      </c>
      <c r="P112" s="33">
        <v>6115.4681410000003</v>
      </c>
      <c r="Q112" s="33">
        <v>4529.6106149999996</v>
      </c>
      <c r="R112" s="33">
        <v>4628.8734439999998</v>
      </c>
      <c r="S112" s="33">
        <v>5341.7415860000001</v>
      </c>
      <c r="T112" s="33">
        <v>5158.9028559999997</v>
      </c>
      <c r="U112" s="33">
        <v>5101.016826</v>
      </c>
      <c r="V112" s="33">
        <v>5046.0952909999996</v>
      </c>
      <c r="W112" s="33">
        <v>3879.533531</v>
      </c>
      <c r="X112" s="33">
        <v>3935.3850459999999</v>
      </c>
      <c r="Y112" s="33">
        <v>3879.533531</v>
      </c>
      <c r="Z112" s="33">
        <v>2977.564711</v>
      </c>
      <c r="AA112" s="33">
        <v>2977.564711</v>
      </c>
      <c r="AB112" s="33">
        <v>2904.8302490000001</v>
      </c>
      <c r="AC112" s="33">
        <v>2336.2820539999998</v>
      </c>
      <c r="AD112" s="33">
        <v>2518.3913630000002</v>
      </c>
      <c r="AE112" s="33">
        <v>2535.3077490000001</v>
      </c>
      <c r="AF112" s="33">
        <v>2429.0765379999998</v>
      </c>
      <c r="AG112" s="33">
        <v>1340.463424</v>
      </c>
      <c r="AH112" s="33">
        <v>1530.0742990000001</v>
      </c>
      <c r="AI112" s="33">
        <v>1530.3277169999999</v>
      </c>
      <c r="AJ112" s="33">
        <v>1532.5037179999999</v>
      </c>
      <c r="AK112" s="33">
        <v>1474.674894</v>
      </c>
      <c r="AL112" s="33">
        <v>1440.310491</v>
      </c>
      <c r="AM112" s="33">
        <v>1584.4086789999999</v>
      </c>
      <c r="AN112" s="33">
        <v>1594.075149</v>
      </c>
      <c r="AO112" s="33">
        <v>1602.6777099999999</v>
      </c>
      <c r="AP112" s="33">
        <v>1622.176753</v>
      </c>
    </row>
    <row r="113" spans="1:42" x14ac:dyDescent="0.25">
      <c r="B113" s="33" t="s">
        <v>704</v>
      </c>
      <c r="C113" s="4" t="s">
        <v>37</v>
      </c>
      <c r="AG113" s="33">
        <v>253.44864229999999</v>
      </c>
      <c r="AH113" s="33">
        <v>613.68958029999999</v>
      </c>
      <c r="AI113" s="33">
        <v>990.73505469999998</v>
      </c>
      <c r="AJ113" s="33">
        <v>1013.794569</v>
      </c>
      <c r="AK113" s="33">
        <v>1267.243211</v>
      </c>
      <c r="AL113" s="33">
        <v>1774.140496</v>
      </c>
      <c r="AM113" s="33">
        <v>1941.2572279999999</v>
      </c>
      <c r="AN113" s="33">
        <v>2445.5143760000001</v>
      </c>
      <c r="AO113" s="33">
        <v>2565.8989270000002</v>
      </c>
      <c r="AP113" s="33">
        <v>2468.3507180000001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  <c r="AG115" s="33">
        <v>90.009798200000006</v>
      </c>
      <c r="AH115" s="33">
        <v>180.01959640000001</v>
      </c>
      <c r="AI115" s="33">
        <v>270.02939459999999</v>
      </c>
      <c r="AJ115" s="33">
        <v>360.03919280000002</v>
      </c>
      <c r="AK115" s="33">
        <v>432.07466549999998</v>
      </c>
      <c r="AL115" s="33">
        <v>432.07466549999998</v>
      </c>
      <c r="AM115" s="33">
        <v>432.07466549999998</v>
      </c>
      <c r="AN115" s="33">
        <v>468.09240190000003</v>
      </c>
      <c r="AO115" s="33">
        <v>432.07466549999998</v>
      </c>
      <c r="AP115" s="33">
        <v>432.07466549999998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343.45844049999999</v>
      </c>
      <c r="AH124" s="33">
        <v>793.70917669999994</v>
      </c>
      <c r="AI124" s="33">
        <v>1260.764449</v>
      </c>
      <c r="AJ124" s="33">
        <v>1373.833762</v>
      </c>
      <c r="AK124" s="33">
        <v>1699.317877</v>
      </c>
      <c r="AL124" s="33">
        <v>2206.215162</v>
      </c>
      <c r="AM124" s="33">
        <v>2373.3318939999999</v>
      </c>
      <c r="AN124" s="33">
        <v>2913.6067779999998</v>
      </c>
      <c r="AO124" s="33">
        <v>2997.9735919999998</v>
      </c>
      <c r="AP124" s="33">
        <v>2900.4253840000001</v>
      </c>
    </row>
    <row r="125" spans="1:42" x14ac:dyDescent="0.25">
      <c r="B125" s="33" t="s">
        <v>705</v>
      </c>
      <c r="C125" s="4" t="s">
        <v>37</v>
      </c>
      <c r="W125" s="33">
        <v>380.17296349999998</v>
      </c>
      <c r="X125" s="33">
        <v>760.34592689999999</v>
      </c>
      <c r="Y125" s="33">
        <v>1140.5188900000001</v>
      </c>
      <c r="Z125" s="33">
        <v>1520.6918539999999</v>
      </c>
      <c r="AA125" s="33">
        <v>1395.3190890000001</v>
      </c>
      <c r="AB125" s="33">
        <v>1900.8648169999999</v>
      </c>
      <c r="AC125" s="33">
        <v>2143.1235790000001</v>
      </c>
      <c r="AD125" s="33">
        <v>3003.9103660000001</v>
      </c>
      <c r="AE125" s="33">
        <v>3421.5566709999998</v>
      </c>
      <c r="AF125" s="33">
        <v>3020.2684119999999</v>
      </c>
      <c r="AG125" s="33">
        <v>3020.2683459999998</v>
      </c>
      <c r="AH125" s="33">
        <v>2787.9350650000001</v>
      </c>
      <c r="AI125" s="33">
        <v>2787.9350650000001</v>
      </c>
      <c r="AJ125" s="33">
        <v>3016.6731199999999</v>
      </c>
      <c r="AK125" s="33">
        <v>2891.1788539999998</v>
      </c>
      <c r="AL125" s="33">
        <v>2991.18642</v>
      </c>
      <c r="AM125" s="33">
        <v>3841.7995850000002</v>
      </c>
      <c r="AN125" s="33">
        <v>3934.2835580000001</v>
      </c>
      <c r="AO125" s="33">
        <v>4055.178277</v>
      </c>
      <c r="AP125" s="33">
        <v>4065.7067059999999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90.009798200000006</v>
      </c>
      <c r="X127" s="33">
        <v>180.01959640000001</v>
      </c>
      <c r="Y127" s="33">
        <v>270.02939459999999</v>
      </c>
      <c r="Z127" s="33">
        <v>360.03919280000002</v>
      </c>
      <c r="AA127" s="33">
        <v>450.048991</v>
      </c>
      <c r="AB127" s="33">
        <v>540.05878919999998</v>
      </c>
      <c r="AC127" s="33">
        <v>630.06858739999996</v>
      </c>
      <c r="AD127" s="33">
        <v>720.07838560000005</v>
      </c>
      <c r="AE127" s="33">
        <v>810.08818380000002</v>
      </c>
      <c r="AF127" s="33">
        <v>810.08818380000002</v>
      </c>
      <c r="AG127" s="33">
        <v>810.08818380000002</v>
      </c>
      <c r="AH127" s="33">
        <v>810.08818380000002</v>
      </c>
      <c r="AI127" s="33">
        <v>810.08818380000002</v>
      </c>
      <c r="AJ127" s="33">
        <v>810.08818380000002</v>
      </c>
      <c r="AK127" s="33">
        <v>810.08818380000002</v>
      </c>
      <c r="AL127" s="33">
        <v>810.08818380000002</v>
      </c>
      <c r="AM127" s="33">
        <v>810.08818380000002</v>
      </c>
      <c r="AN127" s="33">
        <v>810.08818380000002</v>
      </c>
      <c r="AO127" s="33">
        <v>810.08818380000002</v>
      </c>
      <c r="AP127" s="33">
        <v>855.09308290000001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470.18276159999999</v>
      </c>
      <c r="X136" s="33">
        <v>940.36552329999995</v>
      </c>
      <c r="Y136" s="33">
        <v>1410.5482850000001</v>
      </c>
      <c r="Z136" s="33">
        <v>1880.731047</v>
      </c>
      <c r="AA136" s="33">
        <v>1845.36808</v>
      </c>
      <c r="AB136" s="33">
        <v>2440.9236059999998</v>
      </c>
      <c r="AC136" s="33">
        <v>2773.1921670000002</v>
      </c>
      <c r="AD136" s="33">
        <v>3723.9887509999999</v>
      </c>
      <c r="AE136" s="33">
        <v>4231.6448549999996</v>
      </c>
      <c r="AF136" s="33">
        <v>3830.3565960000001</v>
      </c>
      <c r="AG136" s="33">
        <v>3830.35653</v>
      </c>
      <c r="AH136" s="33">
        <v>3598.0232489999999</v>
      </c>
      <c r="AI136" s="33">
        <v>3598.0232489999999</v>
      </c>
      <c r="AJ136" s="33">
        <v>3826.7613040000001</v>
      </c>
      <c r="AK136" s="33">
        <v>3701.267038</v>
      </c>
      <c r="AL136" s="33">
        <v>3801.2746040000002</v>
      </c>
      <c r="AM136" s="33">
        <v>4651.8877689999999</v>
      </c>
      <c r="AN136" s="33">
        <v>4744.3717420000003</v>
      </c>
      <c r="AO136" s="33">
        <v>4865.2664610000002</v>
      </c>
      <c r="AP136" s="33">
        <v>4920.7997889999997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547.75997080000002</v>
      </c>
      <c r="I137" s="33">
        <v>867.20053399999995</v>
      </c>
      <c r="J137" s="33">
        <v>65.349828279999997</v>
      </c>
      <c r="K137" s="33">
        <v>185.57796500000001</v>
      </c>
      <c r="L137" s="33">
        <v>264.01392759999999</v>
      </c>
      <c r="M137" s="33">
        <v>452.21934279999999</v>
      </c>
      <c r="N137" s="33">
        <v>726.84142699999995</v>
      </c>
      <c r="O137" s="33">
        <v>655.46437409999999</v>
      </c>
      <c r="P137" s="33">
        <v>584.93381599999998</v>
      </c>
      <c r="Q137" s="33">
        <v>421.96481990000001</v>
      </c>
      <c r="R137" s="33">
        <v>206.63843</v>
      </c>
      <c r="S137" s="33">
        <v>309.95764500000001</v>
      </c>
      <c r="T137" s="33">
        <v>309.95764500000001</v>
      </c>
      <c r="U137" s="33">
        <v>309.95764500000001</v>
      </c>
      <c r="V137" s="33">
        <v>309.95764500000001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K139" s="33">
        <v>29.185946269999999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631.56065020000005</v>
      </c>
      <c r="I148" s="33">
        <v>951.00121339999998</v>
      </c>
      <c r="J148" s="33">
        <v>65.349828279999997</v>
      </c>
      <c r="K148" s="33">
        <v>214.76391129999999</v>
      </c>
      <c r="L148" s="33">
        <v>305.91426730000001</v>
      </c>
      <c r="M148" s="33">
        <v>494.11968250000001</v>
      </c>
      <c r="N148" s="33">
        <v>768.74176669999997</v>
      </c>
      <c r="O148" s="33">
        <v>697.3647138</v>
      </c>
      <c r="P148" s="33">
        <v>626.8341557</v>
      </c>
      <c r="Q148" s="33">
        <v>421.96481990000001</v>
      </c>
      <c r="R148" s="33">
        <v>206.63843</v>
      </c>
      <c r="S148" s="33">
        <v>309.95764500000001</v>
      </c>
      <c r="T148" s="33">
        <v>309.95764500000001</v>
      </c>
      <c r="U148" s="33">
        <v>309.95764500000001</v>
      </c>
      <c r="V148" s="33">
        <v>309.95764500000001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1760.009491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1665.5731699999999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3007.6281399999998</v>
      </c>
      <c r="U149" s="33">
        <v>3007.6281399999998</v>
      </c>
      <c r="V149" s="33">
        <v>3007.6281399999998</v>
      </c>
      <c r="W149" s="33">
        <v>3007.6281399999998</v>
      </c>
      <c r="X149" s="33">
        <v>3007.6281399999998</v>
      </c>
      <c r="Y149" s="33">
        <v>3007.6281399999998</v>
      </c>
      <c r="Z149" s="33">
        <v>3007.6281399999998</v>
      </c>
      <c r="AA149" s="33">
        <v>3007.6281399999998</v>
      </c>
      <c r="AB149" s="33">
        <v>3007.6281399999998</v>
      </c>
      <c r="AC149" s="33">
        <v>3007.6281399999998</v>
      </c>
      <c r="AD149" s="33">
        <v>3007.6281399999998</v>
      </c>
      <c r="AE149" s="33">
        <v>3007.6281399999998</v>
      </c>
      <c r="AF149" s="33">
        <v>3007.6281399999998</v>
      </c>
      <c r="AG149" s="33">
        <v>3007.6281399999998</v>
      </c>
      <c r="AH149" s="33">
        <v>3007.6281399999998</v>
      </c>
      <c r="AI149" s="33">
        <v>3007.6281399999998</v>
      </c>
      <c r="AJ149" s="33">
        <v>3007.6281399999998</v>
      </c>
      <c r="AK149" s="33">
        <v>3007.6281399999998</v>
      </c>
      <c r="AL149" s="33">
        <v>3052.6641730000001</v>
      </c>
      <c r="AM149" s="33">
        <v>3052.6641730000001</v>
      </c>
      <c r="AN149" s="33">
        <v>3052.6641730000001</v>
      </c>
      <c r="AO149" s="33">
        <v>3052.6641730000001</v>
      </c>
      <c r="AP149" s="33">
        <v>3052.6641730000001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1760.009491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1665.5731699999999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3007.6281399999998</v>
      </c>
      <c r="U160" s="33">
        <v>3007.6281399999998</v>
      </c>
      <c r="V160" s="33">
        <v>3007.6281399999998</v>
      </c>
      <c r="W160" s="33">
        <v>3007.6281399999998</v>
      </c>
      <c r="X160" s="33">
        <v>3007.6281399999998</v>
      </c>
      <c r="Y160" s="33">
        <v>3007.6281399999998</v>
      </c>
      <c r="Z160" s="33">
        <v>3007.6281399999998</v>
      </c>
      <c r="AA160" s="33">
        <v>3007.6281399999998</v>
      </c>
      <c r="AB160" s="33">
        <v>3007.6281399999998</v>
      </c>
      <c r="AC160" s="33">
        <v>3007.6281399999998</v>
      </c>
      <c r="AD160" s="33">
        <v>3007.6281399999998</v>
      </c>
      <c r="AE160" s="33">
        <v>3007.6281399999998</v>
      </c>
      <c r="AF160" s="33">
        <v>3007.6281399999998</v>
      </c>
      <c r="AG160" s="33">
        <v>3007.6281399999998</v>
      </c>
      <c r="AH160" s="33">
        <v>3007.6281399999998</v>
      </c>
      <c r="AI160" s="33">
        <v>3007.6281399999998</v>
      </c>
      <c r="AJ160" s="33">
        <v>3007.6281399999998</v>
      </c>
      <c r="AK160" s="33">
        <v>3007.6281399999998</v>
      </c>
      <c r="AL160" s="33">
        <v>3052.6641730000001</v>
      </c>
      <c r="AM160" s="33">
        <v>3052.6641730000001</v>
      </c>
      <c r="AN160" s="33">
        <v>3052.6641730000001</v>
      </c>
      <c r="AO160" s="33">
        <v>3052.6641730000001</v>
      </c>
      <c r="AP160" s="33">
        <v>3052.6641730000001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55.249290790000003</v>
      </c>
      <c r="M161" s="33">
        <v>40.236347379999998</v>
      </c>
      <c r="N161" s="33">
        <v>40.236347379999998</v>
      </c>
      <c r="O161" s="33">
        <v>40.236347379999998</v>
      </c>
      <c r="P161" s="33">
        <v>40.236347379999998</v>
      </c>
      <c r="Q161" s="33">
        <v>18.750886090000002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285.2835437</v>
      </c>
      <c r="M163" s="33">
        <v>259.92255690000002</v>
      </c>
      <c r="N163" s="33">
        <v>292.90111100000001</v>
      </c>
      <c r="O163" s="33">
        <v>292.90111100000001</v>
      </c>
      <c r="P163" s="33">
        <v>259.92255690000002</v>
      </c>
      <c r="Q163" s="33">
        <v>62.363063240000002</v>
      </c>
      <c r="R163" s="33">
        <v>43.08444969</v>
      </c>
      <c r="S163" s="33">
        <v>43.08444969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50.393387799999999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</row>
    <row r="167" spans="2:42" x14ac:dyDescent="0.25">
      <c r="B167" s="33" t="s">
        <v>23</v>
      </c>
      <c r="C167" s="4" t="s">
        <v>43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1412.080727</v>
      </c>
      <c r="H172" s="33">
        <v>339.45896859999999</v>
      </c>
      <c r="I172" s="33">
        <v>379.83289869999999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372.43752269999999</v>
      </c>
      <c r="O172" s="33">
        <v>372.43752269999999</v>
      </c>
      <c r="P172" s="33">
        <v>339.45896859999999</v>
      </c>
      <c r="Q172" s="33">
        <v>81.113949320000003</v>
      </c>
      <c r="R172" s="33">
        <v>61.835335780000001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23.025492270000001</v>
      </c>
      <c r="O173" s="33">
        <v>23.025492270000001</v>
      </c>
      <c r="Q173" s="33">
        <v>2.8459530000000002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4.2150506060000001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27.24054288</v>
      </c>
      <c r="O184" s="33">
        <v>23.025492270000001</v>
      </c>
      <c r="P184" s="33">
        <v>0</v>
      </c>
      <c r="Q184" s="33">
        <v>2.8459530000000002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18128.113720000001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18324.840919999999</v>
      </c>
      <c r="S233" s="33">
        <v>18446.662899999999</v>
      </c>
      <c r="T233" s="33">
        <v>19081.454409999998</v>
      </c>
      <c r="U233" s="33">
        <v>19530.964349999998</v>
      </c>
      <c r="V233" s="33">
        <v>20481.696380000001</v>
      </c>
      <c r="W233" s="33">
        <v>20857.135679999999</v>
      </c>
      <c r="X233" s="33">
        <v>20857.135679999999</v>
      </c>
      <c r="Y233" s="33">
        <v>20879.378270000001</v>
      </c>
      <c r="Z233" s="33">
        <v>20879.378270000001</v>
      </c>
      <c r="AA233" s="33">
        <v>20776.75333</v>
      </c>
      <c r="AB233" s="33">
        <v>20879.378270000001</v>
      </c>
      <c r="AC233" s="33">
        <v>20879.378270000001</v>
      </c>
      <c r="AD233" s="33">
        <v>20960.656319999998</v>
      </c>
      <c r="AE233" s="33">
        <v>21158.461859999999</v>
      </c>
      <c r="AF233" s="33">
        <v>21158.461859999999</v>
      </c>
      <c r="AG233" s="33">
        <v>21099.207910000001</v>
      </c>
      <c r="AH233" s="33">
        <v>21158.461859999999</v>
      </c>
      <c r="AI233" s="33">
        <v>21158.461859999999</v>
      </c>
      <c r="AJ233" s="33">
        <v>21158.461859999999</v>
      </c>
      <c r="AK233" s="33">
        <v>21158.461859999999</v>
      </c>
      <c r="AL233" s="33">
        <v>21158.461859999999</v>
      </c>
      <c r="AM233" s="33">
        <v>21158.461859999999</v>
      </c>
      <c r="AN233" s="33">
        <v>21211.407729999999</v>
      </c>
      <c r="AO233" s="33">
        <v>21447.883419999998</v>
      </c>
      <c r="AP233" s="33">
        <v>21487.105370000001</v>
      </c>
    </row>
    <row r="234" spans="2:42" x14ac:dyDescent="0.25">
      <c r="B234" s="33" t="s">
        <v>1</v>
      </c>
      <c r="C234" s="4" t="s">
        <v>38</v>
      </c>
      <c r="D234" s="33">
        <v>6940.4059980000002</v>
      </c>
      <c r="E234" s="33">
        <v>7002.9905650000001</v>
      </c>
      <c r="F234" s="33">
        <v>6579.3427970000002</v>
      </c>
      <c r="G234" s="33">
        <v>7002.9905650000001</v>
      </c>
      <c r="H234" s="33">
        <v>6920.664796</v>
      </c>
      <c r="I234" s="33">
        <v>6878.7088739999999</v>
      </c>
      <c r="J234" s="33">
        <v>7002.9905650000001</v>
      </c>
      <c r="K234" s="33">
        <v>7201.3022920000003</v>
      </c>
      <c r="L234" s="33">
        <v>7201.3022920000003</v>
      </c>
      <c r="M234" s="33">
        <v>7201.3022920000003</v>
      </c>
      <c r="N234" s="33">
        <v>7275.0750740000003</v>
      </c>
      <c r="O234" s="33">
        <v>7339.1798509999999</v>
      </c>
      <c r="P234" s="33">
        <v>7473.6780799999997</v>
      </c>
      <c r="Q234" s="33">
        <v>7525.6722319999999</v>
      </c>
      <c r="R234" s="33">
        <v>7866.1795389999997</v>
      </c>
      <c r="S234" s="33">
        <v>7866.1795389999997</v>
      </c>
      <c r="T234" s="33">
        <v>8757.5004640000006</v>
      </c>
      <c r="U234" s="33">
        <v>8836.1947789999995</v>
      </c>
      <c r="V234" s="33">
        <v>9093.0561799999996</v>
      </c>
      <c r="W234" s="33">
        <v>9093.0561799999996</v>
      </c>
      <c r="X234" s="33">
        <v>9093.0561799999996</v>
      </c>
      <c r="Y234" s="33">
        <v>9093.0561799999996</v>
      </c>
      <c r="Z234" s="33">
        <v>9113.6214029999992</v>
      </c>
      <c r="AA234" s="33">
        <v>9113.6214029999992</v>
      </c>
      <c r="AB234" s="33">
        <v>9113.6214029999992</v>
      </c>
      <c r="AC234" s="33">
        <v>9113.6214029999992</v>
      </c>
      <c r="AD234" s="33">
        <v>9113.6214029999992</v>
      </c>
      <c r="AE234" s="33">
        <v>9113.6214029999992</v>
      </c>
      <c r="AF234" s="33">
        <v>9113.6214029999992</v>
      </c>
      <c r="AG234" s="33">
        <v>9113.6214029999992</v>
      </c>
      <c r="AH234" s="33">
        <v>9113.6214029999992</v>
      </c>
      <c r="AI234" s="33">
        <v>9113.6214029999992</v>
      </c>
      <c r="AJ234" s="33">
        <v>9113.6214029999992</v>
      </c>
      <c r="AK234" s="33">
        <v>9113.6214029999992</v>
      </c>
      <c r="AL234" s="33">
        <v>9113.6214029999992</v>
      </c>
      <c r="AM234" s="33">
        <v>9113.6214029999992</v>
      </c>
      <c r="AN234" s="33">
        <v>9113.6214029999992</v>
      </c>
      <c r="AO234" s="33">
        <v>9113.6214029999992</v>
      </c>
      <c r="AP234" s="33">
        <v>9113.6214029999992</v>
      </c>
    </row>
    <row r="235" spans="2:42" x14ac:dyDescent="0.25">
      <c r="B235" s="33" t="s">
        <v>1</v>
      </c>
      <c r="C235" s="4" t="s">
        <v>39</v>
      </c>
      <c r="D235" s="33">
        <v>5270.2171369999996</v>
      </c>
      <c r="E235" s="33">
        <v>5362.7833330000003</v>
      </c>
      <c r="F235" s="33">
        <v>5337.2867109999997</v>
      </c>
      <c r="G235" s="33">
        <v>5305.8934280000003</v>
      </c>
      <c r="H235" s="33">
        <v>4631.7800159999997</v>
      </c>
      <c r="I235" s="33">
        <v>5085.9804690000001</v>
      </c>
      <c r="J235" s="33">
        <v>3946.299724</v>
      </c>
      <c r="K235" s="33">
        <v>4892.7014069999996</v>
      </c>
      <c r="L235" s="33">
        <v>5257.4300080000003</v>
      </c>
      <c r="M235" s="33">
        <v>5362.7833330000003</v>
      </c>
      <c r="N235" s="33">
        <v>5362.7833330000003</v>
      </c>
      <c r="O235" s="33">
        <v>5362.7833330000003</v>
      </c>
      <c r="P235" s="33">
        <v>5362.7833330000003</v>
      </c>
      <c r="Q235" s="33">
        <v>5362.7833330000003</v>
      </c>
      <c r="R235" s="33">
        <v>5362.7833330000003</v>
      </c>
      <c r="S235" s="33">
        <v>5225.4359809999996</v>
      </c>
      <c r="T235" s="33">
        <v>5445.0306989999999</v>
      </c>
      <c r="U235" s="33">
        <v>5426.6295929999997</v>
      </c>
      <c r="V235" s="33">
        <v>5437.0574809999998</v>
      </c>
      <c r="W235" s="33">
        <v>5477.832735</v>
      </c>
      <c r="X235" s="33">
        <v>5454.751276</v>
      </c>
      <c r="Y235" s="33">
        <v>5502.708028</v>
      </c>
      <c r="Z235" s="33">
        <v>5473.0794050000004</v>
      </c>
      <c r="AA235" s="33">
        <v>5488.5551530000002</v>
      </c>
      <c r="AB235" s="33">
        <v>5473.3360080000002</v>
      </c>
      <c r="AC235" s="33">
        <v>5450.8195390000001</v>
      </c>
      <c r="AD235" s="33">
        <v>5301.6639160000004</v>
      </c>
      <c r="AE235" s="33">
        <v>5500.8653119999999</v>
      </c>
      <c r="AF235" s="33">
        <v>5478.4804670000003</v>
      </c>
      <c r="AG235" s="33">
        <v>5353.7650590000003</v>
      </c>
      <c r="AH235" s="33">
        <v>5338.9512720000002</v>
      </c>
      <c r="AI235" s="33">
        <v>5296.6556110000001</v>
      </c>
      <c r="AJ235" s="33">
        <v>5337.2712060000003</v>
      </c>
      <c r="AK235" s="33">
        <v>5285.3752720000002</v>
      </c>
      <c r="AL235" s="33">
        <v>5330.8040389999996</v>
      </c>
      <c r="AM235" s="33">
        <v>5344.195592</v>
      </c>
      <c r="AN235" s="33">
        <v>4530.1646449999998</v>
      </c>
      <c r="AO235" s="33">
        <v>3858.399312</v>
      </c>
      <c r="AP235" s="33">
        <v>3858.399312</v>
      </c>
    </row>
    <row r="236" spans="2:42" x14ac:dyDescent="0.25">
      <c r="B236" s="33" t="s">
        <v>1</v>
      </c>
      <c r="C236" s="4" t="s">
        <v>40</v>
      </c>
      <c r="D236" s="33">
        <v>3141.791972</v>
      </c>
      <c r="E236" s="33">
        <v>3729.3509450000001</v>
      </c>
      <c r="F236" s="33">
        <v>3633.4268040000002</v>
      </c>
      <c r="G236" s="33">
        <v>3745.039761</v>
      </c>
      <c r="H236" s="33">
        <v>5046.8463689999999</v>
      </c>
      <c r="I236" s="33">
        <v>5049.2454079999998</v>
      </c>
      <c r="J236" s="33">
        <v>5629.4261150000002</v>
      </c>
      <c r="K236" s="33">
        <v>6905.4611050000003</v>
      </c>
      <c r="L236" s="33">
        <v>9642.7908399999997</v>
      </c>
      <c r="M236" s="33">
        <v>8621.0960259999993</v>
      </c>
      <c r="N236" s="33">
        <v>9642.7908399999997</v>
      </c>
      <c r="O236" s="33">
        <v>9642.7908399999997</v>
      </c>
      <c r="P236" s="33">
        <v>8860.5629950000002</v>
      </c>
      <c r="Q236" s="33">
        <v>9642.7908399999997</v>
      </c>
      <c r="R236" s="33">
        <v>9642.7908399999997</v>
      </c>
      <c r="S236" s="33">
        <v>9642.7908399999997</v>
      </c>
      <c r="T236" s="33">
        <v>9642.7908399999997</v>
      </c>
      <c r="U236" s="33">
        <v>9613.4952520000006</v>
      </c>
      <c r="V236" s="33">
        <v>10200.600350000001</v>
      </c>
      <c r="W236" s="33">
        <v>10413.97386</v>
      </c>
      <c r="X236" s="33">
        <v>10413.97386</v>
      </c>
      <c r="Y236" s="33">
        <v>10774.22877</v>
      </c>
      <c r="Z236" s="33">
        <v>10996.279399999999</v>
      </c>
      <c r="AA236" s="33">
        <v>10782.90589</v>
      </c>
      <c r="AB236" s="33">
        <v>10774.22877</v>
      </c>
      <c r="AC236" s="33">
        <v>10996.279399999999</v>
      </c>
      <c r="AD236" s="33">
        <v>10970.87378</v>
      </c>
      <c r="AE236" s="33">
        <v>10896.03003</v>
      </c>
      <c r="AF236" s="33">
        <v>10941.257530000001</v>
      </c>
      <c r="AG236" s="33">
        <v>10774.22877</v>
      </c>
      <c r="AH236" s="33">
        <v>10996.279399999999</v>
      </c>
      <c r="AI236" s="33">
        <v>10782.90589</v>
      </c>
      <c r="AJ236" s="33">
        <v>10996.279399999999</v>
      </c>
      <c r="AK236" s="33">
        <v>10996.279399999999</v>
      </c>
      <c r="AL236" s="33">
        <v>10996.279399999999</v>
      </c>
      <c r="AM236" s="33">
        <v>10996.279399999999</v>
      </c>
      <c r="AN236" s="33">
        <v>10996.279399999999</v>
      </c>
      <c r="AO236" s="33">
        <v>11181.450080000001</v>
      </c>
      <c r="AP236" s="33">
        <v>13089.970929999999</v>
      </c>
    </row>
    <row r="237" spans="2:42" x14ac:dyDescent="0.25">
      <c r="B237" s="33" t="s">
        <v>1</v>
      </c>
      <c r="C237" s="4" t="s">
        <v>41</v>
      </c>
      <c r="D237" s="33">
        <v>7280.4463239999995</v>
      </c>
      <c r="E237" s="33">
        <v>7280.4463239999995</v>
      </c>
      <c r="F237" s="33">
        <v>7210.9128870000004</v>
      </c>
      <c r="G237" s="33">
        <v>7280.4463239999995</v>
      </c>
      <c r="H237" s="33">
        <v>7280.4463239999995</v>
      </c>
      <c r="I237" s="33">
        <v>7280.4463239999995</v>
      </c>
      <c r="J237" s="33">
        <v>6855.1686319999999</v>
      </c>
      <c r="K237" s="33">
        <v>7006.6512190000003</v>
      </c>
      <c r="L237" s="33">
        <v>7280.4463239999995</v>
      </c>
      <c r="M237" s="33">
        <v>7280.4463239999995</v>
      </c>
      <c r="N237" s="33">
        <v>6462.6990329999999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493.54962840000002</v>
      </c>
      <c r="H238" s="33">
        <v>2260.135491</v>
      </c>
      <c r="I238" s="33">
        <v>2048.2720669999999</v>
      </c>
      <c r="J238" s="33">
        <v>4003.0454909999999</v>
      </c>
      <c r="K238" s="33">
        <v>4107.4771419999997</v>
      </c>
      <c r="L238" s="33">
        <v>2786.4538520000001</v>
      </c>
      <c r="M238" s="33">
        <v>4527.490417</v>
      </c>
      <c r="N238" s="33">
        <v>4138.0446599999996</v>
      </c>
      <c r="O238" s="33">
        <v>3965.476733</v>
      </c>
      <c r="P238" s="33">
        <v>4527.490417</v>
      </c>
      <c r="Q238" s="33">
        <v>4527.490417</v>
      </c>
      <c r="R238" s="33">
        <v>4527.490417</v>
      </c>
      <c r="S238" s="33">
        <v>4527.490417</v>
      </c>
      <c r="T238" s="33">
        <v>4527.490417</v>
      </c>
      <c r="U238" s="33">
        <v>4527.490417</v>
      </c>
      <c r="V238" s="33">
        <v>4527.490417</v>
      </c>
      <c r="W238" s="33">
        <v>4527.490417</v>
      </c>
      <c r="X238" s="33">
        <v>4527.490417</v>
      </c>
      <c r="Y238" s="33">
        <v>4527.490417</v>
      </c>
      <c r="Z238" s="33">
        <v>4527.490417</v>
      </c>
      <c r="AA238" s="33">
        <v>4527.490417</v>
      </c>
      <c r="AB238" s="33">
        <v>4527.490417</v>
      </c>
      <c r="AC238" s="33">
        <v>4527.490417</v>
      </c>
      <c r="AD238" s="33">
        <v>4527.490417</v>
      </c>
      <c r="AE238" s="33">
        <v>4527.490417</v>
      </c>
      <c r="AF238" s="33">
        <v>4527.490417</v>
      </c>
      <c r="AG238" s="33">
        <v>4527.490417</v>
      </c>
      <c r="AH238" s="33">
        <v>4527.490417</v>
      </c>
      <c r="AI238" s="33">
        <v>4527.490417</v>
      </c>
      <c r="AJ238" s="33">
        <v>4527.490417</v>
      </c>
      <c r="AK238" s="33">
        <v>4527.490417</v>
      </c>
      <c r="AL238" s="33">
        <v>4527.490417</v>
      </c>
      <c r="AM238" s="33">
        <v>4527.490417</v>
      </c>
      <c r="AN238" s="33">
        <v>4527.490417</v>
      </c>
      <c r="AO238" s="33">
        <v>4527.490417</v>
      </c>
      <c r="AP238" s="33">
        <v>4527.490417</v>
      </c>
    </row>
    <row r="239" spans="2:42" x14ac:dyDescent="0.25">
      <c r="B239" s="33" t="s">
        <v>1</v>
      </c>
      <c r="C239" s="4" t="s">
        <v>43</v>
      </c>
      <c r="D239" s="33">
        <v>156.038006</v>
      </c>
      <c r="E239" s="33">
        <v>111.02001490000001</v>
      </c>
      <c r="F239" s="33">
        <v>202.51199399999999</v>
      </c>
      <c r="G239" s="33">
        <v>202.51199399999999</v>
      </c>
      <c r="H239" s="33">
        <v>226.3016518</v>
      </c>
      <c r="I239" s="33">
        <v>226.3016518</v>
      </c>
      <c r="J239" s="33">
        <v>151.28680059999999</v>
      </c>
      <c r="K239" s="33">
        <v>350.72741070000001</v>
      </c>
      <c r="L239" s="33">
        <v>225.67141369999999</v>
      </c>
      <c r="M239" s="33">
        <v>350.72741070000001</v>
      </c>
      <c r="N239" s="33">
        <v>225.67141369999999</v>
      </c>
      <c r="O239" s="33">
        <v>350.72741070000001</v>
      </c>
      <c r="P239" s="33">
        <v>225.67141369999999</v>
      </c>
      <c r="Q239" s="33">
        <v>234.18100440000001</v>
      </c>
      <c r="R239" s="33">
        <v>350.72741070000001</v>
      </c>
      <c r="S239" s="33">
        <v>563.57513110000002</v>
      </c>
      <c r="T239" s="33">
        <v>563.57513110000002</v>
      </c>
      <c r="U239" s="33">
        <v>644.13691719999997</v>
      </c>
      <c r="V239" s="33">
        <v>867.41514940000002</v>
      </c>
      <c r="W239" s="33">
        <v>867.41514940000002</v>
      </c>
      <c r="X239" s="33">
        <v>770.6122044</v>
      </c>
      <c r="Y239" s="33">
        <v>867.41514940000002</v>
      </c>
      <c r="Z239" s="33">
        <v>900.04654400000004</v>
      </c>
      <c r="AA239" s="33">
        <v>897.16581659999997</v>
      </c>
      <c r="AB239" s="33">
        <v>1104.5701489999999</v>
      </c>
      <c r="AC239" s="33">
        <v>1167.3759339999999</v>
      </c>
      <c r="AD239" s="33">
        <v>1318.2591190000001</v>
      </c>
      <c r="AE239" s="33">
        <v>1701.1502350000001</v>
      </c>
      <c r="AF239" s="33">
        <v>1701.1502350000001</v>
      </c>
      <c r="AG239" s="33">
        <v>1570.1135830000001</v>
      </c>
      <c r="AH239" s="33">
        <v>1701.1502350000001</v>
      </c>
      <c r="AI239" s="33">
        <v>1701.1502350000001</v>
      </c>
      <c r="AJ239" s="33">
        <v>1701.1502350000001</v>
      </c>
      <c r="AK239" s="33">
        <v>1701.1502350000001</v>
      </c>
      <c r="AL239" s="33">
        <v>1778.0984800000001</v>
      </c>
      <c r="AM239" s="33">
        <v>1881.5554569999999</v>
      </c>
      <c r="AN239" s="33">
        <v>2033.3257410000001</v>
      </c>
      <c r="AO239" s="33">
        <v>2033.3257410000001</v>
      </c>
      <c r="AP239" s="33">
        <v>2033.3257410000001</v>
      </c>
    </row>
    <row r="240" spans="2:42" x14ac:dyDescent="0.25">
      <c r="B240" s="33" t="s">
        <v>1</v>
      </c>
      <c r="C240" s="4" t="s">
        <v>44</v>
      </c>
      <c r="V240" s="33">
        <v>815.5368436</v>
      </c>
      <c r="W240" s="33">
        <v>2126.9225160000001</v>
      </c>
      <c r="X240" s="33">
        <v>3124.0033969999999</v>
      </c>
      <c r="Y240" s="33">
        <v>3506.3133630000002</v>
      </c>
      <c r="Z240" s="33">
        <v>3724.19958</v>
      </c>
      <c r="AA240" s="33">
        <v>4961.2504710000003</v>
      </c>
      <c r="AB240" s="33">
        <v>5142.3242540000001</v>
      </c>
      <c r="AC240" s="33">
        <v>5848.3827769999998</v>
      </c>
      <c r="AD240" s="33">
        <v>6094.0894470000003</v>
      </c>
      <c r="AE240" s="33">
        <v>7027.7931120000003</v>
      </c>
      <c r="AF240" s="33">
        <v>6218.679228</v>
      </c>
      <c r="AG240" s="33">
        <v>6633.9566290000002</v>
      </c>
      <c r="AH240" s="33">
        <v>6514.6778569999997</v>
      </c>
      <c r="AI240" s="33">
        <v>7289.5616170000003</v>
      </c>
      <c r="AJ240" s="33">
        <v>7449.7795939999996</v>
      </c>
      <c r="AK240" s="33">
        <v>7760.3904309999998</v>
      </c>
      <c r="AL240" s="33">
        <v>7956.6967750000003</v>
      </c>
      <c r="AM240" s="33">
        <v>7956.6967750000003</v>
      </c>
      <c r="AN240" s="33">
        <v>8006.9944340000002</v>
      </c>
      <c r="AO240" s="33">
        <v>8073.016106</v>
      </c>
      <c r="AP240" s="33">
        <v>8094.8988239999999</v>
      </c>
    </row>
    <row r="241" spans="2:42" x14ac:dyDescent="0.25">
      <c r="B241" s="33" t="s">
        <v>1</v>
      </c>
      <c r="C241" s="4" t="s">
        <v>45</v>
      </c>
      <c r="L241" s="33">
        <v>1345.6695420000001</v>
      </c>
      <c r="M241" s="33">
        <v>1339.3887500000001</v>
      </c>
      <c r="N241" s="33">
        <v>1911.44119</v>
      </c>
      <c r="O241" s="33">
        <v>1339.3887500000001</v>
      </c>
      <c r="P241" s="33">
        <v>1911.44119</v>
      </c>
      <c r="Q241" s="33">
        <v>1506.008118</v>
      </c>
      <c r="R241" s="33">
        <v>1517.3047610000001</v>
      </c>
      <c r="S241" s="33">
        <v>1911.44119</v>
      </c>
      <c r="T241" s="33">
        <v>2054.3608039999999</v>
      </c>
      <c r="U241" s="33">
        <v>2054.3608039999999</v>
      </c>
      <c r="V241" s="33">
        <v>2303.2091230000001</v>
      </c>
      <c r="W241" s="33">
        <v>2303.2091230000001</v>
      </c>
      <c r="X241" s="33">
        <v>2303.2091230000001</v>
      </c>
      <c r="Y241" s="33">
        <v>2221.613175</v>
      </c>
      <c r="Z241" s="33">
        <v>2303.2091230000001</v>
      </c>
      <c r="AA241" s="33">
        <v>2263.329655</v>
      </c>
      <c r="AB241" s="33">
        <v>2447.7442339999998</v>
      </c>
      <c r="AC241" s="33">
        <v>3063.6045979999999</v>
      </c>
      <c r="AD241" s="33">
        <v>3634.5133470000001</v>
      </c>
      <c r="AE241" s="33">
        <v>3932.3213989999999</v>
      </c>
      <c r="AF241" s="33">
        <v>3932.3213989999999</v>
      </c>
      <c r="AG241" s="33">
        <v>3932.3213989999999</v>
      </c>
      <c r="AH241" s="33">
        <v>3932.3213989999999</v>
      </c>
      <c r="AI241" s="33">
        <v>3827.7002619999998</v>
      </c>
      <c r="AJ241" s="33">
        <v>3932.3213989999999</v>
      </c>
      <c r="AK241" s="33">
        <v>3908.2998379999999</v>
      </c>
      <c r="AL241" s="33">
        <v>3932.3213989999999</v>
      </c>
      <c r="AM241" s="33">
        <v>3932.3213989999999</v>
      </c>
      <c r="AN241" s="33">
        <v>3932.3213989999999</v>
      </c>
      <c r="AO241" s="33">
        <v>3932.3213989999999</v>
      </c>
      <c r="AP241" s="33">
        <v>4075.6575739999998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41220.06998</v>
      </c>
      <c r="E244" s="33">
        <v>41951.359400000001</v>
      </c>
      <c r="F244" s="33">
        <v>41455.574079999999</v>
      </c>
      <c r="G244" s="33">
        <v>41986.451970000002</v>
      </c>
      <c r="H244" s="33">
        <v>44322.194920000002</v>
      </c>
      <c r="I244" s="33">
        <v>44524.975059999997</v>
      </c>
      <c r="J244" s="33">
        <v>45716.331039999997</v>
      </c>
      <c r="K244" s="33">
        <v>48686.787579999997</v>
      </c>
      <c r="L244" s="33">
        <v>51962.23128</v>
      </c>
      <c r="M244" s="33">
        <v>52905.701560000001</v>
      </c>
      <c r="N244" s="33">
        <v>53240.972549999999</v>
      </c>
      <c r="O244" s="33">
        <v>53503.260249999999</v>
      </c>
      <c r="P244" s="33">
        <v>53864.540760000004</v>
      </c>
      <c r="Q244" s="33">
        <v>54301.83928</v>
      </c>
      <c r="R244" s="33">
        <v>54872.563549999999</v>
      </c>
      <c r="S244" s="33">
        <v>55464.022319999996</v>
      </c>
      <c r="T244" s="33">
        <v>57352.649089999999</v>
      </c>
      <c r="U244" s="33">
        <v>57913.718430000001</v>
      </c>
      <c r="V244" s="33">
        <v>61006.508249999999</v>
      </c>
      <c r="W244" s="33">
        <v>62947.48199</v>
      </c>
      <c r="X244" s="33">
        <v>63824.678469999999</v>
      </c>
      <c r="Y244" s="33">
        <v>64652.649680000002</v>
      </c>
      <c r="Z244" s="33">
        <v>65197.750460000003</v>
      </c>
      <c r="AA244" s="33">
        <v>66091.518450000003</v>
      </c>
      <c r="AB244" s="33">
        <v>66743.13983</v>
      </c>
      <c r="AC244" s="33">
        <v>68327.398660000006</v>
      </c>
      <c r="AD244" s="33">
        <v>69201.614069999996</v>
      </c>
      <c r="AE244" s="33">
        <v>71138.180089999994</v>
      </c>
      <c r="AF244" s="33">
        <v>70351.908869999999</v>
      </c>
      <c r="AG244" s="33">
        <v>70285.151500000007</v>
      </c>
      <c r="AH244" s="33">
        <v>70563.400160000005</v>
      </c>
      <c r="AI244" s="33">
        <v>70977.993610000005</v>
      </c>
      <c r="AJ244" s="33">
        <v>71496.821830000001</v>
      </c>
      <c r="AK244" s="33">
        <v>71731.515169999999</v>
      </c>
      <c r="AL244" s="33">
        <v>72074.220090000003</v>
      </c>
      <c r="AM244" s="33">
        <v>72191.068620000005</v>
      </c>
      <c r="AN244" s="33">
        <v>71632.051489999998</v>
      </c>
      <c r="AO244" s="33">
        <v>71447.954199999993</v>
      </c>
      <c r="AP244" s="33">
        <v>73560.915890000004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3522.7743180000002</v>
      </c>
      <c r="N245" s="33">
        <v>4173.2139429999997</v>
      </c>
      <c r="O245" s="33">
        <v>4173.2139429999997</v>
      </c>
      <c r="P245" s="33">
        <v>4173.2139429999997</v>
      </c>
      <c r="Q245" s="33">
        <v>4173.2139429999997</v>
      </c>
      <c r="R245" s="33">
        <v>4173.2139429999997</v>
      </c>
      <c r="S245" s="33">
        <v>4173.2139429999997</v>
      </c>
      <c r="T245" s="33">
        <v>4025.574036</v>
      </c>
      <c r="U245" s="33">
        <v>5194.7787010000002</v>
      </c>
      <c r="V245" s="33">
        <v>5194.7787010000002</v>
      </c>
      <c r="W245" s="33">
        <v>5194.7787010000002</v>
      </c>
      <c r="X245" s="33">
        <v>4949.7053150000002</v>
      </c>
      <c r="Y245" s="33">
        <v>5081.3371360000001</v>
      </c>
      <c r="Z245" s="33">
        <v>5181.2438069999998</v>
      </c>
      <c r="AA245" s="33">
        <v>4909.0404120000003</v>
      </c>
      <c r="AB245" s="33">
        <v>5194.7787010000002</v>
      </c>
      <c r="AC245" s="33">
        <v>5142.0452789999999</v>
      </c>
      <c r="AD245" s="33">
        <v>5194.7787010000002</v>
      </c>
      <c r="AE245" s="33">
        <v>5194.7787010000002</v>
      </c>
      <c r="AF245" s="33">
        <v>5194.7787010000002</v>
      </c>
      <c r="AG245" s="33">
        <v>5194.7787010000002</v>
      </c>
      <c r="AH245" s="33">
        <v>5094.6040929999999</v>
      </c>
      <c r="AI245" s="33">
        <v>5194.7787010000002</v>
      </c>
      <c r="AJ245" s="33">
        <v>5194.7787010000002</v>
      </c>
      <c r="AK245" s="33">
        <v>5194.7787010000002</v>
      </c>
      <c r="AL245" s="33">
        <v>5194.7787010000002</v>
      </c>
      <c r="AM245" s="33">
        <v>5194.7787010000002</v>
      </c>
      <c r="AN245" s="33">
        <v>5194.7787010000002</v>
      </c>
      <c r="AO245" s="33">
        <v>5194.7787010000002</v>
      </c>
      <c r="AP245" s="33">
        <v>5194.7787010000002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2605.9488150000002</v>
      </c>
      <c r="Q246" s="33">
        <v>2605.9488150000002</v>
      </c>
      <c r="R246" s="33">
        <v>2605.9488150000002</v>
      </c>
      <c r="S246" s="33">
        <v>2450.746619</v>
      </c>
      <c r="T246" s="33">
        <v>2605.9488150000002</v>
      </c>
      <c r="U246" s="33">
        <v>2605.9488150000002</v>
      </c>
      <c r="V246" s="33">
        <v>2605.9488150000002</v>
      </c>
      <c r="W246" s="33">
        <v>2605.9488150000002</v>
      </c>
      <c r="X246" s="33">
        <v>2605.9488150000002</v>
      </c>
      <c r="Y246" s="33">
        <v>2605.9488150000002</v>
      </c>
      <c r="Z246" s="33">
        <v>2605.9488150000002</v>
      </c>
      <c r="AA246" s="33">
        <v>2605.9488150000002</v>
      </c>
      <c r="AB246" s="33">
        <v>2605.9488150000002</v>
      </c>
      <c r="AC246" s="33">
        <v>2605.9488150000002</v>
      </c>
      <c r="AD246" s="33">
        <v>2605.9488150000002</v>
      </c>
      <c r="AE246" s="33">
        <v>2605.9488150000002</v>
      </c>
      <c r="AF246" s="33">
        <v>2605.9488150000002</v>
      </c>
      <c r="AG246" s="33">
        <v>2605.9488150000002</v>
      </c>
      <c r="AH246" s="33">
        <v>2605.9488150000002</v>
      </c>
      <c r="AI246" s="33">
        <v>2605.9488150000002</v>
      </c>
      <c r="AJ246" s="33">
        <v>2605.9488150000002</v>
      </c>
      <c r="AK246" s="33">
        <v>2605.9488150000002</v>
      </c>
      <c r="AL246" s="33">
        <v>2605.9488150000002</v>
      </c>
      <c r="AM246" s="33">
        <v>2605.9488150000002</v>
      </c>
      <c r="AN246" s="33">
        <v>2605.9488150000002</v>
      </c>
      <c r="AO246" s="33">
        <v>2605.9488150000002</v>
      </c>
      <c r="AP246" s="33">
        <v>2605.9488150000002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42.857608210000002</v>
      </c>
      <c r="I247" s="33">
        <v>57.33176718</v>
      </c>
      <c r="J247" s="33">
        <v>56.356410539999999</v>
      </c>
      <c r="K247" s="33">
        <v>57.33176718</v>
      </c>
      <c r="L247" s="33">
        <v>107.4813339</v>
      </c>
      <c r="M247" s="33">
        <v>107.4813339</v>
      </c>
      <c r="N247" s="33">
        <v>107.4813339</v>
      </c>
      <c r="O247" s="33">
        <v>107.4813339</v>
      </c>
      <c r="P247" s="33">
        <v>107.4813339</v>
      </c>
      <c r="Q247" s="33">
        <v>107.4813339</v>
      </c>
      <c r="R247" s="33">
        <v>107.4813339</v>
      </c>
      <c r="S247" s="33">
        <v>93.819502979999996</v>
      </c>
      <c r="T247" s="33">
        <v>107.4813339</v>
      </c>
      <c r="U247" s="33">
        <v>93.533129630000005</v>
      </c>
      <c r="V247" s="33">
        <v>93.007174879999994</v>
      </c>
      <c r="W247" s="33">
        <v>107.4813339</v>
      </c>
      <c r="X247" s="33">
        <v>93.819502979999996</v>
      </c>
      <c r="Y247" s="33">
        <v>79.871298760000002</v>
      </c>
      <c r="Z247" s="33">
        <v>107.4813339</v>
      </c>
      <c r="AA247" s="33">
        <v>93.819502979999996</v>
      </c>
      <c r="AB247" s="33">
        <v>107.4813339</v>
      </c>
      <c r="AC247" s="33">
        <v>107.4813339</v>
      </c>
      <c r="AD247" s="33">
        <v>107.4813339</v>
      </c>
      <c r="AE247" s="33">
        <v>107.4813339</v>
      </c>
      <c r="AF247" s="33">
        <v>106.9553791</v>
      </c>
      <c r="AG247" s="33">
        <v>93.819502979999996</v>
      </c>
      <c r="AH247" s="33">
        <v>107.4813339</v>
      </c>
      <c r="AI247" s="33">
        <v>107.4813339</v>
      </c>
      <c r="AJ247" s="33">
        <v>106.9553791</v>
      </c>
      <c r="AK247" s="33">
        <v>107.4813339</v>
      </c>
      <c r="AL247" s="33">
        <v>107.4813339</v>
      </c>
      <c r="AM247" s="33">
        <v>93.819502979999996</v>
      </c>
      <c r="AN247" s="33">
        <v>106.9553791</v>
      </c>
      <c r="AO247" s="33">
        <v>79.345344010000005</v>
      </c>
      <c r="AP247" s="33">
        <v>79.345344010000005</v>
      </c>
    </row>
    <row r="248" spans="2:42" x14ac:dyDescent="0.25">
      <c r="B248" s="33" t="s">
        <v>26</v>
      </c>
      <c r="C248" s="4" t="s">
        <v>40</v>
      </c>
      <c r="D248" s="33">
        <v>41.459562230000003</v>
      </c>
      <c r="E248" s="33">
        <v>69.916909689999997</v>
      </c>
      <c r="F248" s="33">
        <v>41.459562230000003</v>
      </c>
      <c r="G248" s="33">
        <v>41.459562230000003</v>
      </c>
      <c r="H248" s="33">
        <v>94.915795790000004</v>
      </c>
      <c r="I248" s="33">
        <v>94.915795790000004</v>
      </c>
      <c r="J248" s="33">
        <v>50.93475179</v>
      </c>
      <c r="K248" s="33">
        <v>69.916909689999997</v>
      </c>
      <c r="L248" s="33">
        <v>94.915795790000004</v>
      </c>
      <c r="M248" s="33">
        <v>69.916909689999997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69.190522209999997</v>
      </c>
      <c r="I250" s="33">
        <v>151.75267020000001</v>
      </c>
      <c r="J250" s="33">
        <v>152.44187260000001</v>
      </c>
      <c r="K250" s="33">
        <v>136.44921070000001</v>
      </c>
      <c r="L250" s="33">
        <v>169.47200000000001</v>
      </c>
      <c r="M250" s="33">
        <v>228.7702262</v>
      </c>
      <c r="N250" s="33">
        <v>228.7702262</v>
      </c>
      <c r="O250" s="33">
        <v>228.7702262</v>
      </c>
      <c r="P250" s="33">
        <v>228.7702262</v>
      </c>
      <c r="Q250" s="33">
        <v>228.7702262</v>
      </c>
      <c r="R250" s="33">
        <v>228.7702262</v>
      </c>
      <c r="S250" s="33">
        <v>228.7702262</v>
      </c>
      <c r="T250" s="33">
        <v>228.7702262</v>
      </c>
      <c r="U250" s="33">
        <v>228.7702262</v>
      </c>
      <c r="V250" s="33">
        <v>228.7702262</v>
      </c>
      <c r="W250" s="33">
        <v>228.7702262</v>
      </c>
      <c r="X250" s="33">
        <v>228.7702262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1.223310983</v>
      </c>
      <c r="L252" s="33">
        <v>0.9217935773</v>
      </c>
      <c r="M252" s="33">
        <v>1.223310983</v>
      </c>
      <c r="N252" s="33">
        <v>1.223310983</v>
      </c>
      <c r="O252" s="33">
        <v>1.223310983</v>
      </c>
      <c r="P252" s="33">
        <v>1.223310983</v>
      </c>
      <c r="Q252" s="33">
        <v>1.3215026240000001</v>
      </c>
      <c r="R252" s="33">
        <v>1.43265212</v>
      </c>
      <c r="S252" s="33">
        <v>1.3215026240000001</v>
      </c>
      <c r="T252" s="33">
        <v>1.8143031460000001</v>
      </c>
      <c r="U252" s="33">
        <v>1.8143031460000001</v>
      </c>
      <c r="V252" s="33">
        <v>1.8143031460000001</v>
      </c>
      <c r="W252" s="33">
        <v>1.8143031460000001</v>
      </c>
      <c r="X252" s="33">
        <v>1.8143031460000001</v>
      </c>
      <c r="Y252" s="33">
        <v>1.8143031460000001</v>
      </c>
      <c r="Z252" s="33">
        <v>1.8143031460000001</v>
      </c>
      <c r="AA252" s="33">
        <v>1.8143031460000001</v>
      </c>
      <c r="AB252" s="33">
        <v>1.3215026240000001</v>
      </c>
      <c r="AC252" s="33">
        <v>1.8143031460000001</v>
      </c>
      <c r="AD252" s="33">
        <v>1.8143031460000001</v>
      </c>
      <c r="AE252" s="33">
        <v>1.8143031460000001</v>
      </c>
      <c r="AF252" s="33">
        <v>1.8143031460000001</v>
      </c>
      <c r="AG252" s="33">
        <v>1.8143031460000001</v>
      </c>
      <c r="AH252" s="33">
        <v>1.8143031460000001</v>
      </c>
      <c r="AI252" s="33">
        <v>1.3215026240000001</v>
      </c>
      <c r="AJ252" s="33">
        <v>1.8143031460000001</v>
      </c>
      <c r="AK252" s="33">
        <v>1.3215026240000001</v>
      </c>
      <c r="AL252" s="33">
        <v>1.8143031460000001</v>
      </c>
      <c r="AM252" s="33">
        <v>1.8143031460000001</v>
      </c>
      <c r="AN252" s="33">
        <v>1.8143031460000001</v>
      </c>
      <c r="AO252" s="33">
        <v>1.8143031460000001</v>
      </c>
      <c r="AP252" s="33">
        <v>1.8143031460000001</v>
      </c>
    </row>
    <row r="253" spans="2:42" x14ac:dyDescent="0.25">
      <c r="B253" s="33" t="s">
        <v>26</v>
      </c>
      <c r="C253" s="4" t="s">
        <v>45</v>
      </c>
      <c r="L253" s="33">
        <v>1.4775450000000001</v>
      </c>
      <c r="M253" s="33">
        <v>1.5399</v>
      </c>
      <c r="N253" s="33">
        <v>1.990845</v>
      </c>
      <c r="O253" s="33">
        <v>1.5399</v>
      </c>
      <c r="P253" s="33">
        <v>1.990845</v>
      </c>
      <c r="Q253" s="33">
        <v>1.5399</v>
      </c>
      <c r="R253" s="33">
        <v>1.990845</v>
      </c>
      <c r="S253" s="33">
        <v>1.990845</v>
      </c>
      <c r="T253" s="33">
        <v>1.990845</v>
      </c>
      <c r="U253" s="33">
        <v>1.990845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1.5399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2743.4307349999999</v>
      </c>
      <c r="E256" s="33">
        <v>2771.8880829999998</v>
      </c>
      <c r="F256" s="33">
        <v>2743.4307349999999</v>
      </c>
      <c r="G256" s="33">
        <v>2743.9752939999998</v>
      </c>
      <c r="H256" s="33">
        <v>2997.5482259999999</v>
      </c>
      <c r="I256" s="33">
        <v>3126.4955479999999</v>
      </c>
      <c r="J256" s="33">
        <v>3192.9587080000001</v>
      </c>
      <c r="K256" s="33">
        <v>3260.1001070000002</v>
      </c>
      <c r="L256" s="33">
        <v>3374.4618949999999</v>
      </c>
      <c r="M256" s="33">
        <v>4972.1161670000001</v>
      </c>
      <c r="N256" s="33">
        <v>5648.005623</v>
      </c>
      <c r="O256" s="33">
        <v>5647.5546780000004</v>
      </c>
      <c r="P256" s="33">
        <v>7213.5442700000003</v>
      </c>
      <c r="Q256" s="33">
        <v>7213.1915159999999</v>
      </c>
      <c r="R256" s="33">
        <v>7213.7536110000001</v>
      </c>
      <c r="S256" s="33">
        <v>7044.7784350000002</v>
      </c>
      <c r="T256" s="33">
        <v>7066.495355</v>
      </c>
      <c r="U256" s="33">
        <v>8221.751816</v>
      </c>
      <c r="V256" s="33">
        <v>8221.2258610000008</v>
      </c>
      <c r="W256" s="33">
        <v>8235.7000200000002</v>
      </c>
      <c r="X256" s="33">
        <v>7976.9648029999998</v>
      </c>
      <c r="Y256" s="33">
        <v>8094.6484200000004</v>
      </c>
      <c r="Z256" s="33">
        <v>8222.1651259999999</v>
      </c>
      <c r="AA256" s="33">
        <v>7936.2999</v>
      </c>
      <c r="AB256" s="33">
        <v>8235.2072200000002</v>
      </c>
      <c r="AC256" s="33">
        <v>8182.5156530000004</v>
      </c>
      <c r="AD256" s="33">
        <v>8235.7000200000002</v>
      </c>
      <c r="AE256" s="33">
        <v>8235.7000200000002</v>
      </c>
      <c r="AF256" s="33">
        <v>8235.1740649999992</v>
      </c>
      <c r="AG256" s="33">
        <v>8222.0381890000008</v>
      </c>
      <c r="AH256" s="33">
        <v>8135.525412</v>
      </c>
      <c r="AI256" s="33">
        <v>8235.2072200000002</v>
      </c>
      <c r="AJ256" s="33">
        <v>8235.1740649999992</v>
      </c>
      <c r="AK256" s="33">
        <v>8235.2072200000002</v>
      </c>
      <c r="AL256" s="33">
        <v>8235.7000200000002</v>
      </c>
      <c r="AM256" s="33">
        <v>8222.0381890000008</v>
      </c>
      <c r="AN256" s="33">
        <v>8235.1740649999992</v>
      </c>
      <c r="AO256" s="33">
        <v>8207.5640299999995</v>
      </c>
      <c r="AP256" s="33">
        <v>8207.5640299999995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63</v>
      </c>
      <c r="C293" s="4" t="s">
        <v>37</v>
      </c>
      <c r="AB293" s="33">
        <v>239.37457810000001</v>
      </c>
      <c r="AC293" s="33">
        <v>677.86792309999998</v>
      </c>
      <c r="AD293" s="33">
        <v>1119.5914270000001</v>
      </c>
      <c r="AE293" s="33">
        <v>1544.9306779999999</v>
      </c>
      <c r="AF293" s="33">
        <v>1544.9306779999999</v>
      </c>
      <c r="AG293" s="33">
        <v>1544.9306779999999</v>
      </c>
      <c r="AH293" s="33">
        <v>1544.9306779999999</v>
      </c>
      <c r="AI293" s="33">
        <v>1544.9306779999999</v>
      </c>
      <c r="AJ293" s="33">
        <v>1544.9306779999999</v>
      </c>
      <c r="AK293" s="33">
        <v>1544.9306779999999</v>
      </c>
      <c r="AL293" s="33">
        <v>1544.9306779999999</v>
      </c>
      <c r="AM293" s="33">
        <v>1544.9306779999999</v>
      </c>
      <c r="AN293" s="33">
        <v>1544.9306779999999</v>
      </c>
      <c r="AO293" s="33">
        <v>1544.9306779999999</v>
      </c>
      <c r="AP293" s="33">
        <v>1544.9306779999999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239.37457810000001</v>
      </c>
      <c r="AC304" s="33">
        <v>677.86792309999998</v>
      </c>
      <c r="AD304" s="33">
        <v>1119.5914270000001</v>
      </c>
      <c r="AE304" s="33">
        <v>1544.9306779999999</v>
      </c>
      <c r="AF304" s="33">
        <v>1544.9306779999999</v>
      </c>
      <c r="AG304" s="33">
        <v>1544.9306779999999</v>
      </c>
      <c r="AH304" s="33">
        <v>1544.9306779999999</v>
      </c>
      <c r="AI304" s="33">
        <v>1544.9306779999999</v>
      </c>
      <c r="AJ304" s="33">
        <v>1544.9306779999999</v>
      </c>
      <c r="AK304" s="33">
        <v>1544.9306779999999</v>
      </c>
      <c r="AL304" s="33">
        <v>1544.9306779999999</v>
      </c>
      <c r="AM304" s="33">
        <v>1544.9306779999999</v>
      </c>
      <c r="AN304" s="33">
        <v>1544.9306779999999</v>
      </c>
      <c r="AO304" s="33">
        <v>1544.9306779999999</v>
      </c>
      <c r="AP304" s="33">
        <v>1544.9306779999999</v>
      </c>
    </row>
    <row r="305" spans="2:42" x14ac:dyDescent="0.25">
      <c r="B305" s="33" t="s">
        <v>64</v>
      </c>
      <c r="C305" s="4" t="s">
        <v>37</v>
      </c>
      <c r="AF305" s="33">
        <v>421.71546760000001</v>
      </c>
      <c r="AG305" s="33">
        <v>794.72934810000004</v>
      </c>
      <c r="AH305" s="33">
        <v>1168.843228</v>
      </c>
      <c r="AI305" s="33">
        <v>1545.6723119999999</v>
      </c>
      <c r="AJ305" s="33">
        <v>1930.556846</v>
      </c>
      <c r="AK305" s="33">
        <v>2322.4579290000001</v>
      </c>
      <c r="AL305" s="33">
        <v>2717.367127</v>
      </c>
      <c r="AM305" s="33">
        <v>3110.992749</v>
      </c>
      <c r="AN305" s="33">
        <v>3545.654763</v>
      </c>
      <c r="AO305" s="33">
        <v>3965.715471</v>
      </c>
      <c r="AP305" s="33">
        <v>4379.9629839999998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421.71546760000001</v>
      </c>
      <c r="AG316" s="33">
        <v>794.72934810000004</v>
      </c>
      <c r="AH316" s="33">
        <v>1168.843228</v>
      </c>
      <c r="AI316" s="33">
        <v>1545.6723119999999</v>
      </c>
      <c r="AJ316" s="33">
        <v>1930.556846</v>
      </c>
      <c r="AK316" s="33">
        <v>2322.4579290000001</v>
      </c>
      <c r="AL316" s="33">
        <v>2717.367127</v>
      </c>
      <c r="AM316" s="33">
        <v>3110.992749</v>
      </c>
      <c r="AN316" s="33">
        <v>3545.654763</v>
      </c>
      <c r="AO316" s="33">
        <v>3965.715471</v>
      </c>
      <c r="AP316" s="33">
        <v>4379.9629839999998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2.4491700000000001</v>
      </c>
      <c r="E366" s="33">
        <v>3.2655599999999998</v>
      </c>
      <c r="F366" s="33">
        <v>2.4491700000000001</v>
      </c>
      <c r="G366" s="33">
        <v>3.2655599999999998</v>
      </c>
      <c r="H366" s="33">
        <v>2.4491700000000001</v>
      </c>
      <c r="I366" s="33">
        <v>2.4491700000000001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28.663499999999999</v>
      </c>
      <c r="E367" s="33">
        <v>28.663499999999999</v>
      </c>
      <c r="F367" s="33">
        <v>28.663499999999999</v>
      </c>
      <c r="G367" s="33">
        <v>28.663499999999999</v>
      </c>
      <c r="H367" s="33">
        <v>21.497624999999999</v>
      </c>
      <c r="I367" s="33">
        <v>21.497624999999999</v>
      </c>
      <c r="J367" s="33">
        <v>186.72345000000001</v>
      </c>
      <c r="K367" s="33">
        <v>186.72345000000001</v>
      </c>
      <c r="L367" s="33">
        <v>186.72345000000001</v>
      </c>
      <c r="M367" s="33">
        <v>186.72345000000001</v>
      </c>
      <c r="N367" s="33">
        <v>186.72345000000001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154.18965</v>
      </c>
      <c r="T367" s="33">
        <v>154.18965</v>
      </c>
      <c r="U367" s="33">
        <v>154.18965</v>
      </c>
      <c r="V367" s="33">
        <v>154.18965</v>
      </c>
      <c r="W367" s="33">
        <v>158.05994999999999</v>
      </c>
      <c r="X367" s="33">
        <v>154.18965</v>
      </c>
      <c r="Y367" s="33">
        <v>158.05994999999999</v>
      </c>
      <c r="Z367" s="33">
        <v>158.05994999999999</v>
      </c>
      <c r="AA367" s="33">
        <v>154.18965</v>
      </c>
      <c r="AB367" s="33">
        <v>154.18965</v>
      </c>
      <c r="AC367" s="33">
        <v>154.18965</v>
      </c>
      <c r="AD367" s="33">
        <v>154.18965</v>
      </c>
      <c r="AE367" s="33">
        <v>154.18965</v>
      </c>
      <c r="AF367" s="33">
        <v>154.18965</v>
      </c>
      <c r="AG367" s="33">
        <v>154.18965</v>
      </c>
      <c r="AH367" s="33">
        <v>154.18965</v>
      </c>
      <c r="AI367" s="33">
        <v>154.18965</v>
      </c>
      <c r="AJ367" s="33">
        <v>154.18965</v>
      </c>
      <c r="AK367" s="33">
        <v>154.18965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31.112670000000001</v>
      </c>
      <c r="E376" s="33">
        <v>31.92906</v>
      </c>
      <c r="F376" s="33">
        <v>285.90767</v>
      </c>
      <c r="G376" s="33">
        <v>318.66608919999999</v>
      </c>
      <c r="H376" s="33">
        <v>310.6888242</v>
      </c>
      <c r="I376" s="33">
        <v>310.6888242</v>
      </c>
      <c r="J376" s="33">
        <v>483.57535919999998</v>
      </c>
      <c r="K376" s="33">
        <v>625.27135920000001</v>
      </c>
      <c r="L376" s="33">
        <v>668.7361449</v>
      </c>
      <c r="M376" s="33">
        <v>673.46856990000003</v>
      </c>
      <c r="N376" s="33">
        <v>673.46856990000003</v>
      </c>
      <c r="O376" s="33">
        <v>673.46856990000003</v>
      </c>
      <c r="P376" s="33">
        <v>644.80506990000003</v>
      </c>
      <c r="Q376" s="33">
        <v>644.80506990000003</v>
      </c>
      <c r="R376" s="33">
        <v>644.80506990000003</v>
      </c>
      <c r="S376" s="33">
        <v>640.93476989999999</v>
      </c>
      <c r="T376" s="33">
        <v>640.93476989999999</v>
      </c>
      <c r="U376" s="33">
        <v>640.93476989999999</v>
      </c>
      <c r="V376" s="33">
        <v>640.93476989999999</v>
      </c>
      <c r="W376" s="33">
        <v>354.79748069999999</v>
      </c>
      <c r="X376" s="33">
        <v>350.92718070000001</v>
      </c>
      <c r="Y376" s="33">
        <v>354.79748069999999</v>
      </c>
      <c r="Z376" s="33">
        <v>354.79748069999999</v>
      </c>
      <c r="AA376" s="33">
        <v>350.92718070000001</v>
      </c>
      <c r="AB376" s="33">
        <v>344.08286070000003</v>
      </c>
      <c r="AC376" s="33">
        <v>344.08286070000003</v>
      </c>
      <c r="AD376" s="33">
        <v>344.08286070000003</v>
      </c>
      <c r="AE376" s="33">
        <v>344.08286070000003</v>
      </c>
      <c r="AF376" s="33">
        <v>344.08286070000003</v>
      </c>
      <c r="AG376" s="33">
        <v>344.08286070000003</v>
      </c>
      <c r="AH376" s="33">
        <v>344.08286070000003</v>
      </c>
      <c r="AI376" s="33">
        <v>344.08286070000003</v>
      </c>
      <c r="AJ376" s="33">
        <v>344.08286070000003</v>
      </c>
      <c r="AK376" s="33">
        <v>344.08286070000003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N415" s="33">
        <v>635.8855102</v>
      </c>
      <c r="O415" s="33">
        <v>3358.6307539999998</v>
      </c>
      <c r="P415" s="33">
        <v>4791.3414050000001</v>
      </c>
      <c r="Q415" s="33">
        <v>8524.8757280000009</v>
      </c>
      <c r="R415" s="33">
        <v>9641.9969359999996</v>
      </c>
      <c r="S415" s="33">
        <v>11461.263499999999</v>
      </c>
      <c r="T415" s="33">
        <v>12817.335779999999</v>
      </c>
      <c r="U415" s="33">
        <v>15433.79981</v>
      </c>
      <c r="V415" s="33">
        <v>15433.79981</v>
      </c>
      <c r="W415" s="33">
        <v>15433.79981</v>
      </c>
      <c r="X415" s="33">
        <v>15433.79981</v>
      </c>
      <c r="Y415" s="33">
        <v>15433.79981</v>
      </c>
      <c r="Z415" s="33">
        <v>15433.79981</v>
      </c>
      <c r="AA415" s="33">
        <v>15433.79981</v>
      </c>
      <c r="AB415" s="33">
        <v>15433.79981</v>
      </c>
      <c r="AC415" s="33">
        <v>15433.79981</v>
      </c>
      <c r="AD415" s="33">
        <v>15433.79981</v>
      </c>
      <c r="AE415" s="33">
        <v>15433.79981</v>
      </c>
      <c r="AF415" s="33">
        <v>15433.79981</v>
      </c>
      <c r="AG415" s="33">
        <v>15433.79981</v>
      </c>
      <c r="AH415" s="33">
        <v>15433.79981</v>
      </c>
      <c r="AI415" s="33">
        <v>15433.79981</v>
      </c>
      <c r="AJ415" s="33">
        <v>15433.79981</v>
      </c>
      <c r="AK415" s="33">
        <v>15433.79981</v>
      </c>
      <c r="AL415" s="33">
        <v>15433.79981</v>
      </c>
      <c r="AM415" s="33">
        <v>15433.79981</v>
      </c>
      <c r="AN415" s="33">
        <v>15433.79981</v>
      </c>
      <c r="AO415" s="33">
        <v>15433.79981</v>
      </c>
      <c r="AP415" s="33">
        <v>15433.79981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635.8855102</v>
      </c>
      <c r="O424" s="33">
        <v>3358.6307539999998</v>
      </c>
      <c r="P424" s="33">
        <v>4791.3414050000001</v>
      </c>
      <c r="Q424" s="33">
        <v>8524.8757280000009</v>
      </c>
      <c r="R424" s="33">
        <v>9641.9969359999996</v>
      </c>
      <c r="S424" s="33">
        <v>11461.263499999999</v>
      </c>
      <c r="T424" s="33">
        <v>12817.335779999999</v>
      </c>
      <c r="U424" s="33">
        <v>15433.79981</v>
      </c>
      <c r="V424" s="33">
        <v>15433.79981</v>
      </c>
      <c r="W424" s="33">
        <v>15433.79981</v>
      </c>
      <c r="X424" s="33">
        <v>15433.79981</v>
      </c>
      <c r="Y424" s="33">
        <v>15433.79981</v>
      </c>
      <c r="Z424" s="33">
        <v>15433.79981</v>
      </c>
      <c r="AA424" s="33">
        <v>15433.79981</v>
      </c>
      <c r="AB424" s="33">
        <v>15433.79981</v>
      </c>
      <c r="AC424" s="33">
        <v>15433.79981</v>
      </c>
      <c r="AD424" s="33">
        <v>15433.79981</v>
      </c>
      <c r="AE424" s="33">
        <v>15433.79981</v>
      </c>
      <c r="AF424" s="33">
        <v>15433.79981</v>
      </c>
      <c r="AG424" s="33">
        <v>15433.79981</v>
      </c>
      <c r="AH424" s="33">
        <v>15433.79981</v>
      </c>
      <c r="AI424" s="33">
        <v>15433.79981</v>
      </c>
      <c r="AJ424" s="33">
        <v>15433.79981</v>
      </c>
      <c r="AK424" s="33">
        <v>15433.79981</v>
      </c>
      <c r="AL424" s="33">
        <v>15433.79981</v>
      </c>
      <c r="AM424" s="33">
        <v>15433.79981</v>
      </c>
      <c r="AN424" s="33">
        <v>15433.79981</v>
      </c>
      <c r="AO424" s="33">
        <v>15433.79981</v>
      </c>
      <c r="AP424" s="33">
        <v>15433.79981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33">
        <v>0</v>
      </c>
      <c r="AF436" s="33">
        <v>0</v>
      </c>
      <c r="AG436" s="33">
        <v>0</v>
      </c>
      <c r="AH436" s="33">
        <v>0</v>
      </c>
      <c r="AI436" s="33">
        <v>0</v>
      </c>
      <c r="AJ436" s="33">
        <v>0</v>
      </c>
      <c r="AK436" s="33">
        <v>0</v>
      </c>
      <c r="AL436" s="33">
        <v>0</v>
      </c>
      <c r="AM436" s="33">
        <v>0</v>
      </c>
      <c r="AN436" s="33">
        <v>0</v>
      </c>
      <c r="AO436" s="33">
        <v>0</v>
      </c>
      <c r="AP436" s="33">
        <v>0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604.53487740000003</v>
      </c>
      <c r="W439" s="33">
        <v>2720.1563849999998</v>
      </c>
      <c r="X439" s="33">
        <v>5270.1397550000002</v>
      </c>
      <c r="Y439" s="33">
        <v>8248.2417210000003</v>
      </c>
      <c r="Z439" s="33">
        <v>12328.67297</v>
      </c>
      <c r="AA439" s="33">
        <v>16485.504000000001</v>
      </c>
      <c r="AB439" s="33">
        <v>19633.502929999999</v>
      </c>
      <c r="AC439" s="33">
        <v>23202.217400000001</v>
      </c>
      <c r="AD439" s="33">
        <v>24395.52507</v>
      </c>
      <c r="AE439" s="33">
        <v>26642.007519999999</v>
      </c>
      <c r="AF439" s="33">
        <v>26642.007519999999</v>
      </c>
      <c r="AG439" s="33">
        <v>26642.007519999999</v>
      </c>
      <c r="AH439" s="33">
        <v>26642.007519999999</v>
      </c>
      <c r="AI439" s="33">
        <v>26642.007519999999</v>
      </c>
      <c r="AJ439" s="33">
        <v>26642.007519999999</v>
      </c>
      <c r="AK439" s="33">
        <v>26642.007519999999</v>
      </c>
      <c r="AL439" s="33">
        <v>26642.007519999999</v>
      </c>
      <c r="AM439" s="33">
        <v>26642.007519999999</v>
      </c>
      <c r="AN439" s="33">
        <v>26642.007519999999</v>
      </c>
      <c r="AO439" s="33">
        <v>26642.007519999999</v>
      </c>
      <c r="AP439" s="33">
        <v>26642.007519999999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604.53487740000003</v>
      </c>
      <c r="W448" s="33">
        <v>2720.1563849999998</v>
      </c>
      <c r="X448" s="33">
        <v>5270.1397550000002</v>
      </c>
      <c r="Y448" s="33">
        <v>8248.2417210000003</v>
      </c>
      <c r="Z448" s="33">
        <v>12328.67297</v>
      </c>
      <c r="AA448" s="33">
        <v>16485.504000000001</v>
      </c>
      <c r="AB448" s="33">
        <v>19633.502929999999</v>
      </c>
      <c r="AC448" s="33">
        <v>23202.217400000001</v>
      </c>
      <c r="AD448" s="33">
        <v>24395.52507</v>
      </c>
      <c r="AE448" s="33">
        <v>26642.007519999999</v>
      </c>
      <c r="AF448" s="33">
        <v>26642.007519999999</v>
      </c>
      <c r="AG448" s="33">
        <v>26642.007519999999</v>
      </c>
      <c r="AH448" s="33">
        <v>26642.007519999999</v>
      </c>
      <c r="AI448" s="33">
        <v>26642.007519999999</v>
      </c>
      <c r="AJ448" s="33">
        <v>26642.007519999999</v>
      </c>
      <c r="AK448" s="33">
        <v>26642.007519999999</v>
      </c>
      <c r="AL448" s="33">
        <v>26642.007519999999</v>
      </c>
      <c r="AM448" s="33">
        <v>26642.007519999999</v>
      </c>
      <c r="AN448" s="33">
        <v>26642.007519999999</v>
      </c>
      <c r="AO448" s="33">
        <v>26642.007519999999</v>
      </c>
      <c r="AP448" s="33">
        <v>26642.007519999999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7398.2728909999996</v>
      </c>
      <c r="AG463" s="33">
        <v>10920.80726</v>
      </c>
      <c r="AH463" s="33">
        <v>13249.404200000001</v>
      </c>
      <c r="AI463" s="33">
        <v>15447.47971</v>
      </c>
      <c r="AJ463" s="33">
        <v>17708.717260000001</v>
      </c>
      <c r="AK463" s="33">
        <v>20532.148509999999</v>
      </c>
      <c r="AL463" s="33">
        <v>21894.918570000002</v>
      </c>
      <c r="AM463" s="33">
        <v>22441.265800000001</v>
      </c>
      <c r="AN463" s="33">
        <v>25566.798709999999</v>
      </c>
      <c r="AO463" s="33">
        <v>28367.269980000001</v>
      </c>
      <c r="AP463" s="33">
        <v>28940.913939999999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7398.2728909999996</v>
      </c>
      <c r="AG472" s="33">
        <v>10920.80726</v>
      </c>
      <c r="AH472" s="33">
        <v>13249.404200000001</v>
      </c>
      <c r="AI472" s="33">
        <v>15447.47971</v>
      </c>
      <c r="AJ472" s="33">
        <v>17708.717260000001</v>
      </c>
      <c r="AK472" s="33">
        <v>20532.148509999999</v>
      </c>
      <c r="AL472" s="33">
        <v>21894.918570000002</v>
      </c>
      <c r="AM472" s="33">
        <v>22441.265800000001</v>
      </c>
      <c r="AN472" s="33">
        <v>25566.798709999999</v>
      </c>
      <c r="AO472" s="33">
        <v>28367.269980000001</v>
      </c>
      <c r="AP472" s="33">
        <v>28940.913939999999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1019.716266</v>
      </c>
      <c r="X653" s="33">
        <v>1019.716266</v>
      </c>
      <c r="Y653" s="33">
        <v>1019.716266</v>
      </c>
      <c r="Z653" s="33">
        <v>1272.1990699999999</v>
      </c>
      <c r="AA653" s="33">
        <v>1396.3362119999999</v>
      </c>
      <c r="AB653" s="33">
        <v>1060.7295650000001</v>
      </c>
      <c r="AC653" s="33">
        <v>1056.430789</v>
      </c>
      <c r="AD653" s="33">
        <v>1056.430789</v>
      </c>
      <c r="AE653" s="33">
        <v>1396.3362119999999</v>
      </c>
      <c r="AF653" s="33">
        <v>930.89080769999998</v>
      </c>
      <c r="AG653" s="33">
        <v>930.89080769999998</v>
      </c>
      <c r="AH653" s="33">
        <v>1056.430789</v>
      </c>
      <c r="AI653" s="33">
        <v>930.89080769999998</v>
      </c>
      <c r="AJ653" s="33">
        <v>930.89080769999998</v>
      </c>
      <c r="AK653" s="33">
        <v>1056.430789</v>
      </c>
      <c r="AL653" s="33">
        <v>1270.7962299999999</v>
      </c>
      <c r="AM653" s="33">
        <v>1521.8761930000001</v>
      </c>
      <c r="AN653" s="33">
        <v>1396.3362119999999</v>
      </c>
      <c r="AO653" s="33">
        <v>1396.3362119999999</v>
      </c>
      <c r="AP653" s="33">
        <v>1396.3362119999999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13.264601839999999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1019.716266</v>
      </c>
      <c r="Y664" s="33">
        <v>1019.716266</v>
      </c>
      <c r="Z664" s="33">
        <v>1272.1990699999999</v>
      </c>
      <c r="AA664" s="33">
        <v>1396.3362119999999</v>
      </c>
      <c r="AB664" s="33">
        <v>1060.7295650000001</v>
      </c>
      <c r="AC664" s="33">
        <v>1056.430789</v>
      </c>
      <c r="AD664" s="33">
        <v>1056.430789</v>
      </c>
      <c r="AE664" s="33">
        <v>1409.600813</v>
      </c>
      <c r="AF664" s="33">
        <v>944.15540950000002</v>
      </c>
      <c r="AG664" s="33">
        <v>1516.428232</v>
      </c>
      <c r="AH664" s="33">
        <v>1641.9682130000001</v>
      </c>
      <c r="AI664" s="33">
        <v>1516.428232</v>
      </c>
      <c r="AJ664" s="33">
        <v>1516.428232</v>
      </c>
      <c r="AK664" s="33">
        <v>1641.9682130000001</v>
      </c>
      <c r="AL664" s="33">
        <v>1856.333654</v>
      </c>
      <c r="AM664" s="33">
        <v>2107.4136170000002</v>
      </c>
      <c r="AN664" s="33">
        <v>1981.873636</v>
      </c>
      <c r="AO664" s="33">
        <v>1981.873636</v>
      </c>
      <c r="AP664" s="33">
        <v>1981.873636</v>
      </c>
    </row>
    <row r="665" spans="1:42" x14ac:dyDescent="0.25">
      <c r="B665" s="33" t="s">
        <v>700</v>
      </c>
      <c r="C665" s="33" t="s">
        <v>37</v>
      </c>
      <c r="O665" s="33">
        <v>41.215012860000002</v>
      </c>
      <c r="P665" s="33">
        <v>207.02253590000001</v>
      </c>
      <c r="Q665" s="33">
        <v>1260.610911</v>
      </c>
      <c r="R665" s="33">
        <v>1357.2530099999999</v>
      </c>
      <c r="S665" s="33">
        <v>1357.2530099999999</v>
      </c>
      <c r="T665" s="33">
        <v>1369.91129</v>
      </c>
      <c r="U665" s="33">
        <v>1357.2530099999999</v>
      </c>
      <c r="V665" s="33">
        <v>1369.179975</v>
      </c>
      <c r="W665" s="33">
        <v>1357.2530099999999</v>
      </c>
      <c r="X665" s="33">
        <v>1357.2530099999999</v>
      </c>
      <c r="Y665" s="33">
        <v>1336.645503</v>
      </c>
      <c r="Z665" s="33">
        <v>1281.753899</v>
      </c>
      <c r="AA665" s="33">
        <v>1043.532215</v>
      </c>
      <c r="AB665" s="33">
        <v>678.65283609999994</v>
      </c>
      <c r="AC665" s="33">
        <v>678.62650480000002</v>
      </c>
      <c r="AD665" s="33">
        <v>761.53026639999996</v>
      </c>
      <c r="AE665" s="33">
        <v>1134.3894110000001</v>
      </c>
      <c r="AF665" s="33">
        <v>575.11523690000001</v>
      </c>
      <c r="AG665" s="33">
        <v>401.00321059999999</v>
      </c>
      <c r="AH665" s="33">
        <v>199.48149760000001</v>
      </c>
      <c r="AI665" s="33">
        <v>103.51126790000001</v>
      </c>
      <c r="AJ665" s="33">
        <v>103.51126790000001</v>
      </c>
      <c r="AK665" s="33">
        <v>145.14431189999999</v>
      </c>
      <c r="AL665" s="33">
        <v>1098.301665</v>
      </c>
      <c r="AM665" s="33">
        <v>1357.2530099999999</v>
      </c>
      <c r="AN665" s="33">
        <v>1357.2530099999999</v>
      </c>
      <c r="AO665" s="33">
        <v>1357.2530099999999</v>
      </c>
      <c r="AP665" s="33">
        <v>1357.2530099999999</v>
      </c>
    </row>
    <row r="666" spans="1:42" x14ac:dyDescent="0.25">
      <c r="B666" s="33" t="s">
        <v>700</v>
      </c>
      <c r="C666" s="33" t="s">
        <v>38</v>
      </c>
      <c r="N666" s="33">
        <v>77.431216710000001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176.94031380000001</v>
      </c>
      <c r="T666" s="33">
        <v>176.94031380000001</v>
      </c>
      <c r="U666" s="33">
        <v>117.96020919999999</v>
      </c>
      <c r="V666" s="33">
        <v>176.94031380000001</v>
      </c>
      <c r="W666" s="33">
        <v>117.96020919999999</v>
      </c>
      <c r="X666" s="33">
        <v>117.96020919999999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117.96020919999999</v>
      </c>
      <c r="AE666" s="33">
        <v>117.96020919999999</v>
      </c>
      <c r="AF666" s="33">
        <v>58.980104609999998</v>
      </c>
      <c r="AG666" s="33">
        <v>58.980104609999998</v>
      </c>
      <c r="AH666" s="33">
        <v>117.96020919999999</v>
      </c>
      <c r="AI666" s="33">
        <v>117.96020919999999</v>
      </c>
      <c r="AJ666" s="33">
        <v>117.96020919999999</v>
      </c>
      <c r="AK666" s="33">
        <v>117.96020919999999</v>
      </c>
      <c r="AL666" s="33">
        <v>58.980104609999998</v>
      </c>
      <c r="AM666" s="33">
        <v>117.96020919999999</v>
      </c>
      <c r="AN666" s="33">
        <v>117.96020919999999</v>
      </c>
      <c r="AO666" s="33">
        <v>117.96020919999999</v>
      </c>
      <c r="AP666" s="33">
        <v>117.96020919999999</v>
      </c>
    </row>
    <row r="667" spans="1:42" x14ac:dyDescent="0.25">
      <c r="B667" s="33" t="s">
        <v>700</v>
      </c>
      <c r="C667" s="33" t="s">
        <v>39</v>
      </c>
      <c r="N667" s="33">
        <v>131.22481110000001</v>
      </c>
      <c r="O667" s="33">
        <v>262.4496221</v>
      </c>
      <c r="P667" s="33">
        <v>482.73675980000002</v>
      </c>
      <c r="Q667" s="33">
        <v>735.23793060000003</v>
      </c>
      <c r="R667" s="33">
        <v>735.23793060000003</v>
      </c>
      <c r="S667" s="33">
        <v>735.23793060000003</v>
      </c>
      <c r="T667" s="33">
        <v>735.23793060000003</v>
      </c>
      <c r="U667" s="33">
        <v>735.23793060000003</v>
      </c>
      <c r="V667" s="33">
        <v>735.23793060000003</v>
      </c>
      <c r="W667" s="33">
        <v>568.35727559999998</v>
      </c>
      <c r="X667" s="33">
        <v>563.48733560000005</v>
      </c>
      <c r="Y667" s="33">
        <v>544.81913980000002</v>
      </c>
      <c r="Z667" s="33">
        <v>367.61896530000001</v>
      </c>
      <c r="AA667" s="33">
        <v>353.93522300000001</v>
      </c>
      <c r="AB667" s="33">
        <v>383.7259818</v>
      </c>
      <c r="AC667" s="33">
        <v>110.1435688</v>
      </c>
      <c r="AD667" s="33">
        <v>471.40813689999999</v>
      </c>
      <c r="AE667" s="33">
        <v>367.61896530000001</v>
      </c>
      <c r="AF667" s="33">
        <v>34.591662479999997</v>
      </c>
      <c r="AI667" s="33">
        <v>27.259277149999999</v>
      </c>
      <c r="AJ667" s="33">
        <v>1.646736043</v>
      </c>
      <c r="AM667" s="33">
        <v>694.74438420000001</v>
      </c>
      <c r="AN667" s="33">
        <v>735.23793060000003</v>
      </c>
      <c r="AO667" s="33">
        <v>735.23793060000003</v>
      </c>
      <c r="AP667" s="33">
        <v>735.23793060000003</v>
      </c>
    </row>
    <row r="668" spans="1:42" x14ac:dyDescent="0.25">
      <c r="B668" s="33" t="s">
        <v>700</v>
      </c>
      <c r="C668" s="33" t="s">
        <v>40</v>
      </c>
      <c r="T668" s="33">
        <v>84.324968839999997</v>
      </c>
      <c r="U668" s="33">
        <v>84.324968839999997</v>
      </c>
      <c r="V668" s="33">
        <v>63.385464480000003</v>
      </c>
      <c r="W668" s="33">
        <v>42.162484419999998</v>
      </c>
      <c r="X668" s="33">
        <v>42.162484419999998</v>
      </c>
      <c r="Y668" s="33">
        <v>42.162484419999998</v>
      </c>
      <c r="Z668" s="33">
        <v>42.162484419999998</v>
      </c>
      <c r="AA668" s="33">
        <v>42.162484419999998</v>
      </c>
      <c r="AB668" s="33">
        <v>42.162484419999998</v>
      </c>
      <c r="AD668" s="33">
        <v>42.162484419999998</v>
      </c>
      <c r="AE668" s="33">
        <v>42.162484419999998</v>
      </c>
      <c r="AH668" s="33">
        <v>42.162484419999998</v>
      </c>
      <c r="AI668" s="33">
        <v>42.162484419999998</v>
      </c>
      <c r="AK668" s="33">
        <v>42.162484419999998</v>
      </c>
      <c r="AM668" s="33">
        <v>84.324968839999997</v>
      </c>
      <c r="AN668" s="33">
        <v>84.324968839999997</v>
      </c>
      <c r="AO668" s="33">
        <v>84.324968839999997</v>
      </c>
      <c r="AP668" s="33">
        <v>84.324968839999997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208.6560278</v>
      </c>
      <c r="O676" s="33">
        <v>421.62484419999998</v>
      </c>
      <c r="P676" s="33">
        <v>807.71950489999995</v>
      </c>
      <c r="Q676" s="33">
        <v>2113.8090499999998</v>
      </c>
      <c r="R676" s="33">
        <v>2210.451149</v>
      </c>
      <c r="S676" s="33">
        <v>2269.4312540000001</v>
      </c>
      <c r="T676" s="33">
        <v>2366.4145039999999</v>
      </c>
      <c r="U676" s="33">
        <v>2294.7761180000002</v>
      </c>
      <c r="V676" s="33">
        <v>2344.743684</v>
      </c>
      <c r="W676" s="33">
        <v>2085.7329789999999</v>
      </c>
      <c r="X676" s="33">
        <v>2080.8630389999998</v>
      </c>
      <c r="Y676" s="33">
        <v>2041.5873369999999</v>
      </c>
      <c r="Z676" s="33">
        <v>1809.4955580000001</v>
      </c>
      <c r="AA676" s="33">
        <v>1557.590132</v>
      </c>
      <c r="AB676" s="33">
        <v>1222.501512</v>
      </c>
      <c r="AC676" s="33">
        <v>906.73028290000002</v>
      </c>
      <c r="AD676" s="33">
        <v>1393.061097</v>
      </c>
      <c r="AE676" s="33">
        <v>1662.1310699999999</v>
      </c>
      <c r="AF676" s="33">
        <v>668.687004</v>
      </c>
      <c r="AG676" s="33">
        <v>459.98331519999999</v>
      </c>
      <c r="AH676" s="33">
        <v>359.6041912</v>
      </c>
      <c r="AI676" s="33">
        <v>290.89323869999998</v>
      </c>
      <c r="AJ676" s="33">
        <v>223.11821320000001</v>
      </c>
      <c r="AK676" s="33">
        <v>305.26700549999998</v>
      </c>
      <c r="AL676" s="33">
        <v>1157.2817700000001</v>
      </c>
      <c r="AM676" s="33">
        <v>2254.2825720000001</v>
      </c>
      <c r="AN676" s="33">
        <v>2294.7761180000002</v>
      </c>
      <c r="AO676" s="33">
        <v>2294.7761180000002</v>
      </c>
      <c r="AP676" s="33">
        <v>2294.7761180000002</v>
      </c>
    </row>
    <row r="677" spans="1:42" x14ac:dyDescent="0.25">
      <c r="B677" s="33" t="s">
        <v>701</v>
      </c>
      <c r="C677" s="33" t="s">
        <v>37</v>
      </c>
      <c r="O677" s="33">
        <v>53.532143140000002</v>
      </c>
      <c r="P677" s="33">
        <v>144.9631487</v>
      </c>
      <c r="Q677" s="33">
        <v>246.10573769999999</v>
      </c>
      <c r="R677" s="33">
        <v>524.38929440000004</v>
      </c>
      <c r="S677" s="33">
        <v>606.23561170000005</v>
      </c>
      <c r="T677" s="33">
        <v>653.82498269999996</v>
      </c>
      <c r="U677" s="33">
        <v>659.01998860000003</v>
      </c>
      <c r="V677" s="33">
        <v>466.15600749999999</v>
      </c>
      <c r="W677" s="33">
        <v>466.15600749999999</v>
      </c>
      <c r="X677" s="33">
        <v>466.15600749999999</v>
      </c>
      <c r="Y677" s="33">
        <v>466.15600749999999</v>
      </c>
      <c r="Z677" s="33">
        <v>267.40915960000001</v>
      </c>
      <c r="AD677" s="33">
        <v>29.762533980000001</v>
      </c>
      <c r="AE677" s="33">
        <v>466.15600749999999</v>
      </c>
      <c r="AN677" s="33">
        <v>243.35237979999999</v>
      </c>
      <c r="AO677" s="33">
        <v>522.66922829999999</v>
      </c>
      <c r="AP677" s="33">
        <v>932.31201499999997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52.821539469999998</v>
      </c>
      <c r="V679" s="33">
        <v>52.821539469999998</v>
      </c>
      <c r="W679" s="33">
        <v>52.821539469999998</v>
      </c>
      <c r="X679" s="33">
        <v>52.821539469999998</v>
      </c>
      <c r="Y679" s="33">
        <v>52.821539469999998</v>
      </c>
      <c r="AE679" s="33">
        <v>52.821539469999998</v>
      </c>
      <c r="AP679" s="33">
        <v>105.64307890000001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144.9631487</v>
      </c>
      <c r="Q688" s="33">
        <v>298.92727719999999</v>
      </c>
      <c r="R688" s="33">
        <v>577.21083390000001</v>
      </c>
      <c r="S688" s="33">
        <v>659.05715110000006</v>
      </c>
      <c r="T688" s="33">
        <v>706.64652220000005</v>
      </c>
      <c r="U688" s="33">
        <v>711.8415281</v>
      </c>
      <c r="V688" s="33">
        <v>518.97754699999996</v>
      </c>
      <c r="W688" s="33">
        <v>518.97754699999996</v>
      </c>
      <c r="X688" s="33">
        <v>518.97754699999996</v>
      </c>
      <c r="Y688" s="33">
        <v>518.97754699999996</v>
      </c>
      <c r="Z688" s="33">
        <v>267.40915960000001</v>
      </c>
      <c r="AA688" s="33">
        <v>0</v>
      </c>
      <c r="AB688" s="33">
        <v>0</v>
      </c>
      <c r="AC688" s="33">
        <v>0</v>
      </c>
      <c r="AD688" s="33">
        <v>29.762533980000001</v>
      </c>
      <c r="AE688" s="33">
        <v>518.97754699999996</v>
      </c>
      <c r="AF688" s="33">
        <v>0</v>
      </c>
      <c r="AG688" s="33">
        <v>0</v>
      </c>
      <c r="AH688" s="33">
        <v>0</v>
      </c>
      <c r="AI688" s="33">
        <v>0</v>
      </c>
      <c r="AJ688" s="33">
        <v>0</v>
      </c>
      <c r="AK688" s="33">
        <v>0</v>
      </c>
      <c r="AL688" s="33">
        <v>0</v>
      </c>
      <c r="AM688" s="33">
        <v>0</v>
      </c>
      <c r="AN688" s="33">
        <v>243.35237979999999</v>
      </c>
      <c r="AO688" s="33">
        <v>522.66922829999999</v>
      </c>
      <c r="AP688" s="33">
        <v>1037.9550939999999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142.120734</v>
      </c>
      <c r="X750" s="33">
        <v>265.50992719999999</v>
      </c>
      <c r="Y750" s="33">
        <v>420.07962420000001</v>
      </c>
      <c r="Z750" s="33">
        <v>378.98862400000002</v>
      </c>
      <c r="AA750" s="33">
        <v>473.73577999999998</v>
      </c>
      <c r="AB750" s="33">
        <v>568.482936</v>
      </c>
      <c r="AC750" s="33">
        <v>671.85747279999998</v>
      </c>
      <c r="AD750" s="33">
        <v>757.97724800000003</v>
      </c>
      <c r="AE750" s="33">
        <v>994.84513800000002</v>
      </c>
      <c r="AF750" s="33">
        <v>947.47155999999995</v>
      </c>
      <c r="AG750" s="33">
        <v>1042.2187160000001</v>
      </c>
      <c r="AH750" s="33">
        <v>1136.965872</v>
      </c>
      <c r="AI750" s="33">
        <v>1231.7130279999999</v>
      </c>
      <c r="AJ750" s="33">
        <v>1326.460184</v>
      </c>
      <c r="AK750" s="33">
        <v>1421.2073399999999</v>
      </c>
      <c r="AL750" s="33">
        <v>1515.9544960000001</v>
      </c>
      <c r="AM750" s="33">
        <v>1610.701652</v>
      </c>
      <c r="AN750" s="33">
        <v>1807.6124500000001</v>
      </c>
      <c r="AO750" s="33">
        <v>2062.8025640000001</v>
      </c>
      <c r="AP750" s="33">
        <v>2331.378146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422.79394280000002</v>
      </c>
      <c r="X752" s="33">
        <v>346.77459099999999</v>
      </c>
      <c r="Y752" s="33">
        <v>346.77459099999999</v>
      </c>
      <c r="Z752" s="33">
        <v>592.64346079999996</v>
      </c>
      <c r="AA752" s="33">
        <v>592.64346079999996</v>
      </c>
      <c r="AB752" s="33">
        <v>592.64346079999996</v>
      </c>
      <c r="AC752" s="33">
        <v>580.58816200000001</v>
      </c>
      <c r="AD752" s="33">
        <v>592.64346079999996</v>
      </c>
      <c r="AE752" s="33">
        <v>594.37197360000005</v>
      </c>
      <c r="AF752" s="33">
        <v>592.64346079999996</v>
      </c>
      <c r="AG752" s="33">
        <v>595.48587550000002</v>
      </c>
      <c r="AH752" s="33">
        <v>595.48587550000002</v>
      </c>
      <c r="AI752" s="33">
        <v>595.48587550000002</v>
      </c>
      <c r="AJ752" s="33">
        <v>595.48587550000002</v>
      </c>
      <c r="AK752" s="33">
        <v>595.48587550000002</v>
      </c>
      <c r="AL752" s="33">
        <v>595.48587550000002</v>
      </c>
      <c r="AM752" s="33">
        <v>595.48587550000002</v>
      </c>
      <c r="AN752" s="33">
        <v>595.48587550000002</v>
      </c>
      <c r="AO752" s="33">
        <v>719.84151770000005</v>
      </c>
      <c r="AP752" s="33">
        <v>718.42031039999995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275.00362030000002</v>
      </c>
      <c r="X755" s="33">
        <v>275.00362030000002</v>
      </c>
      <c r="Y755" s="33">
        <v>183.3357469</v>
      </c>
      <c r="Z755" s="33">
        <v>183.3357469</v>
      </c>
      <c r="AA755" s="33">
        <v>183.3357469</v>
      </c>
      <c r="AB755" s="33">
        <v>190.28121669999999</v>
      </c>
      <c r="AC755" s="33">
        <v>616.4042091</v>
      </c>
      <c r="AD755" s="33">
        <v>623.52136010000004</v>
      </c>
      <c r="AE755" s="33">
        <v>603.30251580000004</v>
      </c>
      <c r="AF755" s="33">
        <v>610.8953305</v>
      </c>
      <c r="AG755" s="33">
        <v>568.99441260000003</v>
      </c>
      <c r="AH755" s="33">
        <v>591.31531399999994</v>
      </c>
      <c r="AI755" s="33">
        <v>613.49120719999996</v>
      </c>
      <c r="AJ755" s="33">
        <v>635.46735630000001</v>
      </c>
      <c r="AK755" s="33">
        <v>657.18709660000002</v>
      </c>
      <c r="AL755" s="33">
        <v>669.6406637</v>
      </c>
      <c r="AM755" s="33">
        <v>678.62541450000003</v>
      </c>
      <c r="AN755" s="33">
        <v>683.47413410000001</v>
      </c>
      <c r="AO755" s="33">
        <v>694.97038929999997</v>
      </c>
      <c r="AP755" s="33">
        <v>694.97038929999997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839.91829710000002</v>
      </c>
      <c r="X760" s="33">
        <v>887.28813839999998</v>
      </c>
      <c r="Y760" s="33">
        <v>950.18996200000004</v>
      </c>
      <c r="Z760" s="33">
        <v>1154.967832</v>
      </c>
      <c r="AA760" s="33">
        <v>1249.7149879999999</v>
      </c>
      <c r="AB760" s="33">
        <v>1351.407614</v>
      </c>
      <c r="AC760" s="33">
        <v>1868.8498440000001</v>
      </c>
      <c r="AD760" s="33">
        <v>1974.142069</v>
      </c>
      <c r="AE760" s="33">
        <v>2192.5196270000001</v>
      </c>
      <c r="AF760" s="33">
        <v>2151.0103509999999</v>
      </c>
      <c r="AG760" s="33">
        <v>2206.6990040000001</v>
      </c>
      <c r="AH760" s="33">
        <v>2323.7670619999999</v>
      </c>
      <c r="AI760" s="33">
        <v>2440.6901109999999</v>
      </c>
      <c r="AJ760" s="33">
        <v>2557.4134159999999</v>
      </c>
      <c r="AK760" s="33">
        <v>2673.8803119999998</v>
      </c>
      <c r="AL760" s="33">
        <v>2781.0810350000002</v>
      </c>
      <c r="AM760" s="33">
        <v>2884.812942</v>
      </c>
      <c r="AN760" s="33">
        <v>3086.572459</v>
      </c>
      <c r="AO760" s="33">
        <v>3477.6144709999999</v>
      </c>
      <c r="AP760" s="33">
        <v>3744.7688459999999</v>
      </c>
    </row>
    <row r="761" spans="2:42" x14ac:dyDescent="0.25">
      <c r="B761" s="33" t="s">
        <v>15</v>
      </c>
      <c r="D761" s="33">
        <v>60470.577899999997</v>
      </c>
      <c r="E761" s="33">
        <v>62737.407299999999</v>
      </c>
      <c r="F761" s="33">
        <v>62312.998829999997</v>
      </c>
      <c r="G761" s="33">
        <v>64275.668030000001</v>
      </c>
      <c r="H761" s="33">
        <v>65886.473910000001</v>
      </c>
      <c r="I761" s="33">
        <v>67100.89529</v>
      </c>
      <c r="J761" s="33">
        <v>68216.355209999994</v>
      </c>
      <c r="K761" s="33">
        <v>73279.77403</v>
      </c>
      <c r="L761" s="33">
        <v>77043.218519999995</v>
      </c>
      <c r="M761" s="33">
        <v>80884.023369999995</v>
      </c>
      <c r="N761" s="33">
        <v>84225.471040000004</v>
      </c>
      <c r="O761" s="33">
        <v>87735.99037</v>
      </c>
      <c r="P761" s="33">
        <v>91322.501310000007</v>
      </c>
      <c r="Q761" s="33">
        <v>95049.782550000004</v>
      </c>
      <c r="R761" s="33">
        <v>98290.289699999994</v>
      </c>
      <c r="S761" s="33">
        <v>101350.3094</v>
      </c>
      <c r="T761" s="33">
        <v>104527.96490000001</v>
      </c>
      <c r="U761" s="33">
        <v>107798.1473</v>
      </c>
      <c r="V761" s="33">
        <v>111179.9632</v>
      </c>
      <c r="W761" s="33">
        <v>114701.1606</v>
      </c>
      <c r="X761" s="33">
        <v>118261.52559999999</v>
      </c>
      <c r="Y761" s="33">
        <v>121821.4572</v>
      </c>
      <c r="Z761" s="33">
        <v>125485.52770000001</v>
      </c>
      <c r="AA761" s="33">
        <v>129275.44960000001</v>
      </c>
      <c r="AB761" s="33">
        <v>133311.7885</v>
      </c>
      <c r="AC761" s="33">
        <v>137300.1612</v>
      </c>
      <c r="AD761" s="33">
        <v>141326.8872</v>
      </c>
      <c r="AE761" s="33">
        <v>145218.58590000001</v>
      </c>
      <c r="AF761" s="33">
        <v>149092.9405</v>
      </c>
      <c r="AG761" s="33">
        <v>152530.21549999999</v>
      </c>
      <c r="AH761" s="33">
        <v>155974.41949999999</v>
      </c>
      <c r="AI761" s="33">
        <v>159453.58009999999</v>
      </c>
      <c r="AJ761" s="33">
        <v>163011.4289</v>
      </c>
      <c r="AK761" s="33">
        <v>166642.4498</v>
      </c>
      <c r="AL761" s="33">
        <v>170308.45170000001</v>
      </c>
      <c r="AM761" s="33">
        <v>173965.25200000001</v>
      </c>
      <c r="AN761" s="33">
        <v>177982.05650000001</v>
      </c>
      <c r="AO761" s="33">
        <v>181875.1041</v>
      </c>
      <c r="AP761" s="33">
        <v>185735.8817</v>
      </c>
    </row>
  </sheetData>
  <conditionalFormatting sqref="C5:C340">
    <cfRule type="beginsWith" dxfId="5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41986.451970000002</v>
      </c>
      <c r="D4" s="1">
        <f>PLANEL_GerCrit_Resultado!H244+PLANEL_GerCrit_Resultado!H748</f>
        <v>44322.194920000002</v>
      </c>
      <c r="E4" s="1">
        <f>PLANEL_GerCrit_Resultado!I244+PLANEL_GerCrit_Resultado!I748</f>
        <v>44524.975059999997</v>
      </c>
      <c r="F4" s="1">
        <f>PLANEL_GerCrit_Resultado!J244+PLANEL_GerCrit_Resultado!J748</f>
        <v>45716.331039999997</v>
      </c>
      <c r="G4" s="1">
        <f>PLANEL_GerCrit_Resultado!K244+PLANEL_GerCrit_Resultado!K748</f>
        <v>48686.787579999997</v>
      </c>
      <c r="H4" s="1">
        <f>PLANEL_GerCrit_Resultado!L244+PLANEL_GerCrit_Resultado!L748</f>
        <v>51962.23128</v>
      </c>
      <c r="I4" s="1">
        <f>PLANEL_GerCrit_Resultado!M244+PLANEL_GerCrit_Resultado!M748</f>
        <v>52905.701560000001</v>
      </c>
      <c r="J4" s="1">
        <f>PLANEL_GerCrit_Resultado!N244+PLANEL_GerCrit_Resultado!N748</f>
        <v>53240.972549999999</v>
      </c>
      <c r="K4" s="1">
        <f>PLANEL_GerCrit_Resultado!O244+PLANEL_GerCrit_Resultado!O748</f>
        <v>53503.260249999999</v>
      </c>
      <c r="L4" s="1">
        <f>PLANEL_GerCrit_Resultado!P244+PLANEL_GerCrit_Resultado!P748</f>
        <v>53864.540760000004</v>
      </c>
      <c r="M4" s="1">
        <f>PLANEL_GerCrit_Resultado!Q244+PLANEL_GerCrit_Resultado!Q748</f>
        <v>54301.83928</v>
      </c>
      <c r="N4" s="1">
        <f>PLANEL_GerCrit_Resultado!R244+PLANEL_GerCrit_Resultado!R748</f>
        <v>54872.563549999999</v>
      </c>
      <c r="O4" s="1">
        <f>PLANEL_GerCrit_Resultado!S244+PLANEL_GerCrit_Resultado!S748</f>
        <v>55464.022319999996</v>
      </c>
      <c r="P4" s="1">
        <f>PLANEL_GerCrit_Resultado!T244+PLANEL_GerCrit_Resultado!T748</f>
        <v>57352.649089999999</v>
      </c>
      <c r="Q4" s="1">
        <f>PLANEL_GerCrit_Resultado!U244+PLANEL_GerCrit_Resultado!U748</f>
        <v>57913.718430000001</v>
      </c>
      <c r="R4" s="1">
        <f>PLANEL_GerCrit_Resultado!V244+PLANEL_GerCrit_Resultado!V748</f>
        <v>61006.508249999999</v>
      </c>
      <c r="S4" s="1">
        <f>PLANEL_GerCrit_Resultado!W244+PLANEL_GerCrit_Resultado!W748</f>
        <v>62947.48199</v>
      </c>
      <c r="T4" s="1">
        <f>PLANEL_GerCrit_Resultado!X244+PLANEL_GerCrit_Resultado!X748</f>
        <v>63824.678469999999</v>
      </c>
      <c r="U4" s="1">
        <f>PLANEL_GerCrit_Resultado!Y244+PLANEL_GerCrit_Resultado!Y748</f>
        <v>64652.649680000002</v>
      </c>
      <c r="V4" s="1">
        <f>PLANEL_GerCrit_Resultado!Z244+PLANEL_GerCrit_Resultado!Z748</f>
        <v>65197.750460000003</v>
      </c>
      <c r="W4" s="1">
        <f>PLANEL_GerCrit_Resultado!AA244+PLANEL_GerCrit_Resultado!AA748</f>
        <v>66091.518450000003</v>
      </c>
      <c r="X4" s="1">
        <f>PLANEL_GerCrit_Resultado!AB244+PLANEL_GerCrit_Resultado!AB748</f>
        <v>66743.13983</v>
      </c>
      <c r="Y4" s="1">
        <f>PLANEL_GerCrit_Resultado!AC244+PLANEL_GerCrit_Resultado!AC748</f>
        <v>68327.398660000006</v>
      </c>
      <c r="Z4" s="1">
        <f>PLANEL_GerCrit_Resultado!AD244+PLANEL_GerCrit_Resultado!AD748</f>
        <v>69201.614069999996</v>
      </c>
      <c r="AA4" s="1">
        <f>PLANEL_GerCrit_Resultado!AE244+PLANEL_GerCrit_Resultado!AE748</f>
        <v>71138.180089999994</v>
      </c>
      <c r="AB4" s="1">
        <f>PLANEL_GerCrit_Resultado!AF244+PLANEL_GerCrit_Resultado!AF748</f>
        <v>70351.908869999999</v>
      </c>
      <c r="AC4" s="1">
        <f>PLANEL_GerCrit_Resultado!AG244+PLANEL_GerCrit_Resultado!AG748</f>
        <v>70285.151500000007</v>
      </c>
      <c r="AD4" s="1">
        <f>PLANEL_GerCrit_Resultado!AH244+PLANEL_GerCrit_Resultado!AH748</f>
        <v>70563.400160000005</v>
      </c>
      <c r="AE4" s="1">
        <f>PLANEL_GerCrit_Resultado!AI244+PLANEL_GerCrit_Resultado!AI748</f>
        <v>70977.993610000005</v>
      </c>
      <c r="AF4" s="1">
        <f>PLANEL_GerCrit_Resultado!AJ244+PLANEL_GerCrit_Resultado!AJ748</f>
        <v>71496.821830000001</v>
      </c>
      <c r="AG4" s="1">
        <f>PLANEL_GerCrit_Resultado!AK244+PLANEL_GerCrit_Resultado!AK748</f>
        <v>71731.515169999999</v>
      </c>
      <c r="AH4" s="1">
        <f>PLANEL_GerCrit_Resultado!AL244+PLANEL_GerCrit_Resultado!AL748</f>
        <v>72074.220090000003</v>
      </c>
      <c r="AI4" s="1">
        <f>PLANEL_GerCrit_Resultado!AM244+PLANEL_GerCrit_Resultado!AM748</f>
        <v>72191.068620000005</v>
      </c>
      <c r="AJ4" s="1">
        <f>PLANEL_GerCrit_Resultado!AN244+PLANEL_GerCrit_Resultado!AN748</f>
        <v>71632.051489999998</v>
      </c>
      <c r="AK4" s="1">
        <f>PLANEL_GerCrit_Resultado!AO244+PLANEL_GerCrit_Resultado!AO748</f>
        <v>71447.954199999993</v>
      </c>
      <c r="AL4" s="1">
        <f>PLANEL_GerCrit_Resultado!AP244+PLANEL_GerCrit_Resultado!AP748</f>
        <v>73560.915890000004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2997.5482259999999</v>
      </c>
      <c r="E5" s="1">
        <f>PLANEL_GerCrit_Resultado!I256</f>
        <v>3126.4955479999999</v>
      </c>
      <c r="F5" s="1">
        <f>PLANEL_GerCrit_Resultado!J256</f>
        <v>3192.9587080000001</v>
      </c>
      <c r="G5" s="1">
        <f>PLANEL_GerCrit_Resultado!K256</f>
        <v>3260.1001070000002</v>
      </c>
      <c r="H5" s="1">
        <f>PLANEL_GerCrit_Resultado!L256</f>
        <v>3374.4618949999999</v>
      </c>
      <c r="I5" s="1">
        <f>PLANEL_GerCrit_Resultado!M256</f>
        <v>4972.1161670000001</v>
      </c>
      <c r="J5" s="1">
        <f>PLANEL_GerCrit_Resultado!N256</f>
        <v>5648.005623</v>
      </c>
      <c r="K5" s="1">
        <f>PLANEL_GerCrit_Resultado!O256</f>
        <v>5647.5546780000004</v>
      </c>
      <c r="L5" s="1">
        <f>PLANEL_GerCrit_Resultado!P256</f>
        <v>7213.5442700000003</v>
      </c>
      <c r="M5" s="1">
        <f>PLANEL_GerCrit_Resultado!Q256</f>
        <v>7213.1915159999999</v>
      </c>
      <c r="N5" s="1">
        <f>PLANEL_GerCrit_Resultado!R256</f>
        <v>7213.7536110000001</v>
      </c>
      <c r="O5" s="1">
        <f>PLANEL_GerCrit_Resultado!S256</f>
        <v>7044.7784350000002</v>
      </c>
      <c r="P5" s="1">
        <f>PLANEL_GerCrit_Resultado!T256</f>
        <v>7066.495355</v>
      </c>
      <c r="Q5" s="1">
        <f>PLANEL_GerCrit_Resultado!U256</f>
        <v>8221.751816</v>
      </c>
      <c r="R5" s="1">
        <f>PLANEL_GerCrit_Resultado!V256</f>
        <v>8221.2258610000008</v>
      </c>
      <c r="S5" s="1">
        <f>PLANEL_GerCrit_Resultado!W256</f>
        <v>8235.7000200000002</v>
      </c>
      <c r="T5" s="1">
        <f>PLANEL_GerCrit_Resultado!X256</f>
        <v>7976.9648029999998</v>
      </c>
      <c r="U5" s="1">
        <f>PLANEL_GerCrit_Resultado!Y256</f>
        <v>8094.6484200000004</v>
      </c>
      <c r="V5" s="1">
        <f>PLANEL_GerCrit_Resultado!Z256</f>
        <v>8222.1651259999999</v>
      </c>
      <c r="W5" s="1">
        <f>PLANEL_GerCrit_Resultado!AA256</f>
        <v>7936.2999</v>
      </c>
      <c r="X5" s="1">
        <f>PLANEL_GerCrit_Resultado!AB256</f>
        <v>8235.2072200000002</v>
      </c>
      <c r="Y5" s="1">
        <f>PLANEL_GerCrit_Resultado!AC256</f>
        <v>8182.5156530000004</v>
      </c>
      <c r="Z5" s="1">
        <f>PLANEL_GerCrit_Resultado!AD256</f>
        <v>8235.7000200000002</v>
      </c>
      <c r="AA5" s="1">
        <f>PLANEL_GerCrit_Resultado!AE256</f>
        <v>8235.7000200000002</v>
      </c>
      <c r="AB5" s="68">
        <f>PLANEL_GerCrit_Resultado!AF256</f>
        <v>8235.1740649999992</v>
      </c>
      <c r="AC5" s="1">
        <f>PLANEL_GerCrit_Resultado!AG256</f>
        <v>8222.0381890000008</v>
      </c>
      <c r="AD5" s="1">
        <f>PLANEL_GerCrit_Resultado!AH256</f>
        <v>8135.525412</v>
      </c>
      <c r="AE5" s="1">
        <f>PLANEL_GerCrit_Resultado!AI256</f>
        <v>8235.2072200000002</v>
      </c>
      <c r="AF5" s="1">
        <f>PLANEL_GerCrit_Resultado!AJ256</f>
        <v>8235.1740649999992</v>
      </c>
      <c r="AG5" s="1">
        <f>PLANEL_GerCrit_Resultado!AK256</f>
        <v>8235.2072200000002</v>
      </c>
      <c r="AH5" s="1">
        <f>PLANEL_GerCrit_Resultado!AL256</f>
        <v>8235.7000200000002</v>
      </c>
      <c r="AI5" s="1">
        <f>PLANEL_GerCrit_Resultado!AM256</f>
        <v>8222.0381890000008</v>
      </c>
      <c r="AJ5" s="1">
        <f>PLANEL_GerCrit_Resultado!AN256</f>
        <v>8235.1740649999992</v>
      </c>
      <c r="AK5" s="1">
        <f>PLANEL_GerCrit_Resultado!AO256</f>
        <v>8207.5640299999995</v>
      </c>
      <c r="AL5" s="1">
        <f>PLANEL_GerCrit_Resultado!AP256</f>
        <v>8207.5640299999995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6851.0772189999998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5866.8986041999997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6314.4590834000001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4444.8912052799997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5009.9282642999997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5610.5180732999997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6278.8627934999995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6702.3755574999996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7293.0998491399987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7694.9849503000005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7364.3117621000001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7623.1738568999999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8580.1876361000013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8541.9215272000001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8417.5921171000009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8219.7741669999996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8814.0613817000012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9382.5955596999993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9820.552928000001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9362.3673775999996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9026.5741230000003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8980.3925460000009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8941.4851369000007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10695.776602979999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12550.181661000001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10023.2858985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9697.3889457000005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10247.146190899999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10637.126996700001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11030.058645199999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11496.375339499999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13242.496716000001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15856.137473000001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16858.6282618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17742.851216300001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18502.775619999997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1102.440769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1189.421296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1189.421296</v>
      </c>
      <c r="N9" s="20">
        <f>PLANEL_GerCrit_Resultado!R64+PLANEL_GerCrit_Resultado!R76+PLANEL_GerCrit_Resultado!R88+PLANEL_GerCrit_Resultado!R640+PLANEL_GerCrit_Resultado!R700</f>
        <v>1204.930934</v>
      </c>
      <c r="O9" s="20">
        <f>PLANEL_GerCrit_Resultado!S64+PLANEL_GerCrit_Resultado!S76+PLANEL_GerCrit_Resultado!S88+PLANEL_GerCrit_Resultado!S640+PLANEL_GerCrit_Resultado!S700</f>
        <v>1244.25134</v>
      </c>
      <c r="P9" s="20">
        <f>PLANEL_GerCrit_Resultado!T64+PLANEL_GerCrit_Resultado!T76+PLANEL_GerCrit_Resultado!T88+PLANEL_GerCrit_Resultado!T640+PLANEL_GerCrit_Resultado!T700</f>
        <v>1244.25134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285.35467640000002</v>
      </c>
      <c r="X9" s="20">
        <f>PLANEL_GerCrit_Resultado!AB64+PLANEL_GerCrit_Resultado!AB76+PLANEL_GerCrit_Resultado!AB88+PLANEL_GerCrit_Resultado!AB640+PLANEL_GerCrit_Resultado!AB700</f>
        <v>295.17479750000001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310.76433969999999</v>
      </c>
      <c r="AA9" s="20">
        <f>PLANEL_GerCrit_Resultado!AE64+PLANEL_GerCrit_Resultado!AE76+PLANEL_GerCrit_Resultado!AE88+PLANEL_GerCrit_Resultado!AE640+PLANEL_GerCrit_Resultado!AE700</f>
        <v>289.336814</v>
      </c>
      <c r="AB9" s="20">
        <f>PLANEL_GerCrit_Resultado!AF64+PLANEL_GerCrit_Resultado!AF76+PLANEL_GerCrit_Resultado!AF88+PLANEL_GerCrit_Resultado!AF640+PLANEL_GerCrit_Resultado!AF700</f>
        <v>285.35467640000002</v>
      </c>
      <c r="AC9" s="20">
        <f>PLANEL_GerCrit_Resultado!AG64+PLANEL_GerCrit_Resultado!AG76+PLANEL_GerCrit_Resultado!AG88+PLANEL_GerCrit_Resultado!AG640+PLANEL_GerCrit_Resultado!AG700</f>
        <v>285.35467640000002</v>
      </c>
      <c r="AD9" s="20">
        <f>PLANEL_GerCrit_Resultado!AH64+PLANEL_GerCrit_Resultado!AH76+PLANEL_GerCrit_Resultado!AH88+PLANEL_GerCrit_Resultado!AH640+PLANEL_GerCrit_Resultado!AH700</f>
        <v>285.35467640000002</v>
      </c>
      <c r="AE9" s="20">
        <f>PLANEL_GerCrit_Resultado!AI64+PLANEL_GerCrit_Resultado!AI76+PLANEL_GerCrit_Resultado!AI88+PLANEL_GerCrit_Resultado!AI640+PLANEL_GerCrit_Resultado!AI700</f>
        <v>285.35467640000002</v>
      </c>
      <c r="AF9" s="20">
        <f>PLANEL_GerCrit_Resultado!AJ64+PLANEL_GerCrit_Resultado!AJ76+PLANEL_GerCrit_Resultado!AJ88+PLANEL_GerCrit_Resultado!AJ640+PLANEL_GerCrit_Resultado!AJ700</f>
        <v>285.35467640000002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838.02376660000004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174.74102120000001</v>
      </c>
      <c r="G10" s="20">
        <f>PLANEL_GerCrit_Resultado!K40+PLANEL_GerCrit_Resultado!K52</f>
        <v>566.4188431</v>
      </c>
      <c r="H10" s="20">
        <f>PLANEL_GerCrit_Resultado!L40+PLANEL_GerCrit_Resultado!L52</f>
        <v>310.3439783</v>
      </c>
      <c r="I10" s="20">
        <f>PLANEL_GerCrit_Resultado!M40+PLANEL_GerCrit_Resultado!M52</f>
        <v>441.61696599999999</v>
      </c>
      <c r="J10" s="20">
        <f>PLANEL_GerCrit_Resultado!N40+PLANEL_GerCrit_Resultado!N52</f>
        <v>681.25986579999994</v>
      </c>
      <c r="K10" s="20">
        <f>PLANEL_GerCrit_Resultado!O40+PLANEL_GerCrit_Resultado!O52</f>
        <v>620.68795650000004</v>
      </c>
      <c r="L10" s="20">
        <f>PLANEL_GerCrit_Resultado!P40+PLANEL_GerCrit_Resultado!P52</f>
        <v>620.68795650000004</v>
      </c>
      <c r="M10" s="20">
        <f>PLANEL_GerCrit_Resultado!Q40+PLANEL_GerCrit_Resultado!Q52</f>
        <v>765.52569830000004</v>
      </c>
      <c r="N10" s="20">
        <f>PLANEL_GerCrit_Resultado!R40+PLANEL_GerCrit_Resultado!R52</f>
        <v>779.81212159999995</v>
      </c>
      <c r="O10" s="20">
        <f>PLANEL_GerCrit_Resultado!S40+PLANEL_GerCrit_Resultado!S52</f>
        <v>698.87160640000002</v>
      </c>
      <c r="P10" s="20">
        <f>PLANEL_GerCrit_Resultado!T40+PLANEL_GerCrit_Resultado!T52</f>
        <v>698.87160640000002</v>
      </c>
      <c r="Q10" s="20">
        <f>PLANEL_GerCrit_Resultado!U40+PLANEL_GerCrit_Resultado!U52</f>
        <v>698.87160640000002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1665.5731699999999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3007.6281399999998</v>
      </c>
      <c r="U11" s="1">
        <f>PLANEL_GerCrit_Resultado!Y160</f>
        <v>3007.6281399999998</v>
      </c>
      <c r="V11" s="1">
        <f>PLANEL_GerCrit_Resultado!Z160</f>
        <v>3007.6281399999998</v>
      </c>
      <c r="W11" s="1">
        <f>PLANEL_GerCrit_Resultado!AA160</f>
        <v>3007.6281399999998</v>
      </c>
      <c r="X11" s="1">
        <f>PLANEL_GerCrit_Resultado!AB160</f>
        <v>3007.6281399999998</v>
      </c>
      <c r="Y11" s="1">
        <f>PLANEL_GerCrit_Resultado!AC160</f>
        <v>3007.6281399999998</v>
      </c>
      <c r="Z11" s="1">
        <f>PLANEL_GerCrit_Resultado!AD160</f>
        <v>3007.6281399999998</v>
      </c>
      <c r="AA11" s="1">
        <f>PLANEL_GerCrit_Resultado!AE160</f>
        <v>3007.6281399999998</v>
      </c>
      <c r="AB11" s="68">
        <f>PLANEL_GerCrit_Resultado!AF160</f>
        <v>3007.6281399999998</v>
      </c>
      <c r="AC11" s="1">
        <f>PLANEL_GerCrit_Resultado!AG160</f>
        <v>3007.6281399999998</v>
      </c>
      <c r="AD11" s="1">
        <f>PLANEL_GerCrit_Resultado!AH160</f>
        <v>3007.6281399999998</v>
      </c>
      <c r="AE11" s="1">
        <f>PLANEL_GerCrit_Resultado!AI160</f>
        <v>3007.6281399999998</v>
      </c>
      <c r="AF11" s="1">
        <f>PLANEL_GerCrit_Resultado!AJ160</f>
        <v>3007.6281399999998</v>
      </c>
      <c r="AG11" s="1">
        <f>PLANEL_GerCrit_Resultado!AK160</f>
        <v>3007.6281399999998</v>
      </c>
      <c r="AH11" s="1">
        <f>PLANEL_GerCrit_Resultado!AL160</f>
        <v>3052.6641730000001</v>
      </c>
      <c r="AI11" s="1">
        <f>PLANEL_GerCrit_Resultado!AM160</f>
        <v>3052.6641730000001</v>
      </c>
      <c r="AJ11" s="1">
        <f>PLANEL_GerCrit_Resultado!AN160</f>
        <v>3052.6641730000001</v>
      </c>
      <c r="AK11" s="1">
        <f>PLANEL_GerCrit_Resultado!AO160</f>
        <v>3052.6641730000001</v>
      </c>
      <c r="AL11" s="1">
        <f>PLANEL_GerCrit_Resultado!AP160</f>
        <v>3052.6641730000001</v>
      </c>
    </row>
    <row r="12" spans="2:38" x14ac:dyDescent="0.25">
      <c r="B12" s="16" t="s">
        <v>58</v>
      </c>
      <c r="C12" s="1">
        <f>PLANEL_GerCrit_Resultado!G172</f>
        <v>1412.080727</v>
      </c>
      <c r="D12" s="1">
        <f>PLANEL_GerCrit_Resultado!H172</f>
        <v>339.45896859999999</v>
      </c>
      <c r="E12" s="1">
        <f>PLANEL_GerCrit_Resultado!I172</f>
        <v>379.83289869999999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372.43752269999999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81.113949320000003</v>
      </c>
      <c r="N12" s="1">
        <f>PLANEL_GerCrit_Resultado!R172</f>
        <v>61.835335780000001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4970.445573</v>
      </c>
      <c r="K14" s="24">
        <f>PLANEL_GerCrit_Resultado!O16+PLANEL_GerCrit_Resultado!O28+PLANEL_GerCrit_Resultado!O628+PLANEL_GerCrit_Resultado!O712</f>
        <v>4970.445573</v>
      </c>
      <c r="L14" s="24">
        <f>PLANEL_GerCrit_Resultado!P16+PLANEL_GerCrit_Resultado!P28+PLANEL_GerCrit_Resultado!P628+PLANEL_GerCrit_Resultado!P712</f>
        <v>4879.7582069999999</v>
      </c>
      <c r="M14" s="24">
        <f>PLANEL_GerCrit_Resultado!Q16+PLANEL_GerCrit_Resultado!Q28+PLANEL_GerCrit_Resultado!Q628+PLANEL_GerCrit_Resultado!Q712</f>
        <v>4879.7582069999999</v>
      </c>
      <c r="N14" s="24">
        <f>PLANEL_GerCrit_Resultado!R16+PLANEL_GerCrit_Resultado!R28+PLANEL_GerCrit_Resultado!R628+PLANEL_GerCrit_Resultado!R712</f>
        <v>4879.7582069999999</v>
      </c>
      <c r="O14" s="24">
        <f>PLANEL_GerCrit_Resultado!S16+PLANEL_GerCrit_Resultado!S28+PLANEL_GerCrit_Resultado!S628+PLANEL_GerCrit_Resultado!S712</f>
        <v>4892.3565550000003</v>
      </c>
      <c r="P14" s="24">
        <f>PLANEL_GerCrit_Resultado!T16+PLANEL_GerCrit_Resultado!T28+PLANEL_GerCrit_Resultado!T628+PLANEL_GerCrit_Resultado!T712</f>
        <v>4892.3565550000003</v>
      </c>
      <c r="Q14" s="24">
        <f>PLANEL_GerCrit_Resultado!U16+PLANEL_GerCrit_Resultado!U28+PLANEL_GerCrit_Resultado!U628+PLANEL_GerCrit_Resultado!U712</f>
        <v>4892.3565550000003</v>
      </c>
      <c r="R14" s="24">
        <f>PLANEL_GerCrit_Resultado!V16+PLANEL_GerCrit_Resultado!V28+PLANEL_GerCrit_Resultado!V628+PLANEL_GerCrit_Resultado!V712</f>
        <v>4892.3565550000003</v>
      </c>
      <c r="S14" s="24">
        <f>PLANEL_GerCrit_Resultado!W16+PLANEL_GerCrit_Resultado!W28+PLANEL_GerCrit_Resultado!W628+PLANEL_GerCrit_Resultado!W712</f>
        <v>4937.6828519999999</v>
      </c>
      <c r="T14" s="24">
        <f>PLANEL_GerCrit_Resultado!X16+PLANEL_GerCrit_Resultado!X28+PLANEL_GerCrit_Resultado!X628+PLANEL_GerCrit_Resultado!X712</f>
        <v>4937.6828519999999</v>
      </c>
      <c r="U14" s="24">
        <f>PLANEL_GerCrit_Resultado!Y16+PLANEL_GerCrit_Resultado!Y28+PLANEL_GerCrit_Resultado!Y628+PLANEL_GerCrit_Resultado!Y712</f>
        <v>4937.6828519999999</v>
      </c>
      <c r="V14" s="24">
        <f>PLANEL_GerCrit_Resultado!Z16+PLANEL_GerCrit_Resultado!Z28+PLANEL_GerCrit_Resultado!Z628+PLANEL_GerCrit_Resultado!Z712</f>
        <v>4937.6828519999999</v>
      </c>
      <c r="W14" s="24">
        <f>PLANEL_GerCrit_Resultado!AA16+PLANEL_GerCrit_Resultado!AA28+PLANEL_GerCrit_Resultado!AA628+PLANEL_GerCrit_Resultado!AA712</f>
        <v>4937.6828519999999</v>
      </c>
      <c r="X14" s="24">
        <f>PLANEL_GerCrit_Resultado!AB16+PLANEL_GerCrit_Resultado!AB28+PLANEL_GerCrit_Resultado!AB628+PLANEL_GerCrit_Resultado!AB712</f>
        <v>4924.7350809</v>
      </c>
      <c r="Y14" s="24">
        <f>PLANEL_GerCrit_Resultado!AC16+PLANEL_GerCrit_Resultado!AC28+PLANEL_GerCrit_Resultado!AC628+PLANEL_GerCrit_Resultado!AC712</f>
        <v>4924.7350809</v>
      </c>
      <c r="Z14" s="24">
        <f>PLANEL_GerCrit_Resultado!AD16+PLANEL_GerCrit_Resultado!AD28+PLANEL_GerCrit_Resultado!AD628+PLANEL_GerCrit_Resultado!AD712</f>
        <v>4924.7350809</v>
      </c>
      <c r="AA14" s="24">
        <f>PLANEL_GerCrit_Resultado!AE16+PLANEL_GerCrit_Resultado!AE28+PLANEL_GerCrit_Resultado!AE628+PLANEL_GerCrit_Resultado!AE712</f>
        <v>4924.7350809</v>
      </c>
      <c r="AB14" s="24">
        <f>PLANEL_GerCrit_Resultado!AF16+PLANEL_GerCrit_Resultado!AF28+PLANEL_GerCrit_Resultado!AF628+PLANEL_GerCrit_Resultado!AF712</f>
        <v>4924.7350809</v>
      </c>
      <c r="AC14" s="24">
        <f>PLANEL_GerCrit_Resultado!AG16+PLANEL_GerCrit_Resultado!AG28+PLANEL_GerCrit_Resultado!AG628+PLANEL_GerCrit_Resultado!AG712</f>
        <v>4924.7350809</v>
      </c>
      <c r="AD14" s="24">
        <f>PLANEL_GerCrit_Resultado!AH16+PLANEL_GerCrit_Resultado!AH28+PLANEL_GerCrit_Resultado!AH628+PLANEL_GerCrit_Resultado!AH712</f>
        <v>4924.7350809</v>
      </c>
      <c r="AE14" s="24">
        <f>PLANEL_GerCrit_Resultado!AI16+PLANEL_GerCrit_Resultado!AI28+PLANEL_GerCrit_Resultado!AI628+PLANEL_GerCrit_Resultado!AI712</f>
        <v>4924.7350809</v>
      </c>
      <c r="AF14" s="24">
        <f>PLANEL_GerCrit_Resultado!AJ16+PLANEL_GerCrit_Resultado!AJ28+PLANEL_GerCrit_Resultado!AJ628+PLANEL_GerCrit_Resultado!AJ712</f>
        <v>4924.7350809</v>
      </c>
      <c r="AG14" s="24">
        <f>PLANEL_GerCrit_Resultado!AK16+PLANEL_GerCrit_Resultado!AK28+PLANEL_GerCrit_Resultado!AK628+PLANEL_GerCrit_Resultado!AK712</f>
        <v>4924.7350809</v>
      </c>
      <c r="AH14" s="24">
        <f>PLANEL_GerCrit_Resultado!AL16+PLANEL_GerCrit_Resultado!AL28+PLANEL_GerCrit_Resultado!AL628+PLANEL_GerCrit_Resultado!AL712</f>
        <v>5042.7855098999999</v>
      </c>
      <c r="AI14" s="24">
        <f>PLANEL_GerCrit_Resultado!AM16+PLANEL_GerCrit_Resultado!AM28+PLANEL_GerCrit_Resultado!AM628+PLANEL_GerCrit_Resultado!AM712</f>
        <v>5042.7855098999999</v>
      </c>
      <c r="AJ14" s="24">
        <f>PLANEL_GerCrit_Resultado!AN16+PLANEL_GerCrit_Resultado!AN28+PLANEL_GerCrit_Resultado!AN628+PLANEL_GerCrit_Resultado!AN712</f>
        <v>5042.7855098999999</v>
      </c>
      <c r="AK14" s="24">
        <f>PLANEL_GerCrit_Resultado!AO16+PLANEL_GerCrit_Resultado!AO28+PLANEL_GerCrit_Resultado!AO628+PLANEL_GerCrit_Resultado!AO712</f>
        <v>5042.7855098999999</v>
      </c>
      <c r="AL14" s="24">
        <f>PLANEL_GerCrit_Resultado!AP16+PLANEL_GerCrit_Resultado!AP28+PLANEL_GerCrit_Resultado!AP628+PLANEL_GerCrit_Resultado!AP712</f>
        <v>5042.7855098999999</v>
      </c>
    </row>
    <row r="15" spans="2:38" x14ac:dyDescent="0.25">
      <c r="B15" s="23" t="s">
        <v>53</v>
      </c>
      <c r="C15" s="24">
        <f>PLANEL_GerCrit_Resultado!G376</f>
        <v>318.66608919999999</v>
      </c>
      <c r="D15" s="24">
        <f>PLANEL_GerCrit_Resultado!H376</f>
        <v>310.6888242</v>
      </c>
      <c r="E15" s="24">
        <f>PLANEL_GerCrit_Resultado!I376</f>
        <v>310.6888242</v>
      </c>
      <c r="F15" s="24">
        <f>PLANEL_GerCrit_Resultado!J376</f>
        <v>483.57535919999998</v>
      </c>
      <c r="G15" s="24">
        <f>PLANEL_GerCrit_Resultado!K376</f>
        <v>625.27135920000001</v>
      </c>
      <c r="H15" s="24">
        <f>PLANEL_GerCrit_Resultado!L376</f>
        <v>668.7361449</v>
      </c>
      <c r="I15" s="24">
        <f>PLANEL_GerCrit_Resultado!M376</f>
        <v>673.46856990000003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640.93476989999999</v>
      </c>
      <c r="P15" s="24">
        <f>PLANEL_GerCrit_Resultado!T376</f>
        <v>640.93476989999999</v>
      </c>
      <c r="Q15" s="24">
        <f>PLANEL_GerCrit_Resultado!U376</f>
        <v>640.93476989999999</v>
      </c>
      <c r="R15" s="24">
        <f>PLANEL_GerCrit_Resultado!V376</f>
        <v>640.93476989999999</v>
      </c>
      <c r="S15" s="24">
        <f>PLANEL_GerCrit_Resultado!W376</f>
        <v>354.79748069999999</v>
      </c>
      <c r="T15" s="24">
        <f>PLANEL_GerCrit_Resultado!X376</f>
        <v>350.92718070000001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350.92718070000001</v>
      </c>
      <c r="X15" s="24">
        <f>PLANEL_GerCrit_Resultado!AB376</f>
        <v>344.08286070000003</v>
      </c>
      <c r="Y15" s="24">
        <f>PLANEL_GerCrit_Resultado!AC376</f>
        <v>344.08286070000003</v>
      </c>
      <c r="Z15" s="24">
        <f>PLANEL_GerCrit_Resultado!AD376</f>
        <v>344.08286070000003</v>
      </c>
      <c r="AA15" s="24">
        <f>PLANEL_GerCrit_Resultado!AE376</f>
        <v>344.08286070000003</v>
      </c>
      <c r="AB15" s="24">
        <f>PLANEL_GerCrit_Resultado!AF376</f>
        <v>344.08286070000003</v>
      </c>
      <c r="AC15" s="24">
        <f>PLANEL_GerCrit_Resultado!AG376</f>
        <v>344.08286070000003</v>
      </c>
      <c r="AD15" s="24">
        <f>PLANEL_GerCrit_Resultado!AH376</f>
        <v>344.08286070000003</v>
      </c>
      <c r="AE15" s="24">
        <f>PLANEL_GerCrit_Resultado!AI376</f>
        <v>344.08286070000003</v>
      </c>
      <c r="AF15" s="24">
        <f>PLANEL_GerCrit_Resultado!AJ376</f>
        <v>344.08286070000003</v>
      </c>
      <c r="AG15" s="24">
        <f>PLANEL_GerCrit_Resultado!AK376</f>
        <v>344.08286070000003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8021.7626713999998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10744.5079152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12177.218566200001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15908.8885529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17026.0097609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18761.020946299999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20109.6833635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22681.3314665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23168.701448900003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25145.544964499997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27523.038384900003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29695.487509799997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33145.1260415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36668.943269700001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39574.068698200004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41602.656827900006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42755.801760900002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42692.057874500002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49526.563230419997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52996.614589999997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55325.21153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57523.287039999996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59784.524590000001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62607.955839999995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63970.725899999998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64517.073129999997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67642.606039999999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70443.077309999993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71016.721269999995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545.34764570000004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545.34764570000004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545.0940137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545.0940137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545.0940137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542.95955170000002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779.79780979999998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1218.2911548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1423.2228373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1609.121846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1966.6461456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2339.6600260999999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2713.7739059999999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3090.6029899999999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3475.4875240000001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3867.3886069999999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4262.2978050000002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4655.9234269999997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5090.5854410000002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5510.6461490000002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5924.8936619999995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63888.582778096003</v>
      </c>
      <c r="D24" s="28">
        <f t="shared" si="0"/>
        <v>65884.587854095982</v>
      </c>
      <c r="E24" s="28">
        <f t="shared" si="0"/>
        <v>67075.983738800001</v>
      </c>
      <c r="F24" s="28">
        <f t="shared" si="0"/>
        <v>68216.355207379995</v>
      </c>
      <c r="G24" s="28">
        <f t="shared" si="0"/>
        <v>73279.774021400008</v>
      </c>
      <c r="H24" s="28">
        <f t="shared" si="0"/>
        <v>77043.218519800008</v>
      </c>
      <c r="I24" s="28">
        <f t="shared" si="0"/>
        <v>80882.1373093</v>
      </c>
      <c r="J24" s="28">
        <f t="shared" si="0"/>
        <v>84198.230491400012</v>
      </c>
      <c r="K24" s="28">
        <f t="shared" si="0"/>
        <v>87712.964872540004</v>
      </c>
      <c r="L24" s="28">
        <f t="shared" si="0"/>
        <v>91322.50130660001</v>
      </c>
      <c r="M24" s="28">
        <f t="shared" si="0"/>
        <v>95046.936593620019</v>
      </c>
      <c r="N24" s="28">
        <f t="shared" si="0"/>
        <v>98287.44374918002</v>
      </c>
      <c r="O24" s="28">
        <f t="shared" si="0"/>
        <v>101350.30936049002</v>
      </c>
      <c r="P24" s="28">
        <f t="shared" si="0"/>
        <v>104527.96490910002</v>
      </c>
      <c r="Q24" s="28">
        <f t="shared" si="0"/>
        <v>107798.14727090002</v>
      </c>
      <c r="R24" s="28">
        <f t="shared" si="0"/>
        <v>111179.96316820002</v>
      </c>
      <c r="S24" s="28">
        <f t="shared" si="0"/>
        <v>114701.1606421</v>
      </c>
      <c r="T24" s="28">
        <f t="shared" si="0"/>
        <v>118261.52557150001</v>
      </c>
      <c r="U24" s="28">
        <f t="shared" si="0"/>
        <v>121821.4571917</v>
      </c>
      <c r="V24" s="28">
        <f t="shared" si="0"/>
        <v>125485.52765900001</v>
      </c>
      <c r="W24" s="28">
        <f t="shared" si="0"/>
        <v>129275.44963460001</v>
      </c>
      <c r="X24" s="28">
        <f t="shared" si="0"/>
        <v>133311.7884742</v>
      </c>
      <c r="Y24" s="28">
        <f t="shared" si="0"/>
        <v>137300.16124050002</v>
      </c>
      <c r="Z24" s="28">
        <f t="shared" si="0"/>
        <v>141326.88720358003</v>
      </c>
      <c r="AA24" s="28">
        <f t="shared" si="0"/>
        <v>145218.58587819999</v>
      </c>
      <c r="AB24" s="76">
        <f t="shared" si="0"/>
        <v>149092.94045862003</v>
      </c>
      <c r="AC24" s="28">
        <f t="shared" si="0"/>
        <v>152530.21549990002</v>
      </c>
      <c r="AD24" s="28">
        <f t="shared" si="0"/>
        <v>155974.419448</v>
      </c>
      <c r="AE24" s="28">
        <f t="shared" si="0"/>
        <v>159453.58010580004</v>
      </c>
      <c r="AF24" s="28">
        <f t="shared" si="0"/>
        <v>163011.42890330002</v>
      </c>
      <c r="AG24" s="28">
        <f t="shared" si="0"/>
        <v>166642.44974919999</v>
      </c>
      <c r="AH24" s="28">
        <f t="shared" si="0"/>
        <v>170308.45170500001</v>
      </c>
      <c r="AI24" s="28">
        <f t="shared" si="0"/>
        <v>173965.25201299999</v>
      </c>
      <c r="AJ24" s="28">
        <f t="shared" si="0"/>
        <v>177982.0564718</v>
      </c>
      <c r="AK24" s="28">
        <f t="shared" si="0"/>
        <v>181875.10407929998</v>
      </c>
      <c r="AL24" s="28">
        <f t="shared" si="0"/>
        <v>185735.88164599999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0.4678860409430759</v>
      </c>
      <c r="D29" s="47">
        <f>IF(PLANEL_Pot_anual!D4&lt;&gt;0,D4/PLANEL_Pot_anual!D4,0)</f>
        <v>0.49391494956143372</v>
      </c>
      <c r="E29" s="47">
        <f>IF(PLANEL_Pot_anual!E4&lt;&gt;0,E4/PLANEL_Pot_anual!E4,0)</f>
        <v>0.49617467841288021</v>
      </c>
      <c r="F29" s="47">
        <f>IF(PLANEL_Pot_anual!F4&lt;&gt;0,F4/PLANEL_Pot_anual!F4,0)</f>
        <v>0.45613538103843626</v>
      </c>
      <c r="G29" s="47">
        <f>IF(PLANEL_Pot_anual!G4&lt;&gt;0,G4/PLANEL_Pot_anual!G4,0)</f>
        <v>0.46245516016647309</v>
      </c>
      <c r="H29" s="47">
        <f>IF(PLANEL_Pot_anual!H4&lt;&gt;0,H4/PLANEL_Pot_anual!H4,0)</f>
        <v>0.47620275949115615</v>
      </c>
      <c r="I29" s="47">
        <f>IF(PLANEL_Pot_anual!I4&lt;&gt;0,I4/PLANEL_Pot_anual!I4,0)</f>
        <v>0.48484910010753418</v>
      </c>
      <c r="J29" s="47">
        <f>IF(PLANEL_Pot_anual!J4&lt;&gt;0,J4/PLANEL_Pot_anual!J4,0)</f>
        <v>0.48728797491255954</v>
      </c>
      <c r="K29" s="47">
        <f>IF(PLANEL_Pot_anual!K4&lt;&gt;0,K4/PLANEL_Pot_anual!K4,0)</f>
        <v>0.48916027233723752</v>
      </c>
      <c r="L29" s="47">
        <f>IF(PLANEL_Pot_anual!L4&lt;&gt;0,L4/PLANEL_Pot_anual!L4,0)</f>
        <v>0.49142008038666485</v>
      </c>
      <c r="M29" s="47">
        <f>IF(PLANEL_Pot_anual!M4&lt;&gt;0,M4/PLANEL_Pot_anual!M4,0)</f>
        <v>0.49501630977913713</v>
      </c>
      <c r="N29" s="47">
        <f>IF(PLANEL_Pot_anual!N4&lt;&gt;0,N4/PLANEL_Pot_anual!N4,0)</f>
        <v>0.49600940388809639</v>
      </c>
      <c r="O29" s="47">
        <f>IF(PLANEL_Pot_anual!O4&lt;&gt;0,O4/PLANEL_Pot_anual!O4,0)</f>
        <v>0.4987312554962452</v>
      </c>
      <c r="P29" s="47">
        <f>IF(PLANEL_Pot_anual!P4&lt;&gt;0,P4/PLANEL_Pot_anual!P4,0)</f>
        <v>0.50059277213560671</v>
      </c>
      <c r="Q29" s="47">
        <f>IF(PLANEL_Pot_anual!Q4&lt;&gt;0,Q4/PLANEL_Pot_anual!Q4,0)</f>
        <v>0.49838647373463407</v>
      </c>
      <c r="R29" s="47">
        <f>IF(PLANEL_Pot_anual!R4&lt;&gt;0,R4/PLANEL_Pot_anual!R4,0)</f>
        <v>0.49978586173759448</v>
      </c>
      <c r="S29" s="47">
        <f>IF(PLANEL_Pot_anual!S4&lt;&gt;0,S4/PLANEL_Pot_anual!S4,0)</f>
        <v>0.50023964813781152</v>
      </c>
      <c r="T29" s="47">
        <f>IF(PLANEL_Pot_anual!T4&lt;&gt;0,T4/PLANEL_Pot_anual!T4,0)</f>
        <v>0.50295899830482305</v>
      </c>
      <c r="U29" s="47">
        <f>IF(PLANEL_Pot_anual!U4&lt;&gt;0,U4/PLANEL_Pot_anual!U4,0)</f>
        <v>0.50201753962488205</v>
      </c>
      <c r="V29" s="47">
        <f>IF(PLANEL_Pot_anual!V4&lt;&gt;0,V4/PLANEL_Pot_anual!V4,0)</f>
        <v>0.50003073078628268</v>
      </c>
      <c r="W29" s="47">
        <f>IF(PLANEL_Pot_anual!W4&lt;&gt;0,W4/PLANEL_Pot_anual!W4,0)</f>
        <v>0.50020044226420901</v>
      </c>
      <c r="X29" s="47">
        <f>IF(PLANEL_Pot_anual!X4&lt;&gt;0,X4/PLANEL_Pot_anual!X4,0)</f>
        <v>0.49643960491410283</v>
      </c>
      <c r="Y29" s="47">
        <f>IF(PLANEL_Pot_anual!Y4&lt;&gt;0,Y4/PLANEL_Pot_anual!Y4,0)</f>
        <v>0.49646535550040238</v>
      </c>
      <c r="Z29" s="47">
        <f>IF(PLANEL_Pot_anual!Z4&lt;&gt;0,Z4/PLANEL_Pot_anual!Z4,0)</f>
        <v>0.49889793399865484</v>
      </c>
      <c r="AA29" s="47">
        <f>IF(PLANEL_Pot_anual!AA4&lt;&gt;0,AA4/PLANEL_Pot_anual!AA4,0)</f>
        <v>0.50374865748061715</v>
      </c>
      <c r="AB29" s="77">
        <f>IF(PLANEL_Pot_anual!AB4&lt;&gt;0,AB4/PLANEL_Pot_anual!AB4,0)</f>
        <v>0.49818085871222656</v>
      </c>
      <c r="AC29" s="47">
        <f>IF(PLANEL_Pot_anual!AC4&lt;&gt;0,AC4/PLANEL_Pot_anual!AC4,0)</f>
        <v>0.49770813175362449</v>
      </c>
      <c r="AD29" s="47">
        <f>IF(PLANEL_Pot_anual!AD4&lt;&gt;0,AD4/PLANEL_Pot_anual!AD4,0)</f>
        <v>0.49967848563031136</v>
      </c>
      <c r="AE29" s="47">
        <f>IF(PLANEL_Pot_anual!AE4&lt;&gt;0,AE4/PLANEL_Pot_anual!AE4,0)</f>
        <v>0.49991439875488192</v>
      </c>
      <c r="AF29" s="47">
        <f>IF(PLANEL_Pot_anual!AF4&lt;&gt;0,AF4/PLANEL_Pot_anual!AF4,0)</f>
        <v>0.50078983867743276</v>
      </c>
      <c r="AG29" s="47">
        <f>IF(PLANEL_Pot_anual!AG4&lt;&gt;0,AG4/PLANEL_Pot_anual!AG4,0)</f>
        <v>0.50197732037813469</v>
      </c>
      <c r="AH29" s="47">
        <f>IF(PLANEL_Pot_anual!AH4&lt;&gt;0,AH4/PLANEL_Pot_anual!AH4,0)</f>
        <v>0.50388764159277966</v>
      </c>
      <c r="AI29" s="47">
        <f>IF(PLANEL_Pot_anual!AI4&lt;&gt;0,AI4/PLANEL_Pot_anual!AI4,0)</f>
        <v>0.50404896117951059</v>
      </c>
      <c r="AJ29" s="47">
        <f>IF(PLANEL_Pot_anual!AJ4&lt;&gt;0,AJ4/PLANEL_Pot_anual!AJ4,0)</f>
        <v>0.49839117382483106</v>
      </c>
      <c r="AK29" s="47">
        <f>IF(PLANEL_Pot_anual!AK4&lt;&gt;0,AK4/PLANEL_Pot_anual!AK4,0)</f>
        <v>0.49397818340027461</v>
      </c>
      <c r="AL29" s="47">
        <f>IF(PLANEL_Pot_anual!AL4&lt;&gt;0,AL4/PLANEL_Pot_anual!AL4,0)</f>
        <v>0.49551265787693216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0.51725333081627556</v>
      </c>
      <c r="E30" s="47">
        <f>IF(PLANEL_Pot_anual!E5&lt;&gt;0,E5/PLANEL_Pot_anual!E5,0)</f>
        <v>0.51875459363529597</v>
      </c>
      <c r="F30" s="47">
        <f>IF(PLANEL_Pot_anual!F5&lt;&gt;0,F5/PLANEL_Pot_anual!F5,0)</f>
        <v>0.51126391711044572</v>
      </c>
      <c r="G30" s="47">
        <f>IF(PLANEL_Pot_anual!G5&lt;&gt;0,G5/PLANEL_Pot_anual!G5,0)</f>
        <v>0.51192418651306482</v>
      </c>
      <c r="H30" s="47">
        <f>IF(PLANEL_Pot_anual!H5&lt;&gt;0,H5/PLANEL_Pot_anual!H5,0)</f>
        <v>0.50875175905413472</v>
      </c>
      <c r="I30" s="47">
        <f>IF(PLANEL_Pot_anual!I5&lt;&gt;0,I5/PLANEL_Pot_anual!I5,0)</f>
        <v>0.50433152891119482</v>
      </c>
      <c r="J30" s="47">
        <f>IF(PLANEL_Pot_anual!J5&lt;&gt;0,J5/PLANEL_Pot_anual!J5,0)</f>
        <v>0.50422651952099251</v>
      </c>
      <c r="K30" s="47">
        <f>IF(PLANEL_Pot_anual!K5&lt;&gt;0,K5/PLANEL_Pot_anual!K5,0)</f>
        <v>0.50418626134084488</v>
      </c>
      <c r="L30" s="47">
        <f>IF(PLANEL_Pot_anual!L5&lt;&gt;0,L5/PLANEL_Pot_anual!L5,0)</f>
        <v>0.51256854776191507</v>
      </c>
      <c r="M30" s="47">
        <f>IF(PLANEL_Pot_anual!M5&lt;&gt;0,M5/PLANEL_Pot_anual!M5,0)</f>
        <v>0.51254348232962132</v>
      </c>
      <c r="N30" s="47">
        <f>IF(PLANEL_Pot_anual!N5&lt;&gt;0,N5/PLANEL_Pot_anual!N5,0)</f>
        <v>0.51258342278150881</v>
      </c>
      <c r="O30" s="47">
        <f>IF(PLANEL_Pot_anual!O5&lt;&gt;0,O5/PLANEL_Pot_anual!O5,0)</f>
        <v>0.50057665366381765</v>
      </c>
      <c r="P30" s="47">
        <f>IF(PLANEL_Pot_anual!P5&lt;&gt;0,P5/PLANEL_Pot_anual!P5,0)</f>
        <v>0.50211978000083279</v>
      </c>
      <c r="Q30" s="47">
        <f>IF(PLANEL_Pot_anual!Q5&lt;&gt;0,Q5/PLANEL_Pot_anual!Q5,0)</f>
        <v>0.50808554090249147</v>
      </c>
      <c r="R30" s="47">
        <f>IF(PLANEL_Pot_anual!R5&lt;&gt;0,R5/PLANEL_Pot_anual!R5,0)</f>
        <v>0.50805303808111646</v>
      </c>
      <c r="S30" s="47">
        <f>IF(PLANEL_Pot_anual!S5&lt;&gt;0,S5/PLANEL_Pot_anual!S5,0)</f>
        <v>0.50894750814895673</v>
      </c>
      <c r="T30" s="47">
        <f>IF(PLANEL_Pot_anual!T5&lt;&gt;0,T5/PLANEL_Pot_anual!T5,0)</f>
        <v>0.49295826089095263</v>
      </c>
      <c r="U30" s="47">
        <f>IF(PLANEL_Pot_anual!U5&lt;&gt;0,U5/PLANEL_Pot_anual!U5,0)</f>
        <v>0.50023084045026811</v>
      </c>
      <c r="V30" s="47">
        <f>IF(PLANEL_Pot_anual!V5&lt;&gt;0,V5/PLANEL_Pot_anual!V5,0)</f>
        <v>0.50811108251936465</v>
      </c>
      <c r="W30" s="47">
        <f>IF(PLANEL_Pot_anual!W5&lt;&gt;0,W5/PLANEL_Pot_anual!W5,0)</f>
        <v>0.49044526248150244</v>
      </c>
      <c r="X30" s="47">
        <f>IF(PLANEL_Pot_anual!X5&lt;&gt;0,X5/PLANEL_Pot_anual!X5,0)</f>
        <v>0.50891705423108624</v>
      </c>
      <c r="Y30" s="47">
        <f>IF(PLANEL_Pot_anual!Y5&lt;&gt;0,Y5/PLANEL_Pot_anual!Y5,0)</f>
        <v>0.50566083537173123</v>
      </c>
      <c r="Z30" s="47">
        <f>IF(PLANEL_Pot_anual!Z5&lt;&gt;0,Z5/PLANEL_Pot_anual!Z5,0)</f>
        <v>0.50894750814895673</v>
      </c>
      <c r="AA30" s="47">
        <f>IF(PLANEL_Pot_anual!AA5&lt;&gt;0,AA5/PLANEL_Pot_anual!AA5,0)</f>
        <v>0.50894750814895673</v>
      </c>
      <c r="AB30" s="77">
        <f>IF(PLANEL_Pot_anual!AB5&lt;&gt;0,AB5/PLANEL_Pot_anual!AB5,0)</f>
        <v>0.50891500532758172</v>
      </c>
      <c r="AC30" s="47">
        <f>IF(PLANEL_Pot_anual!AC5&lt;&gt;0,AC5/PLANEL_Pot_anual!AC5,0)</f>
        <v>0.50810323810180635</v>
      </c>
      <c r="AD30" s="47">
        <f>IF(PLANEL_Pot_anual!AD5&lt;&gt;0,AD5/PLANEL_Pot_anual!AD5,0)</f>
        <v>0.50275694547698146</v>
      </c>
      <c r="AE30" s="47">
        <f>IF(PLANEL_Pot_anual!AE5&lt;&gt;0,AE5/PLANEL_Pot_anual!AE5,0)</f>
        <v>0.50891705423108624</v>
      </c>
      <c r="AF30" s="47">
        <f>IF(PLANEL_Pot_anual!AF5&lt;&gt;0,AF5/PLANEL_Pot_anual!AF5,0)</f>
        <v>0.50891500532758172</v>
      </c>
      <c r="AG30" s="47">
        <f>IF(PLANEL_Pot_anual!AG5&lt;&gt;0,AG5/PLANEL_Pot_anual!AG5,0)</f>
        <v>0.50891705423108624</v>
      </c>
      <c r="AH30" s="47">
        <f>IF(PLANEL_Pot_anual!AH5&lt;&gt;0,AH5/PLANEL_Pot_anual!AH5,0)</f>
        <v>0.50894750814895673</v>
      </c>
      <c r="AI30" s="47">
        <f>IF(PLANEL_Pot_anual!AI5&lt;&gt;0,AI5/PLANEL_Pot_anual!AI5,0)</f>
        <v>0.50810323810180635</v>
      </c>
      <c r="AJ30" s="47">
        <f>IF(PLANEL_Pot_anual!AJ5&lt;&gt;0,AJ5/PLANEL_Pot_anual!AJ5,0)</f>
        <v>0.50891500532758172</v>
      </c>
      <c r="AK30" s="47">
        <f>IF(PLANEL_Pot_anual!AK5&lt;&gt;0,AK5/PLANEL_Pot_anual!AK5,0)</f>
        <v>0.50720876803396597</v>
      </c>
      <c r="AL30" s="47">
        <f>IF(PLANEL_Pot_anual!AL5&lt;&gt;0,AL5/PLANEL_Pot_anual!AL5,0)</f>
        <v>0.50720876803396597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0.60940716398925476</v>
      </c>
      <c r="D32" s="48">
        <f>IF(PLANEL_Pot_anual!D7&lt;&gt;0,D7/PLANEL_Pot_anual!D7,0)</f>
        <v>0.47498329022490648</v>
      </c>
      <c r="E32" s="48">
        <f>IF(PLANEL_Pot_anual!E7&lt;&gt;0,E7/PLANEL_Pot_anual!E7,0)</f>
        <v>0.51121772400783694</v>
      </c>
      <c r="F32" s="48">
        <f>IF(PLANEL_Pot_anual!F7&lt;&gt;0,F7/PLANEL_Pot_anual!F7,0)</f>
        <v>0.35904386220132795</v>
      </c>
      <c r="G32" s="48">
        <f>IF(PLANEL_Pot_anual!G7&lt;&gt;0,G7/PLANEL_Pot_anual!G7,0)</f>
        <v>0.40468571901807782</v>
      </c>
      <c r="H32" s="48">
        <f>IF(PLANEL_Pot_anual!H7&lt;&gt;0,H7/PLANEL_Pot_anual!H7,0)</f>
        <v>0.41273535684702245</v>
      </c>
      <c r="I32" s="48">
        <f>IF(PLANEL_Pot_anual!I7&lt;&gt;0,I7/PLANEL_Pot_anual!I7,0)</f>
        <v>0.4619018496707985</v>
      </c>
      <c r="J32" s="48">
        <f>IF(PLANEL_Pot_anual!J7&lt;&gt;0,J7/PLANEL_Pot_anual!J7,0)</f>
        <v>0.49300792864856535</v>
      </c>
      <c r="K32" s="48">
        <f>IF(PLANEL_Pot_anual!K7&lt;&gt;0,K7/PLANEL_Pot_anual!K7,0)</f>
        <v>0.5092763221865112</v>
      </c>
      <c r="L32" s="48">
        <f>IF(PLANEL_Pot_anual!L7&lt;&gt;0,L7/PLANEL_Pot_anual!L7,0)</f>
        <v>0.5045002166434378</v>
      </c>
      <c r="M32" s="48">
        <f>IF(PLANEL_Pot_anual!M7&lt;&gt;0,M7/PLANEL_Pot_anual!M7,0)</f>
        <v>0.46740994276599623</v>
      </c>
      <c r="N32" s="48">
        <f>IF(PLANEL_Pot_anual!N7&lt;&gt;0,N7/PLANEL_Pot_anual!N7,0)</f>
        <v>0.4710980060987654</v>
      </c>
      <c r="O32" s="48">
        <f>IF(PLANEL_Pot_anual!O7&lt;&gt;0,O7/PLANEL_Pot_anual!O7,0)</f>
        <v>0.49530028745823618</v>
      </c>
      <c r="P32" s="48">
        <f>IF(PLANEL_Pot_anual!P7&lt;&gt;0,P7/PLANEL_Pot_anual!P7,0)</f>
        <v>0.49309702928722943</v>
      </c>
      <c r="Q32" s="48">
        <f>IF(PLANEL_Pot_anual!Q7&lt;&gt;0,Q7/PLANEL_Pot_anual!Q7,0)</f>
        <v>0.48591990145034575</v>
      </c>
      <c r="R32" s="48">
        <f>IF(PLANEL_Pot_anual!R7&lt;&gt;0,R7/PLANEL_Pot_anual!R7,0)</f>
        <v>0.47450052195553383</v>
      </c>
      <c r="S32" s="48">
        <f>IF(PLANEL_Pot_anual!S7&lt;&gt;0,S7/PLANEL_Pot_anual!S7,0)</f>
        <v>0.5147377050540991</v>
      </c>
      <c r="T32" s="48">
        <f>IF(PLANEL_Pot_anual!T7&lt;&gt;0,T7/PLANEL_Pot_anual!T7,0)</f>
        <v>0.51985737124556763</v>
      </c>
      <c r="U32" s="48">
        <f>IF(PLANEL_Pot_anual!U7&lt;&gt;0,U7/PLANEL_Pot_anual!U7,0)</f>
        <v>0.51759574747987003</v>
      </c>
      <c r="V32" s="48">
        <f>IF(PLANEL_Pot_anual!V7&lt;&gt;0,V7/PLANEL_Pot_anual!V7,0)</f>
        <v>0.47050374227959163</v>
      </c>
      <c r="W32" s="48">
        <f>IF(PLANEL_Pot_anual!W7&lt;&gt;0,W7/PLANEL_Pot_anual!W7,0)</f>
        <v>0.4334780075653501</v>
      </c>
      <c r="X32" s="48">
        <f>IF(PLANEL_Pot_anual!X7&lt;&gt;0,X7/PLANEL_Pot_anual!X7,0)</f>
        <v>0.41291812492553187</v>
      </c>
      <c r="Y32" s="48">
        <f>IF(PLANEL_Pot_anual!Y7&lt;&gt;0,Y7/PLANEL_Pot_anual!Y7,0)</f>
        <v>0.39435312061677191</v>
      </c>
      <c r="Z32" s="48">
        <f>IF(PLANEL_Pot_anual!Z7&lt;&gt;0,Z7/PLANEL_Pot_anual!Z7,0)</f>
        <v>0.45323385302024055</v>
      </c>
      <c r="AA32" s="48">
        <f>IF(PLANEL_Pot_anual!AA7&lt;&gt;0,AA7/PLANEL_Pot_anual!AA7,0)</f>
        <v>0.51175510761948628</v>
      </c>
      <c r="AB32" s="48">
        <f>IF(PLANEL_Pot_anual!AB7&lt;&gt;0,AB7/PLANEL_Pot_anual!AB7,0)</f>
        <v>0.39682346506483418</v>
      </c>
      <c r="AC32" s="48">
        <f>IF(PLANEL_Pot_anual!AC7&lt;&gt;0,AC7/PLANEL_Pot_anual!AC7,0)</f>
        <v>0.37035405750960898</v>
      </c>
      <c r="AD32" s="48">
        <f>IF(PLANEL_Pot_anual!AD7&lt;&gt;0,AD7/PLANEL_Pot_anual!AD7,0)</f>
        <v>0.37799649919259543</v>
      </c>
      <c r="AE32" s="48">
        <f>IF(PLANEL_Pot_anual!AE7&lt;&gt;0,AE7/PLANEL_Pot_anual!AE7,0)</f>
        <v>0.37943524839870996</v>
      </c>
      <c r="AF32" s="48">
        <f>IF(PLANEL_Pot_anual!AF7&lt;&gt;0,AF7/PLANEL_Pot_anual!AF7,0)</f>
        <v>0.38088398260554912</v>
      </c>
      <c r="AG32" s="48">
        <f>IF(PLANEL_Pot_anual!AG7&lt;&gt;0,AG7/PLANEL_Pot_anual!AG7,0)</f>
        <v>0.38993285119228122</v>
      </c>
      <c r="AH32" s="48">
        <f>IF(PLANEL_Pot_anual!AH7&lt;&gt;0,AH7/PLANEL_Pot_anual!AH7,0)</f>
        <v>0.4382326254328644</v>
      </c>
      <c r="AI32" s="48">
        <f>IF(PLANEL_Pot_anual!AI7&lt;&gt;0,AI7/PLANEL_Pot_anual!AI7,0)</f>
        <v>0.51981838953822468</v>
      </c>
      <c r="AJ32" s="48">
        <f>IF(PLANEL_Pot_anual!AJ7&lt;&gt;0,AJ7/PLANEL_Pot_anual!AJ7,0)</f>
        <v>0.55268346454456063</v>
      </c>
      <c r="AK32" s="48">
        <f>IF(PLANEL_Pot_anual!AK7&lt;&gt;0,AK7/PLANEL_Pot_anual!AK7,0)</f>
        <v>0.58167131565165364</v>
      </c>
      <c r="AL32" s="48">
        <f>IF(PLANEL_Pot_anual!AL7&lt;&gt;0,AL7/PLANEL_Pot_anual!AL7,0)</f>
        <v>0.60658423535702177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0.53300236370844534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0.57505525923920398</v>
      </c>
      <c r="K34" s="49">
        <f>IF(PLANEL_Pot_anual!K9&lt;&gt;0,K9/PLANEL_Pot_anual!K9,0)</f>
        <v>0.57505525923920398</v>
      </c>
      <c r="L34" s="49">
        <f>IF(PLANEL_Pot_anual!L9&lt;&gt;0,L9/PLANEL_Pot_anual!L9,0)</f>
        <v>0.57505525923920398</v>
      </c>
      <c r="M34" s="49">
        <f>IF(PLANEL_Pot_anual!M9&lt;&gt;0,M9/PLANEL_Pot_anual!M9,0)</f>
        <v>0.57505525923920398</v>
      </c>
      <c r="N34" s="49">
        <f>IF(PLANEL_Pot_anual!N9&lt;&gt;0,N9/PLANEL_Pot_anual!N9,0)</f>
        <v>0.58255377883927362</v>
      </c>
      <c r="O34" s="49">
        <f>IF(PLANEL_Pot_anual!O9&lt;&gt;0,O9/PLANEL_Pot_anual!O9,0)</f>
        <v>0.60156420545746381</v>
      </c>
      <c r="P34" s="49">
        <f>IF(PLANEL_Pot_anual!P9&lt;&gt;0,P9/PLANEL_Pot_anual!P9,0)</f>
        <v>0.60156420545746381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0.86816116911764707</v>
      </c>
      <c r="Y34" s="49">
        <f>IF(PLANEL_Pot_anual!Y9&lt;&gt;0,Y9/PLANEL_Pot_anual!Y9,0)</f>
        <v>0.95237128000000004</v>
      </c>
      <c r="Z34" s="49">
        <f>IF(PLANEL_Pot_anual!Z9&lt;&gt;0,Z9/PLANEL_Pot_anual!Z9,0)</f>
        <v>0.91401276382352936</v>
      </c>
      <c r="AA34" s="49">
        <f>IF(PLANEL_Pot_anual!AA9&lt;&gt;0,AA9/PLANEL_Pot_anual!AA9,0)</f>
        <v>0.85099062941176473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0.57978674872007752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0.12089457672616577</v>
      </c>
      <c r="G35" s="49">
        <f>IF(PLANEL_Pot_anual!G10&lt;&gt;0,G10/PLANEL_Pot_anual!G10,0)</f>
        <v>0.3918768805175038</v>
      </c>
      <c r="H35" s="49">
        <f>IF(PLANEL_Pot_anual!H10&lt;&gt;0,H10/PLANEL_Pot_anual!H10,0)</f>
        <v>0.21471148353396982</v>
      </c>
      <c r="I35" s="49">
        <f>IF(PLANEL_Pot_anual!I10&lt;&gt;0,I10/PLANEL_Pot_anual!I10,0)</f>
        <v>0.30553270098242696</v>
      </c>
      <c r="J35" s="49">
        <f>IF(PLANEL_Pot_anual!J10&lt;&gt;0,J10/PLANEL_Pot_anual!J10,0)</f>
        <v>0.47132964286702633</v>
      </c>
      <c r="K35" s="49">
        <f>IF(PLANEL_Pot_anual!K10&lt;&gt;0,K10/PLANEL_Pot_anual!K10,0)</f>
        <v>0.42942296699875465</v>
      </c>
      <c r="L35" s="49">
        <f>IF(PLANEL_Pot_anual!L10&lt;&gt;0,L10/PLANEL_Pot_anual!L10,0)</f>
        <v>0.42942296699875465</v>
      </c>
      <c r="M35" s="49">
        <f>IF(PLANEL_Pot_anual!M10&lt;&gt;0,M10/PLANEL_Pot_anual!M10,0)</f>
        <v>0.52962895966514456</v>
      </c>
      <c r="N35" s="49">
        <f>IF(PLANEL_Pot_anual!N10&lt;&gt;0,N10/PLANEL_Pot_anual!N10,0)</f>
        <v>0.5395130217240901</v>
      </c>
      <c r="O35" s="49">
        <f>IF(PLANEL_Pot_anual!O10&lt;&gt;0,O10/PLANEL_Pot_anual!O10,0)</f>
        <v>0.48351432572298325</v>
      </c>
      <c r="P35" s="49">
        <f>IF(PLANEL_Pot_anual!P10&lt;&gt;0,P10/PLANEL_Pot_anual!P10,0)</f>
        <v>0.48351432572298325</v>
      </c>
      <c r="Q35" s="49">
        <f>IF(PLANEL_Pot_anual!Q10&lt;&gt;0,Q10/PLANEL_Pot_anual!Q10,0)</f>
        <v>0.48351432572298325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0.83697144221105524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0.89916470486008837</v>
      </c>
      <c r="AI36" s="47">
        <f>IF(PLANEL_Pot_anual!AI11&lt;&gt;0,AI11/PLANEL_Pot_anual!AI11,0)</f>
        <v>0.89916470486008837</v>
      </c>
      <c r="AJ36" s="47">
        <f>IF(PLANEL_Pot_anual!AJ11&lt;&gt;0,AJ11/PLANEL_Pot_anual!AJ11,0)</f>
        <v>0.89916470486008837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0.89916470486008837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0.27240262490836836</v>
      </c>
      <c r="D37" s="47">
        <f>IF(PLANEL_Pot_anual!D12&lt;&gt;0,D12/PLANEL_Pot_anual!D12,0)</f>
        <v>6.5484580539372658E-2</v>
      </c>
      <c r="E37" s="47">
        <f>IF(PLANEL_Pot_anual!E12&lt;&gt;0,E12/PLANEL_Pot_anual!E12,0)</f>
        <v>7.3273061981557919E-2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7.1846429781241561E-2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8.469323834235673E-2</v>
      </c>
      <c r="M37" s="47">
        <f>IF(PLANEL_Pot_anual!M12&lt;&gt;0,M12/PLANEL_Pot_anual!M12,0)</f>
        <v>3.2766693322561102E-2</v>
      </c>
      <c r="N37" s="47">
        <f>IF(PLANEL_Pot_anual!N12&lt;&gt;0,N12/PLANEL_Pot_anual!N12,0)</f>
        <v>2.7253442540438103E-2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0.31612545793147045</v>
      </c>
      <c r="K39" s="52">
        <f>IF(PLANEL_Pot_anual!K14&lt;&gt;0,K14/PLANEL_Pot_anual!K14,0)</f>
        <v>0.31612545793147045</v>
      </c>
      <c r="L39" s="52">
        <f>IF(PLANEL_Pot_anual!L14&lt;&gt;0,L14/PLANEL_Pot_anual!L14,0)</f>
        <v>0.30975914280183853</v>
      </c>
      <c r="M39" s="52">
        <f>IF(PLANEL_Pot_anual!M14&lt;&gt;0,M14/PLANEL_Pot_anual!M14,0)</f>
        <v>0.30975914280183853</v>
      </c>
      <c r="N39" s="52">
        <f>IF(PLANEL_Pot_anual!N14&lt;&gt;0,N14/PLANEL_Pot_anual!N14,0)</f>
        <v>0.30975914280183853</v>
      </c>
      <c r="O39" s="52">
        <f>IF(PLANEL_Pot_anual!O14&lt;&gt;0,O14/PLANEL_Pot_anual!O14,0)</f>
        <v>0.30974889552404328</v>
      </c>
      <c r="P39" s="52">
        <f>IF(PLANEL_Pot_anual!P14&lt;&gt;0,P14/PLANEL_Pot_anual!P14,0)</f>
        <v>0.30974889552404328</v>
      </c>
      <c r="Q39" s="52">
        <f>IF(PLANEL_Pot_anual!Q14&lt;&gt;0,Q14/PLANEL_Pot_anual!Q14,0)</f>
        <v>0.30974889552404328</v>
      </c>
      <c r="R39" s="52">
        <f>IF(PLANEL_Pot_anual!R14&lt;&gt;0,R14/PLANEL_Pot_anual!R14,0)</f>
        <v>0.30974889552404328</v>
      </c>
      <c r="S39" s="52">
        <f>IF(PLANEL_Pot_anual!S14&lt;&gt;0,S14/PLANEL_Pot_anual!S14,0)</f>
        <v>0.3067896891748112</v>
      </c>
      <c r="T39" s="52">
        <f>IF(PLANEL_Pot_anual!T14&lt;&gt;0,T14/PLANEL_Pot_anual!T14,0)</f>
        <v>0.3067896891748112</v>
      </c>
      <c r="U39" s="52">
        <f>IF(PLANEL_Pot_anual!U14&lt;&gt;0,U14/PLANEL_Pot_anual!U14,0)</f>
        <v>0.3067896891748112</v>
      </c>
      <c r="V39" s="52">
        <f>IF(PLANEL_Pot_anual!V14&lt;&gt;0,V14/PLANEL_Pot_anual!V14,0)</f>
        <v>0.3067896891748112</v>
      </c>
      <c r="W39" s="52">
        <f>IF(PLANEL_Pot_anual!W14&lt;&gt;0,W14/PLANEL_Pot_anual!W14,0)</f>
        <v>0.3067896891748112</v>
      </c>
      <c r="X39" s="52">
        <f>IF(PLANEL_Pot_anual!X14&lt;&gt;0,X14/PLANEL_Pot_anual!X14,0)</f>
        <v>0.30583012760468942</v>
      </c>
      <c r="Y39" s="52">
        <f>IF(PLANEL_Pot_anual!Y14&lt;&gt;0,Y14/PLANEL_Pot_anual!Y14,0)</f>
        <v>0.30583012760468942</v>
      </c>
      <c r="Z39" s="52">
        <f>IF(PLANEL_Pot_anual!Z14&lt;&gt;0,Z14/PLANEL_Pot_anual!Z14,0)</f>
        <v>0.30583012760468942</v>
      </c>
      <c r="AA39" s="52">
        <f>IF(PLANEL_Pot_anual!AA14&lt;&gt;0,AA14/PLANEL_Pot_anual!AA14,0)</f>
        <v>0.30583012760468942</v>
      </c>
      <c r="AB39" s="82">
        <f>IF(PLANEL_Pot_anual!AB14&lt;&gt;0,AB14/PLANEL_Pot_anual!AB14,0)</f>
        <v>0.30583012760468942</v>
      </c>
      <c r="AC39" s="52">
        <f>IF(PLANEL_Pot_anual!AC14&lt;&gt;0,AC14/PLANEL_Pot_anual!AC14,0)</f>
        <v>0.30583012760468942</v>
      </c>
      <c r="AD39" s="52">
        <f>IF(PLANEL_Pot_anual!AD14&lt;&gt;0,AD14/PLANEL_Pot_anual!AD14,0)</f>
        <v>0.30583012760468942</v>
      </c>
      <c r="AE39" s="52">
        <f>IF(PLANEL_Pot_anual!AE14&lt;&gt;0,AE14/PLANEL_Pot_anual!AE14,0)</f>
        <v>0.30583012760468942</v>
      </c>
      <c r="AF39" s="52">
        <f>IF(PLANEL_Pot_anual!AF14&lt;&gt;0,AF14/PLANEL_Pot_anual!AF14,0)</f>
        <v>0.30583012760468942</v>
      </c>
      <c r="AG39" s="52">
        <f>IF(PLANEL_Pot_anual!AG14&lt;&gt;0,AG14/PLANEL_Pot_anual!AG14,0)</f>
        <v>0.30583012760468942</v>
      </c>
      <c r="AH39" s="52">
        <f>IF(PLANEL_Pot_anual!AH14&lt;&gt;0,AH14/PLANEL_Pot_anual!AH14,0)</f>
        <v>0.30583012758919953</v>
      </c>
      <c r="AI39" s="52">
        <f>IF(PLANEL_Pot_anual!AI14&lt;&gt;0,AI14/PLANEL_Pot_anual!AI14,0)</f>
        <v>0.30583012758919953</v>
      </c>
      <c r="AJ39" s="52">
        <f>IF(PLANEL_Pot_anual!AJ14&lt;&gt;0,AJ14/PLANEL_Pot_anual!AJ14,0)</f>
        <v>0.30583012758919953</v>
      </c>
      <c r="AK39" s="52">
        <f>IF(PLANEL_Pot_anual!AK14&lt;&gt;0,AK14/PLANEL_Pot_anual!AK14,0)</f>
        <v>0.30583012758919953</v>
      </c>
      <c r="AL39" s="52">
        <f>IF(PLANEL_Pot_anual!AL14&lt;&gt;0,AL14/PLANEL_Pot_anual!AL14,0)</f>
        <v>0.30583012758919953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0.94091103634161122</v>
      </c>
      <c r="E40" s="52">
        <f>IF(PLANEL_Pot_anual!E15&lt;&gt;0,E15/PLANEL_Pot_anual!E15,0)</f>
        <v>0.94091103634161122</v>
      </c>
      <c r="F40" s="52">
        <f>IF(PLANEL_Pot_anual!F15&lt;&gt;0,F15/PLANEL_Pot_anual!F15,0)</f>
        <v>0.95757496871287129</v>
      </c>
      <c r="G40" s="52">
        <f>IF(PLANEL_Pot_anual!G15&lt;&gt;0,G15/PLANEL_Pot_anual!G15,0)</f>
        <v>0.9346358134529148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0.92353713242074931</v>
      </c>
      <c r="P40" s="52">
        <f>IF(PLANEL_Pot_anual!P15&lt;&gt;0,P15/PLANEL_Pot_anual!P15,0)</f>
        <v>0.92353713242074931</v>
      </c>
      <c r="Q40" s="52">
        <f>IF(PLANEL_Pot_anual!Q15&lt;&gt;0,Q15/PLANEL_Pot_anual!Q15,0)</f>
        <v>0.92353713242074931</v>
      </c>
      <c r="R40" s="52">
        <f>IF(PLANEL_Pot_anual!R15&lt;&gt;0,R15/PLANEL_Pot_anual!R15,0)</f>
        <v>0.92353713242074931</v>
      </c>
      <c r="S40" s="52">
        <f>IF(PLANEL_Pot_anual!S15&lt;&gt;0,S15/PLANEL_Pot_anual!S15,0)</f>
        <v>0.90095855942102587</v>
      </c>
      <c r="T40" s="52">
        <f>IF(PLANEL_Pot_anual!T15&lt;&gt;0,T15/PLANEL_Pot_anual!T15,0)</f>
        <v>0.89113047409852719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0.89113047409852719</v>
      </c>
      <c r="X40" s="52">
        <f>IF(PLANEL_Pot_anual!X15&lt;&gt;0,X15/PLANEL_Pot_anual!X15,0)</f>
        <v>0.89186848289269061</v>
      </c>
      <c r="Y40" s="52">
        <f>IF(PLANEL_Pot_anual!Y15&lt;&gt;0,Y15/PLANEL_Pot_anual!Y15,0)</f>
        <v>0.89186848289269061</v>
      </c>
      <c r="Z40" s="52">
        <f>IF(PLANEL_Pot_anual!Z15&lt;&gt;0,Z15/PLANEL_Pot_anual!Z15,0)</f>
        <v>0.89186848289269061</v>
      </c>
      <c r="AA40" s="52">
        <f>IF(PLANEL_Pot_anual!AA15&lt;&gt;0,AA15/PLANEL_Pot_anual!AA15,0)</f>
        <v>0.89186848289269061</v>
      </c>
      <c r="AB40" s="82">
        <f>IF(PLANEL_Pot_anual!AB15&lt;&gt;0,AB15/PLANEL_Pot_anual!AB15,0)</f>
        <v>0.89186848289269061</v>
      </c>
      <c r="AC40" s="52">
        <f>IF(PLANEL_Pot_anual!AC15&lt;&gt;0,AC15/PLANEL_Pot_anual!AC15,0)</f>
        <v>0.89186848289269061</v>
      </c>
      <c r="AD40" s="52">
        <f>IF(PLANEL_Pot_anual!AD15&lt;&gt;0,AD15/PLANEL_Pot_anual!AD15,0)</f>
        <v>0.89186848289269061</v>
      </c>
      <c r="AE40" s="52">
        <f>IF(PLANEL_Pot_anual!AE15&lt;&gt;0,AE15/PLANEL_Pot_anual!AE15,0)</f>
        <v>0.89186848289269061</v>
      </c>
      <c r="AF40" s="52">
        <f>IF(PLANEL_Pot_anual!AF15&lt;&gt;0,AF15/PLANEL_Pot_anual!AF15,0)</f>
        <v>0.89186848289269061</v>
      </c>
      <c r="AG40" s="52">
        <f>IF(PLANEL_Pot_anual!AG15&lt;&gt;0,AG15/PLANEL_Pot_anual!AG15,0)</f>
        <v>0.89186848289269061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0.44846271347153438</v>
      </c>
      <c r="K42" s="51">
        <f>IF(PLANEL_Pot_anual!K17&lt;&gt;0,K17/PLANEL_Pot_anual!K17,0)</f>
        <v>0.45074618626471863</v>
      </c>
      <c r="L42" s="51">
        <f>IF(PLANEL_Pot_anual!L17&lt;&gt;0,L17/PLANEL_Pot_anual!L17,0)</f>
        <v>0.45154315629187691</v>
      </c>
      <c r="M42" s="51">
        <f>IF(PLANEL_Pot_anual!M17&lt;&gt;0,M17/PLANEL_Pot_anual!M17,0)</f>
        <v>0.45296133176780562</v>
      </c>
      <c r="N42" s="51">
        <f>IF(PLANEL_Pot_anual!N17&lt;&gt;0,N17/PLANEL_Pot_anual!N17,0)</f>
        <v>0.45326351033565865</v>
      </c>
      <c r="O42" s="51">
        <f>IF(PLANEL_Pot_anual!O17&lt;&gt;0,O17/PLANEL_Pot_anual!O17,0)</f>
        <v>0.453927504700472</v>
      </c>
      <c r="P42" s="51">
        <f>IF(PLANEL_Pot_anual!P17&lt;&gt;0,P17/PLANEL_Pot_anual!P17,0)</f>
        <v>0.45417634037227261</v>
      </c>
      <c r="Q42" s="51">
        <f>IF(PLANEL_Pot_anual!Q17&lt;&gt;0,Q17/PLANEL_Pot_anual!Q17,0)</f>
        <v>0.45456559238180799</v>
      </c>
      <c r="R42" s="51">
        <f>IF(PLANEL_Pot_anual!R17&lt;&gt;0,R17/PLANEL_Pot_anual!R17,0)</f>
        <v>0.45463542840718729</v>
      </c>
      <c r="S42" s="51">
        <f>IF(PLANEL_Pot_anual!S17&lt;&gt;0,S17/PLANEL_Pot_anual!S17,0)</f>
        <v>0.45491941700116451</v>
      </c>
      <c r="T42" s="51">
        <f>IF(PLANEL_Pot_anual!T17&lt;&gt;0,T17/PLANEL_Pot_anual!T17,0)</f>
        <v>0.4554825784586059</v>
      </c>
      <c r="U42" s="51">
        <f>IF(PLANEL_Pot_anual!U17&lt;&gt;0,U17/PLANEL_Pot_anual!U17,0)</f>
        <v>0.45587633144898082</v>
      </c>
      <c r="V42" s="51">
        <f>IF(PLANEL_Pot_anual!V17&lt;&gt;0,V17/PLANEL_Pot_anual!V17,0)</f>
        <v>0.45630890815638792</v>
      </c>
      <c r="W42" s="51">
        <f>IF(PLANEL_Pot_anual!W17&lt;&gt;0,W17/PLANEL_Pot_anual!W17,0)</f>
        <v>0.45693583332950688</v>
      </c>
      <c r="X42" s="51">
        <f>IF(PLANEL_Pot_anual!X17&lt;&gt;0,X17/PLANEL_Pot_anual!X17,0)</f>
        <v>0.45702679904551158</v>
      </c>
      <c r="Y42" s="51">
        <f>IF(PLANEL_Pot_anual!Y17&lt;&gt;0,Y17/PLANEL_Pot_anual!Y17,0)</f>
        <v>0.45729853760813133</v>
      </c>
      <c r="Z42" s="51">
        <f>IF(PLANEL_Pot_anual!Z17&lt;&gt;0,Z17/PLANEL_Pot_anual!Z17,0)</f>
        <v>0.45730812291237921</v>
      </c>
      <c r="AA42" s="51">
        <f>IF(PLANEL_Pot_anual!AA17&lt;&gt;0,AA17/PLANEL_Pot_anual!AA17,0)</f>
        <v>0.45757994797272239</v>
      </c>
      <c r="AB42" s="81">
        <f>IF(PLANEL_Pot_anual!AB17&lt;&gt;0,AB17/PLANEL_Pot_anual!AB17,0)</f>
        <v>0.45760968555770143</v>
      </c>
      <c r="AC42" s="51">
        <f>IF(PLANEL_Pot_anual!AC17&lt;&gt;0,AC17/PLANEL_Pot_anual!AC17,0)</f>
        <v>0.45761099998139815</v>
      </c>
      <c r="AD42" s="51">
        <f>IF(PLANEL_Pot_anual!AD17&lt;&gt;0,AD17/PLANEL_Pot_anual!AD17,0)</f>
        <v>0.45761099993362381</v>
      </c>
      <c r="AE42" s="51">
        <f>IF(PLANEL_Pot_anual!AE17&lt;&gt;0,AE17/PLANEL_Pot_anual!AE17,0)</f>
        <v>0.45761099995719839</v>
      </c>
      <c r="AF42" s="51">
        <f>IF(PLANEL_Pot_anual!AF17&lt;&gt;0,AF17/PLANEL_Pot_anual!AF17,0)</f>
        <v>0.4576109999287713</v>
      </c>
      <c r="AG42" s="51">
        <f>IF(PLANEL_Pot_anual!AG17&lt;&gt;0,AG17/PLANEL_Pot_anual!AG17,0)</f>
        <v>0.4576109999246154</v>
      </c>
      <c r="AH42" s="51">
        <f>IF(PLANEL_Pot_anual!AH17&lt;&gt;0,AH17/PLANEL_Pot_anual!AH17,0)</f>
        <v>0.4576109999525737</v>
      </c>
      <c r="AI42" s="51">
        <f>IF(PLANEL_Pot_anual!AI17&lt;&gt;0,AI17/PLANEL_Pot_anual!AI17,0)</f>
        <v>0.45761099993737647</v>
      </c>
      <c r="AJ42" s="51">
        <f>IF(PLANEL_Pot_anual!AJ17&lt;&gt;0,AJ17/PLANEL_Pot_anual!AJ17,0)</f>
        <v>0.45761099991658749</v>
      </c>
      <c r="AK42" s="51">
        <f>IF(PLANEL_Pot_anual!AK17&lt;&gt;0,AK17/PLANEL_Pot_anual!AK17,0)</f>
        <v>0.45761099998656435</v>
      </c>
      <c r="AL42" s="51">
        <f>IF(PLANEL_Pot_anual!AL17&lt;&gt;0,AL17/PLANEL_Pot_anual!AL17,0)</f>
        <v>0.45761099994603271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0.25980073598194364</v>
      </c>
      <c r="Y45" s="53">
        <f>IF(PLANEL_Pot_anual!Y20&lt;&gt;0,Y20/PLANEL_Pot_anual!Y20,0)</f>
        <v>0.26715793098781787</v>
      </c>
      <c r="Z45" s="53">
        <f>IF(PLANEL_Pot_anual!Z20&lt;&gt;0,Z20/PLANEL_Pot_anual!Z20,0)</f>
        <v>0.27418860834449832</v>
      </c>
      <c r="AA45" s="53">
        <f>IF(PLANEL_Pot_anual!AA20&lt;&gt;0,AA20/PLANEL_Pot_anual!AA20,0)</f>
        <v>0.27993931489341078</v>
      </c>
      <c r="AB45" s="83">
        <f>IF(PLANEL_Pot_anual!AB20&lt;&gt;0,AB20/PLANEL_Pot_anual!AB20,0)</f>
        <v>0.28132566002760834</v>
      </c>
      <c r="AC45" s="53">
        <f>IF(PLANEL_Pot_anual!AC20&lt;&gt;0,AC20/PLANEL_Pot_anual!AC20,0)</f>
        <v>0.2813256600342961</v>
      </c>
      <c r="AD45" s="53">
        <f>IF(PLANEL_Pot_anual!AD20&lt;&gt;0,AD20/PLANEL_Pot_anual!AD20,0)</f>
        <v>0.28132566004263648</v>
      </c>
      <c r="AE45" s="53">
        <f>IF(PLANEL_Pot_anual!AE20&lt;&gt;0,AE20/PLANEL_Pot_anual!AE20,0)</f>
        <v>0.28132566006556031</v>
      </c>
      <c r="AF45" s="53">
        <f>IF(PLANEL_Pot_anual!AF20&lt;&gt;0,AF20/PLANEL_Pot_anual!AF20,0)</f>
        <v>0.28132566001726644</v>
      </c>
      <c r="AG45" s="53">
        <f>IF(PLANEL_Pot_anual!AG20&lt;&gt;0,AG20/PLANEL_Pot_anual!AG20,0)</f>
        <v>0.28132565998500109</v>
      </c>
      <c r="AH45" s="53">
        <f>IF(PLANEL_Pot_anual!AH20&lt;&gt;0,AH20/PLANEL_Pot_anual!AH20,0)</f>
        <v>0.28132565998722947</v>
      </c>
      <c r="AI45" s="53">
        <f>IF(PLANEL_Pot_anual!AI20&lt;&gt;0,AI20/PLANEL_Pot_anual!AI20,0)</f>
        <v>0.2813256600676447</v>
      </c>
      <c r="AJ45" s="53">
        <f>IF(PLANEL_Pot_anual!AJ20&lt;&gt;0,AJ20/PLANEL_Pot_anual!AJ20,0)</f>
        <v>0.28132566005882725</v>
      </c>
      <c r="AK45" s="53">
        <f>IF(PLANEL_Pot_anual!AK20&lt;&gt;0,AK20/PLANEL_Pot_anual!AK20,0)</f>
        <v>0.28132566001717219</v>
      </c>
      <c r="AL45" s="53">
        <f>IF(PLANEL_Pot_anual!AL20&lt;&gt;0,AL20/PLANEL_Pot_anual!AL20,0)</f>
        <v>0.28132565999476405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7.28515625" customWidth="1"/>
    <col min="2" max="40" width="13.8554687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3371.7487139999998</v>
      </c>
      <c r="C4" s="58">
        <v>3548.1612580000001</v>
      </c>
      <c r="D4" s="58">
        <v>3831.385569</v>
      </c>
      <c r="E4" s="58">
        <v>3951.4718109999999</v>
      </c>
      <c r="F4" s="58">
        <v>4424.7053839999999</v>
      </c>
      <c r="G4" s="58">
        <v>4490.1811289999996</v>
      </c>
      <c r="H4" s="58">
        <v>4397.7425400000002</v>
      </c>
      <c r="I4" s="58">
        <v>4421.7510400000001</v>
      </c>
      <c r="J4" s="58">
        <v>4536.0756499999998</v>
      </c>
      <c r="K4" s="58">
        <v>4621.3845499999998</v>
      </c>
      <c r="L4" s="58">
        <v>5195.3623390000002</v>
      </c>
      <c r="M4" s="58">
        <v>5471.3340820000003</v>
      </c>
      <c r="N4" s="58">
        <v>5624.5880900000002</v>
      </c>
      <c r="O4" s="58">
        <v>5794.5880900000002</v>
      </c>
      <c r="P4" s="58">
        <v>5964.5880900000002</v>
      </c>
      <c r="Q4" s="58">
        <v>6134.5880900000002</v>
      </c>
      <c r="R4" s="58">
        <v>6304.5880900000002</v>
      </c>
      <c r="S4" s="58">
        <v>6474.5880900000002</v>
      </c>
      <c r="T4" s="58">
        <v>6644.5880900000002</v>
      </c>
      <c r="U4" s="58">
        <v>6645.6895500000001</v>
      </c>
      <c r="V4" s="58">
        <v>6815.6895500000001</v>
      </c>
      <c r="W4" s="58">
        <v>6985.6895500000001</v>
      </c>
      <c r="X4" s="58">
        <v>7155.6895500000001</v>
      </c>
      <c r="Y4" s="58">
        <v>7325.6895500000001</v>
      </c>
      <c r="Z4" s="58">
        <v>7457.2444999999998</v>
      </c>
      <c r="AA4" s="58">
        <v>7593.2444999999998</v>
      </c>
      <c r="AB4" s="58">
        <v>7729.2444999999998</v>
      </c>
      <c r="AC4" s="58">
        <v>7865.2444999999998</v>
      </c>
      <c r="AD4" s="58">
        <v>8001.2444999999998</v>
      </c>
      <c r="AE4" s="58">
        <v>8137.2444999999998</v>
      </c>
      <c r="AF4" s="58">
        <v>8273.2445000000007</v>
      </c>
      <c r="AG4" s="58">
        <v>8409.2445000000007</v>
      </c>
      <c r="AH4" s="58">
        <v>8545.2445000000007</v>
      </c>
      <c r="AI4" s="58">
        <v>8594.3845369999999</v>
      </c>
      <c r="AJ4" s="58">
        <v>8377.4400370000003</v>
      </c>
      <c r="AK4" s="58">
        <v>8377.4400370000003</v>
      </c>
      <c r="AL4" s="58">
        <v>8377.4400370000003</v>
      </c>
      <c r="AM4" s="58">
        <v>8377.4400370000003</v>
      </c>
      <c r="AN4" s="58">
        <v>8377.4400370000003</v>
      </c>
    </row>
    <row r="5" spans="1:40" x14ac:dyDescent="0.25">
      <c r="A5" s="229" t="s">
        <v>4</v>
      </c>
      <c r="B5" s="58">
        <v>1203.825</v>
      </c>
      <c r="C5" s="58">
        <v>2106.5700000000002</v>
      </c>
      <c r="D5" s="58">
        <v>2380.3200000000002</v>
      </c>
      <c r="E5" s="58">
        <v>2380.3200000000002</v>
      </c>
      <c r="F5" s="58">
        <v>2380.3200000000002</v>
      </c>
      <c r="G5" s="58">
        <v>2380.3200000000002</v>
      </c>
      <c r="H5" s="58">
        <v>2280.999194</v>
      </c>
      <c r="I5" s="58">
        <v>2380.3200000000002</v>
      </c>
      <c r="J5" s="58">
        <v>2635.32</v>
      </c>
      <c r="K5" s="58">
        <v>2376.5718259999999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2635.05</v>
      </c>
      <c r="T5" s="58">
        <v>2635.05</v>
      </c>
      <c r="U5" s="58">
        <v>1551</v>
      </c>
      <c r="V5" s="58">
        <v>1771.8567089999999</v>
      </c>
      <c r="W5" s="58">
        <v>1771.8567089999999</v>
      </c>
      <c r="X5" s="58">
        <v>1771.8567089999999</v>
      </c>
      <c r="Y5" s="58">
        <v>1771.8567089999999</v>
      </c>
      <c r="Z5" s="58">
        <v>1771.8567089999999</v>
      </c>
      <c r="AA5" s="58">
        <v>1771.8567089999999</v>
      </c>
      <c r="AB5" s="58">
        <v>1771.8567089999999</v>
      </c>
      <c r="AC5" s="58">
        <v>1771.8567089999999</v>
      </c>
      <c r="AD5" s="58">
        <v>1771.8567089999999</v>
      </c>
      <c r="AE5" s="58">
        <v>1771.8567089999999</v>
      </c>
      <c r="AF5" s="58">
        <v>1771.8567089999999</v>
      </c>
      <c r="AG5" s="58">
        <v>1771.8567089999999</v>
      </c>
      <c r="AH5" s="58">
        <v>1771.8567089999999</v>
      </c>
      <c r="AI5" s="58">
        <v>1771.8567089999999</v>
      </c>
      <c r="AJ5" s="58">
        <v>1771.8567089999999</v>
      </c>
      <c r="AK5" s="58">
        <v>1771.8567089999999</v>
      </c>
      <c r="AL5" s="58">
        <v>1771.8567089999999</v>
      </c>
      <c r="AM5" s="58">
        <v>1771.8567089999999</v>
      </c>
      <c r="AN5" s="58">
        <v>1771.8567089999999</v>
      </c>
    </row>
    <row r="6" spans="1:40" x14ac:dyDescent="0.25">
      <c r="A6" s="229" t="s">
        <v>7</v>
      </c>
      <c r="B6" s="58">
        <v>586.57373419999999</v>
      </c>
      <c r="C6" s="58">
        <v>796.10229500000003</v>
      </c>
      <c r="D6" s="58">
        <v>527.12252450000005</v>
      </c>
      <c r="E6" s="58">
        <v>573.69546170000001</v>
      </c>
      <c r="F6" s="58">
        <v>1710.0235259999999</v>
      </c>
      <c r="G6" s="58">
        <v>1685.840526</v>
      </c>
      <c r="H6" s="58">
        <v>2247.2766200000001</v>
      </c>
      <c r="I6" s="58">
        <v>2295.1779929999998</v>
      </c>
      <c r="J6" s="58">
        <v>2373.5312060000001</v>
      </c>
      <c r="K6" s="58">
        <v>3094.0007409999998</v>
      </c>
      <c r="L6" s="58">
        <v>4324.8218059999999</v>
      </c>
      <c r="M6" s="58">
        <v>4439.7968060000003</v>
      </c>
      <c r="N6" s="58">
        <v>6244.9067210000003</v>
      </c>
      <c r="O6" s="58">
        <v>7293.3615390000004</v>
      </c>
      <c r="P6" s="58">
        <v>7440.3801059999996</v>
      </c>
      <c r="Q6" s="58">
        <v>9340.666373</v>
      </c>
      <c r="R6" s="58">
        <v>9463.0377979999994</v>
      </c>
      <c r="S6" s="58">
        <v>11091.808440000001</v>
      </c>
      <c r="T6" s="58">
        <v>11014.78944</v>
      </c>
      <c r="U6" s="58">
        <v>10930.75145</v>
      </c>
      <c r="V6" s="58">
        <v>10874.32818</v>
      </c>
      <c r="W6" s="58">
        <v>10619.80394</v>
      </c>
      <c r="X6" s="58">
        <v>10867.10605</v>
      </c>
      <c r="Y6" s="58">
        <v>11395.603300000001</v>
      </c>
      <c r="Z6" s="58">
        <v>13036.75441</v>
      </c>
      <c r="AA6" s="58">
        <v>13965.783380000001</v>
      </c>
      <c r="AB6" s="58">
        <v>14939.20377</v>
      </c>
      <c r="AC6" s="58">
        <v>15415.12521</v>
      </c>
      <c r="AD6" s="58">
        <v>19779.699379999998</v>
      </c>
      <c r="AE6" s="58">
        <v>22120.62788</v>
      </c>
      <c r="AF6" s="58">
        <v>23848.73992</v>
      </c>
      <c r="AG6" s="58">
        <v>25585.815589999998</v>
      </c>
      <c r="AH6" s="58">
        <v>27668.615269999998</v>
      </c>
      <c r="AI6" s="58">
        <v>30733.362140000001</v>
      </c>
      <c r="AJ6" s="58">
        <v>34238.732669999998</v>
      </c>
      <c r="AK6" s="58">
        <v>36482.319459999999</v>
      </c>
      <c r="AL6" s="58">
        <v>36821.416140000001</v>
      </c>
      <c r="AM6" s="58">
        <v>37157.660880000003</v>
      </c>
      <c r="AN6" s="58">
        <v>37497.163769999999</v>
      </c>
    </row>
    <row r="7" spans="1:40" x14ac:dyDescent="0.25">
      <c r="A7" s="229" t="s">
        <v>3</v>
      </c>
      <c r="B7" s="58">
        <v>9545.4917260000002</v>
      </c>
      <c r="C7" s="58">
        <v>10264.24365</v>
      </c>
      <c r="D7" s="58">
        <v>10146.851919999999</v>
      </c>
      <c r="E7" s="58">
        <v>10475.52981</v>
      </c>
      <c r="F7" s="58">
        <v>11022.0314</v>
      </c>
      <c r="G7" s="58">
        <v>11198.166370000001</v>
      </c>
      <c r="H7" s="58">
        <v>6425.1836370000001</v>
      </c>
      <c r="I7" s="58">
        <v>10553.88571</v>
      </c>
      <c r="J7" s="58">
        <v>11171.921410000001</v>
      </c>
      <c r="K7" s="58">
        <v>11579.144679999999</v>
      </c>
      <c r="L7" s="58">
        <v>10900.144179999999</v>
      </c>
      <c r="M7" s="58">
        <v>14983.32512</v>
      </c>
      <c r="N7" s="58">
        <v>15913.94658</v>
      </c>
      <c r="O7" s="58">
        <v>18116.862270000001</v>
      </c>
      <c r="P7" s="58">
        <v>18318.564740000002</v>
      </c>
      <c r="Q7" s="58">
        <v>18318.564740000002</v>
      </c>
      <c r="R7" s="58">
        <v>18552.66244</v>
      </c>
      <c r="S7" s="58">
        <v>18552.66244</v>
      </c>
      <c r="T7" s="58">
        <v>18468.518980000001</v>
      </c>
      <c r="U7" s="58">
        <v>19239.958310000002</v>
      </c>
      <c r="V7" s="58">
        <v>20116.369500000001</v>
      </c>
      <c r="W7" s="58">
        <v>20992.78069</v>
      </c>
      <c r="X7" s="58">
        <v>21869.381379999999</v>
      </c>
      <c r="Y7" s="58">
        <v>22745.792570000001</v>
      </c>
      <c r="Z7" s="58">
        <v>23622.20377</v>
      </c>
      <c r="AA7" s="58">
        <v>24498.80445</v>
      </c>
      <c r="AB7" s="58">
        <v>25890.897970000002</v>
      </c>
      <c r="AC7" s="58">
        <v>26767.309160000001</v>
      </c>
      <c r="AD7" s="58">
        <v>27643.72035</v>
      </c>
      <c r="AE7" s="58">
        <v>28520.415789999999</v>
      </c>
      <c r="AF7" s="58">
        <v>29396.826980000002</v>
      </c>
      <c r="AG7" s="58">
        <v>30273.238170000001</v>
      </c>
      <c r="AH7" s="58">
        <v>31149.649369999999</v>
      </c>
      <c r="AI7" s="58">
        <v>32025.871060000001</v>
      </c>
      <c r="AJ7" s="58">
        <v>32902.28226</v>
      </c>
      <c r="AK7" s="58">
        <v>33589.199139999997</v>
      </c>
      <c r="AL7" s="58">
        <v>34276.116020000001</v>
      </c>
      <c r="AM7" s="58">
        <v>34963.032899999998</v>
      </c>
      <c r="AN7" s="58">
        <v>35649.949780000003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4582.4820639999998</v>
      </c>
      <c r="C10" s="58">
        <v>4183.4453469999999</v>
      </c>
      <c r="D10" s="58">
        <v>2968.8160269999998</v>
      </c>
      <c r="E10" s="58">
        <v>3820.4544099999998</v>
      </c>
      <c r="F10" s="58">
        <v>4357.5906199999999</v>
      </c>
      <c r="G10" s="58">
        <v>3968.8638769999998</v>
      </c>
      <c r="H10" s="58">
        <v>3675.3811270000001</v>
      </c>
      <c r="I10" s="58">
        <v>3021.3545650000001</v>
      </c>
      <c r="J10" s="58">
        <v>3670.5644090000001</v>
      </c>
      <c r="K10" s="58">
        <v>4029.5084069999998</v>
      </c>
      <c r="L10" s="58">
        <v>4870.2674809999999</v>
      </c>
      <c r="M10" s="58">
        <v>4533.995242</v>
      </c>
      <c r="N10" s="58">
        <v>3759.2477469999999</v>
      </c>
      <c r="O10" s="58">
        <v>2307.152834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451.53500000000003</v>
      </c>
      <c r="O11" s="58">
        <v>3020.8392749999998</v>
      </c>
      <c r="P11" s="58">
        <v>3486.907447</v>
      </c>
      <c r="Q11" s="58">
        <v>7730.4236549999996</v>
      </c>
      <c r="R11" s="58">
        <v>8023.7657280000003</v>
      </c>
      <c r="S11" s="58">
        <v>10522.81387</v>
      </c>
      <c r="T11" s="58">
        <v>10522.81387</v>
      </c>
      <c r="U11" s="58">
        <v>12186.50497</v>
      </c>
      <c r="V11" s="58">
        <v>13767.59064</v>
      </c>
      <c r="W11" s="58">
        <v>15272.498750000001</v>
      </c>
      <c r="X11" s="58">
        <v>16264.4827</v>
      </c>
      <c r="Y11" s="58">
        <v>17537.45046</v>
      </c>
      <c r="Z11" s="58">
        <v>19020.01583</v>
      </c>
      <c r="AA11" s="58">
        <v>21109.01095</v>
      </c>
      <c r="AB11" s="58">
        <v>22634.20218</v>
      </c>
      <c r="AC11" s="58">
        <v>25046.574489999999</v>
      </c>
      <c r="AD11" s="58">
        <v>25546.775549999998</v>
      </c>
      <c r="AE11" s="58">
        <v>27143.58871</v>
      </c>
      <c r="AF11" s="58">
        <v>29272.034370000001</v>
      </c>
      <c r="AG11" s="58">
        <v>31445.087070000001</v>
      </c>
      <c r="AH11" s="58">
        <v>33455.4012</v>
      </c>
      <c r="AI11" s="58">
        <v>34782.27994</v>
      </c>
      <c r="AJ11" s="58">
        <v>36057.553180000003</v>
      </c>
      <c r="AK11" s="58">
        <v>38085.084600000002</v>
      </c>
      <c r="AL11" s="58">
        <v>42247.67613</v>
      </c>
      <c r="AM11" s="58">
        <v>46502.944130000003</v>
      </c>
      <c r="AN11" s="58">
        <v>50080.983119999997</v>
      </c>
    </row>
    <row r="12" spans="1:40" x14ac:dyDescent="0.25">
      <c r="A12" s="229" t="s">
        <v>2</v>
      </c>
      <c r="B12" s="58">
        <v>4419.2012260000001</v>
      </c>
      <c r="C12" s="58">
        <v>4562.0794260000002</v>
      </c>
      <c r="D12" s="58">
        <v>4419.2012260000001</v>
      </c>
      <c r="E12" s="58">
        <v>4562.9764260000002</v>
      </c>
      <c r="F12" s="58">
        <v>4809.1847260000004</v>
      </c>
      <c r="G12" s="58">
        <v>4897.4073259999996</v>
      </c>
      <c r="H12" s="58">
        <v>5017.2785880000001</v>
      </c>
      <c r="I12" s="58">
        <v>3658.7832990000002</v>
      </c>
      <c r="J12" s="58">
        <v>5343.7347449999997</v>
      </c>
      <c r="K12" s="58">
        <v>7100.9366819999996</v>
      </c>
      <c r="L12" s="58">
        <v>9738.0384959999992</v>
      </c>
      <c r="M12" s="58">
        <v>11217.730009999999</v>
      </c>
      <c r="N12" s="58">
        <v>11835.15223</v>
      </c>
      <c r="O12" s="58">
        <v>11835.15223</v>
      </c>
      <c r="P12" s="58">
        <v>13127.13407</v>
      </c>
      <c r="Q12" s="58">
        <v>13642.13673</v>
      </c>
      <c r="R12" s="58">
        <v>13561.748729999999</v>
      </c>
      <c r="S12" s="58">
        <v>12343.322050000001</v>
      </c>
      <c r="T12" s="58">
        <v>13642.13673</v>
      </c>
      <c r="U12" s="58">
        <v>13642.13673</v>
      </c>
      <c r="V12" s="58">
        <v>13642.13673</v>
      </c>
      <c r="W12" s="58">
        <v>13642.13673</v>
      </c>
      <c r="X12" s="58">
        <v>13642.13673</v>
      </c>
      <c r="Y12" s="58">
        <v>13642.13673</v>
      </c>
      <c r="Z12" s="58">
        <v>13642.13673</v>
      </c>
      <c r="AA12" s="58">
        <v>13642.13673</v>
      </c>
      <c r="AB12" s="58">
        <v>13642.13673</v>
      </c>
      <c r="AC12" s="58">
        <v>13486.33376</v>
      </c>
      <c r="AD12" s="58">
        <v>13642.13673</v>
      </c>
      <c r="AE12" s="58">
        <v>12509.527309999999</v>
      </c>
      <c r="AF12" s="58">
        <v>13506.274230000001</v>
      </c>
      <c r="AG12" s="58">
        <v>13563.936729999999</v>
      </c>
      <c r="AH12" s="58">
        <v>13066.61634</v>
      </c>
      <c r="AI12" s="58">
        <v>13642.13673</v>
      </c>
      <c r="AJ12" s="58">
        <v>13642.13673</v>
      </c>
      <c r="AK12" s="58">
        <v>13642.13673</v>
      </c>
      <c r="AL12" s="58">
        <v>13255.382369999999</v>
      </c>
      <c r="AM12" s="58">
        <v>13415.73393</v>
      </c>
      <c r="AN12" s="58">
        <v>13563.043729999999</v>
      </c>
    </row>
    <row r="13" spans="1:40" x14ac:dyDescent="0.25">
      <c r="A13" s="229" t="s">
        <v>8</v>
      </c>
      <c r="B13" s="58">
        <v>0.21640000000000001</v>
      </c>
      <c r="C13" s="58">
        <v>0.21640000000000001</v>
      </c>
      <c r="D13" s="58">
        <v>1.7205999999999999</v>
      </c>
      <c r="E13" s="58">
        <v>3.7206000000000001</v>
      </c>
      <c r="F13" s="58">
        <v>3.7206000000000001</v>
      </c>
      <c r="G13" s="58">
        <v>157.9076</v>
      </c>
      <c r="H13" s="58">
        <v>310.02159999999998</v>
      </c>
      <c r="I13" s="58">
        <v>324.03440000000001</v>
      </c>
      <c r="J13" s="58">
        <v>324.64800000000002</v>
      </c>
      <c r="K13" s="58">
        <v>375.5138</v>
      </c>
      <c r="L13" s="58">
        <v>417.46899999999999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1385.5053109999999</v>
      </c>
      <c r="U13" s="58">
        <v>2369.965471</v>
      </c>
      <c r="V13" s="58">
        <v>3359.6738300000002</v>
      </c>
      <c r="W13" s="58">
        <v>4349.1352859999997</v>
      </c>
      <c r="X13" s="58">
        <v>5366.2237709999999</v>
      </c>
      <c r="Y13" s="58">
        <v>6416.5691509999997</v>
      </c>
      <c r="Z13" s="58">
        <v>7024.9487049999998</v>
      </c>
      <c r="AA13" s="58">
        <v>7024.9487049999998</v>
      </c>
      <c r="AB13" s="58">
        <v>6837.0147049999996</v>
      </c>
      <c r="AC13" s="58">
        <v>7568.9579949999998</v>
      </c>
      <c r="AD13" s="58">
        <v>7517.6579949999996</v>
      </c>
      <c r="AE13" s="58">
        <v>7517.6579949999996</v>
      </c>
      <c r="AF13" s="58">
        <v>7517.6579949999996</v>
      </c>
      <c r="AG13" s="58">
        <v>7517.6579949999996</v>
      </c>
      <c r="AH13" s="58">
        <v>7517.6579949999996</v>
      </c>
      <c r="AI13" s="58">
        <v>7517.6579949999996</v>
      </c>
      <c r="AJ13" s="58">
        <v>7517.6579949999996</v>
      </c>
      <c r="AK13" s="58">
        <v>7517.6579949999996</v>
      </c>
      <c r="AL13" s="58">
        <v>7517.6579949999996</v>
      </c>
      <c r="AM13" s="58">
        <v>7517.6579949999996</v>
      </c>
      <c r="AN13" s="58">
        <v>7517.6579949999996</v>
      </c>
    </row>
    <row r="14" spans="1:40" x14ac:dyDescent="0.25">
      <c r="A14" s="229" t="s">
        <v>1</v>
      </c>
      <c r="B14" s="58">
        <v>55074.308449999997</v>
      </c>
      <c r="C14" s="58">
        <v>54948.968869999997</v>
      </c>
      <c r="D14" s="58">
        <v>60836.293140000002</v>
      </c>
      <c r="E14" s="58">
        <v>59395.894899999999</v>
      </c>
      <c r="F14" s="58">
        <v>55993.217669999998</v>
      </c>
      <c r="G14" s="58">
        <v>59828.09433</v>
      </c>
      <c r="H14" s="58">
        <v>66378.682860000001</v>
      </c>
      <c r="I14" s="58">
        <v>69119.657449999999</v>
      </c>
      <c r="J14" s="58">
        <v>70809.651079999996</v>
      </c>
      <c r="K14" s="58">
        <v>72741.537710000004</v>
      </c>
      <c r="L14" s="58">
        <v>72318.700020000004</v>
      </c>
      <c r="M14" s="58">
        <v>71422.874609999999</v>
      </c>
      <c r="N14" s="58">
        <v>73563.889370000004</v>
      </c>
      <c r="O14" s="58">
        <v>74095.145869999993</v>
      </c>
      <c r="P14" s="58">
        <v>75047.592869999993</v>
      </c>
      <c r="Q14" s="58">
        <v>74370.777130000002</v>
      </c>
      <c r="R14" s="58">
        <v>78180.647459999993</v>
      </c>
      <c r="S14" s="58">
        <v>79558.954700000002</v>
      </c>
      <c r="T14" s="58">
        <v>81892.60484</v>
      </c>
      <c r="U14" s="58">
        <v>84423.62831</v>
      </c>
      <c r="V14" s="58">
        <v>85466.331760000001</v>
      </c>
      <c r="W14" s="58">
        <v>86976.344710000005</v>
      </c>
      <c r="X14" s="58">
        <v>88645.949519999995</v>
      </c>
      <c r="Y14" s="58">
        <v>89871.568140000003</v>
      </c>
      <c r="Z14" s="58">
        <v>90579.457939999993</v>
      </c>
      <c r="AA14" s="58">
        <v>91950.090020000003</v>
      </c>
      <c r="AB14" s="58">
        <v>93657.780490000005</v>
      </c>
      <c r="AC14" s="58">
        <v>94561.996759999995</v>
      </c>
      <c r="AD14" s="58">
        <v>93949.733030000003</v>
      </c>
      <c r="AE14" s="58">
        <v>94892.861260000005</v>
      </c>
      <c r="AF14" s="58">
        <v>93811.22825</v>
      </c>
      <c r="AG14" s="58">
        <v>93667.978910000005</v>
      </c>
      <c r="AH14" s="58">
        <v>94026.153260000006</v>
      </c>
      <c r="AI14" s="58">
        <v>93186.329360000003</v>
      </c>
      <c r="AJ14" s="58">
        <v>92869.244380000004</v>
      </c>
      <c r="AK14" s="58">
        <v>93027.624630000006</v>
      </c>
      <c r="AL14" s="58">
        <v>93860.213600000003</v>
      </c>
      <c r="AM14" s="58">
        <v>93860.509720000002</v>
      </c>
      <c r="AN14" s="58">
        <v>93864.523019999993</v>
      </c>
    </row>
    <row r="15" spans="1:40" x14ac:dyDescent="0.25">
      <c r="A15" s="229" t="s">
        <v>645</v>
      </c>
      <c r="B15" s="58">
        <v>80887.378358200003</v>
      </c>
      <c r="C15" s="58">
        <v>82513.318289999996</v>
      </c>
      <c r="D15" s="58">
        <v>87215.242050500005</v>
      </c>
      <c r="E15" s="58">
        <v>87267.594462699999</v>
      </c>
      <c r="F15" s="58">
        <v>86804.324970000001</v>
      </c>
      <c r="G15" s="58">
        <v>90710.312202000001</v>
      </c>
      <c r="H15" s="58">
        <v>92836.097210000007</v>
      </c>
      <c r="I15" s="58">
        <v>97878.495500999998</v>
      </c>
      <c r="J15" s="58">
        <v>102968.97754399999</v>
      </c>
      <c r="K15" s="58">
        <v>108022.12944</v>
      </c>
      <c r="L15" s="58">
        <v>112503.654366</v>
      </c>
      <c r="M15" s="58">
        <v>117242.17591399999</v>
      </c>
      <c r="N15" s="58">
        <v>122114.85078200001</v>
      </c>
      <c r="O15" s="58">
        <v>127184.687152</v>
      </c>
      <c r="P15" s="58">
        <v>131587.66813000001</v>
      </c>
      <c r="Q15" s="58">
        <v>135780.19159219999</v>
      </c>
      <c r="R15" s="58">
        <v>140139.232831</v>
      </c>
      <c r="S15" s="58">
        <v>144596.445775</v>
      </c>
      <c r="T15" s="58">
        <v>149189.20084599999</v>
      </c>
      <c r="U15" s="58">
        <v>153972.82837599999</v>
      </c>
      <c r="V15" s="58">
        <v>158797.170484</v>
      </c>
      <c r="W15" s="58">
        <v>163593.43995000003</v>
      </c>
      <c r="X15" s="58">
        <v>168566.01999500001</v>
      </c>
      <c r="Y15" s="58">
        <v>173689.86019500002</v>
      </c>
      <c r="Z15" s="58">
        <v>179137.812179</v>
      </c>
      <c r="AA15" s="58">
        <v>184539.06902900001</v>
      </c>
      <c r="AB15" s="58">
        <v>190085.530639</v>
      </c>
      <c r="AC15" s="58">
        <v>195466.59216900001</v>
      </c>
      <c r="AD15" s="58">
        <v>200836.01782900002</v>
      </c>
      <c r="AE15" s="58">
        <v>205596.97373900001</v>
      </c>
      <c r="AF15" s="58">
        <v>210381.05653900001</v>
      </c>
      <c r="AG15" s="58">
        <v>215218.00925900001</v>
      </c>
      <c r="AH15" s="58">
        <v>220184.388229</v>
      </c>
      <c r="AI15" s="58">
        <v>225237.072056</v>
      </c>
      <c r="AJ15" s="58">
        <v>230360.09754599998</v>
      </c>
      <c r="AK15" s="58">
        <v>235476.51288599998</v>
      </c>
      <c r="AL15" s="58">
        <v>241110.95258600003</v>
      </c>
      <c r="AM15" s="58">
        <v>246550.02988599997</v>
      </c>
      <c r="AN15" s="58">
        <v>251305.81174599999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3371.7487139999998</v>
      </c>
      <c r="C19" s="58">
        <f t="shared" si="2"/>
        <v>3548.1612580000001</v>
      </c>
      <c r="D19" s="58">
        <f t="shared" si="2"/>
        <v>3831.385569</v>
      </c>
      <c r="E19" s="58">
        <f t="shared" si="2"/>
        <v>3951.4718109999999</v>
      </c>
      <c r="F19" s="58">
        <f t="shared" si="2"/>
        <v>4424.7053839999999</v>
      </c>
      <c r="G19" s="58">
        <f t="shared" si="2"/>
        <v>4490.1811289999996</v>
      </c>
      <c r="H19" s="58">
        <f t="shared" si="2"/>
        <v>4397.7425400000002</v>
      </c>
      <c r="I19" s="58">
        <f t="shared" si="2"/>
        <v>4421.7510400000001</v>
      </c>
      <c r="J19" s="58">
        <f t="shared" si="2"/>
        <v>4536.0756499999998</v>
      </c>
      <c r="K19" s="58">
        <f t="shared" si="2"/>
        <v>4621.3845499999998</v>
      </c>
      <c r="L19" s="58">
        <f t="shared" si="2"/>
        <v>5195.3623390000002</v>
      </c>
      <c r="M19" s="58">
        <f t="shared" si="2"/>
        <v>5471.3340820000003</v>
      </c>
      <c r="N19" s="58">
        <f t="shared" si="2"/>
        <v>5624.5880900000002</v>
      </c>
      <c r="O19" s="58">
        <f t="shared" si="2"/>
        <v>5794.5880900000002</v>
      </c>
      <c r="P19" s="58">
        <f t="shared" si="2"/>
        <v>5964.5880900000002</v>
      </c>
      <c r="Q19" s="58">
        <f t="shared" si="2"/>
        <v>6134.5880900000002</v>
      </c>
      <c r="R19" s="58">
        <f t="shared" si="2"/>
        <v>6304.5880900000002</v>
      </c>
      <c r="S19" s="58">
        <f t="shared" si="2"/>
        <v>6474.5880900000002</v>
      </c>
      <c r="T19" s="58">
        <f t="shared" si="2"/>
        <v>6644.5880900000002</v>
      </c>
      <c r="U19" s="58">
        <f t="shared" si="2"/>
        <v>6645.6895500000001</v>
      </c>
      <c r="V19" s="58">
        <f t="shared" si="2"/>
        <v>6815.6895500000001</v>
      </c>
      <c r="W19" s="58">
        <f t="shared" si="2"/>
        <v>6985.6895500000001</v>
      </c>
      <c r="X19" s="58">
        <f t="shared" si="2"/>
        <v>7155.6895500000001</v>
      </c>
      <c r="Y19" s="58">
        <f t="shared" si="2"/>
        <v>7325.6895500000001</v>
      </c>
      <c r="Z19" s="58">
        <f t="shared" si="2"/>
        <v>7457.2444999999998</v>
      </c>
      <c r="AA19" s="58">
        <f t="shared" si="2"/>
        <v>7593.2444999999998</v>
      </c>
      <c r="AB19" s="58">
        <f t="shared" si="2"/>
        <v>7729.2444999999998</v>
      </c>
      <c r="AC19" s="58">
        <f t="shared" si="2"/>
        <v>7865.2444999999998</v>
      </c>
      <c r="AD19" s="58">
        <f t="shared" si="2"/>
        <v>8001.2444999999998</v>
      </c>
      <c r="AE19" s="58">
        <f t="shared" si="2"/>
        <v>8137.2444999999998</v>
      </c>
      <c r="AF19" s="58">
        <f t="shared" si="2"/>
        <v>8273.2445000000007</v>
      </c>
      <c r="AG19" s="58">
        <f t="shared" si="2"/>
        <v>8409.2445000000007</v>
      </c>
      <c r="AH19" s="58">
        <f t="shared" si="2"/>
        <v>8545.2445000000007</v>
      </c>
      <c r="AI19" s="58">
        <f t="shared" si="2"/>
        <v>8594.3845369999999</v>
      </c>
      <c r="AJ19" s="58">
        <f t="shared" si="2"/>
        <v>8377.4400370000003</v>
      </c>
      <c r="AK19" s="58">
        <f t="shared" si="2"/>
        <v>8377.4400370000003</v>
      </c>
      <c r="AL19" s="58">
        <f t="shared" si="2"/>
        <v>8377.4400370000003</v>
      </c>
      <c r="AM19" s="58">
        <f t="shared" si="2"/>
        <v>8377.4400370000003</v>
      </c>
      <c r="AN19" s="58">
        <f t="shared" si="2"/>
        <v>8377.4400370000003</v>
      </c>
    </row>
    <row r="20" spans="1:40" x14ac:dyDescent="0.25">
      <c r="A20" t="str">
        <f t="shared" ref="A20:AN20" si="3">A5</f>
        <v>Carvão</v>
      </c>
      <c r="B20" s="58">
        <f t="shared" si="3"/>
        <v>1203.825</v>
      </c>
      <c r="C20" s="58">
        <f t="shared" si="3"/>
        <v>2106.5700000000002</v>
      </c>
      <c r="D20" s="58">
        <f t="shared" si="3"/>
        <v>2380.3200000000002</v>
      </c>
      <c r="E20" s="58">
        <f t="shared" si="3"/>
        <v>2380.3200000000002</v>
      </c>
      <c r="F20" s="58">
        <f t="shared" si="3"/>
        <v>2380.3200000000002</v>
      </c>
      <c r="G20" s="58">
        <f t="shared" si="3"/>
        <v>2380.3200000000002</v>
      </c>
      <c r="H20" s="58">
        <f t="shared" si="3"/>
        <v>2280.999194</v>
      </c>
      <c r="I20" s="58">
        <f t="shared" si="3"/>
        <v>2380.3200000000002</v>
      </c>
      <c r="J20" s="58">
        <f t="shared" si="3"/>
        <v>2635.32</v>
      </c>
      <c r="K20" s="58">
        <f t="shared" si="3"/>
        <v>2376.5718259999999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2635.05</v>
      </c>
      <c r="T20" s="58">
        <f t="shared" si="3"/>
        <v>2635.05</v>
      </c>
      <c r="U20" s="58">
        <f t="shared" si="3"/>
        <v>1551</v>
      </c>
      <c r="V20" s="58">
        <f t="shared" si="3"/>
        <v>1771.8567089999999</v>
      </c>
      <c r="W20" s="58">
        <f t="shared" si="3"/>
        <v>1771.8567089999999</v>
      </c>
      <c r="X20" s="58">
        <f t="shared" si="3"/>
        <v>1771.8567089999999</v>
      </c>
      <c r="Y20" s="58">
        <f t="shared" si="3"/>
        <v>1771.8567089999999</v>
      </c>
      <c r="Z20" s="58">
        <f t="shared" si="3"/>
        <v>1771.8567089999999</v>
      </c>
      <c r="AA20" s="58">
        <f t="shared" si="3"/>
        <v>1771.8567089999999</v>
      </c>
      <c r="AB20" s="58">
        <f t="shared" si="3"/>
        <v>1771.8567089999999</v>
      </c>
      <c r="AC20" s="58">
        <f t="shared" si="3"/>
        <v>1771.8567089999999</v>
      </c>
      <c r="AD20" s="58">
        <f t="shared" si="3"/>
        <v>1771.8567089999999</v>
      </c>
      <c r="AE20" s="58">
        <f t="shared" si="3"/>
        <v>1771.8567089999999</v>
      </c>
      <c r="AF20" s="58">
        <f t="shared" si="3"/>
        <v>1771.8567089999999</v>
      </c>
      <c r="AG20" s="58">
        <f t="shared" si="3"/>
        <v>1771.8567089999999</v>
      </c>
      <c r="AH20" s="58">
        <f t="shared" si="3"/>
        <v>1771.8567089999999</v>
      </c>
      <c r="AI20" s="58">
        <f t="shared" si="3"/>
        <v>1771.8567089999999</v>
      </c>
      <c r="AJ20" s="58">
        <f t="shared" si="3"/>
        <v>1771.8567089999999</v>
      </c>
      <c r="AK20" s="58">
        <f t="shared" si="3"/>
        <v>1771.8567089999999</v>
      </c>
      <c r="AL20" s="58">
        <f t="shared" si="3"/>
        <v>1771.8567089999999</v>
      </c>
      <c r="AM20" s="58">
        <f t="shared" si="3"/>
        <v>1771.8567089999999</v>
      </c>
      <c r="AN20" s="58">
        <f t="shared" si="3"/>
        <v>1771.8567089999999</v>
      </c>
    </row>
    <row r="21" spans="1:40" x14ac:dyDescent="0.25">
      <c r="A21" t="str">
        <f t="shared" ref="A21:AN21" si="4">A6</f>
        <v>Eólica</v>
      </c>
      <c r="B21" s="58">
        <f t="shared" si="4"/>
        <v>586.57373419999999</v>
      </c>
      <c r="C21" s="58">
        <f t="shared" si="4"/>
        <v>796.10229500000003</v>
      </c>
      <c r="D21" s="58">
        <f t="shared" si="4"/>
        <v>527.12252450000005</v>
      </c>
      <c r="E21" s="58">
        <f t="shared" si="4"/>
        <v>573.69546170000001</v>
      </c>
      <c r="F21" s="58">
        <f t="shared" si="4"/>
        <v>1710.0235259999999</v>
      </c>
      <c r="G21" s="58">
        <f t="shared" si="4"/>
        <v>1685.840526</v>
      </c>
      <c r="H21" s="58">
        <f t="shared" si="4"/>
        <v>2247.2766200000001</v>
      </c>
      <c r="I21" s="58">
        <f t="shared" si="4"/>
        <v>2295.1779929999998</v>
      </c>
      <c r="J21" s="58">
        <f t="shared" si="4"/>
        <v>2373.5312060000001</v>
      </c>
      <c r="K21" s="58">
        <f t="shared" si="4"/>
        <v>3094.0007409999998</v>
      </c>
      <c r="L21" s="58">
        <f t="shared" si="4"/>
        <v>4324.8218059999999</v>
      </c>
      <c r="M21" s="58">
        <f t="shared" si="4"/>
        <v>4439.7968060000003</v>
      </c>
      <c r="N21" s="58">
        <f t="shared" si="4"/>
        <v>6244.9067210000003</v>
      </c>
      <c r="O21" s="58">
        <f t="shared" si="4"/>
        <v>7293.3615390000004</v>
      </c>
      <c r="P21" s="58">
        <f t="shared" si="4"/>
        <v>7440.3801059999996</v>
      </c>
      <c r="Q21" s="58">
        <f t="shared" si="4"/>
        <v>9340.666373</v>
      </c>
      <c r="R21" s="58">
        <f t="shared" si="4"/>
        <v>9463.0377979999994</v>
      </c>
      <c r="S21" s="58">
        <f t="shared" si="4"/>
        <v>11091.808440000001</v>
      </c>
      <c r="T21" s="58">
        <f t="shared" si="4"/>
        <v>11014.78944</v>
      </c>
      <c r="U21" s="58">
        <f t="shared" si="4"/>
        <v>10930.75145</v>
      </c>
      <c r="V21" s="58">
        <f t="shared" si="4"/>
        <v>10874.32818</v>
      </c>
      <c r="W21" s="58">
        <f t="shared" si="4"/>
        <v>10619.80394</v>
      </c>
      <c r="X21" s="58">
        <f t="shared" si="4"/>
        <v>10867.10605</v>
      </c>
      <c r="Y21" s="58">
        <f t="shared" si="4"/>
        <v>11395.603300000001</v>
      </c>
      <c r="Z21" s="58">
        <f t="shared" si="4"/>
        <v>13036.75441</v>
      </c>
      <c r="AA21" s="58">
        <f t="shared" si="4"/>
        <v>13965.783380000001</v>
      </c>
      <c r="AB21" s="58">
        <f t="shared" si="4"/>
        <v>14939.20377</v>
      </c>
      <c r="AC21" s="58">
        <f t="shared" si="4"/>
        <v>15415.12521</v>
      </c>
      <c r="AD21" s="58">
        <f t="shared" si="4"/>
        <v>19779.699379999998</v>
      </c>
      <c r="AE21" s="58">
        <f t="shared" si="4"/>
        <v>22120.62788</v>
      </c>
      <c r="AF21" s="58">
        <f t="shared" si="4"/>
        <v>23848.73992</v>
      </c>
      <c r="AG21" s="58">
        <f t="shared" si="4"/>
        <v>25585.815589999998</v>
      </c>
      <c r="AH21" s="58">
        <f t="shared" si="4"/>
        <v>27668.615269999998</v>
      </c>
      <c r="AI21" s="58">
        <f t="shared" si="4"/>
        <v>30733.362140000001</v>
      </c>
      <c r="AJ21" s="58">
        <f t="shared" si="4"/>
        <v>34238.732669999998</v>
      </c>
      <c r="AK21" s="58">
        <f t="shared" si="4"/>
        <v>36482.319459999999</v>
      </c>
      <c r="AL21" s="58">
        <f t="shared" si="4"/>
        <v>36821.416140000001</v>
      </c>
      <c r="AM21" s="58">
        <f t="shared" si="4"/>
        <v>37157.660880000003</v>
      </c>
      <c r="AN21" s="58">
        <f t="shared" si="4"/>
        <v>37497.163769999999</v>
      </c>
    </row>
    <row r="22" spans="1:40" x14ac:dyDescent="0.25">
      <c r="A22" t="str">
        <f t="shared" ref="A22:AN22" si="5">A7</f>
        <v>Gás Natural</v>
      </c>
      <c r="B22" s="58">
        <f t="shared" si="5"/>
        <v>9545.4917260000002</v>
      </c>
      <c r="C22" s="58">
        <f t="shared" si="5"/>
        <v>10264.24365</v>
      </c>
      <c r="D22" s="58">
        <f t="shared" si="5"/>
        <v>10146.851919999999</v>
      </c>
      <c r="E22" s="58">
        <f t="shared" si="5"/>
        <v>10475.52981</v>
      </c>
      <c r="F22" s="58">
        <f t="shared" si="5"/>
        <v>11022.0314</v>
      </c>
      <c r="G22" s="58">
        <f t="shared" si="5"/>
        <v>11198.166370000001</v>
      </c>
      <c r="H22" s="58">
        <f t="shared" si="5"/>
        <v>6425.1836370000001</v>
      </c>
      <c r="I22" s="58">
        <f t="shared" si="5"/>
        <v>10553.88571</v>
      </c>
      <c r="J22" s="58">
        <f t="shared" si="5"/>
        <v>11171.921410000001</v>
      </c>
      <c r="K22" s="58">
        <f t="shared" si="5"/>
        <v>11579.144679999999</v>
      </c>
      <c r="L22" s="58">
        <f t="shared" si="5"/>
        <v>10900.144179999999</v>
      </c>
      <c r="M22" s="58">
        <f t="shared" si="5"/>
        <v>14983.32512</v>
      </c>
      <c r="N22" s="58">
        <f t="shared" si="5"/>
        <v>15913.94658</v>
      </c>
      <c r="O22" s="58">
        <f t="shared" si="5"/>
        <v>18116.862270000001</v>
      </c>
      <c r="P22" s="58">
        <f t="shared" si="5"/>
        <v>18318.564740000002</v>
      </c>
      <c r="Q22" s="58">
        <f t="shared" si="5"/>
        <v>18318.564740000002</v>
      </c>
      <c r="R22" s="58">
        <f t="shared" si="5"/>
        <v>18552.66244</v>
      </c>
      <c r="S22" s="58">
        <f t="shared" si="5"/>
        <v>18552.66244</v>
      </c>
      <c r="T22" s="58">
        <f t="shared" si="5"/>
        <v>18468.518980000001</v>
      </c>
      <c r="U22" s="58">
        <f t="shared" si="5"/>
        <v>19239.958310000002</v>
      </c>
      <c r="V22" s="58">
        <f t="shared" si="5"/>
        <v>20116.369500000001</v>
      </c>
      <c r="W22" s="58">
        <f t="shared" si="5"/>
        <v>20992.78069</v>
      </c>
      <c r="X22" s="58">
        <f t="shared" si="5"/>
        <v>21869.381379999999</v>
      </c>
      <c r="Y22" s="58">
        <f t="shared" si="5"/>
        <v>22745.792570000001</v>
      </c>
      <c r="Z22" s="58">
        <f t="shared" si="5"/>
        <v>23622.20377</v>
      </c>
      <c r="AA22" s="58">
        <f t="shared" si="5"/>
        <v>24498.80445</v>
      </c>
      <c r="AB22" s="58">
        <f t="shared" si="5"/>
        <v>25890.897970000002</v>
      </c>
      <c r="AC22" s="58">
        <f t="shared" si="5"/>
        <v>26767.309160000001</v>
      </c>
      <c r="AD22" s="58">
        <f t="shared" si="5"/>
        <v>27643.72035</v>
      </c>
      <c r="AE22" s="58">
        <f t="shared" si="5"/>
        <v>28520.415789999999</v>
      </c>
      <c r="AF22" s="58">
        <f t="shared" si="5"/>
        <v>29396.826980000002</v>
      </c>
      <c r="AG22" s="58">
        <f t="shared" si="5"/>
        <v>30273.238170000001</v>
      </c>
      <c r="AH22" s="58">
        <f t="shared" si="5"/>
        <v>31149.649369999999</v>
      </c>
      <c r="AI22" s="58">
        <f t="shared" si="5"/>
        <v>32025.871060000001</v>
      </c>
      <c r="AJ22" s="58">
        <f t="shared" si="5"/>
        <v>32902.28226</v>
      </c>
      <c r="AK22" s="58">
        <f t="shared" si="5"/>
        <v>33589.199139999997</v>
      </c>
      <c r="AL22" s="58">
        <f t="shared" si="5"/>
        <v>34276.116020000001</v>
      </c>
      <c r="AM22" s="58">
        <f t="shared" si="5"/>
        <v>34963.032899999998</v>
      </c>
      <c r="AN22" s="58">
        <f t="shared" si="5"/>
        <v>35649.949780000003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4582.4820639999998</v>
      </c>
      <c r="C25" s="58">
        <f t="shared" si="8"/>
        <v>4183.4453469999999</v>
      </c>
      <c r="D25" s="58">
        <f t="shared" si="8"/>
        <v>2968.8160269999998</v>
      </c>
      <c r="E25" s="58">
        <f t="shared" si="8"/>
        <v>3820.4544099999998</v>
      </c>
      <c r="F25" s="58">
        <f t="shared" si="8"/>
        <v>4357.5906199999999</v>
      </c>
      <c r="G25" s="58">
        <f t="shared" si="8"/>
        <v>3968.8638769999998</v>
      </c>
      <c r="H25" s="58">
        <f t="shared" si="8"/>
        <v>3675.3811270000001</v>
      </c>
      <c r="I25" s="58">
        <f t="shared" si="8"/>
        <v>3021.3545650000001</v>
      </c>
      <c r="J25" s="58">
        <f t="shared" si="8"/>
        <v>3670.5644090000001</v>
      </c>
      <c r="K25" s="58">
        <f t="shared" si="8"/>
        <v>4029.5084069999998</v>
      </c>
      <c r="L25" s="58">
        <f t="shared" si="8"/>
        <v>4870.2674809999999</v>
      </c>
      <c r="M25" s="58">
        <f t="shared" si="8"/>
        <v>4533.995242</v>
      </c>
      <c r="N25" s="58">
        <f t="shared" si="8"/>
        <v>3759.2477469999999</v>
      </c>
      <c r="O25" s="58">
        <f t="shared" si="8"/>
        <v>2307.152834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451.53500000000003</v>
      </c>
      <c r="O26" s="58">
        <f t="shared" si="9"/>
        <v>3020.8392749999998</v>
      </c>
      <c r="P26" s="58">
        <f t="shared" si="9"/>
        <v>3486.907447</v>
      </c>
      <c r="Q26" s="58">
        <f t="shared" si="9"/>
        <v>7730.4236549999996</v>
      </c>
      <c r="R26" s="58">
        <f t="shared" si="9"/>
        <v>8023.7657280000003</v>
      </c>
      <c r="S26" s="58">
        <f t="shared" si="9"/>
        <v>10522.81387</v>
      </c>
      <c r="T26" s="58">
        <f t="shared" si="9"/>
        <v>10522.81387</v>
      </c>
      <c r="U26" s="58">
        <f t="shared" si="9"/>
        <v>12186.50497</v>
      </c>
      <c r="V26" s="58">
        <f t="shared" si="9"/>
        <v>13767.59064</v>
      </c>
      <c r="W26" s="58">
        <f t="shared" si="9"/>
        <v>15272.498750000001</v>
      </c>
      <c r="X26" s="58">
        <f t="shared" si="9"/>
        <v>16264.4827</v>
      </c>
      <c r="Y26" s="58">
        <f t="shared" si="9"/>
        <v>17537.45046</v>
      </c>
      <c r="Z26" s="58">
        <f t="shared" si="9"/>
        <v>19020.01583</v>
      </c>
      <c r="AA26" s="58">
        <f t="shared" si="9"/>
        <v>21109.01095</v>
      </c>
      <c r="AB26" s="58">
        <f t="shared" si="9"/>
        <v>22634.20218</v>
      </c>
      <c r="AC26" s="58">
        <f t="shared" si="9"/>
        <v>25046.574489999999</v>
      </c>
      <c r="AD26" s="58">
        <f t="shared" si="9"/>
        <v>25546.775549999998</v>
      </c>
      <c r="AE26" s="58">
        <f t="shared" si="9"/>
        <v>27143.58871</v>
      </c>
      <c r="AF26" s="58">
        <f t="shared" si="9"/>
        <v>29272.034370000001</v>
      </c>
      <c r="AG26" s="58">
        <f t="shared" si="9"/>
        <v>31445.087070000001</v>
      </c>
      <c r="AH26" s="58">
        <f t="shared" si="9"/>
        <v>33455.4012</v>
      </c>
      <c r="AI26" s="58">
        <f t="shared" si="9"/>
        <v>34782.27994</v>
      </c>
      <c r="AJ26" s="58">
        <f t="shared" si="9"/>
        <v>36057.553180000003</v>
      </c>
      <c r="AK26" s="58">
        <f t="shared" si="9"/>
        <v>38085.084600000002</v>
      </c>
      <c r="AL26" s="58">
        <f t="shared" si="9"/>
        <v>42247.67613</v>
      </c>
      <c r="AM26" s="58">
        <f t="shared" si="9"/>
        <v>46502.944130000003</v>
      </c>
      <c r="AN26" s="58">
        <f t="shared" si="9"/>
        <v>50080.983119999997</v>
      </c>
    </row>
    <row r="27" spans="1:40" x14ac:dyDescent="0.25">
      <c r="A27" t="str">
        <f t="shared" ref="A27:AN27" si="10">A12</f>
        <v>PCH</v>
      </c>
      <c r="B27" s="58">
        <f t="shared" si="10"/>
        <v>4419.2012260000001</v>
      </c>
      <c r="C27" s="58">
        <f t="shared" si="10"/>
        <v>4562.0794260000002</v>
      </c>
      <c r="D27" s="58">
        <f t="shared" si="10"/>
        <v>4419.2012260000001</v>
      </c>
      <c r="E27" s="58">
        <f t="shared" si="10"/>
        <v>4562.9764260000002</v>
      </c>
      <c r="F27" s="58">
        <f t="shared" si="10"/>
        <v>4809.1847260000004</v>
      </c>
      <c r="G27" s="58">
        <f t="shared" si="10"/>
        <v>4897.4073259999996</v>
      </c>
      <c r="H27" s="58">
        <f t="shared" si="10"/>
        <v>5017.2785880000001</v>
      </c>
      <c r="I27" s="58">
        <f t="shared" si="10"/>
        <v>3658.7832990000002</v>
      </c>
      <c r="J27" s="58">
        <f t="shared" si="10"/>
        <v>5343.7347449999997</v>
      </c>
      <c r="K27" s="58">
        <f t="shared" si="10"/>
        <v>7100.9366819999996</v>
      </c>
      <c r="L27" s="58">
        <f t="shared" si="10"/>
        <v>9738.0384959999992</v>
      </c>
      <c r="M27" s="58">
        <f t="shared" si="10"/>
        <v>11217.730009999999</v>
      </c>
      <c r="N27" s="58">
        <f t="shared" si="10"/>
        <v>11835.15223</v>
      </c>
      <c r="O27" s="58">
        <f t="shared" si="10"/>
        <v>11835.15223</v>
      </c>
      <c r="P27" s="58">
        <f t="shared" si="10"/>
        <v>13127.13407</v>
      </c>
      <c r="Q27" s="58">
        <f t="shared" si="10"/>
        <v>13642.13673</v>
      </c>
      <c r="R27" s="58">
        <f t="shared" si="10"/>
        <v>13561.748729999999</v>
      </c>
      <c r="S27" s="58">
        <f t="shared" si="10"/>
        <v>12343.322050000001</v>
      </c>
      <c r="T27" s="58">
        <f t="shared" si="10"/>
        <v>13642.13673</v>
      </c>
      <c r="U27" s="58">
        <f t="shared" si="10"/>
        <v>13642.13673</v>
      </c>
      <c r="V27" s="58">
        <f t="shared" si="10"/>
        <v>13642.13673</v>
      </c>
      <c r="W27" s="58">
        <f t="shared" si="10"/>
        <v>13642.13673</v>
      </c>
      <c r="X27" s="58">
        <f t="shared" si="10"/>
        <v>13642.13673</v>
      </c>
      <c r="Y27" s="58">
        <f t="shared" si="10"/>
        <v>13642.13673</v>
      </c>
      <c r="Z27" s="58">
        <f t="shared" si="10"/>
        <v>13642.13673</v>
      </c>
      <c r="AA27" s="58">
        <f t="shared" si="10"/>
        <v>13642.13673</v>
      </c>
      <c r="AB27" s="58">
        <f t="shared" si="10"/>
        <v>13642.13673</v>
      </c>
      <c r="AC27" s="58">
        <f t="shared" si="10"/>
        <v>13486.33376</v>
      </c>
      <c r="AD27" s="58">
        <f t="shared" si="10"/>
        <v>13642.13673</v>
      </c>
      <c r="AE27" s="58">
        <f t="shared" si="10"/>
        <v>12509.527309999999</v>
      </c>
      <c r="AF27" s="58">
        <f t="shared" si="10"/>
        <v>13506.274230000001</v>
      </c>
      <c r="AG27" s="58">
        <f t="shared" si="10"/>
        <v>13563.936729999999</v>
      </c>
      <c r="AH27" s="58">
        <f t="shared" si="10"/>
        <v>13066.61634</v>
      </c>
      <c r="AI27" s="58">
        <f t="shared" si="10"/>
        <v>13642.13673</v>
      </c>
      <c r="AJ27" s="58">
        <f t="shared" si="10"/>
        <v>13642.13673</v>
      </c>
      <c r="AK27" s="58">
        <f t="shared" si="10"/>
        <v>13642.13673</v>
      </c>
      <c r="AL27" s="58">
        <f t="shared" si="10"/>
        <v>13255.382369999999</v>
      </c>
      <c r="AM27" s="58">
        <f t="shared" si="10"/>
        <v>13415.73393</v>
      </c>
      <c r="AN27" s="58">
        <f t="shared" si="10"/>
        <v>13563.043729999999</v>
      </c>
    </row>
    <row r="28" spans="1:40" x14ac:dyDescent="0.25">
      <c r="A28" t="str">
        <f t="shared" ref="A28:AN28" si="11">A13</f>
        <v>Solar</v>
      </c>
      <c r="B28" s="58">
        <f t="shared" si="11"/>
        <v>0.21640000000000001</v>
      </c>
      <c r="C28" s="58">
        <f t="shared" si="11"/>
        <v>0.21640000000000001</v>
      </c>
      <c r="D28" s="58">
        <f t="shared" si="11"/>
        <v>1.7205999999999999</v>
      </c>
      <c r="E28" s="58">
        <f t="shared" si="11"/>
        <v>3.7206000000000001</v>
      </c>
      <c r="F28" s="58">
        <f t="shared" si="11"/>
        <v>3.7206000000000001</v>
      </c>
      <c r="G28" s="58">
        <f t="shared" si="11"/>
        <v>157.9076</v>
      </c>
      <c r="H28" s="58">
        <f t="shared" si="11"/>
        <v>310.02159999999998</v>
      </c>
      <c r="I28" s="58">
        <f t="shared" si="11"/>
        <v>324.03440000000001</v>
      </c>
      <c r="J28" s="58">
        <f t="shared" si="11"/>
        <v>324.64800000000002</v>
      </c>
      <c r="K28" s="58">
        <f t="shared" si="11"/>
        <v>375.5138</v>
      </c>
      <c r="L28" s="58">
        <f t="shared" si="11"/>
        <v>417.46899999999999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1385.5053109999999</v>
      </c>
      <c r="U28" s="58">
        <f t="shared" si="11"/>
        <v>2369.965471</v>
      </c>
      <c r="V28" s="58">
        <f t="shared" si="11"/>
        <v>3359.6738300000002</v>
      </c>
      <c r="W28" s="58">
        <f t="shared" si="11"/>
        <v>4349.1352859999997</v>
      </c>
      <c r="X28" s="58">
        <f t="shared" si="11"/>
        <v>5366.2237709999999</v>
      </c>
      <c r="Y28" s="58">
        <f t="shared" si="11"/>
        <v>6416.5691509999997</v>
      </c>
      <c r="Z28" s="58">
        <f t="shared" si="11"/>
        <v>7024.9487049999998</v>
      </c>
      <c r="AA28" s="58">
        <f t="shared" si="11"/>
        <v>7024.9487049999998</v>
      </c>
      <c r="AB28" s="58">
        <f t="shared" si="11"/>
        <v>6837.0147049999996</v>
      </c>
      <c r="AC28" s="58">
        <f t="shared" si="11"/>
        <v>7568.9579949999998</v>
      </c>
      <c r="AD28" s="58">
        <f t="shared" si="11"/>
        <v>7517.6579949999996</v>
      </c>
      <c r="AE28" s="58">
        <f t="shared" si="11"/>
        <v>7517.6579949999996</v>
      </c>
      <c r="AF28" s="58">
        <f t="shared" si="11"/>
        <v>7517.6579949999996</v>
      </c>
      <c r="AG28" s="58">
        <f t="shared" si="11"/>
        <v>7517.6579949999996</v>
      </c>
      <c r="AH28" s="58">
        <f t="shared" si="11"/>
        <v>7517.6579949999996</v>
      </c>
      <c r="AI28" s="58">
        <f t="shared" si="11"/>
        <v>7517.6579949999996</v>
      </c>
      <c r="AJ28" s="58">
        <f t="shared" si="11"/>
        <v>7517.6579949999996</v>
      </c>
      <c r="AK28" s="58">
        <f t="shared" si="11"/>
        <v>7517.6579949999996</v>
      </c>
      <c r="AL28" s="58">
        <f t="shared" si="11"/>
        <v>7517.6579949999996</v>
      </c>
      <c r="AM28" s="58">
        <f t="shared" si="11"/>
        <v>7517.6579949999996</v>
      </c>
      <c r="AN28" s="58">
        <f t="shared" si="11"/>
        <v>7517.6579949999996</v>
      </c>
    </row>
    <row r="29" spans="1:40" x14ac:dyDescent="0.25">
      <c r="A29" t="str">
        <f t="shared" ref="A29:AN29" si="12">A14</f>
        <v>UHE</v>
      </c>
      <c r="B29" s="58">
        <f t="shared" si="12"/>
        <v>55074.308449999997</v>
      </c>
      <c r="C29" s="58">
        <f t="shared" si="12"/>
        <v>54948.968869999997</v>
      </c>
      <c r="D29" s="58">
        <f t="shared" si="12"/>
        <v>60836.293140000002</v>
      </c>
      <c r="E29" s="58">
        <f t="shared" si="12"/>
        <v>59395.894899999999</v>
      </c>
      <c r="F29" s="58">
        <f t="shared" si="12"/>
        <v>55993.217669999998</v>
      </c>
      <c r="G29" s="58">
        <f t="shared" si="12"/>
        <v>59828.09433</v>
      </c>
      <c r="H29" s="58">
        <f t="shared" si="12"/>
        <v>66378.682860000001</v>
      </c>
      <c r="I29" s="58">
        <f t="shared" si="12"/>
        <v>69119.657449999999</v>
      </c>
      <c r="J29" s="58">
        <f t="shared" si="12"/>
        <v>70809.651079999996</v>
      </c>
      <c r="K29" s="58">
        <f t="shared" si="12"/>
        <v>72741.537710000004</v>
      </c>
      <c r="L29" s="58">
        <f t="shared" si="12"/>
        <v>72318.700020000004</v>
      </c>
      <c r="M29" s="58">
        <f t="shared" si="12"/>
        <v>71422.874609999999</v>
      </c>
      <c r="N29" s="58">
        <f t="shared" si="12"/>
        <v>73563.889370000004</v>
      </c>
      <c r="O29" s="58">
        <f t="shared" si="12"/>
        <v>74095.145869999993</v>
      </c>
      <c r="P29" s="58">
        <f t="shared" si="12"/>
        <v>75047.592869999993</v>
      </c>
      <c r="Q29" s="58">
        <f t="shared" si="12"/>
        <v>74370.777130000002</v>
      </c>
      <c r="R29" s="58">
        <f t="shared" si="12"/>
        <v>78180.647459999993</v>
      </c>
      <c r="S29" s="58">
        <f t="shared" si="12"/>
        <v>79558.954700000002</v>
      </c>
      <c r="T29" s="58">
        <f t="shared" si="12"/>
        <v>81892.60484</v>
      </c>
      <c r="U29" s="58">
        <f t="shared" si="12"/>
        <v>84423.62831</v>
      </c>
      <c r="V29" s="58">
        <f t="shared" si="12"/>
        <v>85466.331760000001</v>
      </c>
      <c r="W29" s="58">
        <f t="shared" si="12"/>
        <v>86976.344710000005</v>
      </c>
      <c r="X29" s="58">
        <f t="shared" si="12"/>
        <v>88645.949519999995</v>
      </c>
      <c r="Y29" s="58">
        <f t="shared" si="12"/>
        <v>89871.568140000003</v>
      </c>
      <c r="Z29" s="58">
        <f t="shared" si="12"/>
        <v>90579.457939999993</v>
      </c>
      <c r="AA29" s="58">
        <f t="shared" si="12"/>
        <v>91950.090020000003</v>
      </c>
      <c r="AB29" s="58">
        <f t="shared" si="12"/>
        <v>93657.780490000005</v>
      </c>
      <c r="AC29" s="58">
        <f t="shared" si="12"/>
        <v>94561.996759999995</v>
      </c>
      <c r="AD29" s="58">
        <f t="shared" si="12"/>
        <v>93949.733030000003</v>
      </c>
      <c r="AE29" s="58">
        <f t="shared" si="12"/>
        <v>94892.861260000005</v>
      </c>
      <c r="AF29" s="58">
        <f t="shared" si="12"/>
        <v>93811.22825</v>
      </c>
      <c r="AG29" s="58">
        <f t="shared" si="12"/>
        <v>93667.978910000005</v>
      </c>
      <c r="AH29" s="58">
        <f t="shared" si="12"/>
        <v>94026.153260000006</v>
      </c>
      <c r="AI29" s="58">
        <f t="shared" si="12"/>
        <v>93186.329360000003</v>
      </c>
      <c r="AJ29" s="58">
        <f t="shared" si="12"/>
        <v>92869.244380000004</v>
      </c>
      <c r="AK29" s="58">
        <f t="shared" si="12"/>
        <v>93027.624630000006</v>
      </c>
      <c r="AL29" s="58">
        <f t="shared" si="12"/>
        <v>93860.213600000003</v>
      </c>
      <c r="AM29" s="58">
        <f t="shared" si="12"/>
        <v>93860.509720000002</v>
      </c>
      <c r="AN29" s="58">
        <f t="shared" si="12"/>
        <v>93864.523019999993</v>
      </c>
    </row>
    <row r="30" spans="1:40" x14ac:dyDescent="0.25">
      <c r="A30" t="str">
        <f t="shared" ref="A30:AN30" si="13">A15</f>
        <v>Total Geral</v>
      </c>
      <c r="B30" s="58">
        <f t="shared" si="13"/>
        <v>80887.378358200003</v>
      </c>
      <c r="C30" s="58">
        <f t="shared" si="13"/>
        <v>82513.318289999996</v>
      </c>
      <c r="D30" s="58">
        <f t="shared" si="13"/>
        <v>87215.242050500005</v>
      </c>
      <c r="E30" s="58">
        <f t="shared" si="13"/>
        <v>87267.594462699999</v>
      </c>
      <c r="F30" s="58">
        <f t="shared" si="13"/>
        <v>86804.324970000001</v>
      </c>
      <c r="G30" s="58">
        <f t="shared" si="13"/>
        <v>90710.312202000001</v>
      </c>
      <c r="H30" s="58">
        <f t="shared" si="13"/>
        <v>92836.097210000007</v>
      </c>
      <c r="I30" s="58">
        <f t="shared" si="13"/>
        <v>97878.495500999998</v>
      </c>
      <c r="J30" s="58">
        <f t="shared" si="13"/>
        <v>102968.97754399999</v>
      </c>
      <c r="K30" s="58">
        <f t="shared" si="13"/>
        <v>108022.12944</v>
      </c>
      <c r="L30" s="58">
        <f t="shared" si="13"/>
        <v>112503.654366</v>
      </c>
      <c r="M30" s="58">
        <f t="shared" si="13"/>
        <v>117242.17591399999</v>
      </c>
      <c r="N30" s="58">
        <f t="shared" si="13"/>
        <v>122114.85078200001</v>
      </c>
      <c r="O30" s="58">
        <f t="shared" si="13"/>
        <v>127184.687152</v>
      </c>
      <c r="P30" s="58">
        <f t="shared" si="13"/>
        <v>131587.66813000001</v>
      </c>
      <c r="Q30" s="58">
        <f t="shared" si="13"/>
        <v>135780.19159219999</v>
      </c>
      <c r="R30" s="58">
        <f t="shared" si="13"/>
        <v>140139.232831</v>
      </c>
      <c r="S30" s="58">
        <f t="shared" si="13"/>
        <v>144596.445775</v>
      </c>
      <c r="T30" s="58">
        <f t="shared" si="13"/>
        <v>149189.20084599999</v>
      </c>
      <c r="U30" s="58">
        <f t="shared" si="13"/>
        <v>153972.82837599999</v>
      </c>
      <c r="V30" s="58">
        <f t="shared" si="13"/>
        <v>158797.170484</v>
      </c>
      <c r="W30" s="58">
        <f t="shared" si="13"/>
        <v>163593.43995000003</v>
      </c>
      <c r="X30" s="58">
        <f t="shared" si="13"/>
        <v>168566.01999500001</v>
      </c>
      <c r="Y30" s="58">
        <f t="shared" si="13"/>
        <v>173689.86019500002</v>
      </c>
      <c r="Z30" s="58">
        <f t="shared" si="13"/>
        <v>179137.812179</v>
      </c>
      <c r="AA30" s="58">
        <f t="shared" si="13"/>
        <v>184539.06902900001</v>
      </c>
      <c r="AB30" s="58">
        <f t="shared" si="13"/>
        <v>190085.530639</v>
      </c>
      <c r="AC30" s="58">
        <f t="shared" si="13"/>
        <v>195466.59216900001</v>
      </c>
      <c r="AD30" s="58">
        <f t="shared" si="13"/>
        <v>200836.01782900002</v>
      </c>
      <c r="AE30" s="58">
        <f t="shared" si="13"/>
        <v>205596.97373900001</v>
      </c>
      <c r="AF30" s="58">
        <f t="shared" si="13"/>
        <v>210381.05653900001</v>
      </c>
      <c r="AG30" s="58">
        <f t="shared" si="13"/>
        <v>215218.00925900001</v>
      </c>
      <c r="AH30" s="58">
        <f t="shared" si="13"/>
        <v>220184.388229</v>
      </c>
      <c r="AI30" s="58">
        <f t="shared" si="13"/>
        <v>225237.072056</v>
      </c>
      <c r="AJ30" s="58">
        <f t="shared" si="13"/>
        <v>230360.09754599998</v>
      </c>
      <c r="AK30" s="58">
        <f t="shared" si="13"/>
        <v>235476.51288599998</v>
      </c>
      <c r="AL30" s="58">
        <f t="shared" si="13"/>
        <v>241110.95258600003</v>
      </c>
      <c r="AM30" s="58">
        <f t="shared" si="13"/>
        <v>246550.02988599997</v>
      </c>
      <c r="AN30" s="58">
        <f t="shared" si="13"/>
        <v>251305.81174599999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57684.116820000003</v>
      </c>
      <c r="D6" s="58">
        <v>53172.497329999998</v>
      </c>
      <c r="E6" s="58">
        <v>49765.106200000002</v>
      </c>
      <c r="F6" s="58">
        <v>53896.613400000002</v>
      </c>
      <c r="G6" s="58">
        <v>60188.41661</v>
      </c>
      <c r="H6" s="58">
        <v>54754.23805</v>
      </c>
      <c r="I6" s="58">
        <v>51958.98732</v>
      </c>
      <c r="J6" s="58">
        <v>54532.76079</v>
      </c>
      <c r="K6" s="58">
        <v>63255.416149999997</v>
      </c>
      <c r="L6" s="58">
        <v>57435.433530000002</v>
      </c>
      <c r="M6" s="58">
        <v>52174.643640000002</v>
      </c>
      <c r="N6" s="58">
        <v>59200.8246</v>
      </c>
      <c r="O6" s="58">
        <v>63786.51038</v>
      </c>
      <c r="P6" s="58">
        <v>56170.729460000002</v>
      </c>
      <c r="Q6" s="58">
        <v>53796.186699999998</v>
      </c>
      <c r="R6" s="58">
        <v>58789.973259999999</v>
      </c>
      <c r="S6" s="58">
        <v>59808.917549999998</v>
      </c>
      <c r="T6" s="58">
        <v>57088.00765</v>
      </c>
      <c r="U6" s="58">
        <v>52734.444499999998</v>
      </c>
      <c r="V6" s="58">
        <v>56438.088600000003</v>
      </c>
      <c r="W6" s="58">
        <v>63667.729059999998</v>
      </c>
      <c r="X6" s="58">
        <v>58498.05474</v>
      </c>
      <c r="Y6" s="58">
        <v>54500.196459999999</v>
      </c>
      <c r="Z6" s="58">
        <v>59401.638890000002</v>
      </c>
      <c r="AA6" s="58">
        <v>66543.480840000004</v>
      </c>
      <c r="AB6" s="58">
        <v>63369.125410000001</v>
      </c>
      <c r="AC6" s="58">
        <v>54022.366999999998</v>
      </c>
      <c r="AD6" s="58">
        <v>62650.694499999998</v>
      </c>
      <c r="AE6" s="58">
        <v>72272.601250000007</v>
      </c>
      <c r="AF6" s="58">
        <v>69207.697230000005</v>
      </c>
      <c r="AG6" s="58">
        <v>62741.12545</v>
      </c>
      <c r="AH6" s="58">
        <v>66942.24914</v>
      </c>
      <c r="AI6" s="58">
        <v>72403.263760000002</v>
      </c>
      <c r="AJ6" s="58">
        <v>69942.043179999993</v>
      </c>
      <c r="AK6" s="58">
        <v>67169.543279999998</v>
      </c>
      <c r="AL6" s="58">
        <v>71120.954389999999</v>
      </c>
      <c r="AM6" s="58">
        <v>73417.264559999996</v>
      </c>
      <c r="AN6" s="58">
        <v>67116.174599999998</v>
      </c>
      <c r="AO6" s="58">
        <v>71550.072769999999</v>
      </c>
      <c r="AP6" s="58">
        <v>69978.524609999993</v>
      </c>
      <c r="AQ6" s="58">
        <v>76037.758799999996</v>
      </c>
      <c r="AR6" s="58">
        <v>72487.532579999999</v>
      </c>
      <c r="AS6" s="58">
        <v>64843.465490000002</v>
      </c>
      <c r="AT6" s="58">
        <v>71855.326239999995</v>
      </c>
      <c r="AU6" s="58">
        <v>80223.155369999993</v>
      </c>
      <c r="AV6" s="58">
        <v>75612.105920000002</v>
      </c>
      <c r="AW6" s="58">
        <v>69414.522509999995</v>
      </c>
      <c r="AX6" s="58">
        <v>72833.641329999999</v>
      </c>
      <c r="AY6" s="58">
        <v>80428.420169999998</v>
      </c>
      <c r="AZ6" s="58">
        <v>74685.961039999995</v>
      </c>
      <c r="BA6" s="58">
        <v>71192.513120000003</v>
      </c>
      <c r="BB6" s="58">
        <v>73485.760670000003</v>
      </c>
      <c r="BC6" s="58">
        <v>80505.416570000001</v>
      </c>
      <c r="BD6" s="58">
        <v>76816.708589999995</v>
      </c>
      <c r="BE6" s="58">
        <v>70234.308980000002</v>
      </c>
      <c r="BF6" s="58">
        <v>73563.889370000004</v>
      </c>
      <c r="BG6" s="58">
        <v>81323.064570000002</v>
      </c>
      <c r="BH6" s="58">
        <v>76700.050390000004</v>
      </c>
      <c r="BI6" s="58">
        <v>71377.456810000003</v>
      </c>
      <c r="BJ6" s="58">
        <v>74084.613190000004</v>
      </c>
      <c r="BK6" s="58">
        <v>81833.36507</v>
      </c>
      <c r="BL6" s="58">
        <v>74679.882419999994</v>
      </c>
      <c r="BM6" s="58">
        <v>72653.830170000001</v>
      </c>
      <c r="BN6" s="58">
        <v>74902.8747</v>
      </c>
      <c r="BO6" s="58">
        <v>84768.990690000006</v>
      </c>
      <c r="BP6" s="58">
        <v>79002.349239999996</v>
      </c>
      <c r="BQ6" s="58">
        <v>73232.085330000002</v>
      </c>
      <c r="BR6" s="58">
        <v>77009.53628</v>
      </c>
      <c r="BS6" s="58">
        <v>86191.036559999993</v>
      </c>
      <c r="BT6" s="58">
        <v>79335.269690000001</v>
      </c>
      <c r="BU6" s="58">
        <v>74654.841499999995</v>
      </c>
      <c r="BV6" s="58">
        <v>79013.032370000001</v>
      </c>
      <c r="BW6" s="58">
        <v>90635.051300000006</v>
      </c>
      <c r="BX6" s="58">
        <v>81157.594500000007</v>
      </c>
      <c r="BY6" s="58">
        <v>78751.104219999994</v>
      </c>
      <c r="BZ6" s="58">
        <v>81768.811889999997</v>
      </c>
      <c r="CA6" s="58">
        <v>93985.263779999994</v>
      </c>
      <c r="CB6" s="58">
        <v>81289.638720000003</v>
      </c>
      <c r="CC6" s="58">
        <v>75676.850229999996</v>
      </c>
      <c r="CD6" s="58">
        <v>84507.963260000004</v>
      </c>
      <c r="CE6" s="58">
        <v>94938.357749999996</v>
      </c>
      <c r="CF6" s="58">
        <v>84074.209010000006</v>
      </c>
      <c r="CG6" s="58">
        <v>78619.280450000006</v>
      </c>
      <c r="CH6" s="58">
        <v>85006.848389999999</v>
      </c>
      <c r="CI6" s="58">
        <v>96019.802979999993</v>
      </c>
      <c r="CJ6" s="58">
        <v>85694.535189999995</v>
      </c>
      <c r="CK6" s="58">
        <v>77539.242490000004</v>
      </c>
      <c r="CL6" s="58">
        <v>85676.745209999994</v>
      </c>
      <c r="CM6" s="58">
        <v>97453.909339999998</v>
      </c>
      <c r="CN6" s="58">
        <v>84352.674620000005</v>
      </c>
      <c r="CO6" s="58">
        <v>77460.177920000002</v>
      </c>
      <c r="CP6" s="58">
        <v>86470.818369999994</v>
      </c>
      <c r="CQ6" s="58">
        <v>99013.382989999998</v>
      </c>
      <c r="CR6" s="58">
        <v>87071.991840000002</v>
      </c>
      <c r="CS6" s="58">
        <v>76969.258700000006</v>
      </c>
      <c r="CT6" s="58">
        <v>87359.996840000007</v>
      </c>
      <c r="CU6" s="58">
        <v>100679.8728</v>
      </c>
      <c r="CV6" s="58">
        <v>87025.892670000001</v>
      </c>
      <c r="CW6" s="58">
        <v>78431.905079999997</v>
      </c>
      <c r="CX6" s="58">
        <v>88539.506559999994</v>
      </c>
      <c r="CY6" s="58">
        <v>102523.519</v>
      </c>
      <c r="CZ6" s="58">
        <v>87689.436600000001</v>
      </c>
      <c r="DA6" s="58">
        <v>81909.130409999998</v>
      </c>
      <c r="DB6" s="58">
        <v>90084.233229999998</v>
      </c>
      <c r="DC6" s="58">
        <v>103568.3346</v>
      </c>
      <c r="DD6" s="58">
        <v>88845.182409999994</v>
      </c>
      <c r="DE6" s="58">
        <v>79298.538050000003</v>
      </c>
      <c r="DF6" s="58">
        <v>90932.839989999993</v>
      </c>
      <c r="DG6" s="58">
        <v>105073.22380000001</v>
      </c>
      <c r="DH6" s="58">
        <v>92523.970539999995</v>
      </c>
      <c r="DI6" s="58">
        <v>79595.231220000001</v>
      </c>
      <c r="DJ6" s="58">
        <v>92444.679489999995</v>
      </c>
      <c r="DK6" s="58">
        <v>106220.32090000001</v>
      </c>
      <c r="DL6" s="58">
        <v>90786.214200000002</v>
      </c>
      <c r="DM6" s="58">
        <v>79824.824789999999</v>
      </c>
      <c r="DN6" s="58">
        <v>92444.679489999995</v>
      </c>
      <c r="DO6" s="58">
        <v>106769.34359999999</v>
      </c>
      <c r="DP6" s="58">
        <v>92678.967650000006</v>
      </c>
      <c r="DQ6" s="58">
        <v>76995.422529999996</v>
      </c>
      <c r="DR6" s="58">
        <v>92444.679489999995</v>
      </c>
      <c r="DS6" s="58">
        <v>107118.6492</v>
      </c>
      <c r="DT6" s="58">
        <v>91957.274189999996</v>
      </c>
      <c r="DU6" s="58">
        <v>80247.105129999996</v>
      </c>
      <c r="DV6" s="58">
        <v>92444.679489999995</v>
      </c>
      <c r="DW6" s="58">
        <v>107802.0171</v>
      </c>
      <c r="DX6" s="58">
        <v>92803.104059999998</v>
      </c>
      <c r="DY6" s="58">
        <v>83714.945009999996</v>
      </c>
      <c r="DZ6" s="58">
        <v>92802.379839999994</v>
      </c>
      <c r="EA6" s="58">
        <v>108507.9051</v>
      </c>
      <c r="EB6" s="58">
        <v>92954.606360000005</v>
      </c>
      <c r="EC6" s="58">
        <v>81904.847980000006</v>
      </c>
      <c r="ED6" s="58">
        <v>93171.868130000003</v>
      </c>
      <c r="EE6" s="58">
        <v>108624.2098</v>
      </c>
      <c r="EF6" s="58">
        <v>93026.7886</v>
      </c>
      <c r="EG6" s="58">
        <v>80767.332720000006</v>
      </c>
      <c r="EH6" s="58">
        <v>92867.974119999999</v>
      </c>
      <c r="EI6" s="58">
        <v>108746.6691</v>
      </c>
      <c r="EJ6" s="58">
        <v>93066.759479999993</v>
      </c>
      <c r="EK6" s="58">
        <v>82393.425029999999</v>
      </c>
      <c r="EL6" s="58">
        <v>92684.99768</v>
      </c>
      <c r="EM6" s="58">
        <v>108911.3158</v>
      </c>
      <c r="EN6" s="58">
        <v>93334.977209999997</v>
      </c>
      <c r="EO6" s="58">
        <v>83673.409390000001</v>
      </c>
      <c r="EP6" s="58">
        <v>92815.199550000005</v>
      </c>
      <c r="EQ6" s="58">
        <v>109355.9765</v>
      </c>
      <c r="ER6" s="58">
        <v>93718.386450000005</v>
      </c>
      <c r="ES6" s="58">
        <v>81394.106299999999</v>
      </c>
      <c r="ET6" s="58">
        <v>92777.954700000002</v>
      </c>
      <c r="EU6" s="58">
        <v>109963.90459999999</v>
      </c>
      <c r="EV6" s="58">
        <v>94285.745980000007</v>
      </c>
      <c r="EW6" s="58">
        <v>82792.591050000003</v>
      </c>
      <c r="EX6" s="58">
        <v>92959.123200000002</v>
      </c>
      <c r="EY6" s="58">
        <v>111459.7065</v>
      </c>
      <c r="EZ6" s="58">
        <v>95878.656719999999</v>
      </c>
      <c r="FA6" s="58">
        <v>83569.170280000006</v>
      </c>
      <c r="FB6" s="58">
        <v>94410.768400000001</v>
      </c>
    </row>
    <row r="7" spans="1:159" x14ac:dyDescent="0.25">
      <c r="B7" s="33" t="s">
        <v>2</v>
      </c>
      <c r="C7" s="58">
        <v>4504.8709980000003</v>
      </c>
      <c r="D7" s="58">
        <v>4651.9730319999999</v>
      </c>
      <c r="E7" s="58">
        <v>4561.4115240000001</v>
      </c>
      <c r="F7" s="58">
        <v>4533.6274869999997</v>
      </c>
      <c r="G7" s="58">
        <v>4560.8679080000002</v>
      </c>
      <c r="H7" s="58">
        <v>4651.9730319999999</v>
      </c>
      <c r="I7" s="58">
        <v>3236.9789639999999</v>
      </c>
      <c r="J7" s="58">
        <v>4562.0794260000002</v>
      </c>
      <c r="K7" s="58">
        <v>4560.8679080000002</v>
      </c>
      <c r="L7" s="58">
        <v>4651.9730319999999</v>
      </c>
      <c r="M7" s="58">
        <v>4599.516318</v>
      </c>
      <c r="N7" s="58">
        <v>4562.0794260000002</v>
      </c>
      <c r="O7" s="58">
        <v>4561.7519080000002</v>
      </c>
      <c r="P7" s="58">
        <v>4652.8540320000002</v>
      </c>
      <c r="Q7" s="58">
        <v>4600.4103180000002</v>
      </c>
      <c r="R7" s="58">
        <v>4562.9764260000002</v>
      </c>
      <c r="S7" s="58">
        <v>4811.6131079999996</v>
      </c>
      <c r="T7" s="58">
        <v>4807.7916320000004</v>
      </c>
      <c r="U7" s="58">
        <v>4815.2895239999998</v>
      </c>
      <c r="V7" s="58">
        <v>4809.1847260000004</v>
      </c>
      <c r="W7" s="58">
        <v>5040.3185380000004</v>
      </c>
      <c r="X7" s="58">
        <v>5003.5078919999996</v>
      </c>
      <c r="Y7" s="58">
        <v>4867.5879240000004</v>
      </c>
      <c r="Z7" s="58">
        <v>4867.3073260000001</v>
      </c>
      <c r="AA7" s="58">
        <v>5055.0459080000001</v>
      </c>
      <c r="AB7" s="58">
        <v>5155.5242319999998</v>
      </c>
      <c r="AC7" s="58">
        <v>4976.5107180000005</v>
      </c>
      <c r="AD7" s="58">
        <v>5059.8664259999996</v>
      </c>
      <c r="AE7" s="58">
        <v>5340.4525949999997</v>
      </c>
      <c r="AF7" s="58">
        <v>4490.6022949999997</v>
      </c>
      <c r="AG7" s="58">
        <v>5253.3085380000002</v>
      </c>
      <c r="AH7" s="58">
        <v>5165.4357259999997</v>
      </c>
      <c r="AI7" s="58">
        <v>5257.9151080000001</v>
      </c>
      <c r="AJ7" s="58">
        <v>5491.9411099999998</v>
      </c>
      <c r="AK7" s="58">
        <v>3871.5690840000002</v>
      </c>
      <c r="AL7" s="58">
        <v>5183.581126</v>
      </c>
      <c r="AM7" s="58">
        <v>8023.1340479999999</v>
      </c>
      <c r="AN7" s="58">
        <v>8397.9119969999992</v>
      </c>
      <c r="AO7" s="58">
        <v>8096.7017640000004</v>
      </c>
      <c r="AP7" s="58">
        <v>8025.0550670000002</v>
      </c>
      <c r="AQ7" s="58">
        <v>9175.2255580000001</v>
      </c>
      <c r="AR7" s="58">
        <v>6345.4494100000002</v>
      </c>
      <c r="AS7" s="58">
        <v>9271.6642379999994</v>
      </c>
      <c r="AT7" s="58">
        <v>9178.4664069999999</v>
      </c>
      <c r="AU7" s="58">
        <v>9532.5929180000003</v>
      </c>
      <c r="AV7" s="58">
        <v>5359.7385320000003</v>
      </c>
      <c r="AW7" s="58">
        <v>9237.9825239999991</v>
      </c>
      <c r="AX7" s="58">
        <v>9178.0119959999993</v>
      </c>
      <c r="AY7" s="58">
        <v>12071.490180000001</v>
      </c>
      <c r="AZ7" s="58">
        <v>12138.478810000001</v>
      </c>
      <c r="BA7" s="58">
        <v>11416.30186</v>
      </c>
      <c r="BB7" s="58">
        <v>11835.15223</v>
      </c>
      <c r="BC7" s="58">
        <v>12072.83035</v>
      </c>
      <c r="BD7" s="58">
        <v>5597.6028219999998</v>
      </c>
      <c r="BE7" s="58">
        <v>7738.0288380000002</v>
      </c>
      <c r="BF7" s="58">
        <v>11532.86011</v>
      </c>
      <c r="BG7" s="58">
        <v>12072.83035</v>
      </c>
      <c r="BH7" s="58">
        <v>8999.8654920000008</v>
      </c>
      <c r="BI7" s="58">
        <v>9275.8443179999995</v>
      </c>
      <c r="BJ7" s="58">
        <v>11509.940430000001</v>
      </c>
      <c r="BK7" s="58">
        <v>12072.83035</v>
      </c>
      <c r="BL7" s="58">
        <v>10855.0924</v>
      </c>
      <c r="BM7" s="58">
        <v>5760.8800220000003</v>
      </c>
      <c r="BN7" s="58">
        <v>10798.018910000001</v>
      </c>
      <c r="BO7" s="58">
        <v>12072.83035</v>
      </c>
      <c r="BP7" s="58">
        <v>9076.1846509999996</v>
      </c>
      <c r="BQ7" s="58">
        <v>9199.6515780000009</v>
      </c>
      <c r="BR7" s="58">
        <v>11158.67841</v>
      </c>
      <c r="BS7" s="58">
        <v>13881.923349999999</v>
      </c>
      <c r="BT7" s="58">
        <v>10983.39738</v>
      </c>
      <c r="BU7" s="58">
        <v>5368.7752380000002</v>
      </c>
      <c r="BV7" s="58">
        <v>12439.336929999999</v>
      </c>
      <c r="BW7" s="58">
        <v>13881.923349999999</v>
      </c>
      <c r="BX7" s="58">
        <v>13540.571169999999</v>
      </c>
      <c r="BY7" s="58">
        <v>9770.7382379999999</v>
      </c>
      <c r="BZ7" s="58">
        <v>13642.13673</v>
      </c>
      <c r="CA7" s="58">
        <v>13881.923349999999</v>
      </c>
      <c r="CB7" s="58">
        <v>13962.94911</v>
      </c>
      <c r="CC7" s="58">
        <v>12505.27065</v>
      </c>
      <c r="CD7" s="58">
        <v>13642.13673</v>
      </c>
      <c r="CE7" s="58">
        <v>13881.923349999999</v>
      </c>
      <c r="CF7" s="58">
        <v>11811.36404</v>
      </c>
      <c r="CG7" s="58">
        <v>12260.65028</v>
      </c>
      <c r="CH7" s="58">
        <v>13642.13673</v>
      </c>
      <c r="CI7" s="58">
        <v>13881.923349999999</v>
      </c>
      <c r="CJ7" s="58">
        <v>12395.05732</v>
      </c>
      <c r="CK7" s="58">
        <v>12710.497429999999</v>
      </c>
      <c r="CL7" s="58">
        <v>13642.13673</v>
      </c>
      <c r="CM7" s="58">
        <v>13881.923349999999</v>
      </c>
      <c r="CN7" s="58">
        <v>13963.830110000001</v>
      </c>
      <c r="CO7" s="58">
        <v>13661.30674</v>
      </c>
      <c r="CP7" s="58">
        <v>13642.13673</v>
      </c>
      <c r="CQ7" s="58">
        <v>13881.923349999999</v>
      </c>
      <c r="CR7" s="58">
        <v>11833.12247</v>
      </c>
      <c r="CS7" s="58">
        <v>12574.757019999999</v>
      </c>
      <c r="CT7" s="58">
        <v>13642.13673</v>
      </c>
      <c r="CU7" s="58">
        <v>13881.923349999999</v>
      </c>
      <c r="CV7" s="58">
        <v>12822.444240000001</v>
      </c>
      <c r="CW7" s="58">
        <v>10750.615299999999</v>
      </c>
      <c r="CX7" s="58">
        <v>13642.13673</v>
      </c>
      <c r="CY7" s="58">
        <v>13881.923349999999</v>
      </c>
      <c r="CZ7" s="58">
        <v>14038.891310000001</v>
      </c>
      <c r="DA7" s="58">
        <v>7511.69164</v>
      </c>
      <c r="DB7" s="58">
        <v>13642.13673</v>
      </c>
      <c r="DC7" s="58">
        <v>13878.87695</v>
      </c>
      <c r="DD7" s="58">
        <v>13772.92721</v>
      </c>
      <c r="DE7" s="58">
        <v>10733.130649999999</v>
      </c>
      <c r="DF7" s="58">
        <v>13642.13673</v>
      </c>
      <c r="DG7" s="58">
        <v>13881.923349999999</v>
      </c>
      <c r="DH7" s="58">
        <v>11508.659309999999</v>
      </c>
      <c r="DI7" s="58">
        <v>13618.72493</v>
      </c>
      <c r="DJ7" s="58">
        <v>13642.13673</v>
      </c>
      <c r="DK7" s="58">
        <v>13881.923349999999</v>
      </c>
      <c r="DL7" s="58">
        <v>14038.891310000001</v>
      </c>
      <c r="DM7" s="58">
        <v>11050.36571</v>
      </c>
      <c r="DN7" s="58">
        <v>13642.13673</v>
      </c>
      <c r="DO7" s="58">
        <v>13881.923349999999</v>
      </c>
      <c r="DP7" s="58">
        <v>12786.458339999999</v>
      </c>
      <c r="DQ7" s="58">
        <v>13517.963180000001</v>
      </c>
      <c r="DR7" s="58">
        <v>13642.13673</v>
      </c>
      <c r="DS7" s="58">
        <v>13881.923349999999</v>
      </c>
      <c r="DT7" s="58">
        <v>13841.554959999999</v>
      </c>
      <c r="DU7" s="58">
        <v>10535.65958</v>
      </c>
      <c r="DV7" s="58">
        <v>13642.13673</v>
      </c>
      <c r="DW7" s="58">
        <v>13881.923349999999</v>
      </c>
      <c r="DX7" s="58">
        <v>14038.891310000001</v>
      </c>
      <c r="DY7" s="58">
        <v>13286.99387</v>
      </c>
      <c r="DZ7" s="58">
        <v>13642.13673</v>
      </c>
      <c r="EA7" s="58">
        <v>13881.923349999999</v>
      </c>
      <c r="EB7" s="58">
        <v>14038.891310000001</v>
      </c>
      <c r="EC7" s="58">
        <v>8786.3318209999998</v>
      </c>
      <c r="ED7" s="58">
        <v>13642.13673</v>
      </c>
      <c r="EE7" s="58">
        <v>13881.923349999999</v>
      </c>
      <c r="EF7" s="58">
        <v>14038.891310000001</v>
      </c>
      <c r="EG7" s="58">
        <v>10072.5571</v>
      </c>
      <c r="EH7" s="58">
        <v>13629.140869999999</v>
      </c>
      <c r="EI7" s="58">
        <v>13881.923349999999</v>
      </c>
      <c r="EJ7" s="58">
        <v>14038.891310000001</v>
      </c>
      <c r="EK7" s="58">
        <v>7203.4132380000001</v>
      </c>
      <c r="EL7" s="58">
        <v>13642.13673</v>
      </c>
      <c r="EM7" s="58">
        <v>13881.923349999999</v>
      </c>
      <c r="EN7" s="58">
        <v>14038.891310000001</v>
      </c>
      <c r="EO7" s="58">
        <v>10911.626679999999</v>
      </c>
      <c r="EP7" s="58">
        <v>13642.13673</v>
      </c>
      <c r="EQ7" s="58">
        <v>13881.923349999999</v>
      </c>
      <c r="ER7" s="58">
        <v>14038.891310000001</v>
      </c>
      <c r="ES7" s="58">
        <v>9343.6132379999999</v>
      </c>
      <c r="ET7" s="58">
        <v>13642.13673</v>
      </c>
      <c r="EU7" s="58">
        <v>13881.923349999999</v>
      </c>
      <c r="EV7" s="58">
        <v>14038.891310000001</v>
      </c>
      <c r="EW7" s="58">
        <v>7023.9389270000001</v>
      </c>
      <c r="EX7" s="58">
        <v>13642.13673</v>
      </c>
      <c r="EY7" s="58">
        <v>13881.923349999999</v>
      </c>
      <c r="EZ7" s="58">
        <v>14038.891310000001</v>
      </c>
      <c r="FA7" s="58">
        <v>7178.9620100000002</v>
      </c>
      <c r="FB7" s="58">
        <v>13642.13673</v>
      </c>
    </row>
    <row r="8" spans="1:159" x14ac:dyDescent="0.25">
      <c r="B8" s="33" t="s">
        <v>3</v>
      </c>
      <c r="C8" s="58">
        <v>10285.27752</v>
      </c>
      <c r="D8" s="58">
        <v>8342.3591159999996</v>
      </c>
      <c r="E8" s="58">
        <v>9520.7092059999995</v>
      </c>
      <c r="F8" s="58">
        <v>9299.924078</v>
      </c>
      <c r="G8" s="58">
        <v>10146.851919999999</v>
      </c>
      <c r="H8" s="58">
        <v>8799.819254</v>
      </c>
      <c r="I8" s="58">
        <v>9234.6263070000005</v>
      </c>
      <c r="J8" s="58">
        <v>10146.851919999999</v>
      </c>
      <c r="K8" s="58">
        <v>10146.851919999999</v>
      </c>
      <c r="L8" s="58">
        <v>9529.9251669999994</v>
      </c>
      <c r="M8" s="58">
        <v>10166.0856</v>
      </c>
      <c r="N8" s="58">
        <v>9626.1215549999997</v>
      </c>
      <c r="O8" s="58">
        <v>10146.851919999999</v>
      </c>
      <c r="P8" s="58">
        <v>9773.6428770000002</v>
      </c>
      <c r="Q8" s="58">
        <v>8641.2750240000005</v>
      </c>
      <c r="R8" s="58">
        <v>9970.7169620000004</v>
      </c>
      <c r="S8" s="58">
        <v>11305.42015</v>
      </c>
      <c r="T8" s="58">
        <v>10059.315759999999</v>
      </c>
      <c r="U8" s="58">
        <v>9090.3263879999995</v>
      </c>
      <c r="V8" s="58">
        <v>10962.62494</v>
      </c>
      <c r="W8" s="58">
        <v>11702.97921</v>
      </c>
      <c r="X8" s="58">
        <v>10140.213809999999</v>
      </c>
      <c r="Y8" s="58">
        <v>9655.0194379999994</v>
      </c>
      <c r="Z8" s="58">
        <v>11291.302820000001</v>
      </c>
      <c r="AA8" s="58">
        <v>9015.1844070000006</v>
      </c>
      <c r="AB8" s="58">
        <v>7725.3041119999998</v>
      </c>
      <c r="AC8" s="58">
        <v>11123.126619999999</v>
      </c>
      <c r="AD8" s="58">
        <v>10591.78457</v>
      </c>
      <c r="AE8" s="58">
        <v>7792.4328809999997</v>
      </c>
      <c r="AF8" s="58">
        <v>7054.7303830000001</v>
      </c>
      <c r="AG8" s="58">
        <v>6428.9985539999998</v>
      </c>
      <c r="AH8" s="58">
        <v>8398.7958880000006</v>
      </c>
      <c r="AI8" s="58">
        <v>12879.45465</v>
      </c>
      <c r="AJ8" s="58">
        <v>7717.5348450000001</v>
      </c>
      <c r="AK8" s="58">
        <v>9206.2021600000007</v>
      </c>
      <c r="AL8" s="58">
        <v>8837.351482</v>
      </c>
      <c r="AM8" s="58">
        <v>12879.45465</v>
      </c>
      <c r="AN8" s="58">
        <v>10027.18627</v>
      </c>
      <c r="AO8" s="58">
        <v>5179.5258960000001</v>
      </c>
      <c r="AP8" s="58">
        <v>10794.06748</v>
      </c>
      <c r="AQ8" s="58">
        <v>12880.746649999999</v>
      </c>
      <c r="AR8" s="58">
        <v>10870.590990000001</v>
      </c>
      <c r="AS8" s="58">
        <v>12191.84008</v>
      </c>
      <c r="AT8" s="58">
        <v>11173.02391</v>
      </c>
      <c r="AU8" s="58">
        <v>13568.281870000001</v>
      </c>
      <c r="AV8" s="58">
        <v>11178.26944</v>
      </c>
      <c r="AW8" s="58">
        <v>11520.795829999999</v>
      </c>
      <c r="AX8" s="58">
        <v>12848.406870000001</v>
      </c>
      <c r="AY8" s="58">
        <v>14451.48913</v>
      </c>
      <c r="AZ8" s="58">
        <v>13854.582039999999</v>
      </c>
      <c r="BA8" s="58">
        <v>14451.48913</v>
      </c>
      <c r="BB8" s="58">
        <v>14451.48913</v>
      </c>
      <c r="BC8" s="58">
        <v>14927.957909999999</v>
      </c>
      <c r="BD8" s="58">
        <v>14692.037490000001</v>
      </c>
      <c r="BE8" s="58">
        <v>12641.909809999999</v>
      </c>
      <c r="BF8" s="58">
        <v>14551.53701</v>
      </c>
      <c r="BG8" s="58">
        <v>15331.71513</v>
      </c>
      <c r="BH8" s="58">
        <v>12058.01139</v>
      </c>
      <c r="BI8" s="58">
        <v>10492.70609</v>
      </c>
      <c r="BJ8" s="58">
        <v>15061.710129999999</v>
      </c>
      <c r="BK8" s="58">
        <v>16413.242569999999</v>
      </c>
      <c r="BL8" s="58">
        <v>13644.54118</v>
      </c>
      <c r="BM8" s="58">
        <v>13384.342850000001</v>
      </c>
      <c r="BN8" s="58">
        <v>16201.95642</v>
      </c>
      <c r="BO8" s="58">
        <v>16413.053080000002</v>
      </c>
      <c r="BP8" s="58">
        <v>13297.933440000001</v>
      </c>
      <c r="BQ8" s="58">
        <v>15032.39752</v>
      </c>
      <c r="BR8" s="58">
        <v>16413.053080000002</v>
      </c>
      <c r="BS8" s="58">
        <v>16413.053080000002</v>
      </c>
      <c r="BT8" s="58">
        <v>15503.480380000001</v>
      </c>
      <c r="BU8" s="58">
        <v>16413.053080000002</v>
      </c>
      <c r="BV8" s="58">
        <v>15888.153829999999</v>
      </c>
      <c r="BW8" s="58">
        <v>16413.053080000002</v>
      </c>
      <c r="BX8" s="58">
        <v>14069.955910000001</v>
      </c>
      <c r="BY8" s="58">
        <v>14211.88715</v>
      </c>
      <c r="BZ8" s="58">
        <v>16386.523880000001</v>
      </c>
      <c r="CA8" s="58">
        <v>16223.937760000001</v>
      </c>
      <c r="CB8" s="58">
        <v>16223.937760000001</v>
      </c>
      <c r="CC8" s="58">
        <v>15699.03851</v>
      </c>
      <c r="CD8" s="58">
        <v>16223.937760000001</v>
      </c>
      <c r="CE8" s="58">
        <v>17100.34895</v>
      </c>
      <c r="CF8" s="58">
        <v>16781.998500000002</v>
      </c>
      <c r="CG8" s="58">
        <v>15325.54522</v>
      </c>
      <c r="CH8" s="58">
        <v>17100.34895</v>
      </c>
      <c r="CI8" s="58">
        <v>17976.760139999999</v>
      </c>
      <c r="CJ8" s="58">
        <v>16190.302519999999</v>
      </c>
      <c r="CK8" s="58">
        <v>17011.286619999999</v>
      </c>
      <c r="CL8" s="58">
        <v>17976.760139999999</v>
      </c>
      <c r="CM8" s="58">
        <v>18853.360830000001</v>
      </c>
      <c r="CN8" s="58">
        <v>18148.441989999999</v>
      </c>
      <c r="CO8" s="58">
        <v>16921.276819999999</v>
      </c>
      <c r="CP8" s="58">
        <v>18853.360830000001</v>
      </c>
      <c r="CQ8" s="58">
        <v>19729.77202</v>
      </c>
      <c r="CR8" s="58">
        <v>19204.872780000002</v>
      </c>
      <c r="CS8" s="58">
        <v>19729.77202</v>
      </c>
      <c r="CT8" s="58">
        <v>19729.77202</v>
      </c>
      <c r="CU8" s="58">
        <v>20606.183219999999</v>
      </c>
      <c r="CV8" s="58">
        <v>20606.183219999999</v>
      </c>
      <c r="CW8" s="58">
        <v>19454.057799999999</v>
      </c>
      <c r="CX8" s="58">
        <v>20606.183219999999</v>
      </c>
      <c r="CY8" s="58">
        <v>21482.783899999999</v>
      </c>
      <c r="CZ8" s="58">
        <v>21482.783899999999</v>
      </c>
      <c r="DA8" s="58">
        <v>21482.783899999999</v>
      </c>
      <c r="DB8" s="58">
        <v>21482.783899999999</v>
      </c>
      <c r="DC8" s="58">
        <v>22359.195100000001</v>
      </c>
      <c r="DD8" s="58">
        <v>22359.195100000001</v>
      </c>
      <c r="DE8" s="58">
        <v>22359.195100000001</v>
      </c>
      <c r="DF8" s="58">
        <v>22359.195100000001</v>
      </c>
      <c r="DG8" s="58">
        <v>23235.60629</v>
      </c>
      <c r="DH8" s="58">
        <v>23235.60629</v>
      </c>
      <c r="DI8" s="58">
        <v>22324.138650000001</v>
      </c>
      <c r="DJ8" s="58">
        <v>23235.60629</v>
      </c>
      <c r="DK8" s="58">
        <v>23931.997889999999</v>
      </c>
      <c r="DL8" s="58">
        <v>23931.997889999999</v>
      </c>
      <c r="DM8" s="58">
        <v>23931.997889999999</v>
      </c>
      <c r="DN8" s="58">
        <v>23931.997889999999</v>
      </c>
      <c r="DO8" s="58">
        <v>24808.693319999998</v>
      </c>
      <c r="DP8" s="58">
        <v>24628.673719999999</v>
      </c>
      <c r="DQ8" s="58">
        <v>24808.693319999998</v>
      </c>
      <c r="DR8" s="58">
        <v>24808.693319999998</v>
      </c>
      <c r="DS8" s="58">
        <v>25685.104510000001</v>
      </c>
      <c r="DT8" s="58">
        <v>25505.084920000001</v>
      </c>
      <c r="DU8" s="58">
        <v>25064.51064</v>
      </c>
      <c r="DV8" s="58">
        <v>25685.104510000001</v>
      </c>
      <c r="DW8" s="58">
        <v>26561.51571</v>
      </c>
      <c r="DX8" s="58">
        <v>26561.51571</v>
      </c>
      <c r="DY8" s="58">
        <v>25825.330300000001</v>
      </c>
      <c r="DZ8" s="58">
        <v>26561.51571</v>
      </c>
      <c r="EA8" s="58">
        <v>27437.926899999999</v>
      </c>
      <c r="EB8" s="58">
        <v>27437.926899999999</v>
      </c>
      <c r="EC8" s="58">
        <v>27257.907299999999</v>
      </c>
      <c r="ED8" s="58">
        <v>27437.926899999999</v>
      </c>
      <c r="EE8" s="58">
        <v>27934.267769999999</v>
      </c>
      <c r="EF8" s="58">
        <v>27934.267769999999</v>
      </c>
      <c r="EG8" s="58">
        <v>27034.16979</v>
      </c>
      <c r="EH8" s="58">
        <v>27934.267769999999</v>
      </c>
      <c r="EI8" s="58">
        <v>28630.659370000001</v>
      </c>
      <c r="EJ8" s="58">
        <v>28630.659370000001</v>
      </c>
      <c r="EK8" s="58">
        <v>28630.659370000001</v>
      </c>
      <c r="EL8" s="58">
        <v>28630.659370000001</v>
      </c>
      <c r="EM8" s="58">
        <v>28900.9385</v>
      </c>
      <c r="EN8" s="58">
        <v>28900.9385</v>
      </c>
      <c r="EO8" s="58">
        <v>28900.9385</v>
      </c>
      <c r="EP8" s="58">
        <v>28900.9385</v>
      </c>
      <c r="EQ8" s="58">
        <v>28900.9385</v>
      </c>
      <c r="ER8" s="58">
        <v>28900.9385</v>
      </c>
      <c r="ES8" s="58">
        <v>27549.844059999999</v>
      </c>
      <c r="ET8" s="58">
        <v>28900.9385</v>
      </c>
      <c r="EU8" s="58">
        <v>28900.9385</v>
      </c>
      <c r="EV8" s="58">
        <v>28900.9385</v>
      </c>
      <c r="EW8" s="58">
        <v>28396.82836</v>
      </c>
      <c r="EX8" s="58">
        <v>28900.9385</v>
      </c>
      <c r="EY8" s="58">
        <v>28900.9385</v>
      </c>
      <c r="EZ8" s="58">
        <v>28900.9385</v>
      </c>
      <c r="FA8" s="58">
        <v>28900.9385</v>
      </c>
      <c r="FB8" s="58">
        <v>28900.9385</v>
      </c>
    </row>
    <row r="9" spans="1:159" x14ac:dyDescent="0.25">
      <c r="B9" s="33" t="s">
        <v>4</v>
      </c>
      <c r="C9" s="58">
        <v>2259.7524629999998</v>
      </c>
      <c r="D9" s="58">
        <v>2095.2449999999999</v>
      </c>
      <c r="E9" s="58">
        <v>2089.3200000000002</v>
      </c>
      <c r="F9" s="58">
        <v>2285.8200000000002</v>
      </c>
      <c r="G9" s="58">
        <v>1807.8</v>
      </c>
      <c r="H9" s="58">
        <v>1841.7449999999999</v>
      </c>
      <c r="I9" s="58">
        <v>2281.3200000000002</v>
      </c>
      <c r="J9" s="58">
        <v>2380.3200000000002</v>
      </c>
      <c r="K9" s="58">
        <v>2380.3200000000002</v>
      </c>
      <c r="L9" s="58">
        <v>2020.2449999999999</v>
      </c>
      <c r="M9" s="58">
        <v>2305.3200000000002</v>
      </c>
      <c r="N9" s="58">
        <v>2380.3200000000002</v>
      </c>
      <c r="O9" s="58">
        <v>2281.3200000000002</v>
      </c>
      <c r="P9" s="58">
        <v>2035.2449999999999</v>
      </c>
      <c r="Q9" s="58">
        <v>2007.57</v>
      </c>
      <c r="R9" s="58">
        <v>2380.3200000000002</v>
      </c>
      <c r="S9" s="58">
        <v>2380.3200000000002</v>
      </c>
      <c r="T9" s="58">
        <v>1290.4949999999999</v>
      </c>
      <c r="U9" s="58">
        <v>2011.2449999999999</v>
      </c>
      <c r="V9" s="58">
        <v>2305.3200000000002</v>
      </c>
      <c r="W9" s="58">
        <v>2079.9976240000001</v>
      </c>
      <c r="X9" s="58">
        <v>1570.02</v>
      </c>
      <c r="Y9" s="58">
        <v>2095.2449999999999</v>
      </c>
      <c r="Z9" s="58">
        <v>1840.095</v>
      </c>
      <c r="AA9" s="58">
        <v>2380.3200000000002</v>
      </c>
      <c r="AB9" s="58">
        <v>1582.9949999999999</v>
      </c>
      <c r="AC9" s="58">
        <v>2365.3200000000002</v>
      </c>
      <c r="AD9" s="58">
        <v>1311.075</v>
      </c>
      <c r="AE9" s="58">
        <v>2365.2449999999999</v>
      </c>
      <c r="AF9" s="58">
        <v>1800.4949999999999</v>
      </c>
      <c r="AG9" s="58">
        <v>2560.3200000000002</v>
      </c>
      <c r="AH9" s="58">
        <v>2635.32</v>
      </c>
      <c r="AI9" s="58">
        <v>2635.32</v>
      </c>
      <c r="AJ9" s="58">
        <v>2635.32</v>
      </c>
      <c r="AK9" s="58">
        <v>2361.5700000000002</v>
      </c>
      <c r="AL9" s="58">
        <v>2635.32</v>
      </c>
      <c r="AM9" s="58">
        <v>2635.32</v>
      </c>
      <c r="AN9" s="58">
        <v>2635.32</v>
      </c>
      <c r="AO9" s="58">
        <v>2635.32</v>
      </c>
      <c r="AP9" s="58">
        <v>2635.32</v>
      </c>
      <c r="AQ9" s="58">
        <v>2635.32</v>
      </c>
      <c r="AR9" s="58">
        <v>2365.2449999999999</v>
      </c>
      <c r="AS9" s="58">
        <v>2635.32</v>
      </c>
      <c r="AT9" s="58">
        <v>2635.32</v>
      </c>
      <c r="AU9" s="58">
        <v>2635.32</v>
      </c>
      <c r="AV9" s="58">
        <v>2365.2449999999999</v>
      </c>
      <c r="AW9" s="58">
        <v>2076.2249999999999</v>
      </c>
      <c r="AX9" s="58">
        <v>2635.32</v>
      </c>
      <c r="AY9" s="58">
        <v>2635.32</v>
      </c>
      <c r="AZ9" s="58">
        <v>2635.32</v>
      </c>
      <c r="BA9" s="58">
        <v>2635.32</v>
      </c>
      <c r="BB9" s="58">
        <v>2635.32</v>
      </c>
      <c r="BC9" s="58">
        <v>2635.32</v>
      </c>
      <c r="BD9" s="58">
        <v>2635.32</v>
      </c>
      <c r="BE9" s="58">
        <v>2281.3200000000002</v>
      </c>
      <c r="BF9" s="58">
        <v>2635.32</v>
      </c>
      <c r="BG9" s="58">
        <v>2635.32</v>
      </c>
      <c r="BH9" s="58">
        <v>2365.2449999999999</v>
      </c>
      <c r="BI9" s="58">
        <v>2635.32</v>
      </c>
      <c r="BJ9" s="58">
        <v>2635.32</v>
      </c>
      <c r="BK9" s="58">
        <v>2635.32</v>
      </c>
      <c r="BL9" s="58">
        <v>2290.2449999999999</v>
      </c>
      <c r="BM9" s="58">
        <v>2635.32</v>
      </c>
      <c r="BN9" s="58">
        <v>2635.32</v>
      </c>
      <c r="BO9" s="58">
        <v>2635.32</v>
      </c>
      <c r="BP9" s="58">
        <v>2635.32</v>
      </c>
      <c r="BQ9" s="58">
        <v>2635.32</v>
      </c>
      <c r="BR9" s="58">
        <v>2635.32</v>
      </c>
      <c r="BS9" s="58">
        <v>1688.55</v>
      </c>
      <c r="BT9" s="58">
        <v>1688.55</v>
      </c>
      <c r="BU9" s="58">
        <v>1688.55</v>
      </c>
      <c r="BV9" s="58">
        <v>1688.55</v>
      </c>
      <c r="BW9" s="58">
        <v>1688.55</v>
      </c>
      <c r="BX9" s="58">
        <v>1688.55</v>
      </c>
      <c r="BY9" s="58">
        <v>1688.55</v>
      </c>
      <c r="BZ9" s="58">
        <v>1688.55</v>
      </c>
      <c r="CA9" s="58">
        <v>255</v>
      </c>
      <c r="CB9" s="58">
        <v>0</v>
      </c>
      <c r="CC9" s="58">
        <v>0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1128.697371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531.29521</v>
      </c>
      <c r="V10" s="58">
        <v>1651.996044</v>
      </c>
      <c r="W10" s="58">
        <v>1813.1387500000001</v>
      </c>
      <c r="X10" s="58">
        <v>1651.996044</v>
      </c>
      <c r="Y10" s="58">
        <v>1105.083198</v>
      </c>
      <c r="Z10" s="58">
        <v>1651.996044</v>
      </c>
      <c r="AA10" s="58">
        <v>1813.1387500000001</v>
      </c>
      <c r="AB10" s="58">
        <v>531.29521</v>
      </c>
      <c r="AC10" s="58">
        <v>1651.996044</v>
      </c>
      <c r="AD10" s="58">
        <v>1651.996044</v>
      </c>
      <c r="AE10" s="58">
        <v>1813.1387500000001</v>
      </c>
      <c r="AF10" s="58">
        <v>1651.996044</v>
      </c>
      <c r="AG10" s="58">
        <v>1651.996044</v>
      </c>
      <c r="AH10" s="58">
        <v>1651.996044</v>
      </c>
      <c r="AI10" s="58">
        <v>1813.1387500000001</v>
      </c>
      <c r="AJ10" s="58">
        <v>0</v>
      </c>
      <c r="AK10" s="58">
        <v>531.29521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1120.700834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1120.700834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58</v>
      </c>
      <c r="C11" s="58">
        <v>3597.2769480000002</v>
      </c>
      <c r="D11" s="58">
        <v>3178.4622639999998</v>
      </c>
      <c r="E11" s="58">
        <v>4091.8287129999999</v>
      </c>
      <c r="F11" s="58">
        <v>4592.5635670000001</v>
      </c>
      <c r="G11" s="58">
        <v>3760.147309</v>
      </c>
      <c r="H11" s="58">
        <v>4120.3437409999997</v>
      </c>
      <c r="I11" s="58">
        <v>3859.3563589999999</v>
      </c>
      <c r="J11" s="58">
        <v>4177.9500120000002</v>
      </c>
      <c r="K11" s="58">
        <v>4440.82546</v>
      </c>
      <c r="L11" s="58">
        <v>3784.5598199999999</v>
      </c>
      <c r="M11" s="58">
        <v>4474.9242139999997</v>
      </c>
      <c r="N11" s="58">
        <v>4189.69866</v>
      </c>
      <c r="O11" s="58">
        <v>3887.6915629999999</v>
      </c>
      <c r="P11" s="58">
        <v>4022.1119699999999</v>
      </c>
      <c r="Q11" s="58">
        <v>4500.6588259999999</v>
      </c>
      <c r="R11" s="58">
        <v>4082.4448790000001</v>
      </c>
      <c r="S11" s="58">
        <v>4589.2046250000003</v>
      </c>
      <c r="T11" s="58">
        <v>2850.6361240000001</v>
      </c>
      <c r="U11" s="58">
        <v>4142.7988169999999</v>
      </c>
      <c r="V11" s="58">
        <v>3923.3644039999999</v>
      </c>
      <c r="W11" s="58">
        <v>4360.8442779999996</v>
      </c>
      <c r="X11" s="58">
        <v>3805.783183</v>
      </c>
      <c r="Y11" s="58">
        <v>4499.9529350000003</v>
      </c>
      <c r="Z11" s="58">
        <v>4501.0257229999997</v>
      </c>
      <c r="AA11" s="58">
        <v>4298.911615</v>
      </c>
      <c r="AB11" s="58">
        <v>3502.5922839999998</v>
      </c>
      <c r="AC11" s="58">
        <v>4648.5591359999999</v>
      </c>
      <c r="AD11" s="58">
        <v>3722.2963559999998</v>
      </c>
      <c r="AE11" s="58">
        <v>4349.0956299999998</v>
      </c>
      <c r="AF11" s="58">
        <v>3206.6823330000002</v>
      </c>
      <c r="AG11" s="58">
        <v>4288.5199430000002</v>
      </c>
      <c r="AH11" s="58">
        <v>4413.8704310000003</v>
      </c>
      <c r="AI11" s="58">
        <v>4155.5417729999999</v>
      </c>
      <c r="AJ11" s="58">
        <v>4315.0491469999997</v>
      </c>
      <c r="AK11" s="58">
        <v>4582.6151149999996</v>
      </c>
      <c r="AL11" s="58">
        <v>4428.082504</v>
      </c>
      <c r="AM11" s="58">
        <v>4550.6374139999998</v>
      </c>
      <c r="AN11" s="58">
        <v>4870.2674809999999</v>
      </c>
      <c r="AO11" s="58">
        <v>4198.2113209999998</v>
      </c>
      <c r="AP11" s="58">
        <v>4730.1543609999999</v>
      </c>
      <c r="AQ11" s="58">
        <v>4872.777744</v>
      </c>
      <c r="AR11" s="58">
        <v>4211.1115170000003</v>
      </c>
      <c r="AS11" s="58">
        <v>4457.1698809999998</v>
      </c>
      <c r="AT11" s="58">
        <v>4715.7348700000002</v>
      </c>
      <c r="AU11" s="58">
        <v>4693.6910369999996</v>
      </c>
      <c r="AV11" s="58">
        <v>4376.8097100000005</v>
      </c>
      <c r="AW11" s="58">
        <v>4376.8097100000005</v>
      </c>
      <c r="AX11" s="58">
        <v>4691.180773</v>
      </c>
      <c r="AY11" s="58">
        <v>3761.75801</v>
      </c>
      <c r="AZ11" s="58">
        <v>3759.2477469999999</v>
      </c>
      <c r="BA11" s="58">
        <v>3478.6270450000002</v>
      </c>
      <c r="BB11" s="58">
        <v>3759.2477469999999</v>
      </c>
      <c r="BC11" s="58">
        <v>2309.6630970000001</v>
      </c>
      <c r="BD11" s="58">
        <v>1985.012504</v>
      </c>
      <c r="BE11" s="58">
        <v>2307.152834</v>
      </c>
      <c r="BF11" s="58">
        <v>2307.152834</v>
      </c>
      <c r="BG11" s="58">
        <v>2149.718222</v>
      </c>
      <c r="BH11" s="58">
        <v>2149.718222</v>
      </c>
      <c r="BI11" s="58">
        <v>2149.718222</v>
      </c>
      <c r="BJ11" s="58">
        <v>2149.718222</v>
      </c>
      <c r="BK11" s="58">
        <v>190.25228920000001</v>
      </c>
      <c r="BL11" s="58">
        <v>190.25228920000001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426.39652660000002</v>
      </c>
      <c r="D12" s="58">
        <v>3826.4176809999999</v>
      </c>
      <c r="E12" s="58">
        <v>4699.2720079999999</v>
      </c>
      <c r="F12" s="58">
        <v>3451.4333259999999</v>
      </c>
      <c r="G12" s="58">
        <v>451.23286910000002</v>
      </c>
      <c r="H12" s="58">
        <v>3890.6981350000001</v>
      </c>
      <c r="I12" s="58">
        <v>5287.9719969999996</v>
      </c>
      <c r="J12" s="58">
        <v>3576.7138880000002</v>
      </c>
      <c r="K12" s="58">
        <v>705.10245669999995</v>
      </c>
      <c r="L12" s="58">
        <v>4486.4896630000003</v>
      </c>
      <c r="M12" s="58">
        <v>6015.5259660000002</v>
      </c>
      <c r="N12" s="58">
        <v>3926.2940020000001</v>
      </c>
      <c r="O12" s="58">
        <v>736.39812010000003</v>
      </c>
      <c r="P12" s="58">
        <v>4753.9253129999997</v>
      </c>
      <c r="Q12" s="58">
        <v>6151.7974709999999</v>
      </c>
      <c r="R12" s="58">
        <v>4039.8127709999999</v>
      </c>
      <c r="S12" s="58">
        <v>778.48352009999996</v>
      </c>
      <c r="T12" s="58">
        <v>4518.479472</v>
      </c>
      <c r="U12" s="58">
        <v>6597.2840450000003</v>
      </c>
      <c r="V12" s="58">
        <v>4361.9382910000004</v>
      </c>
      <c r="W12" s="58">
        <v>768.01808010000002</v>
      </c>
      <c r="X12" s="58">
        <v>4815.446516</v>
      </c>
      <c r="Y12" s="58">
        <v>6877.3952650000001</v>
      </c>
      <c r="Z12" s="58">
        <v>4373.7999040000004</v>
      </c>
      <c r="AA12" s="58">
        <v>821.35121790000005</v>
      </c>
      <c r="AB12" s="58">
        <v>4852.3491119999999</v>
      </c>
      <c r="AC12" s="58">
        <v>6768.2162509999998</v>
      </c>
      <c r="AD12" s="58">
        <v>4205.3478109999996</v>
      </c>
      <c r="AE12" s="58">
        <v>957.19121789999997</v>
      </c>
      <c r="AF12" s="58">
        <v>4746.4732290000002</v>
      </c>
      <c r="AG12" s="58">
        <v>6905.5934900000002</v>
      </c>
      <c r="AH12" s="58">
        <v>4553.1231299999999</v>
      </c>
      <c r="AI12" s="58">
        <v>987.92901789999996</v>
      </c>
      <c r="AJ12" s="58">
        <v>5322.695307</v>
      </c>
      <c r="AK12" s="58">
        <v>6987.4229949999999</v>
      </c>
      <c r="AL12" s="58">
        <v>4693.4801020000004</v>
      </c>
      <c r="AM12" s="58">
        <v>1160.224598</v>
      </c>
      <c r="AN12" s="58">
        <v>5509.7730490000004</v>
      </c>
      <c r="AO12" s="58">
        <v>6948.6322760000003</v>
      </c>
      <c r="AP12" s="58">
        <v>4961.3340820000003</v>
      </c>
      <c r="AQ12" s="58">
        <v>1282.3306319999999</v>
      </c>
      <c r="AR12" s="58">
        <v>6543.1472649999996</v>
      </c>
      <c r="AS12" s="58">
        <v>8024.4212799999996</v>
      </c>
      <c r="AT12" s="58">
        <v>5912.871975</v>
      </c>
      <c r="AU12" s="58">
        <v>1282.3306319999999</v>
      </c>
      <c r="AV12" s="58">
        <v>6785.3861649999999</v>
      </c>
      <c r="AW12" s="58">
        <v>8841.6572369999994</v>
      </c>
      <c r="AX12" s="58">
        <v>5999.2353750000002</v>
      </c>
      <c r="AY12" s="58">
        <v>1256.47081</v>
      </c>
      <c r="AZ12" s="58">
        <v>2981.143579</v>
      </c>
      <c r="BA12" s="58">
        <v>8979.7706990000006</v>
      </c>
      <c r="BB12" s="58">
        <v>5982.4893830000001</v>
      </c>
      <c r="BC12" s="58">
        <v>1256.47081</v>
      </c>
      <c r="BD12" s="58">
        <v>6770.1591449999996</v>
      </c>
      <c r="BE12" s="58">
        <v>9104.0002320000003</v>
      </c>
      <c r="BF12" s="58">
        <v>5982.4893830000001</v>
      </c>
      <c r="BG12" s="58">
        <v>1256.47081</v>
      </c>
      <c r="BH12" s="58">
        <v>6712.9906879999999</v>
      </c>
      <c r="BI12" s="58">
        <v>8921.5937319999994</v>
      </c>
      <c r="BJ12" s="58">
        <v>5982.4893830000001</v>
      </c>
      <c r="BK12" s="58">
        <v>1258.118567</v>
      </c>
      <c r="BL12" s="58">
        <v>6673.6697720000002</v>
      </c>
      <c r="BM12" s="58">
        <v>9155.4131600000001</v>
      </c>
      <c r="BN12" s="58">
        <v>5996.4953230000001</v>
      </c>
      <c r="BO12" s="58">
        <v>1258.118567</v>
      </c>
      <c r="BP12" s="58">
        <v>6786.2247820000002</v>
      </c>
      <c r="BQ12" s="58">
        <v>8817.6084269999992</v>
      </c>
      <c r="BR12" s="58">
        <v>5996.4953230000001</v>
      </c>
      <c r="BS12" s="58">
        <v>1258.118567</v>
      </c>
      <c r="BT12" s="58">
        <v>6076.4853089999997</v>
      </c>
      <c r="BU12" s="58">
        <v>9155.4131600000001</v>
      </c>
      <c r="BV12" s="58">
        <v>5996.4953230000001</v>
      </c>
      <c r="BW12" s="58">
        <v>1258.118567</v>
      </c>
      <c r="BX12" s="58">
        <v>6786.2247820000002</v>
      </c>
      <c r="BY12" s="58">
        <v>9009.2381600000008</v>
      </c>
      <c r="BZ12" s="58">
        <v>5996.4953230000001</v>
      </c>
      <c r="CA12" s="58">
        <v>999.19182739999997</v>
      </c>
      <c r="CB12" s="58">
        <v>6630.662523</v>
      </c>
      <c r="CC12" s="58">
        <v>8957.4334209999997</v>
      </c>
      <c r="CD12" s="58">
        <v>5827.596783</v>
      </c>
      <c r="CE12" s="58">
        <v>999.19182739999997</v>
      </c>
      <c r="CF12" s="58">
        <v>6632.3309429999999</v>
      </c>
      <c r="CG12" s="58">
        <v>8877.6364209999992</v>
      </c>
      <c r="CH12" s="58">
        <v>5827.596783</v>
      </c>
      <c r="CI12" s="58">
        <v>999.19182739999997</v>
      </c>
      <c r="CJ12" s="58">
        <v>6632.3309429999999</v>
      </c>
      <c r="CK12" s="58">
        <v>8877.6364209999992</v>
      </c>
      <c r="CL12" s="58">
        <v>5827.596783</v>
      </c>
      <c r="CM12" s="58">
        <v>999.19182739999997</v>
      </c>
      <c r="CN12" s="58">
        <v>6630.662523</v>
      </c>
      <c r="CO12" s="58">
        <v>8877.6364209999992</v>
      </c>
      <c r="CP12" s="58">
        <v>5827.596783</v>
      </c>
      <c r="CQ12" s="58">
        <v>999.19182739999997</v>
      </c>
      <c r="CR12" s="58">
        <v>6632.3309429999999</v>
      </c>
      <c r="CS12" s="58">
        <v>8877.6364209999992</v>
      </c>
      <c r="CT12" s="58">
        <v>5827.596783</v>
      </c>
      <c r="CU12" s="58">
        <v>992.29829210000003</v>
      </c>
      <c r="CV12" s="58">
        <v>6628.2939729999998</v>
      </c>
      <c r="CW12" s="58">
        <v>9043.7206939999996</v>
      </c>
      <c r="CX12" s="58">
        <v>5823.1517329999997</v>
      </c>
      <c r="CY12" s="58">
        <v>992.29829210000003</v>
      </c>
      <c r="CZ12" s="58">
        <v>6628.2939729999998</v>
      </c>
      <c r="DA12" s="58">
        <v>9043.7206939999996</v>
      </c>
      <c r="DB12" s="58">
        <v>5823.1517329999997</v>
      </c>
      <c r="DC12" s="58">
        <v>992.29829210000003</v>
      </c>
      <c r="DD12" s="58">
        <v>6628.2939729999998</v>
      </c>
      <c r="DE12" s="58">
        <v>9043.7206939999996</v>
      </c>
      <c r="DF12" s="58">
        <v>5823.1517329999997</v>
      </c>
      <c r="DG12" s="58">
        <v>992.29829210000003</v>
      </c>
      <c r="DH12" s="58">
        <v>6628.2939729999998</v>
      </c>
      <c r="DI12" s="58">
        <v>8893.1836939999994</v>
      </c>
      <c r="DJ12" s="58">
        <v>5823.1517329999997</v>
      </c>
      <c r="DK12" s="58">
        <v>992.29829210000003</v>
      </c>
      <c r="DL12" s="58">
        <v>6628.2939729999998</v>
      </c>
      <c r="DM12" s="58">
        <v>8893.1836939999994</v>
      </c>
      <c r="DN12" s="58">
        <v>5823.1517329999997</v>
      </c>
      <c r="DO12" s="58">
        <v>992.29829210000003</v>
      </c>
      <c r="DP12" s="58">
        <v>6628.2939729999998</v>
      </c>
      <c r="DQ12" s="58">
        <v>8893.1836939999994</v>
      </c>
      <c r="DR12" s="58">
        <v>5823.1517329999997</v>
      </c>
      <c r="DS12" s="58">
        <v>992.29829210000003</v>
      </c>
      <c r="DT12" s="58">
        <v>6628.2939729999998</v>
      </c>
      <c r="DU12" s="58">
        <v>9043.7206939999996</v>
      </c>
      <c r="DV12" s="58">
        <v>5823.1517329999997</v>
      </c>
      <c r="DW12" s="58">
        <v>992.29829210000003</v>
      </c>
      <c r="DX12" s="58">
        <v>6082.5250740000001</v>
      </c>
      <c r="DY12" s="58">
        <v>9043.7206939999996</v>
      </c>
      <c r="DZ12" s="58">
        <v>5823.1517329999997</v>
      </c>
      <c r="EA12" s="58">
        <v>992.29829210000003</v>
      </c>
      <c r="EB12" s="58">
        <v>6628.2939729999998</v>
      </c>
      <c r="EC12" s="58">
        <v>9043.7206939999996</v>
      </c>
      <c r="ED12" s="58">
        <v>5823.1517329999997</v>
      </c>
      <c r="EE12" s="58">
        <v>992.29829210000003</v>
      </c>
      <c r="EF12" s="58">
        <v>6628.2939729999998</v>
      </c>
      <c r="EG12" s="58">
        <v>9043.7206939999996</v>
      </c>
      <c r="EH12" s="58">
        <v>5823.1517329999997</v>
      </c>
      <c r="EI12" s="58">
        <v>659.55379210000001</v>
      </c>
      <c r="EJ12" s="58">
        <v>6430.6494730000004</v>
      </c>
      <c r="EK12" s="58">
        <v>8903.9761940000008</v>
      </c>
      <c r="EL12" s="58">
        <v>5606.2072330000001</v>
      </c>
      <c r="EM12" s="58">
        <v>659.55379210000001</v>
      </c>
      <c r="EN12" s="58">
        <v>6430.6494730000004</v>
      </c>
      <c r="EO12" s="58">
        <v>8903.9761940000008</v>
      </c>
      <c r="EP12" s="58">
        <v>5606.2072330000001</v>
      </c>
      <c r="EQ12" s="58">
        <v>659.55379210000001</v>
      </c>
      <c r="ER12" s="58">
        <v>6430.6494730000004</v>
      </c>
      <c r="ES12" s="58">
        <v>8903.9761940000008</v>
      </c>
      <c r="ET12" s="58">
        <v>5606.2072330000001</v>
      </c>
      <c r="EU12" s="58">
        <v>659.55379210000001</v>
      </c>
      <c r="EV12" s="58">
        <v>6430.6494730000004</v>
      </c>
      <c r="EW12" s="58">
        <v>8903.9761940000008</v>
      </c>
      <c r="EX12" s="58">
        <v>5606.2072330000001</v>
      </c>
      <c r="EY12" s="58">
        <v>659.55379210000001</v>
      </c>
      <c r="EZ12" s="58">
        <v>6430.6494730000004</v>
      </c>
      <c r="FA12" s="58">
        <v>8903.9761940000008</v>
      </c>
      <c r="FB12" s="58">
        <v>5606.2072330000001</v>
      </c>
    </row>
    <row r="13" spans="1:159" x14ac:dyDescent="0.25">
      <c r="B13" s="33" t="s">
        <v>7</v>
      </c>
      <c r="C13" s="58">
        <v>419.95653299999998</v>
      </c>
      <c r="D13" s="58">
        <v>531.59557900000004</v>
      </c>
      <c r="E13" s="58">
        <v>708.81756499999995</v>
      </c>
      <c r="F13" s="58">
        <v>723.45813740000006</v>
      </c>
      <c r="G13" s="58">
        <v>730.75659619999999</v>
      </c>
      <c r="H13" s="58">
        <v>782.10247340000001</v>
      </c>
      <c r="I13" s="58">
        <v>886.39772579999999</v>
      </c>
      <c r="J13" s="58">
        <v>1032.684849</v>
      </c>
      <c r="K13" s="58">
        <v>906.58013640000001</v>
      </c>
      <c r="L13" s="58">
        <v>914.39540009999996</v>
      </c>
      <c r="M13" s="58">
        <v>1399.7263720000001</v>
      </c>
      <c r="N13" s="58">
        <v>1224.213925</v>
      </c>
      <c r="O13" s="58">
        <v>905.11578120000001</v>
      </c>
      <c r="P13" s="58">
        <v>1254.4716599999999</v>
      </c>
      <c r="Q13" s="58">
        <v>1581.5695040000001</v>
      </c>
      <c r="R13" s="58">
        <v>1333.8785270000001</v>
      </c>
      <c r="S13" s="58">
        <v>1402.9687670000001</v>
      </c>
      <c r="T13" s="58">
        <v>945.99126590000003</v>
      </c>
      <c r="U13" s="58">
        <v>2911.7304949999998</v>
      </c>
      <c r="V13" s="58">
        <v>1897.0915239999999</v>
      </c>
      <c r="W13" s="58">
        <v>1263.380324</v>
      </c>
      <c r="X13" s="58">
        <v>1456.8824239999999</v>
      </c>
      <c r="Y13" s="58">
        <v>2935.15805</v>
      </c>
      <c r="Z13" s="58">
        <v>2180.2676860000001</v>
      </c>
      <c r="AA13" s="58">
        <v>2600.9988130000002</v>
      </c>
      <c r="AB13" s="58">
        <v>2346.742041</v>
      </c>
      <c r="AC13" s="58">
        <v>3111.1171680000002</v>
      </c>
      <c r="AD13" s="58">
        <v>2895.7770559999999</v>
      </c>
      <c r="AE13" s="58">
        <v>2673.3370570000002</v>
      </c>
      <c r="AF13" s="58">
        <v>1782.982616</v>
      </c>
      <c r="AG13" s="58">
        <v>3687.8609499999998</v>
      </c>
      <c r="AH13" s="58">
        <v>3336.189093</v>
      </c>
      <c r="AI13" s="58">
        <v>2567.970037</v>
      </c>
      <c r="AJ13" s="58">
        <v>3470.509403</v>
      </c>
      <c r="AK13" s="58">
        <v>3743.9402439999999</v>
      </c>
      <c r="AL13" s="58">
        <v>3625.4881679999999</v>
      </c>
      <c r="AM13" s="58">
        <v>3247.673237</v>
      </c>
      <c r="AN13" s="58">
        <v>3596.7356530000002</v>
      </c>
      <c r="AO13" s="58">
        <v>3085.9039739999998</v>
      </c>
      <c r="AP13" s="58">
        <v>4439.7968060000003</v>
      </c>
      <c r="AQ13" s="58">
        <v>3553.3800759999999</v>
      </c>
      <c r="AR13" s="58">
        <v>3663.6610380000002</v>
      </c>
      <c r="AS13" s="58">
        <v>5113.7402279999997</v>
      </c>
      <c r="AT13" s="58">
        <v>4598.8062680000003</v>
      </c>
      <c r="AU13" s="58">
        <v>3292.9139399999999</v>
      </c>
      <c r="AV13" s="58">
        <v>5398.0259370000003</v>
      </c>
      <c r="AW13" s="58">
        <v>5105.2350669999996</v>
      </c>
      <c r="AX13" s="58">
        <v>6641.6434090000002</v>
      </c>
      <c r="AY13" s="58">
        <v>5551.147387</v>
      </c>
      <c r="AZ13" s="58">
        <v>6276.5261639999999</v>
      </c>
      <c r="BA13" s="58">
        <v>3120.7074870000001</v>
      </c>
      <c r="BB13" s="58">
        <v>7580.897919</v>
      </c>
      <c r="BC13" s="58">
        <v>7345.8863849999998</v>
      </c>
      <c r="BD13" s="58">
        <v>7986.885002</v>
      </c>
      <c r="BE13" s="58">
        <v>11627.941989999999</v>
      </c>
      <c r="BF13" s="58">
        <v>10028.24388</v>
      </c>
      <c r="BG13" s="58">
        <v>7882.9509790000002</v>
      </c>
      <c r="BH13" s="58">
        <v>8926.3749449999996</v>
      </c>
      <c r="BI13" s="58">
        <v>12491.13781</v>
      </c>
      <c r="BJ13" s="58">
        <v>10760.60469</v>
      </c>
      <c r="BK13" s="58">
        <v>8740.5608709999997</v>
      </c>
      <c r="BL13" s="58">
        <v>9895.2172320000009</v>
      </c>
      <c r="BM13" s="58">
        <v>13860.870919999999</v>
      </c>
      <c r="BN13" s="58">
        <v>11929.23129</v>
      </c>
      <c r="BO13" s="58">
        <v>9389.2425650000005</v>
      </c>
      <c r="BP13" s="58">
        <v>10640.48545</v>
      </c>
      <c r="BQ13" s="58">
        <v>11911.50661</v>
      </c>
      <c r="BR13" s="58">
        <v>12813.78613</v>
      </c>
      <c r="BS13" s="58">
        <v>10625.523730000001</v>
      </c>
      <c r="BT13" s="58">
        <v>11943.98767</v>
      </c>
      <c r="BU13" s="58">
        <v>16859.723600000001</v>
      </c>
      <c r="BV13" s="58">
        <v>14499.62408</v>
      </c>
      <c r="BW13" s="58">
        <v>10859.67791</v>
      </c>
      <c r="BX13" s="58">
        <v>12021.745870000001</v>
      </c>
      <c r="BY13" s="58">
        <v>15941.28393</v>
      </c>
      <c r="BZ13" s="58">
        <v>14697.926240000001</v>
      </c>
      <c r="CA13" s="58">
        <v>11815.29286</v>
      </c>
      <c r="CB13" s="58">
        <v>13382.19226</v>
      </c>
      <c r="CC13" s="58">
        <v>18737.062480000001</v>
      </c>
      <c r="CD13" s="58">
        <v>16121.84353</v>
      </c>
      <c r="CE13" s="58">
        <v>13000.96142</v>
      </c>
      <c r="CF13" s="58">
        <v>14749.59152</v>
      </c>
      <c r="CG13" s="58">
        <v>18270.412380000002</v>
      </c>
      <c r="CH13" s="58">
        <v>17737.134910000001</v>
      </c>
      <c r="CI13" s="58">
        <v>14073.587939999999</v>
      </c>
      <c r="CJ13" s="58">
        <v>15971.4406</v>
      </c>
      <c r="CK13" s="58">
        <v>20026.53932</v>
      </c>
      <c r="CL13" s="58">
        <v>19198.764380000001</v>
      </c>
      <c r="CM13" s="58">
        <v>15767.585370000001</v>
      </c>
      <c r="CN13" s="58">
        <v>17891.064969999999</v>
      </c>
      <c r="CO13" s="58">
        <v>23008.22968</v>
      </c>
      <c r="CP13" s="58">
        <v>21507.463820000001</v>
      </c>
      <c r="CQ13" s="58">
        <v>17545.105579999999</v>
      </c>
      <c r="CR13" s="58">
        <v>19928.53226</v>
      </c>
      <c r="CS13" s="58">
        <v>25750.77536</v>
      </c>
      <c r="CT13" s="58">
        <v>23928.3514</v>
      </c>
      <c r="CU13" s="58">
        <v>18947.847600000001</v>
      </c>
      <c r="CV13" s="58">
        <v>21523.203529999999</v>
      </c>
      <c r="CW13" s="58">
        <v>30131.392510000001</v>
      </c>
      <c r="CX13" s="58">
        <v>25840.95334</v>
      </c>
      <c r="CY13" s="58">
        <v>19960.26813</v>
      </c>
      <c r="CZ13" s="58">
        <v>22677.638159999999</v>
      </c>
      <c r="DA13" s="58">
        <v>31748.11306</v>
      </c>
      <c r="DB13" s="58">
        <v>27220.130280000001</v>
      </c>
      <c r="DC13" s="58">
        <v>20514.59906</v>
      </c>
      <c r="DD13" s="58">
        <v>23307.559679999998</v>
      </c>
      <c r="DE13" s="58">
        <v>32630.00318</v>
      </c>
      <c r="DF13" s="58">
        <v>27976.036100000001</v>
      </c>
      <c r="DG13" s="58">
        <v>20522.665809999999</v>
      </c>
      <c r="DH13" s="58">
        <v>23320.94126</v>
      </c>
      <c r="DI13" s="58">
        <v>32331.132839999998</v>
      </c>
      <c r="DJ13" s="58">
        <v>27985.548640000001</v>
      </c>
      <c r="DK13" s="58">
        <v>23810.34374</v>
      </c>
      <c r="DL13" s="58">
        <v>27057.208790000001</v>
      </c>
      <c r="DM13" s="58">
        <v>37840.892310000003</v>
      </c>
      <c r="DN13" s="58">
        <v>32468.650549999998</v>
      </c>
      <c r="DO13" s="58">
        <v>25478.529170000002</v>
      </c>
      <c r="DP13" s="58">
        <v>28952.874049999999</v>
      </c>
      <c r="DQ13" s="58">
        <v>40534.023670000002</v>
      </c>
      <c r="DR13" s="58">
        <v>34743.448859999997</v>
      </c>
      <c r="DS13" s="58">
        <v>26598.02002</v>
      </c>
      <c r="DT13" s="58">
        <v>30225.02275</v>
      </c>
      <c r="DU13" s="58">
        <v>42315.031849999999</v>
      </c>
      <c r="DV13" s="58">
        <v>36270.027300000002</v>
      </c>
      <c r="DW13" s="58">
        <v>27654.761689999999</v>
      </c>
      <c r="DX13" s="58">
        <v>31425.865549999999</v>
      </c>
      <c r="DY13" s="58">
        <v>38064.275049999997</v>
      </c>
      <c r="DZ13" s="58">
        <v>37711.038659999998</v>
      </c>
      <c r="EA13" s="58">
        <v>28741.868989999999</v>
      </c>
      <c r="EB13" s="58">
        <v>32661.214759999999</v>
      </c>
      <c r="EC13" s="58">
        <v>45725.700669999998</v>
      </c>
      <c r="ED13" s="58">
        <v>39193.457719999999</v>
      </c>
      <c r="EE13" s="58">
        <v>30099.255229999999</v>
      </c>
      <c r="EF13" s="58">
        <v>34203.699130000001</v>
      </c>
      <c r="EG13" s="58">
        <v>47885.178780000002</v>
      </c>
      <c r="EH13" s="58">
        <v>41044.438950000003</v>
      </c>
      <c r="EI13" s="58">
        <v>30754.417399999998</v>
      </c>
      <c r="EJ13" s="58">
        <v>34948.201589999997</v>
      </c>
      <c r="EK13" s="58">
        <v>48927.482219999998</v>
      </c>
      <c r="EL13" s="58">
        <v>41937.841910000003</v>
      </c>
      <c r="EM13" s="58">
        <v>31017.078020000001</v>
      </c>
      <c r="EN13" s="58">
        <v>35246.67957</v>
      </c>
      <c r="EO13" s="58">
        <v>44479.091820000001</v>
      </c>
      <c r="EP13" s="58">
        <v>42296.015480000002</v>
      </c>
      <c r="EQ13" s="58">
        <v>32519.701949999999</v>
      </c>
      <c r="ER13" s="58">
        <v>36954.206769999997</v>
      </c>
      <c r="ES13" s="58">
        <v>51735.889470000002</v>
      </c>
      <c r="ET13" s="58">
        <v>44345.048119999999</v>
      </c>
      <c r="EU13" s="58">
        <v>33866.050000000003</v>
      </c>
      <c r="EV13" s="58">
        <v>38484.147729999997</v>
      </c>
      <c r="EW13" s="58">
        <v>53877.806819999998</v>
      </c>
      <c r="EX13" s="58">
        <v>46180.977279999999</v>
      </c>
      <c r="EY13" s="58">
        <v>34141.833740000002</v>
      </c>
      <c r="EZ13" s="58">
        <v>38797.538350000003</v>
      </c>
      <c r="FA13" s="58">
        <v>54316.553679999997</v>
      </c>
      <c r="FB13" s="58">
        <v>46557.046009999998</v>
      </c>
    </row>
    <row r="14" spans="1:159" x14ac:dyDescent="0.25">
      <c r="B14" s="33" t="s">
        <v>8</v>
      </c>
      <c r="C14" s="58">
        <v>0.54132000000000002</v>
      </c>
      <c r="D14" s="58">
        <v>0</v>
      </c>
      <c r="E14" s="58">
        <v>0</v>
      </c>
      <c r="F14" s="58">
        <v>0.41639999999999999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2.52278</v>
      </c>
      <c r="L14" s="58">
        <v>0</v>
      </c>
      <c r="M14" s="58">
        <v>0</v>
      </c>
      <c r="N14" s="58">
        <v>2.1406000000000001</v>
      </c>
      <c r="O14" s="58">
        <v>5.1227799999999997</v>
      </c>
      <c r="P14" s="58">
        <v>0</v>
      </c>
      <c r="Q14" s="58">
        <v>0</v>
      </c>
      <c r="R14" s="58">
        <v>4.1406000000000001</v>
      </c>
      <c r="S14" s="58">
        <v>5.1227799999999997</v>
      </c>
      <c r="T14" s="58">
        <v>0</v>
      </c>
      <c r="U14" s="58">
        <v>0</v>
      </c>
      <c r="V14" s="58">
        <v>4.1406000000000001</v>
      </c>
      <c r="W14" s="58">
        <v>141.33600000000001</v>
      </c>
      <c r="X14" s="58">
        <v>0</v>
      </c>
      <c r="Y14" s="58">
        <v>0</v>
      </c>
      <c r="Z14" s="58">
        <v>157.30760000000001</v>
      </c>
      <c r="AA14" s="58">
        <v>467.2226</v>
      </c>
      <c r="AB14" s="58">
        <v>0</v>
      </c>
      <c r="AC14" s="58">
        <v>0</v>
      </c>
      <c r="AD14" s="58">
        <v>313.42140000000001</v>
      </c>
      <c r="AE14" s="58">
        <v>496.73259999999999</v>
      </c>
      <c r="AF14" s="58">
        <v>0</v>
      </c>
      <c r="AG14" s="58">
        <v>0</v>
      </c>
      <c r="AH14" s="58">
        <v>365.30200000000002</v>
      </c>
      <c r="AI14" s="58">
        <v>495.99549999999999</v>
      </c>
      <c r="AJ14" s="58">
        <v>0</v>
      </c>
      <c r="AK14" s="58">
        <v>0</v>
      </c>
      <c r="AL14" s="58">
        <v>400.46899999999999</v>
      </c>
      <c r="AM14" s="58">
        <v>564.54970000000003</v>
      </c>
      <c r="AN14" s="58">
        <v>0</v>
      </c>
      <c r="AO14" s="58">
        <v>0</v>
      </c>
      <c r="AP14" s="58">
        <v>434.26900000000001</v>
      </c>
      <c r="AQ14" s="58">
        <v>564.54970000000003</v>
      </c>
      <c r="AR14" s="58">
        <v>0</v>
      </c>
      <c r="AS14" s="58">
        <v>0</v>
      </c>
      <c r="AT14" s="58">
        <v>428.66899999999998</v>
      </c>
      <c r="AU14" s="58">
        <v>564.54970000000003</v>
      </c>
      <c r="AV14" s="58">
        <v>0</v>
      </c>
      <c r="AW14" s="58">
        <v>0</v>
      </c>
      <c r="AX14" s="58">
        <v>434.26900000000001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564.26837999999998</v>
      </c>
      <c r="BX14" s="58">
        <v>0</v>
      </c>
      <c r="BY14" s="58">
        <v>0</v>
      </c>
      <c r="BZ14" s="58">
        <v>434.05259999999998</v>
      </c>
      <c r="CA14" s="58">
        <v>564.26837999999998</v>
      </c>
      <c r="CB14" s="58">
        <v>0</v>
      </c>
      <c r="CC14" s="58">
        <v>0</v>
      </c>
      <c r="CD14" s="58">
        <v>434.05259999999998</v>
      </c>
      <c r="CE14" s="58">
        <v>564.00837999999999</v>
      </c>
      <c r="CF14" s="58">
        <v>0</v>
      </c>
      <c r="CG14" s="58">
        <v>0</v>
      </c>
      <c r="CH14" s="58">
        <v>433.8526</v>
      </c>
      <c r="CI14" s="58">
        <v>564.00837999999999</v>
      </c>
      <c r="CJ14" s="58">
        <v>0</v>
      </c>
      <c r="CK14" s="58">
        <v>0</v>
      </c>
      <c r="CL14" s="58">
        <v>433.8526</v>
      </c>
      <c r="CM14" s="58">
        <v>564.00837999999999</v>
      </c>
      <c r="CN14" s="58">
        <v>0</v>
      </c>
      <c r="CO14" s="58">
        <v>0</v>
      </c>
      <c r="CP14" s="58">
        <v>433.8526</v>
      </c>
      <c r="CQ14" s="58">
        <v>561.76692000000003</v>
      </c>
      <c r="CR14" s="58">
        <v>0</v>
      </c>
      <c r="CS14" s="58">
        <v>0</v>
      </c>
      <c r="CT14" s="58">
        <v>432.1284</v>
      </c>
      <c r="CU14" s="58">
        <v>780.39590529999998</v>
      </c>
      <c r="CV14" s="58">
        <v>0</v>
      </c>
      <c r="CW14" s="58">
        <v>0</v>
      </c>
      <c r="CX14" s="58">
        <v>600.30454250000003</v>
      </c>
      <c r="CY14" s="58">
        <v>1185.649623</v>
      </c>
      <c r="CZ14" s="58">
        <v>0</v>
      </c>
      <c r="DA14" s="58">
        <v>0</v>
      </c>
      <c r="DB14" s="58">
        <v>912.03817179999999</v>
      </c>
      <c r="DC14" s="58">
        <v>1349.574441</v>
      </c>
      <c r="DD14" s="58">
        <v>0</v>
      </c>
      <c r="DE14" s="58">
        <v>0</v>
      </c>
      <c r="DF14" s="58">
        <v>1038.1341849999999</v>
      </c>
      <c r="DG14" s="58">
        <v>1494.50848</v>
      </c>
      <c r="DH14" s="58">
        <v>0</v>
      </c>
      <c r="DI14" s="58">
        <v>0</v>
      </c>
      <c r="DJ14" s="58">
        <v>1149.6219080000001</v>
      </c>
      <c r="DK14" s="58">
        <v>1817.5661540000001</v>
      </c>
      <c r="DL14" s="58">
        <v>0</v>
      </c>
      <c r="DM14" s="58">
        <v>0</v>
      </c>
      <c r="DN14" s="58">
        <v>1398.1278110000001</v>
      </c>
      <c r="DO14" s="58">
        <v>2162.304024</v>
      </c>
      <c r="DP14" s="58">
        <v>0</v>
      </c>
      <c r="DQ14" s="58">
        <v>0</v>
      </c>
      <c r="DR14" s="58">
        <v>1663.310788</v>
      </c>
      <c r="DS14" s="58">
        <v>2508.058509</v>
      </c>
      <c r="DT14" s="58">
        <v>0</v>
      </c>
      <c r="DU14" s="58">
        <v>0</v>
      </c>
      <c r="DV14" s="58">
        <v>1929.275776</v>
      </c>
      <c r="DW14" s="58">
        <v>2856.3223750000002</v>
      </c>
      <c r="DX14" s="58">
        <v>0</v>
      </c>
      <c r="DY14" s="58">
        <v>0</v>
      </c>
      <c r="DZ14" s="58">
        <v>2197.171057</v>
      </c>
      <c r="EA14" s="58">
        <v>3212.031054</v>
      </c>
      <c r="EB14" s="58">
        <v>0</v>
      </c>
      <c r="EC14" s="58">
        <v>0</v>
      </c>
      <c r="ED14" s="58">
        <v>2470.7931189999999</v>
      </c>
      <c r="EE14" s="58">
        <v>3574.2243979999998</v>
      </c>
      <c r="EF14" s="58">
        <v>0</v>
      </c>
      <c r="EG14" s="58">
        <v>0</v>
      </c>
      <c r="EH14" s="58">
        <v>2749.4033829999998</v>
      </c>
      <c r="EI14" s="58">
        <v>3939.1978300000001</v>
      </c>
      <c r="EJ14" s="58">
        <v>0</v>
      </c>
      <c r="EK14" s="58">
        <v>0</v>
      </c>
      <c r="EL14" s="58">
        <v>3030.1521769999999</v>
      </c>
      <c r="EM14" s="58">
        <v>4302.9849850000001</v>
      </c>
      <c r="EN14" s="58">
        <v>0</v>
      </c>
      <c r="EO14" s="58">
        <v>0</v>
      </c>
      <c r="EP14" s="58">
        <v>3309.9884499999998</v>
      </c>
      <c r="EQ14" s="58">
        <v>4704.697803</v>
      </c>
      <c r="ER14" s="58">
        <v>0</v>
      </c>
      <c r="ES14" s="58">
        <v>0</v>
      </c>
      <c r="ET14" s="58">
        <v>3618.9983099999999</v>
      </c>
      <c r="EU14" s="58">
        <v>5092.9161560000002</v>
      </c>
      <c r="EV14" s="58">
        <v>0</v>
      </c>
      <c r="EW14" s="58">
        <v>0</v>
      </c>
      <c r="EX14" s="58">
        <v>3917.6278120000002</v>
      </c>
      <c r="EY14" s="58">
        <v>5475.7619770000001</v>
      </c>
      <c r="EZ14" s="58">
        <v>0</v>
      </c>
      <c r="FA14" s="58">
        <v>0</v>
      </c>
      <c r="FB14" s="58">
        <v>4212.124597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451.53500000000003</v>
      </c>
      <c r="AZ15" s="58">
        <v>451.53500000000003</v>
      </c>
      <c r="BA15" s="58">
        <v>451.53500000000003</v>
      </c>
      <c r="BB15" s="58">
        <v>451.53500000000003</v>
      </c>
      <c r="BC15" s="58">
        <v>4686.7944109999999</v>
      </c>
      <c r="BD15" s="58">
        <v>4686.7944109999999</v>
      </c>
      <c r="BE15" s="58">
        <v>4686.7944109999999</v>
      </c>
      <c r="BF15" s="58">
        <v>4686.7944109999999</v>
      </c>
      <c r="BG15" s="58">
        <v>6216.6338299999998</v>
      </c>
      <c r="BH15" s="58">
        <v>6216.6338299999998</v>
      </c>
      <c r="BI15" s="58">
        <v>6216.6338299999998</v>
      </c>
      <c r="BJ15" s="58">
        <v>6216.6338299999998</v>
      </c>
      <c r="BK15" s="58">
        <v>9985.9678769999991</v>
      </c>
      <c r="BL15" s="58">
        <v>9985.9678769999991</v>
      </c>
      <c r="BM15" s="58">
        <v>9985.9678769999991</v>
      </c>
      <c r="BN15" s="58">
        <v>9985.9678769999991</v>
      </c>
      <c r="BO15" s="58">
        <v>11024.240949999999</v>
      </c>
      <c r="BP15" s="58">
        <v>11024.240949999999</v>
      </c>
      <c r="BQ15" s="58">
        <v>11024.240949999999</v>
      </c>
      <c r="BR15" s="58">
        <v>11024.240949999999</v>
      </c>
      <c r="BS15" s="58">
        <v>12039.004940000001</v>
      </c>
      <c r="BT15" s="58">
        <v>11279.488579999999</v>
      </c>
      <c r="BU15" s="58">
        <v>12039.004940000001</v>
      </c>
      <c r="BV15" s="58">
        <v>12039.004940000001</v>
      </c>
      <c r="BW15" s="58">
        <v>12039.004940000001</v>
      </c>
      <c r="BX15" s="58">
        <v>12039.004940000001</v>
      </c>
      <c r="BY15" s="58">
        <v>11279.488579999999</v>
      </c>
      <c r="BZ15" s="58">
        <v>12039.004940000001</v>
      </c>
      <c r="CA15" s="58">
        <v>14484.230380000001</v>
      </c>
      <c r="CB15" s="58">
        <v>14484.230380000001</v>
      </c>
      <c r="CC15" s="58">
        <v>13724.714019999999</v>
      </c>
      <c r="CD15" s="58">
        <v>14484.230380000001</v>
      </c>
      <c r="CE15" s="58">
        <v>16372.817929999999</v>
      </c>
      <c r="CF15" s="58">
        <v>16372.817929999999</v>
      </c>
      <c r="CG15" s="58">
        <v>16372.817929999999</v>
      </c>
      <c r="CH15" s="58">
        <v>16372.817929999999</v>
      </c>
      <c r="CI15" s="58">
        <v>18215.063099999999</v>
      </c>
      <c r="CJ15" s="58">
        <v>18215.063099999999</v>
      </c>
      <c r="CK15" s="58">
        <v>18215.063099999999</v>
      </c>
      <c r="CL15" s="58">
        <v>18215.063099999999</v>
      </c>
      <c r="CM15" s="58">
        <v>19260.676080000001</v>
      </c>
      <c r="CN15" s="58">
        <v>18946.984209999999</v>
      </c>
      <c r="CO15" s="58">
        <v>19260.676080000001</v>
      </c>
      <c r="CP15" s="58">
        <v>19260.676080000001</v>
      </c>
      <c r="CQ15" s="58">
        <v>20252.77145</v>
      </c>
      <c r="CR15" s="58">
        <v>20252.77145</v>
      </c>
      <c r="CS15" s="58">
        <v>20252.77145</v>
      </c>
      <c r="CT15" s="58">
        <v>20252.77145</v>
      </c>
      <c r="CU15" s="58">
        <v>21621.341960000002</v>
      </c>
      <c r="CV15" s="58">
        <v>21621.341960000002</v>
      </c>
      <c r="CW15" s="58">
        <v>21621.341960000002</v>
      </c>
      <c r="CX15" s="58">
        <v>21621.341960000002</v>
      </c>
      <c r="CY15" s="58">
        <v>22962.7104</v>
      </c>
      <c r="CZ15" s="58">
        <v>22962.7104</v>
      </c>
      <c r="DA15" s="58">
        <v>22962.7104</v>
      </c>
      <c r="DB15" s="58">
        <v>22962.7104</v>
      </c>
      <c r="DC15" s="58">
        <v>25955.073240000002</v>
      </c>
      <c r="DD15" s="58">
        <v>25955.073240000002</v>
      </c>
      <c r="DE15" s="58">
        <v>25955.073240000002</v>
      </c>
      <c r="DF15" s="58">
        <v>25955.073240000002</v>
      </c>
      <c r="DG15" s="58">
        <v>28881.564839999999</v>
      </c>
      <c r="DH15" s="58">
        <v>28881.564839999999</v>
      </c>
      <c r="DI15" s="58">
        <v>28461.509900000001</v>
      </c>
      <c r="DJ15" s="58">
        <v>28881.564839999999</v>
      </c>
      <c r="DK15" s="58">
        <v>28881.564839999999</v>
      </c>
      <c r="DL15" s="58">
        <v>28881.564839999999</v>
      </c>
      <c r="DM15" s="58">
        <v>28881.564839999999</v>
      </c>
      <c r="DN15" s="58">
        <v>28881.564839999999</v>
      </c>
      <c r="DO15" s="58">
        <v>30284.272359999999</v>
      </c>
      <c r="DP15" s="58">
        <v>30284.272359999999</v>
      </c>
      <c r="DQ15" s="58">
        <v>30284.272359999999</v>
      </c>
      <c r="DR15" s="58">
        <v>30284.272359999999</v>
      </c>
      <c r="DS15" s="58">
        <v>32458.63881</v>
      </c>
      <c r="DT15" s="58">
        <v>32458.63881</v>
      </c>
      <c r="DU15" s="58">
        <v>32458.63881</v>
      </c>
      <c r="DV15" s="58">
        <v>32458.63881</v>
      </c>
      <c r="DW15" s="58">
        <v>34422.156369999997</v>
      </c>
      <c r="DX15" s="58">
        <v>34422.156369999997</v>
      </c>
      <c r="DY15" s="58">
        <v>34422.156369999997</v>
      </c>
      <c r="DZ15" s="58">
        <v>34422.156369999997</v>
      </c>
      <c r="EA15" s="58">
        <v>36462.755219999999</v>
      </c>
      <c r="EB15" s="58">
        <v>36462.755219999999</v>
      </c>
      <c r="EC15" s="58">
        <v>36462.755219999999</v>
      </c>
      <c r="ED15" s="58">
        <v>36462.755219999999</v>
      </c>
      <c r="EE15" s="58">
        <v>39536.203719999998</v>
      </c>
      <c r="EF15" s="58">
        <v>39536.203719999998</v>
      </c>
      <c r="EG15" s="58">
        <v>39536.203719999998</v>
      </c>
      <c r="EH15" s="58">
        <v>39536.203719999998</v>
      </c>
      <c r="EI15" s="58">
        <v>43253.239430000001</v>
      </c>
      <c r="EJ15" s="58">
        <v>43253.239430000001</v>
      </c>
      <c r="EK15" s="58">
        <v>43253.239430000001</v>
      </c>
      <c r="EL15" s="58">
        <v>43253.239430000001</v>
      </c>
      <c r="EM15" s="58">
        <v>47421.85497</v>
      </c>
      <c r="EN15" s="58">
        <v>47421.85497</v>
      </c>
      <c r="EO15" s="58">
        <v>47421.85497</v>
      </c>
      <c r="EP15" s="58">
        <v>47421.85497</v>
      </c>
      <c r="EQ15" s="58">
        <v>50848.416250000002</v>
      </c>
      <c r="ER15" s="58">
        <v>50848.416250000002</v>
      </c>
      <c r="ES15" s="58">
        <v>50848.416250000002</v>
      </c>
      <c r="ET15" s="58">
        <v>50848.416250000002</v>
      </c>
      <c r="EU15" s="58">
        <v>54094.144749999999</v>
      </c>
      <c r="EV15" s="58">
        <v>54094.144749999999</v>
      </c>
      <c r="EW15" s="58">
        <v>54094.144749999999</v>
      </c>
      <c r="EX15" s="58">
        <v>54094.144749999999</v>
      </c>
      <c r="EY15" s="58">
        <v>56843.691809999997</v>
      </c>
      <c r="EZ15" s="58">
        <v>56843.691809999997</v>
      </c>
      <c r="FA15" s="58">
        <v>56843.691809999997</v>
      </c>
      <c r="FB15" s="58">
        <v>56843.691809999997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81442.862880000001</v>
      </c>
      <c r="D17" s="58">
        <v>77902.081049999993</v>
      </c>
      <c r="E17" s="58">
        <v>77539.99626</v>
      </c>
      <c r="F17" s="58">
        <v>80887.387440000006</v>
      </c>
      <c r="G17" s="58">
        <v>83911.288289999997</v>
      </c>
      <c r="H17" s="58">
        <v>80421.152059999993</v>
      </c>
      <c r="I17" s="58">
        <v>78849.169710000002</v>
      </c>
      <c r="J17" s="58">
        <v>82513.30833</v>
      </c>
      <c r="K17" s="58">
        <v>88663.160560000004</v>
      </c>
      <c r="L17" s="58">
        <v>84926.552660000001</v>
      </c>
      <c r="M17" s="58">
        <v>83239.273149999994</v>
      </c>
      <c r="N17" s="58">
        <v>87215.223809999996</v>
      </c>
      <c r="O17" s="58">
        <v>88575.43621</v>
      </c>
      <c r="P17" s="58">
        <v>84766.511350000001</v>
      </c>
      <c r="Q17" s="58">
        <v>83382.998879999999</v>
      </c>
      <c r="R17" s="58">
        <v>87267.794469999993</v>
      </c>
      <c r="S17" s="58">
        <v>87346.724249999999</v>
      </c>
      <c r="T17" s="58">
        <v>83664.247940000001</v>
      </c>
      <c r="U17" s="58">
        <v>83285.948980000001</v>
      </c>
      <c r="V17" s="58">
        <v>86805.28413</v>
      </c>
      <c r="W17" s="58">
        <v>91289.276870000002</v>
      </c>
      <c r="X17" s="58">
        <v>87393.439610000001</v>
      </c>
      <c r="Y17" s="58">
        <v>86987.173269999999</v>
      </c>
      <c r="Z17" s="58">
        <v>90716.275989999995</v>
      </c>
      <c r="AA17" s="58">
        <v>93447.189150000006</v>
      </c>
      <c r="AB17" s="58">
        <v>89517.462400000004</v>
      </c>
      <c r="AC17" s="58">
        <v>89118.747929999998</v>
      </c>
      <c r="AD17" s="58">
        <v>92853.794160000005</v>
      </c>
      <c r="AE17" s="58">
        <v>98511.761979999996</v>
      </c>
      <c r="AF17" s="58">
        <v>94393.194130000003</v>
      </c>
      <c r="AG17" s="58">
        <v>93969.257970000006</v>
      </c>
      <c r="AH17" s="58">
        <v>97913.816449999998</v>
      </c>
      <c r="AI17" s="58">
        <v>103648.06359999999</v>
      </c>
      <c r="AJ17" s="58">
        <v>99346.627999999997</v>
      </c>
      <c r="AK17" s="58">
        <v>98905.693090000001</v>
      </c>
      <c r="AL17" s="58">
        <v>103028.25780000001</v>
      </c>
      <c r="AM17" s="58">
        <v>108742.932</v>
      </c>
      <c r="AN17" s="58">
        <v>104256.9001</v>
      </c>
      <c r="AO17" s="58">
        <v>103797.899</v>
      </c>
      <c r="AP17" s="58">
        <v>108102.0524</v>
      </c>
      <c r="AQ17" s="58">
        <v>113266.7629</v>
      </c>
      <c r="AR17" s="58">
        <v>108590.26880000001</v>
      </c>
      <c r="AS17" s="58">
        <v>108109.857</v>
      </c>
      <c r="AT17" s="58">
        <v>112601.7497</v>
      </c>
      <c r="AU17" s="58">
        <v>118057.5092</v>
      </c>
      <c r="AV17" s="58">
        <v>113179.11169999999</v>
      </c>
      <c r="AW17" s="58">
        <v>112676.7589</v>
      </c>
      <c r="AX17" s="58">
        <v>117365.2398</v>
      </c>
      <c r="AY17" s="58">
        <v>122985.31909999999</v>
      </c>
      <c r="AZ17" s="58">
        <v>117903.4952</v>
      </c>
      <c r="BA17" s="58">
        <v>117378.2604</v>
      </c>
      <c r="BB17" s="58">
        <v>122268.1571</v>
      </c>
      <c r="BC17" s="58">
        <v>128118.02800000001</v>
      </c>
      <c r="BD17" s="58">
        <v>122822.516</v>
      </c>
      <c r="BE17" s="58">
        <v>122273.4531</v>
      </c>
      <c r="BF17" s="58">
        <v>127374.552</v>
      </c>
      <c r="BG17" s="58">
        <v>132577.58989999999</v>
      </c>
      <c r="BH17" s="58">
        <v>127112.08349999999</v>
      </c>
      <c r="BI17" s="58">
        <v>126543.6044</v>
      </c>
      <c r="BJ17" s="58">
        <v>131818.49249999999</v>
      </c>
      <c r="BK17" s="58">
        <v>136838.5436</v>
      </c>
      <c r="BL17" s="58">
        <v>131198.0618</v>
      </c>
      <c r="BM17" s="58">
        <v>130610.07090000001</v>
      </c>
      <c r="BN17" s="58">
        <v>136057.57939999999</v>
      </c>
      <c r="BO17" s="58">
        <v>141270.68220000001</v>
      </c>
      <c r="BP17" s="58">
        <v>135445.93210000001</v>
      </c>
      <c r="BQ17" s="58">
        <v>134836.00399999999</v>
      </c>
      <c r="BR17" s="58">
        <v>140468.57279999999</v>
      </c>
      <c r="BS17" s="58">
        <v>145805.8149</v>
      </c>
      <c r="BT17" s="58">
        <v>139793.85260000001</v>
      </c>
      <c r="BU17" s="58">
        <v>139162.5551</v>
      </c>
      <c r="BV17" s="58">
        <v>144981.4437</v>
      </c>
      <c r="BW17" s="58">
        <v>150483.98379999999</v>
      </c>
      <c r="BX17" s="58">
        <v>144286.84080000001</v>
      </c>
      <c r="BY17" s="58">
        <v>143635.48389999999</v>
      </c>
      <c r="BZ17" s="58">
        <v>149636.69519999999</v>
      </c>
      <c r="CA17" s="58">
        <v>155353.44459999999</v>
      </c>
      <c r="CB17" s="58">
        <v>148956.80429999999</v>
      </c>
      <c r="CC17" s="58">
        <v>148283.56289999999</v>
      </c>
      <c r="CD17" s="58">
        <v>154479.9546</v>
      </c>
      <c r="CE17" s="58">
        <v>160256.94589999999</v>
      </c>
      <c r="CF17" s="58">
        <v>153660.5055</v>
      </c>
      <c r="CG17" s="58">
        <v>152964.53630000001</v>
      </c>
      <c r="CH17" s="58">
        <v>159358.92989999999</v>
      </c>
      <c r="CI17" s="58">
        <v>165129.674</v>
      </c>
      <c r="CJ17" s="58">
        <v>158336.92329999999</v>
      </c>
      <c r="CK17" s="58">
        <v>157618.459</v>
      </c>
      <c r="CL17" s="58">
        <v>164209.11249999999</v>
      </c>
      <c r="CM17" s="58">
        <v>170179.9915</v>
      </c>
      <c r="CN17" s="58">
        <v>163171.85200000001</v>
      </c>
      <c r="CO17" s="58">
        <v>162427.49720000001</v>
      </c>
      <c r="CP17" s="58">
        <v>169234.09880000001</v>
      </c>
      <c r="CQ17" s="58">
        <v>175383.25039999999</v>
      </c>
      <c r="CR17" s="58">
        <v>168161.81529999999</v>
      </c>
      <c r="CS17" s="58">
        <v>167393.16459999999</v>
      </c>
      <c r="CT17" s="58">
        <v>174410.9472</v>
      </c>
      <c r="CU17" s="58">
        <v>180909.19949999999</v>
      </c>
      <c r="CV17" s="58">
        <v>173465.55319999999</v>
      </c>
      <c r="CW17" s="58">
        <v>172671.22690000001</v>
      </c>
      <c r="CX17" s="58">
        <v>179911.77170000001</v>
      </c>
      <c r="CY17" s="58">
        <v>186388.489</v>
      </c>
      <c r="CZ17" s="58">
        <v>178717.9479</v>
      </c>
      <c r="DA17" s="58">
        <v>177896.3437</v>
      </c>
      <c r="DB17" s="58">
        <v>185365.378</v>
      </c>
      <c r="DC17" s="58">
        <v>192017.288</v>
      </c>
      <c r="DD17" s="58">
        <v>184106.4252</v>
      </c>
      <c r="DE17" s="58">
        <v>183257.85449999999</v>
      </c>
      <c r="DF17" s="58">
        <v>190964.76070000001</v>
      </c>
      <c r="DG17" s="58">
        <v>197481.12710000001</v>
      </c>
      <c r="DH17" s="58">
        <v>189337.2298</v>
      </c>
      <c r="DI17" s="58">
        <v>188462.11480000001</v>
      </c>
      <c r="DJ17" s="58">
        <v>196400.50320000001</v>
      </c>
      <c r="DK17" s="58">
        <v>202935.35140000001</v>
      </c>
      <c r="DL17" s="58">
        <v>194562.3646</v>
      </c>
      <c r="DM17" s="58">
        <v>193661.02280000001</v>
      </c>
      <c r="DN17" s="58">
        <v>201828.50260000001</v>
      </c>
      <c r="DO17" s="58">
        <v>207776.7004</v>
      </c>
      <c r="DP17" s="58">
        <v>199197.73370000001</v>
      </c>
      <c r="DQ17" s="58">
        <v>198271.75229999999</v>
      </c>
      <c r="DR17" s="58">
        <v>206647.88690000001</v>
      </c>
      <c r="DS17" s="58">
        <v>212642.02900000001</v>
      </c>
      <c r="DT17" s="58">
        <v>203854.0632</v>
      </c>
      <c r="DU17" s="58">
        <v>202902.8603</v>
      </c>
      <c r="DV17" s="58">
        <v>211491.20790000001</v>
      </c>
      <c r="DW17" s="58">
        <v>217570.33110000001</v>
      </c>
      <c r="DX17" s="58">
        <v>208572.25169999999</v>
      </c>
      <c r="DY17" s="58">
        <v>207595.61489999999</v>
      </c>
      <c r="DZ17" s="58">
        <v>216397.74369999999</v>
      </c>
      <c r="EA17" s="58">
        <v>222636.04519999999</v>
      </c>
      <c r="EB17" s="58">
        <v>213421.88209999999</v>
      </c>
      <c r="EC17" s="58">
        <v>212419.45730000001</v>
      </c>
      <c r="ED17" s="58">
        <v>221440.2831</v>
      </c>
      <c r="EE17" s="58">
        <v>227786.71890000001</v>
      </c>
      <c r="EF17" s="58">
        <v>218351.33809999999</v>
      </c>
      <c r="EG17" s="58">
        <v>217322.35639999999</v>
      </c>
      <c r="EH17" s="58">
        <v>226567.77410000001</v>
      </c>
      <c r="EI17" s="58">
        <v>233009.99660000001</v>
      </c>
      <c r="EJ17" s="58">
        <v>223351.59419999999</v>
      </c>
      <c r="EK17" s="58">
        <v>222295.3891</v>
      </c>
      <c r="EL17" s="58">
        <v>231768.42809999999</v>
      </c>
      <c r="EM17" s="58">
        <v>238239.98569999999</v>
      </c>
      <c r="EN17" s="58">
        <v>228357.18460000001</v>
      </c>
      <c r="EO17" s="58">
        <v>227274.09109999999</v>
      </c>
      <c r="EP17" s="58">
        <v>236975.53450000001</v>
      </c>
      <c r="EQ17" s="58">
        <v>244015.54449999999</v>
      </c>
      <c r="ER17" s="58">
        <v>233874.68229999999</v>
      </c>
      <c r="ES17" s="58">
        <v>232759.03909999999</v>
      </c>
      <c r="ET17" s="58">
        <v>242722.8934</v>
      </c>
      <c r="EU17" s="58">
        <v>249603.76749999999</v>
      </c>
      <c r="EV17" s="58">
        <v>239217.7113</v>
      </c>
      <c r="EW17" s="58">
        <v>238072.4797</v>
      </c>
      <c r="EX17" s="58">
        <v>248284.34909999999</v>
      </c>
      <c r="EY17" s="58">
        <v>254507.74590000001</v>
      </c>
      <c r="EZ17" s="58">
        <v>243873.55970000001</v>
      </c>
      <c r="FA17" s="58">
        <v>242696.48610000001</v>
      </c>
      <c r="FB17" s="58">
        <v>253156.10690000001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3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59395.894899999999</v>
      </c>
      <c r="D4" s="1">
        <f>'Ponta - 4 trim - cat'!F29</f>
        <v>55993.217669999998</v>
      </c>
      <c r="E4" s="1">
        <f>'Ponta - 4 trim - cat'!G29</f>
        <v>59828.09433</v>
      </c>
      <c r="F4" s="1">
        <f>'Ponta - 4 trim - cat'!H29</f>
        <v>66378.682860000001</v>
      </c>
      <c r="G4" s="1">
        <f>'Ponta - 4 trim - cat'!I29</f>
        <v>69119.657449999999</v>
      </c>
      <c r="H4" s="1">
        <f>'Ponta - 4 trim - cat'!J29</f>
        <v>70809.651079999996</v>
      </c>
      <c r="I4" s="1">
        <f>'Ponta - 4 trim - cat'!K29</f>
        <v>72741.537710000004</v>
      </c>
      <c r="J4" s="1">
        <f>'Ponta - 4 trim - cat'!L29</f>
        <v>72318.700020000004</v>
      </c>
      <c r="K4" s="1">
        <f>'Ponta - 4 trim - cat'!M29</f>
        <v>71422.874609999999</v>
      </c>
      <c r="L4" s="1">
        <f>'Ponta - 4 trim - cat'!N29</f>
        <v>73563.889370000004</v>
      </c>
      <c r="M4" s="1">
        <f>'Ponta - 4 trim - cat'!O29</f>
        <v>74095.145869999993</v>
      </c>
      <c r="N4" s="1">
        <f>'Ponta - 4 trim - cat'!P29</f>
        <v>75047.592869999993</v>
      </c>
      <c r="O4" s="1">
        <f>'Ponta - 4 trim - cat'!Q29</f>
        <v>74370.777130000002</v>
      </c>
      <c r="P4" s="1">
        <f>'Ponta - 4 trim - cat'!R29</f>
        <v>78180.647459999993</v>
      </c>
      <c r="Q4" s="1">
        <f>'Ponta - 4 trim - cat'!S29</f>
        <v>79558.954700000002</v>
      </c>
      <c r="R4" s="1">
        <f>'Ponta - 4 trim - cat'!T29</f>
        <v>81892.60484</v>
      </c>
      <c r="S4" s="1">
        <f>'Ponta - 4 trim - cat'!U29</f>
        <v>84423.62831</v>
      </c>
      <c r="T4" s="1">
        <f>'Ponta - 4 trim - cat'!V29</f>
        <v>85466.331760000001</v>
      </c>
      <c r="U4" s="1">
        <f>'Ponta - 4 trim - cat'!W29</f>
        <v>86976.344710000005</v>
      </c>
      <c r="V4" s="1">
        <f>'Ponta - 4 trim - cat'!X29</f>
        <v>88645.949519999995</v>
      </c>
      <c r="W4" s="1">
        <f>'Ponta - 4 trim - cat'!Y29</f>
        <v>89871.568140000003</v>
      </c>
      <c r="X4" s="1">
        <f>'Ponta - 4 trim - cat'!Z29</f>
        <v>90579.457939999993</v>
      </c>
      <c r="Y4" s="1">
        <f>'Ponta - 4 trim - cat'!AA29</f>
        <v>91950.090020000003</v>
      </c>
      <c r="Z4" s="1">
        <f>'Ponta - 4 trim - cat'!AB29</f>
        <v>93657.780490000005</v>
      </c>
      <c r="AA4" s="1">
        <f>'Ponta - 4 trim - cat'!AC29</f>
        <v>94561.996759999995</v>
      </c>
      <c r="AB4" s="1">
        <f>'Ponta - 4 trim - cat'!AD29</f>
        <v>93949.733030000003</v>
      </c>
      <c r="AC4" s="1">
        <f>'Ponta - 4 trim - cat'!AE29</f>
        <v>94892.861260000005</v>
      </c>
      <c r="AD4" s="1">
        <f>'Ponta - 4 trim - cat'!AF29</f>
        <v>93811.22825</v>
      </c>
      <c r="AE4" s="1">
        <f>'Ponta - 4 trim - cat'!AG29</f>
        <v>93667.978910000005</v>
      </c>
      <c r="AF4" s="1">
        <f>'Ponta - 4 trim - cat'!AH29</f>
        <v>94026.153260000006</v>
      </c>
      <c r="AG4" s="1">
        <f>'Ponta - 4 trim - cat'!AI29</f>
        <v>93186.329360000003</v>
      </c>
      <c r="AH4" s="1">
        <f>'Ponta - 4 trim - cat'!AJ29</f>
        <v>92869.244380000004</v>
      </c>
      <c r="AI4" s="1">
        <f>'Ponta - 4 trim - cat'!AK29</f>
        <v>93027.624630000006</v>
      </c>
      <c r="AJ4" s="1">
        <f>'Ponta - 4 trim - cat'!AL29</f>
        <v>93860.213600000003</v>
      </c>
      <c r="AK4" s="1">
        <f>'Ponta - 4 trim - cat'!AM29</f>
        <v>93860.509720000002</v>
      </c>
      <c r="AL4" s="1">
        <f>'Ponta - 4 trim - cat'!AN29</f>
        <v>93864.523019999993</v>
      </c>
    </row>
    <row r="5" spans="2:39" x14ac:dyDescent="0.25">
      <c r="B5" s="16" t="s">
        <v>2</v>
      </c>
      <c r="C5" s="1">
        <f>'Ponta - 4 trim - cat'!E27</f>
        <v>4562.9764260000002</v>
      </c>
      <c r="D5" s="1">
        <f>'Ponta - 4 trim - cat'!F27</f>
        <v>4809.1847260000004</v>
      </c>
      <c r="E5" s="1">
        <f>'Ponta - 4 trim - cat'!G27</f>
        <v>4897.4073259999996</v>
      </c>
      <c r="F5" s="1">
        <f>'Ponta - 4 trim - cat'!H27</f>
        <v>5017.2785880000001</v>
      </c>
      <c r="G5" s="1">
        <f>'Ponta - 4 trim - cat'!I27</f>
        <v>3658.7832990000002</v>
      </c>
      <c r="H5" s="1">
        <f>'Ponta - 4 trim - cat'!J27</f>
        <v>5343.7347449999997</v>
      </c>
      <c r="I5" s="1">
        <f>'Ponta - 4 trim - cat'!K27</f>
        <v>7100.9366819999996</v>
      </c>
      <c r="J5" s="1">
        <f>'Ponta - 4 trim - cat'!L27</f>
        <v>9738.0384959999992</v>
      </c>
      <c r="K5" s="1">
        <f>'Ponta - 4 trim - cat'!M27</f>
        <v>11217.730009999999</v>
      </c>
      <c r="L5" s="1">
        <f>'Ponta - 4 trim - cat'!N27</f>
        <v>11835.15223</v>
      </c>
      <c r="M5" s="1">
        <f>'Ponta - 4 trim - cat'!O27</f>
        <v>11835.15223</v>
      </c>
      <c r="N5" s="1">
        <f>'Ponta - 4 trim - cat'!P27</f>
        <v>13127.13407</v>
      </c>
      <c r="O5" s="1">
        <f>'Ponta - 4 trim - cat'!Q27</f>
        <v>13642.13673</v>
      </c>
      <c r="P5" s="1">
        <f>'Ponta - 4 trim - cat'!R27</f>
        <v>13561.748729999999</v>
      </c>
      <c r="Q5" s="1">
        <f>'Ponta - 4 trim - cat'!S27</f>
        <v>12343.322050000001</v>
      </c>
      <c r="R5" s="1">
        <f>'Ponta - 4 trim - cat'!T27</f>
        <v>13642.13673</v>
      </c>
      <c r="S5" s="1">
        <f>'Ponta - 4 trim - cat'!U27</f>
        <v>13642.13673</v>
      </c>
      <c r="T5" s="1">
        <f>'Ponta - 4 trim - cat'!V27</f>
        <v>13642.13673</v>
      </c>
      <c r="U5" s="1">
        <f>'Ponta - 4 trim - cat'!W27</f>
        <v>13642.13673</v>
      </c>
      <c r="V5" s="1">
        <f>'Ponta - 4 trim - cat'!X27</f>
        <v>13642.13673</v>
      </c>
      <c r="W5" s="1">
        <f>'Ponta - 4 trim - cat'!Y27</f>
        <v>13642.13673</v>
      </c>
      <c r="X5" s="1">
        <f>'Ponta - 4 trim - cat'!Z27</f>
        <v>13642.13673</v>
      </c>
      <c r="Y5" s="1">
        <f>'Ponta - 4 trim - cat'!AA27</f>
        <v>13642.13673</v>
      </c>
      <c r="Z5" s="1">
        <f>'Ponta - 4 trim - cat'!AB27</f>
        <v>13642.13673</v>
      </c>
      <c r="AA5" s="1">
        <f>'Ponta - 4 trim - cat'!AC27</f>
        <v>13486.33376</v>
      </c>
      <c r="AB5" s="1">
        <f>'Ponta - 4 trim - cat'!AD27</f>
        <v>13642.13673</v>
      </c>
      <c r="AC5" s="1">
        <f>'Ponta - 4 trim - cat'!AE27</f>
        <v>12509.527309999999</v>
      </c>
      <c r="AD5" s="1">
        <f>'Ponta - 4 trim - cat'!AF27</f>
        <v>13506.274230000001</v>
      </c>
      <c r="AE5" s="1">
        <f>'Ponta - 4 trim - cat'!AG27</f>
        <v>13563.936729999999</v>
      </c>
      <c r="AF5" s="1">
        <f>'Ponta - 4 trim - cat'!AH27</f>
        <v>13066.61634</v>
      </c>
      <c r="AG5" s="1">
        <f>'Ponta - 4 trim - cat'!AI27</f>
        <v>13642.13673</v>
      </c>
      <c r="AH5" s="1">
        <f>'Ponta - 4 trim - cat'!AJ27</f>
        <v>13642.13673</v>
      </c>
      <c r="AI5" s="1">
        <f>'Ponta - 4 trim - cat'!AK27</f>
        <v>13642.13673</v>
      </c>
      <c r="AJ5" s="1">
        <f>'Ponta - 4 trim - cat'!AL27</f>
        <v>13255.382369999999</v>
      </c>
      <c r="AK5" s="1">
        <f>'Ponta - 4 trim - cat'!AM27</f>
        <v>13415.73393</v>
      </c>
      <c r="AL5" s="1">
        <f>'Ponta - 4 trim - cat'!AN27</f>
        <v>13563.043729999999</v>
      </c>
    </row>
    <row r="6" spans="2:39" x14ac:dyDescent="0.25">
      <c r="B6" s="16" t="s">
        <v>3</v>
      </c>
      <c r="C6" s="18">
        <f>'Ponta - 4 trim - cat'!E22</f>
        <v>10475.52981</v>
      </c>
      <c r="D6" s="18">
        <f>'Ponta - 4 trim - cat'!F22</f>
        <v>11022.0314</v>
      </c>
      <c r="E6" s="18">
        <f>'Ponta - 4 trim - cat'!G22</f>
        <v>11198.166370000001</v>
      </c>
      <c r="F6" s="18">
        <f>'Ponta - 4 trim - cat'!H22</f>
        <v>6425.1836370000001</v>
      </c>
      <c r="G6" s="18">
        <f>'Ponta - 4 trim - cat'!I22</f>
        <v>10553.88571</v>
      </c>
      <c r="H6" s="18">
        <f>'Ponta - 4 trim - cat'!J22</f>
        <v>11171.921410000001</v>
      </c>
      <c r="I6" s="18">
        <f>'Ponta - 4 trim - cat'!K22</f>
        <v>11579.144679999999</v>
      </c>
      <c r="J6" s="18">
        <f>'Ponta - 4 trim - cat'!L22</f>
        <v>10900.144179999999</v>
      </c>
      <c r="K6" s="18">
        <f>'Ponta - 4 trim - cat'!M22</f>
        <v>14983.32512</v>
      </c>
      <c r="L6" s="18">
        <f>'Ponta - 4 trim - cat'!N22</f>
        <v>15913.94658</v>
      </c>
      <c r="M6" s="18">
        <f>'Ponta - 4 trim - cat'!O22</f>
        <v>18116.862270000001</v>
      </c>
      <c r="N6" s="18">
        <f>'Ponta - 4 trim - cat'!P22</f>
        <v>18318.564740000002</v>
      </c>
      <c r="O6" s="18">
        <f>'Ponta - 4 trim - cat'!Q22</f>
        <v>18318.564740000002</v>
      </c>
      <c r="P6" s="18">
        <f>'Ponta - 4 trim - cat'!R22</f>
        <v>18552.66244</v>
      </c>
      <c r="Q6" s="18">
        <f>'Ponta - 4 trim - cat'!S22</f>
        <v>18552.66244</v>
      </c>
      <c r="R6" s="18">
        <f>'Ponta - 4 trim - cat'!T22</f>
        <v>18468.518980000001</v>
      </c>
      <c r="S6" s="18">
        <f>'Ponta - 4 trim - cat'!U22</f>
        <v>19239.958310000002</v>
      </c>
      <c r="T6" s="18">
        <f>'Ponta - 4 trim - cat'!V22</f>
        <v>20116.369500000001</v>
      </c>
      <c r="U6" s="18">
        <f>'Ponta - 4 trim - cat'!W22</f>
        <v>20992.78069</v>
      </c>
      <c r="V6" s="18">
        <f>'Ponta - 4 trim - cat'!X22</f>
        <v>21869.381379999999</v>
      </c>
      <c r="W6" s="18">
        <f>'Ponta - 4 trim - cat'!Y22</f>
        <v>22745.792570000001</v>
      </c>
      <c r="X6" s="18">
        <f>'Ponta - 4 trim - cat'!Z22</f>
        <v>23622.20377</v>
      </c>
      <c r="Y6" s="18">
        <f>'Ponta - 4 trim - cat'!AA22</f>
        <v>24498.80445</v>
      </c>
      <c r="Z6" s="18">
        <f>'Ponta - 4 trim - cat'!AB22</f>
        <v>25890.897970000002</v>
      </c>
      <c r="AA6" s="18">
        <f>'Ponta - 4 trim - cat'!AC22</f>
        <v>26767.309160000001</v>
      </c>
      <c r="AB6" s="18">
        <f>'Ponta - 4 trim - cat'!AD22</f>
        <v>27643.72035</v>
      </c>
      <c r="AC6" s="18">
        <f>'Ponta - 4 trim - cat'!AE22</f>
        <v>28520.415789999999</v>
      </c>
      <c r="AD6" s="18">
        <f>'Ponta - 4 trim - cat'!AF22</f>
        <v>29396.826980000002</v>
      </c>
      <c r="AE6" s="18">
        <f>'Ponta - 4 trim - cat'!AG22</f>
        <v>30273.238170000001</v>
      </c>
      <c r="AF6" s="18">
        <f>'Ponta - 4 trim - cat'!AH22</f>
        <v>31149.649369999999</v>
      </c>
      <c r="AG6" s="18">
        <f>'Ponta - 4 trim - cat'!AI22</f>
        <v>32025.871060000001</v>
      </c>
      <c r="AH6" s="18">
        <f>'Ponta - 4 trim - cat'!AJ22</f>
        <v>32902.28226</v>
      </c>
      <c r="AI6" s="18">
        <f>'Ponta - 4 trim - cat'!AK22</f>
        <v>33589.199139999997</v>
      </c>
      <c r="AJ6" s="18">
        <f>'Ponta - 4 trim - cat'!AL22</f>
        <v>34276.116020000001</v>
      </c>
      <c r="AK6" s="18">
        <f>'Ponta - 4 trim - cat'!AM22</f>
        <v>34963.032899999998</v>
      </c>
      <c r="AL6" s="18">
        <f>'Ponta - 4 trim - cat'!AN22</f>
        <v>35649.949780000003</v>
      </c>
    </row>
    <row r="7" spans="2:39" x14ac:dyDescent="0.25">
      <c r="B7" s="16" t="s">
        <v>4</v>
      </c>
      <c r="C7" s="1">
        <f>'Ponta - 4 trim - cat'!E20</f>
        <v>2380.3200000000002</v>
      </c>
      <c r="D7" s="1">
        <f>'Ponta - 4 trim - cat'!F20</f>
        <v>2380.3200000000002</v>
      </c>
      <c r="E7" s="1">
        <f>'Ponta - 4 trim - cat'!G20</f>
        <v>2380.3200000000002</v>
      </c>
      <c r="F7" s="1">
        <f>'Ponta - 4 trim - cat'!H20</f>
        <v>2280.999194</v>
      </c>
      <c r="G7" s="1">
        <f>'Ponta - 4 trim - cat'!I20</f>
        <v>2380.3200000000002</v>
      </c>
      <c r="H7" s="1">
        <f>'Ponta - 4 trim - cat'!J20</f>
        <v>2635.32</v>
      </c>
      <c r="I7" s="1">
        <f>'Ponta - 4 trim - cat'!K20</f>
        <v>2376.5718259999999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2635.05</v>
      </c>
      <c r="R7" s="1">
        <f>'Ponta - 4 trim - cat'!T20</f>
        <v>2635.05</v>
      </c>
      <c r="S7" s="1">
        <f>'Ponta - 4 trim - cat'!U20</f>
        <v>1551</v>
      </c>
      <c r="T7" s="1">
        <f>'Ponta - 4 trim - cat'!V20</f>
        <v>1771.8567089999999</v>
      </c>
      <c r="U7" s="1">
        <f>'Ponta - 4 trim - cat'!W20</f>
        <v>1771.8567089999999</v>
      </c>
      <c r="V7" s="1">
        <f>'Ponta - 4 trim - cat'!X20</f>
        <v>1771.8567089999999</v>
      </c>
      <c r="W7" s="1">
        <f>'Ponta - 4 trim - cat'!Y20</f>
        <v>1771.8567089999999</v>
      </c>
      <c r="X7" s="1">
        <f>'Ponta - 4 trim - cat'!Z20</f>
        <v>1771.8567089999999</v>
      </c>
      <c r="Y7" s="1">
        <f>'Ponta - 4 trim - cat'!AA20</f>
        <v>1771.8567089999999</v>
      </c>
      <c r="Z7" s="1">
        <f>'Ponta - 4 trim - cat'!AB20</f>
        <v>1771.8567089999999</v>
      </c>
      <c r="AA7" s="1">
        <f>'Ponta - 4 trim - cat'!AC20</f>
        <v>1771.8567089999999</v>
      </c>
      <c r="AB7" s="1">
        <f>'Ponta - 4 trim - cat'!AD20</f>
        <v>1771.8567089999999</v>
      </c>
      <c r="AC7" s="1">
        <f>'Ponta - 4 trim - cat'!AE20</f>
        <v>1771.8567089999999</v>
      </c>
      <c r="AD7" s="1">
        <f>'Ponta - 4 trim - cat'!AF20</f>
        <v>1771.8567089999999</v>
      </c>
      <c r="AE7" s="1">
        <f>'Ponta - 4 trim - cat'!AG20</f>
        <v>1771.8567089999999</v>
      </c>
      <c r="AF7" s="1">
        <f>'Ponta - 4 trim - cat'!AH20</f>
        <v>1771.8567089999999</v>
      </c>
      <c r="AG7" s="1">
        <f>'Ponta - 4 trim - cat'!AI20</f>
        <v>1771.8567089999999</v>
      </c>
      <c r="AH7" s="1">
        <f>'Ponta - 4 trim - cat'!AJ20</f>
        <v>1771.8567089999999</v>
      </c>
      <c r="AI7" s="1">
        <f>'Ponta - 4 trim - cat'!AK20</f>
        <v>1771.8567089999999</v>
      </c>
      <c r="AJ7" s="1">
        <f>'Ponta - 4 trim - cat'!AL20</f>
        <v>1771.8567089999999</v>
      </c>
      <c r="AK7" s="1">
        <f>'Ponta - 4 trim - cat'!AM20</f>
        <v>1771.8567089999999</v>
      </c>
      <c r="AL7" s="1">
        <f>'Ponta - 4 trim - cat'!AN20</f>
        <v>1771.8567089999999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58</v>
      </c>
      <c r="C9" s="1">
        <f>'Ponta - 4 trim - cat'!E25</f>
        <v>3820.4544099999998</v>
      </c>
      <c r="D9" s="1">
        <f>'Ponta - 4 trim - cat'!F25</f>
        <v>4357.5906199999999</v>
      </c>
      <c r="E9" s="1">
        <f>'Ponta - 4 trim - cat'!G25</f>
        <v>3968.8638769999998</v>
      </c>
      <c r="F9" s="1">
        <f>'Ponta - 4 trim - cat'!H25</f>
        <v>3675.3811270000001</v>
      </c>
      <c r="G9" s="1">
        <f>'Ponta - 4 trim - cat'!I25</f>
        <v>3021.3545650000001</v>
      </c>
      <c r="H9" s="1">
        <f>'Ponta - 4 trim - cat'!J25</f>
        <v>3670.5644090000001</v>
      </c>
      <c r="I9" s="1">
        <f>'Ponta - 4 trim - cat'!K25</f>
        <v>4029.5084069999998</v>
      </c>
      <c r="J9" s="1">
        <f>'Ponta - 4 trim - cat'!L25</f>
        <v>4870.2674809999999</v>
      </c>
      <c r="K9" s="1">
        <f>'Ponta - 4 trim - cat'!M25</f>
        <v>4533.995242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3951.4718109999999</v>
      </c>
      <c r="D10" s="1">
        <f>'Ponta - 4 trim - cat'!F19</f>
        <v>4424.7053839999999</v>
      </c>
      <c r="E10" s="1">
        <f>'Ponta - 4 trim - cat'!G19</f>
        <v>4490.1811289999996</v>
      </c>
      <c r="F10" s="1">
        <f>'Ponta - 4 trim - cat'!H19</f>
        <v>4397.7425400000002</v>
      </c>
      <c r="G10" s="1">
        <f>'Ponta - 4 trim - cat'!I19</f>
        <v>4421.7510400000001</v>
      </c>
      <c r="H10" s="1">
        <f>'Ponta - 4 trim - cat'!J19</f>
        <v>4536.0756499999998</v>
      </c>
      <c r="I10" s="1">
        <f>'Ponta - 4 trim - cat'!K19</f>
        <v>4621.3845499999998</v>
      </c>
      <c r="J10" s="1">
        <f>'Ponta - 4 trim - cat'!L19</f>
        <v>5195.3623390000002</v>
      </c>
      <c r="K10" s="1">
        <f>'Ponta - 4 trim - cat'!M19</f>
        <v>5471.3340820000003</v>
      </c>
      <c r="L10" s="1">
        <f>'Ponta - 4 trim - cat'!N19</f>
        <v>5624.5880900000002</v>
      </c>
      <c r="M10" s="1">
        <f>'Ponta - 4 trim - cat'!O19</f>
        <v>5794.5880900000002</v>
      </c>
      <c r="N10" s="1">
        <f>'Ponta - 4 trim - cat'!P19</f>
        <v>5964.5880900000002</v>
      </c>
      <c r="O10" s="1">
        <f>'Ponta - 4 trim - cat'!Q19</f>
        <v>6134.5880900000002</v>
      </c>
      <c r="P10" s="1">
        <f>'Ponta - 4 trim - cat'!R19</f>
        <v>6304.5880900000002</v>
      </c>
      <c r="Q10" s="1">
        <f>'Ponta - 4 trim - cat'!S19</f>
        <v>6474.5880900000002</v>
      </c>
      <c r="R10" s="1">
        <f>'Ponta - 4 trim - cat'!T19</f>
        <v>6644.5880900000002</v>
      </c>
      <c r="S10" s="1">
        <f>'Ponta - 4 trim - cat'!U19</f>
        <v>6645.6895500000001</v>
      </c>
      <c r="T10" s="1">
        <f>'Ponta - 4 trim - cat'!V19</f>
        <v>6815.6895500000001</v>
      </c>
      <c r="U10" s="1">
        <f>'Ponta - 4 trim - cat'!W19</f>
        <v>6985.6895500000001</v>
      </c>
      <c r="V10" s="1">
        <f>'Ponta - 4 trim - cat'!X19</f>
        <v>7155.6895500000001</v>
      </c>
      <c r="W10" s="1">
        <f>'Ponta - 4 trim - cat'!Y19</f>
        <v>7325.6895500000001</v>
      </c>
      <c r="X10" s="1">
        <f>'Ponta - 4 trim - cat'!Z19</f>
        <v>7457.2444999999998</v>
      </c>
      <c r="Y10" s="1">
        <f>'Ponta - 4 trim - cat'!AA19</f>
        <v>7593.2444999999998</v>
      </c>
      <c r="Z10" s="1">
        <f>'Ponta - 4 trim - cat'!AB19</f>
        <v>7729.2444999999998</v>
      </c>
      <c r="AA10" s="1">
        <f>'Ponta - 4 trim - cat'!AC19</f>
        <v>7865.2444999999998</v>
      </c>
      <c r="AB10" s="1">
        <f>'Ponta - 4 trim - cat'!AD19</f>
        <v>8001.2444999999998</v>
      </c>
      <c r="AC10" s="1">
        <f>'Ponta - 4 trim - cat'!AE19</f>
        <v>8137.2444999999998</v>
      </c>
      <c r="AD10" s="1">
        <f>'Ponta - 4 trim - cat'!AF19</f>
        <v>8273.2445000000007</v>
      </c>
      <c r="AE10" s="1">
        <f>'Ponta - 4 trim - cat'!AG19</f>
        <v>8409.2445000000007</v>
      </c>
      <c r="AF10" s="1">
        <f>'Ponta - 4 trim - cat'!AH19</f>
        <v>8545.2445000000007</v>
      </c>
      <c r="AG10" s="1">
        <f>'Ponta - 4 trim - cat'!AI19</f>
        <v>8594.3845369999999</v>
      </c>
      <c r="AH10" s="1">
        <f>'Ponta - 4 trim - cat'!AJ19</f>
        <v>8377.4400370000003</v>
      </c>
      <c r="AI10" s="1">
        <f>'Ponta - 4 trim - cat'!AK19</f>
        <v>8377.4400370000003</v>
      </c>
      <c r="AJ10" s="1">
        <f>'Ponta - 4 trim - cat'!AL19</f>
        <v>8377.4400370000003</v>
      </c>
      <c r="AK10" s="1">
        <f>'Ponta - 4 trim - cat'!AM19</f>
        <v>8377.4400370000003</v>
      </c>
      <c r="AL10" s="1">
        <f>'Ponta - 4 trim - cat'!AN19</f>
        <v>8377.4400370000003</v>
      </c>
    </row>
    <row r="11" spans="2:39" x14ac:dyDescent="0.25">
      <c r="B11" s="16" t="s">
        <v>7</v>
      </c>
      <c r="C11" s="1">
        <f>'Ponta - 4 trim - cat'!E21</f>
        <v>573.69546170000001</v>
      </c>
      <c r="D11" s="1">
        <f>'Ponta - 4 trim - cat'!F21</f>
        <v>1710.0235259999999</v>
      </c>
      <c r="E11" s="1">
        <f>'Ponta - 4 trim - cat'!G21</f>
        <v>1685.840526</v>
      </c>
      <c r="F11" s="1">
        <f>'Ponta - 4 trim - cat'!H21</f>
        <v>2247.2766200000001</v>
      </c>
      <c r="G11" s="1">
        <f>'Ponta - 4 trim - cat'!I21</f>
        <v>2295.1779929999998</v>
      </c>
      <c r="H11" s="1">
        <f>'Ponta - 4 trim - cat'!J21</f>
        <v>2373.5312060000001</v>
      </c>
      <c r="I11" s="1">
        <f>'Ponta - 4 trim - cat'!K21</f>
        <v>3094.0007409999998</v>
      </c>
      <c r="J11" s="1">
        <f>'Ponta - 4 trim - cat'!L21</f>
        <v>4324.8218059999999</v>
      </c>
      <c r="K11" s="1">
        <f>'Ponta - 4 trim - cat'!M21</f>
        <v>4439.7968060000003</v>
      </c>
      <c r="L11" s="1">
        <f>'Ponta - 4 trim - cat'!N21</f>
        <v>6244.9067210000003</v>
      </c>
      <c r="M11" s="1">
        <f>'Ponta - 4 trim - cat'!O21</f>
        <v>7293.3615390000004</v>
      </c>
      <c r="N11" s="1">
        <f>'Ponta - 4 trim - cat'!P21</f>
        <v>7440.3801059999996</v>
      </c>
      <c r="O11" s="1">
        <f>'Ponta - 4 trim - cat'!Q21</f>
        <v>9340.666373</v>
      </c>
      <c r="P11" s="1">
        <f>'Ponta - 4 trim - cat'!R21</f>
        <v>9463.0377979999994</v>
      </c>
      <c r="Q11" s="1">
        <f>'Ponta - 4 trim - cat'!S21</f>
        <v>11091.808440000001</v>
      </c>
      <c r="R11" s="1">
        <f>'Ponta - 4 trim - cat'!T21</f>
        <v>11014.78944</v>
      </c>
      <c r="S11" s="1">
        <f>'Ponta - 4 trim - cat'!U21</f>
        <v>10930.75145</v>
      </c>
      <c r="T11" s="1">
        <f>'Ponta - 4 trim - cat'!V21</f>
        <v>10874.32818</v>
      </c>
      <c r="U11" s="1">
        <f>'Ponta - 4 trim - cat'!W21</f>
        <v>10619.80394</v>
      </c>
      <c r="V11" s="1">
        <f>'Ponta - 4 trim - cat'!X21</f>
        <v>10867.10605</v>
      </c>
      <c r="W11" s="1">
        <f>'Ponta - 4 trim - cat'!Y21</f>
        <v>11395.603300000001</v>
      </c>
      <c r="X11" s="1">
        <f>'Ponta - 4 trim - cat'!Z21</f>
        <v>13036.75441</v>
      </c>
      <c r="Y11" s="1">
        <f>'Ponta - 4 trim - cat'!AA21</f>
        <v>13965.783380000001</v>
      </c>
      <c r="Z11" s="1">
        <f>'Ponta - 4 trim - cat'!AB21</f>
        <v>14939.20377</v>
      </c>
      <c r="AA11" s="1">
        <f>'Ponta - 4 trim - cat'!AC21</f>
        <v>15415.12521</v>
      </c>
      <c r="AB11" s="1">
        <f>'Ponta - 4 trim - cat'!AD21</f>
        <v>19779.699379999998</v>
      </c>
      <c r="AC11" s="1">
        <f>'Ponta - 4 trim - cat'!AE21</f>
        <v>22120.62788</v>
      </c>
      <c r="AD11" s="1">
        <f>'Ponta - 4 trim - cat'!AF21</f>
        <v>23848.73992</v>
      </c>
      <c r="AE11" s="1">
        <f>'Ponta - 4 trim - cat'!AG21</f>
        <v>25585.815589999998</v>
      </c>
      <c r="AF11" s="1">
        <f>'Ponta - 4 trim - cat'!AH21</f>
        <v>27668.615269999998</v>
      </c>
      <c r="AG11" s="1">
        <f>'Ponta - 4 trim - cat'!AI21</f>
        <v>30733.362140000001</v>
      </c>
      <c r="AH11" s="1">
        <f>'Ponta - 4 trim - cat'!AJ21</f>
        <v>34238.732669999998</v>
      </c>
      <c r="AI11" s="1">
        <f>'Ponta - 4 trim - cat'!AK21</f>
        <v>36482.319459999999</v>
      </c>
      <c r="AJ11" s="1">
        <f>'Ponta - 4 trim - cat'!AL21</f>
        <v>36821.416140000001</v>
      </c>
      <c r="AK11" s="1">
        <f>'Ponta - 4 trim - cat'!AM21</f>
        <v>37157.660880000003</v>
      </c>
      <c r="AL11" s="1">
        <f>'Ponta - 4 trim - cat'!AN21</f>
        <v>37497.163769999999</v>
      </c>
    </row>
    <row r="12" spans="2:39" x14ac:dyDescent="0.25">
      <c r="B12" s="16" t="s">
        <v>8</v>
      </c>
      <c r="C12" s="1">
        <f>'Ponta - 4 trim - cat'!E28</f>
        <v>3.7206000000000001</v>
      </c>
      <c r="D12" s="1">
        <f>'Ponta - 4 trim - cat'!F28</f>
        <v>3.7206000000000001</v>
      </c>
      <c r="E12" s="1">
        <f>'Ponta - 4 trim - cat'!G28</f>
        <v>157.9076</v>
      </c>
      <c r="F12" s="1">
        <f>'Ponta - 4 trim - cat'!H28</f>
        <v>310.02159999999998</v>
      </c>
      <c r="G12" s="1">
        <f>'Ponta - 4 trim - cat'!I28</f>
        <v>324.03440000000001</v>
      </c>
      <c r="H12" s="1">
        <f>'Ponta - 4 trim - cat'!J28</f>
        <v>324.64800000000002</v>
      </c>
      <c r="I12" s="1">
        <f>'Ponta - 4 trim - cat'!K28</f>
        <v>375.5138</v>
      </c>
      <c r="J12" s="1">
        <f>'Ponta - 4 trim - cat'!L28</f>
        <v>417.46899999999999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1385.5053109999999</v>
      </c>
      <c r="S12" s="1">
        <f>'Ponta - 4 trim - cat'!U28</f>
        <v>2369.965471</v>
      </c>
      <c r="T12" s="1">
        <f>'Ponta - 4 trim - cat'!V28</f>
        <v>3359.6738300000002</v>
      </c>
      <c r="U12" s="1">
        <f>'Ponta - 4 trim - cat'!W28</f>
        <v>4349.1352859999997</v>
      </c>
      <c r="V12" s="1">
        <f>'Ponta - 4 trim - cat'!X28</f>
        <v>5366.2237709999999</v>
      </c>
      <c r="W12" s="1">
        <f>'Ponta - 4 trim - cat'!Y28</f>
        <v>6416.5691509999997</v>
      </c>
      <c r="X12" s="1">
        <f>'Ponta - 4 trim - cat'!Z28</f>
        <v>7024.9487049999998</v>
      </c>
      <c r="Y12" s="1">
        <f>'Ponta - 4 trim - cat'!AA28</f>
        <v>7024.9487049999998</v>
      </c>
      <c r="Z12" s="1">
        <f>'Ponta - 4 trim - cat'!AB28</f>
        <v>6837.0147049999996</v>
      </c>
      <c r="AA12" s="1">
        <f>'Ponta - 4 trim - cat'!AC28</f>
        <v>7568.9579949999998</v>
      </c>
      <c r="AB12" s="1">
        <f>'Ponta - 4 trim - cat'!AD28</f>
        <v>7517.6579949999996</v>
      </c>
      <c r="AC12" s="1">
        <f>'Ponta - 4 trim - cat'!AE28</f>
        <v>7517.6579949999996</v>
      </c>
      <c r="AD12" s="1">
        <f>'Ponta - 4 trim - cat'!AF28</f>
        <v>7517.6579949999996</v>
      </c>
      <c r="AE12" s="1">
        <f>'Ponta - 4 trim - cat'!AG28</f>
        <v>7517.6579949999996</v>
      </c>
      <c r="AF12" s="1">
        <f>'Ponta - 4 trim - cat'!AH28</f>
        <v>7517.6579949999996</v>
      </c>
      <c r="AG12" s="1">
        <f>'Ponta - 4 trim - cat'!AI28</f>
        <v>7517.6579949999996</v>
      </c>
      <c r="AH12" s="1">
        <f>'Ponta - 4 trim - cat'!AJ28</f>
        <v>7517.6579949999996</v>
      </c>
      <c r="AI12" s="1">
        <f>'Ponta - 4 trim - cat'!AK28</f>
        <v>7517.6579949999996</v>
      </c>
      <c r="AJ12" s="1">
        <f>'Ponta - 4 trim - cat'!AL28</f>
        <v>7517.6579949999996</v>
      </c>
      <c r="AK12" s="1">
        <f>'Ponta - 4 trim - cat'!AM28</f>
        <v>7517.6579949999996</v>
      </c>
      <c r="AL12" s="1">
        <f>'Ponta - 4 trim - cat'!AN28</f>
        <v>7517.6579949999996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0</v>
      </c>
      <c r="M14" s="32">
        <f>'Ponta - 4 trim - cat'!O26-PLANEL_BalPonta_Anual!M13</f>
        <v>2569.304275</v>
      </c>
      <c r="N14" s="32">
        <f>'Ponta - 4 trim - cat'!P26-PLANEL_BalPonta_Anual!N13</f>
        <v>3035.3724470000002</v>
      </c>
      <c r="O14" s="32">
        <f>'Ponta - 4 trim - cat'!Q26-PLANEL_BalPonta_Anual!O13</f>
        <v>7278.8886549999997</v>
      </c>
      <c r="P14" s="32">
        <f>'Ponta - 4 trim - cat'!R26-PLANEL_BalPonta_Anual!P13</f>
        <v>7572.2307280000005</v>
      </c>
      <c r="Q14" s="32">
        <f>'Ponta - 4 trim - cat'!S26-PLANEL_BalPonta_Anual!Q13</f>
        <v>10071.27887</v>
      </c>
      <c r="R14" s="32">
        <f>'Ponta - 4 trim - cat'!T26-PLANEL_BalPonta_Anual!R13</f>
        <v>10071.27887</v>
      </c>
      <c r="S14" s="32">
        <f>'Ponta - 4 trim - cat'!U26-PLANEL_BalPonta_Anual!S13</f>
        <v>11734.96997</v>
      </c>
      <c r="T14" s="32">
        <f>'Ponta - 4 trim - cat'!V26-PLANEL_BalPonta_Anual!T13</f>
        <v>13316.05564</v>
      </c>
      <c r="U14" s="32">
        <f>'Ponta - 4 trim - cat'!W26-PLANEL_BalPonta_Anual!U13</f>
        <v>14820.963750000001</v>
      </c>
      <c r="V14" s="32">
        <f>'Ponta - 4 trim - cat'!X26-PLANEL_BalPonta_Anual!V13</f>
        <v>15812.947700000001</v>
      </c>
      <c r="W14" s="32">
        <f>'Ponta - 4 trim - cat'!Y26-PLANEL_BalPonta_Anual!W13</f>
        <v>17085.91546</v>
      </c>
      <c r="X14" s="32">
        <f>'Ponta - 4 trim - cat'!Z26-PLANEL_BalPonta_Anual!X13</f>
        <v>18568.48083</v>
      </c>
      <c r="Y14" s="32">
        <f>'Ponta - 4 trim - cat'!AA26-PLANEL_BalPonta_Anual!Y13</f>
        <v>20657.47595</v>
      </c>
      <c r="Z14" s="32">
        <f>'Ponta - 4 trim - cat'!AB26-PLANEL_BalPonta_Anual!Z13</f>
        <v>22182.66718</v>
      </c>
      <c r="AA14" s="32">
        <f>'Ponta - 4 trim - cat'!AC26-PLANEL_BalPonta_Anual!AA13</f>
        <v>24595.039489999999</v>
      </c>
      <c r="AB14" s="32">
        <f>'Ponta - 4 trim - cat'!AD26-PLANEL_BalPonta_Anual!AB13</f>
        <v>25095.240549999999</v>
      </c>
      <c r="AC14" s="32">
        <f>'Ponta - 4 trim - cat'!AE26-PLANEL_BalPonta_Anual!AC13</f>
        <v>26692.05371</v>
      </c>
      <c r="AD14" s="32">
        <f>'Ponta - 4 trim - cat'!AF26-PLANEL_BalPonta_Anual!AD13</f>
        <v>28820.499370000001</v>
      </c>
      <c r="AE14" s="32">
        <f>'Ponta - 4 trim - cat'!AG26-PLANEL_BalPonta_Anual!AE13</f>
        <v>30993.552070000002</v>
      </c>
      <c r="AF14" s="32">
        <f>'Ponta - 4 trim - cat'!AH26-PLANEL_BalPonta_Anual!AF13</f>
        <v>33003.866199999997</v>
      </c>
      <c r="AG14" s="32">
        <f>'Ponta - 4 trim - cat'!AI26-PLANEL_BalPonta_Anual!AG13</f>
        <v>34330.744939999997</v>
      </c>
      <c r="AH14" s="32">
        <f>'Ponta - 4 trim - cat'!AJ26-PLANEL_BalPonta_Anual!AH13</f>
        <v>35606.018179999999</v>
      </c>
      <c r="AI14" s="32">
        <f>'Ponta - 4 trim - cat'!AK26-PLANEL_BalPonta_Anual!AI13</f>
        <v>37633.549599999998</v>
      </c>
      <c r="AJ14" s="32">
        <f>'Ponta - 4 trim - cat'!AL26-PLANEL_BalPonta_Anual!AJ13</f>
        <v>41796.141129999996</v>
      </c>
      <c r="AK14" s="32">
        <f>'Ponta - 4 trim - cat'!AM26-PLANEL_BalPonta_Anual!AK13</f>
        <v>46051.40913</v>
      </c>
      <c r="AL14" s="32">
        <f>'Ponta - 4 trim - cat'!AN26-PLANEL_BalPonta_Anual!AL13</f>
        <v>49629.448119999994</v>
      </c>
    </row>
    <row r="15" spans="2:39" x14ac:dyDescent="0.25">
      <c r="B15" s="27" t="s">
        <v>9</v>
      </c>
      <c r="C15" s="28">
        <f t="shared" ref="C15:AL15" si="0">SUM(C4:C14)</f>
        <v>87267.594462700014</v>
      </c>
      <c r="D15" s="28">
        <f t="shared" si="0"/>
        <v>86804.324970000016</v>
      </c>
      <c r="E15" s="28">
        <f t="shared" si="0"/>
        <v>90710.312202000016</v>
      </c>
      <c r="F15" s="28">
        <f t="shared" si="0"/>
        <v>92836.097210000007</v>
      </c>
      <c r="G15" s="28">
        <f t="shared" si="0"/>
        <v>97878.495501000027</v>
      </c>
      <c r="H15" s="28">
        <f t="shared" si="0"/>
        <v>102968.97754399999</v>
      </c>
      <c r="I15" s="28">
        <f t="shared" si="0"/>
        <v>108022.12944</v>
      </c>
      <c r="J15" s="28">
        <f t="shared" si="0"/>
        <v>112503.65436600002</v>
      </c>
      <c r="K15" s="28">
        <f t="shared" si="0"/>
        <v>117242.17591400001</v>
      </c>
      <c r="L15" s="28">
        <f t="shared" si="0"/>
        <v>122114.85078200002</v>
      </c>
      <c r="M15" s="28">
        <f t="shared" si="0"/>
        <v>127184.687152</v>
      </c>
      <c r="N15" s="28">
        <f t="shared" si="0"/>
        <v>131587.66813000001</v>
      </c>
      <c r="O15" s="28">
        <f t="shared" si="0"/>
        <v>135780.19159220002</v>
      </c>
      <c r="P15" s="28">
        <f t="shared" si="0"/>
        <v>140139.232831</v>
      </c>
      <c r="Q15" s="28">
        <f t="shared" si="0"/>
        <v>144596.44577500003</v>
      </c>
      <c r="R15" s="28">
        <f t="shared" si="0"/>
        <v>149189.20084600002</v>
      </c>
      <c r="S15" s="28">
        <f t="shared" si="0"/>
        <v>153972.82837600002</v>
      </c>
      <c r="T15" s="28">
        <f t="shared" si="0"/>
        <v>158797.17048400003</v>
      </c>
      <c r="U15" s="28">
        <f t="shared" si="0"/>
        <v>163593.43995000003</v>
      </c>
      <c r="V15" s="28">
        <f t="shared" si="0"/>
        <v>168566.01999499998</v>
      </c>
      <c r="W15" s="28">
        <f t="shared" si="0"/>
        <v>173689.86019499999</v>
      </c>
      <c r="X15" s="28">
        <f t="shared" si="0"/>
        <v>179137.81217899994</v>
      </c>
      <c r="Y15" s="28">
        <f t="shared" si="0"/>
        <v>184539.06902900001</v>
      </c>
      <c r="Z15" s="28">
        <f t="shared" si="0"/>
        <v>190085.530639</v>
      </c>
      <c r="AA15" s="28">
        <f t="shared" si="0"/>
        <v>195466.59216900001</v>
      </c>
      <c r="AB15" s="76">
        <f t="shared" si="0"/>
        <v>200836.01782899999</v>
      </c>
      <c r="AC15" s="28">
        <f t="shared" si="0"/>
        <v>205596.97373900004</v>
      </c>
      <c r="AD15" s="28">
        <f t="shared" si="0"/>
        <v>210381.05653900001</v>
      </c>
      <c r="AE15" s="28">
        <f t="shared" si="0"/>
        <v>215218.00925900004</v>
      </c>
      <c r="AF15" s="28">
        <f t="shared" si="0"/>
        <v>220184.388229</v>
      </c>
      <c r="AG15" s="28">
        <f t="shared" si="0"/>
        <v>225237.07205600003</v>
      </c>
      <c r="AH15" s="28">
        <f t="shared" si="0"/>
        <v>230360.09754599998</v>
      </c>
      <c r="AI15" s="28">
        <f t="shared" si="0"/>
        <v>235476.51288599998</v>
      </c>
      <c r="AJ15" s="28">
        <f t="shared" si="0"/>
        <v>241110.95258599997</v>
      </c>
      <c r="AK15" s="28">
        <f t="shared" si="0"/>
        <v>246550.02988600003</v>
      </c>
      <c r="AL15" s="28">
        <f t="shared" si="0"/>
        <v>251305.81174599999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0.66189232023912858</v>
      </c>
      <c r="D20" s="47">
        <f>IF(PLANEL_Pot_anual!D4&lt;&gt;0,D4/PLANEL_Pot_anual!D4,0)</f>
        <v>0.62397377501674567</v>
      </c>
      <c r="E20" s="47">
        <f>IF(PLANEL_Pot_anual!E4&lt;&gt;0,E4/PLANEL_Pot_anual!E4,0)</f>
        <v>0.66670863766325972</v>
      </c>
      <c r="F20" s="47">
        <f>IF(PLANEL_Pot_anual!F4&lt;&gt;0,F4/PLANEL_Pot_anual!F4,0)</f>
        <v>0.66229430731621586</v>
      </c>
      <c r="G20" s="47">
        <f>IF(PLANEL_Pot_anual!G4&lt;&gt;0,G4/PLANEL_Pot_anual!G4,0)</f>
        <v>0.65653833094180714</v>
      </c>
      <c r="H20" s="47">
        <f>IF(PLANEL_Pot_anual!H4&lt;&gt;0,H4/PLANEL_Pot_anual!H4,0)</f>
        <v>0.64892808511632338</v>
      </c>
      <c r="I20" s="47">
        <f>IF(PLANEL_Pot_anual!I4&lt;&gt;0,I4/PLANEL_Pot_anual!I4,0)</f>
        <v>0.66663267018836914</v>
      </c>
      <c r="J20" s="47">
        <f>IF(PLANEL_Pot_anual!J4&lt;&gt;0,J4/PLANEL_Pot_anual!J4,0)</f>
        <v>0.6618968661393223</v>
      </c>
      <c r="K20" s="47">
        <f>IF(PLANEL_Pot_anual!K4&lt;&gt;0,K4/PLANEL_Pot_anual!K4,0)</f>
        <v>0.65299259581729818</v>
      </c>
      <c r="L20" s="47">
        <f>IF(PLANEL_Pot_anual!L4&lt;&gt;0,L4/PLANEL_Pot_anual!L4,0)</f>
        <v>0.67114231213508857</v>
      </c>
      <c r="M20" s="47">
        <f>IF(PLANEL_Pot_anual!M4&lt;&gt;0,M4/PLANEL_Pot_anual!M4,0)</f>
        <v>0.67545236344551074</v>
      </c>
      <c r="N20" s="47">
        <f>IF(PLANEL_Pot_anual!N4&lt;&gt;0,N4/PLANEL_Pot_anual!N4,0)</f>
        <v>0.67837748766314465</v>
      </c>
      <c r="O20" s="47">
        <f>IF(PLANEL_Pot_anual!O4&lt;&gt;0,O4/PLANEL_Pot_anual!O4,0)</f>
        <v>0.66874037436880118</v>
      </c>
      <c r="P20" s="47">
        <f>IF(PLANEL_Pot_anual!P4&lt;&gt;0,P4/PLANEL_Pot_anual!P4,0)</f>
        <v>0.68238638773150995</v>
      </c>
      <c r="Q20" s="47">
        <f>IF(PLANEL_Pot_anual!Q4&lt;&gt;0,Q4/PLANEL_Pot_anual!Q4,0)</f>
        <v>0.68465828066061019</v>
      </c>
      <c r="R20" s="47">
        <f>IF(PLANEL_Pot_anual!R4&lt;&gt;0,R4/PLANEL_Pot_anual!R4,0)</f>
        <v>0.67089179915317809</v>
      </c>
      <c r="S20" s="47">
        <f>IF(PLANEL_Pot_anual!S4&lt;&gt;0,S4/PLANEL_Pot_anual!S4,0)</f>
        <v>0.67090922123018171</v>
      </c>
      <c r="T20" s="47">
        <f>IF(PLANEL_Pot_anual!T4&lt;&gt;0,T4/PLANEL_Pot_anual!T4,0)</f>
        <v>0.67350218820142349</v>
      </c>
      <c r="U20" s="47">
        <f>IF(PLANEL_Pot_anual!U4&lt;&gt;0,U4/PLANEL_Pot_anual!U4,0)</f>
        <v>0.67535748021147179</v>
      </c>
      <c r="V20" s="47">
        <f>IF(PLANEL_Pot_anual!V4&lt;&gt;0,V4/PLANEL_Pot_anual!V4,0)</f>
        <v>0.67986546478968068</v>
      </c>
      <c r="W20" s="47">
        <f>IF(PLANEL_Pot_anual!W4&lt;&gt;0,W4/PLANEL_Pot_anual!W4,0)</f>
        <v>0.68017499347688226</v>
      </c>
      <c r="X20" s="47">
        <f>IF(PLANEL_Pot_anual!X4&lt;&gt;0,X4/PLANEL_Pot_anual!X4,0)</f>
        <v>0.67373561429088058</v>
      </c>
      <c r="Y20" s="47">
        <f>IF(PLANEL_Pot_anual!Y4&lt;&gt;0,Y4/PLANEL_Pot_anual!Y4,0)</f>
        <v>0.66810730432208876</v>
      </c>
      <c r="Z20" s="47">
        <f>IF(PLANEL_Pot_anual!Z4&lt;&gt;0,Z4/PLANEL_Pot_anual!Z4,0)</f>
        <v>0.67521074208031884</v>
      </c>
      <c r="AA20" s="47">
        <f>IF(PLANEL_Pot_anual!AA4&lt;&gt;0,AA4/PLANEL_Pot_anual!AA4,0)</f>
        <v>0.6696190267486567</v>
      </c>
      <c r="AB20" s="77">
        <f>IF(PLANEL_Pot_anual!AB4&lt;&gt;0,AB4/PLANEL_Pot_anual!AB4,0)</f>
        <v>0.66528342199152957</v>
      </c>
      <c r="AC20" s="47">
        <f>IF(PLANEL_Pot_anual!AC4&lt;&gt;0,AC4/PLANEL_Pot_anual!AC4,0)</f>
        <v>0.671961967592408</v>
      </c>
      <c r="AD20" s="47">
        <f>IF(PLANEL_Pot_anual!AD4&lt;&gt;0,AD4/PLANEL_Pot_anual!AD4,0)</f>
        <v>0.664302632253988</v>
      </c>
      <c r="AE20" s="47">
        <f>IF(PLANEL_Pot_anual!AE4&lt;&gt;0,AE4/PLANEL_Pot_anual!AE4,0)</f>
        <v>0.6597252046411799</v>
      </c>
      <c r="AF20" s="47">
        <f>IF(PLANEL_Pot_anual!AF4&lt;&gt;0,AF4/PLANEL_Pot_anual!AF4,0)</f>
        <v>0.65859349992501581</v>
      </c>
      <c r="AG20" s="47">
        <f>IF(PLANEL_Pot_anual!AG4&lt;&gt;0,AG4/PLANEL_Pot_anual!AG4,0)</f>
        <v>0.652118163085598</v>
      </c>
      <c r="AH20" s="47">
        <f>IF(PLANEL_Pot_anual!AH4&lt;&gt;0,AH4/PLANEL_Pot_anual!AH4,0)</f>
        <v>0.64927049461939879</v>
      </c>
      <c r="AI20" s="47">
        <f>IF(PLANEL_Pot_anual!AI4&lt;&gt;0,AI4/PLANEL_Pot_anual!AI4,0)</f>
        <v>0.64953294710972453</v>
      </c>
      <c r="AJ20" s="47">
        <f>IF(PLANEL_Pot_anual!AJ4&lt;&gt;0,AJ4/PLANEL_Pot_anual!AJ4,0)</f>
        <v>0.6530470796035186</v>
      </c>
      <c r="AK20" s="47">
        <f>IF(PLANEL_Pot_anual!AK4&lt;&gt;0,AK4/PLANEL_Pot_anual!AK4,0)</f>
        <v>0.6489345230896677</v>
      </c>
      <c r="AL20" s="47">
        <f>IF(PLANEL_Pot_anual!AL4&lt;&gt;0,AL4/PLANEL_Pot_anual!AL4,0)</f>
        <v>0.63227950222291174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0.8296281555759919</v>
      </c>
      <c r="D21" s="47">
        <f>IF(PLANEL_Pot_anual!D5&lt;&gt;0,D5/PLANEL_Pot_anual!D5,0)</f>
        <v>0.82986715491604501</v>
      </c>
      <c r="E21" s="47">
        <f>IF(PLANEL_Pot_anual!E5&lt;&gt;0,E5/PLANEL_Pot_anual!E5,0)</f>
        <v>0.81258793056360723</v>
      </c>
      <c r="F21" s="47">
        <f>IF(PLANEL_Pot_anual!F5&lt;&gt;0,F5/PLANEL_Pot_anual!F5,0)</f>
        <v>0.80337822650453328</v>
      </c>
      <c r="G21" s="47">
        <f>IF(PLANEL_Pot_anual!G5&lt;&gt;0,G5/PLANEL_Pot_anual!G5,0)</f>
        <v>0.57452826676900648</v>
      </c>
      <c r="H21" s="47">
        <f>IF(PLANEL_Pot_anual!H5&lt;&gt;0,H5/PLANEL_Pot_anual!H5,0)</f>
        <v>0.8056497705502903</v>
      </c>
      <c r="I21" s="47">
        <f>IF(PLANEL_Pot_anual!I5&lt;&gt;0,I5/PLANEL_Pot_anual!I5,0)</f>
        <v>0.72026198368076988</v>
      </c>
      <c r="J21" s="47">
        <f>IF(PLANEL_Pot_anual!J5&lt;&gt;0,J5/PLANEL_Pot_anual!J5,0)</f>
        <v>0.8693647962750124</v>
      </c>
      <c r="K21" s="47">
        <f>IF(PLANEL_Pot_anual!K5&lt;&gt;0,K5/PLANEL_Pot_anual!K5,0)</f>
        <v>1.0014644703671691</v>
      </c>
      <c r="L21" s="47">
        <f>IF(PLANEL_Pot_anual!L5&lt;&gt;0,L5/PLANEL_Pot_anual!L5,0)</f>
        <v>0.84096341049727696</v>
      </c>
      <c r="M21" s="47">
        <f>IF(PLANEL_Pot_anual!M5&lt;&gt;0,M5/PLANEL_Pot_anual!M5,0)</f>
        <v>0.84096341049727696</v>
      </c>
      <c r="N21" s="47">
        <f>IF(PLANEL_Pot_anual!N5&lt;&gt;0,N5/PLANEL_Pot_anual!N5,0)</f>
        <v>0.93276699978384647</v>
      </c>
      <c r="O21" s="47">
        <f>IF(PLANEL_Pot_anual!O5&lt;&gt;0,O5/PLANEL_Pot_anual!O5,0)</f>
        <v>0.96936123912712613</v>
      </c>
      <c r="P21" s="47">
        <f>IF(PLANEL_Pot_anual!P5&lt;&gt;0,P5/PLANEL_Pot_anual!P5,0)</f>
        <v>0.9636491565675378</v>
      </c>
      <c r="Q21" s="47">
        <f>IF(PLANEL_Pot_anual!Q5&lt;&gt;0,Q5/PLANEL_Pot_anual!Q5,0)</f>
        <v>0.76278919634904008</v>
      </c>
      <c r="R21" s="47">
        <f>IF(PLANEL_Pot_anual!R5&lt;&gt;0,R5/PLANEL_Pot_anual!R5,0)</f>
        <v>0.84305298610923152</v>
      </c>
      <c r="S21" s="47">
        <f>IF(PLANEL_Pot_anual!S5&lt;&gt;0,S5/PLANEL_Pot_anual!S5,0)</f>
        <v>0.84305298610923152</v>
      </c>
      <c r="T21" s="47">
        <f>IF(PLANEL_Pot_anual!T5&lt;&gt;0,T5/PLANEL_Pot_anual!T5,0)</f>
        <v>0.84305298610923152</v>
      </c>
      <c r="U21" s="47">
        <f>IF(PLANEL_Pot_anual!U5&lt;&gt;0,U5/PLANEL_Pot_anual!U5,0)</f>
        <v>0.84305298610923152</v>
      </c>
      <c r="V21" s="47">
        <f>IF(PLANEL_Pot_anual!V5&lt;&gt;0,V5/PLANEL_Pot_anual!V5,0)</f>
        <v>0.84305298610923152</v>
      </c>
      <c r="W21" s="47">
        <f>IF(PLANEL_Pot_anual!W5&lt;&gt;0,W5/PLANEL_Pot_anual!W5,0)</f>
        <v>0.84305298610923152</v>
      </c>
      <c r="X21" s="47">
        <f>IF(PLANEL_Pot_anual!X5&lt;&gt;0,X5/PLANEL_Pot_anual!X5,0)</f>
        <v>0.84305298610923152</v>
      </c>
      <c r="Y21" s="47">
        <f>IF(PLANEL_Pot_anual!Y5&lt;&gt;0,Y5/PLANEL_Pot_anual!Y5,0)</f>
        <v>0.84305298610923152</v>
      </c>
      <c r="Z21" s="47">
        <f>IF(PLANEL_Pot_anual!Z5&lt;&gt;0,Z5/PLANEL_Pot_anual!Z5,0)</f>
        <v>0.84305298610923152</v>
      </c>
      <c r="AA21" s="47">
        <f>IF(PLANEL_Pot_anual!AA5&lt;&gt;0,AA5/PLANEL_Pot_anual!AA5,0)</f>
        <v>0.83342471733412538</v>
      </c>
      <c r="AB21" s="77">
        <f>IF(PLANEL_Pot_anual!AB5&lt;&gt;0,AB5/PLANEL_Pot_anual!AB5,0)</f>
        <v>0.84305298610923152</v>
      </c>
      <c r="AC21" s="47">
        <f>IF(PLANEL_Pot_anual!AC5&lt;&gt;0,AC5/PLANEL_Pot_anual!AC5,0)</f>
        <v>0.77306030295962891</v>
      </c>
      <c r="AD21" s="47">
        <f>IF(PLANEL_Pot_anual!AD5&lt;&gt;0,AD5/PLANEL_Pot_anual!AD5,0)</f>
        <v>0.83465699297471141</v>
      </c>
      <c r="AE21" s="47">
        <f>IF(PLANEL_Pot_anual!AE5&lt;&gt;0,AE5/PLANEL_Pot_anual!AE5,0)</f>
        <v>0.83822040417441146</v>
      </c>
      <c r="AF21" s="47">
        <f>IF(PLANEL_Pot_anual!AF5&lt;&gt;0,AF5/PLANEL_Pot_anual!AF5,0)</f>
        <v>0.80748713649497905</v>
      </c>
      <c r="AG21" s="47">
        <f>IF(PLANEL_Pot_anual!AG5&lt;&gt;0,AG5/PLANEL_Pot_anual!AG5,0)</f>
        <v>0.84305298610923152</v>
      </c>
      <c r="AH21" s="47">
        <f>IF(PLANEL_Pot_anual!AH5&lt;&gt;0,AH5/PLANEL_Pot_anual!AH5,0)</f>
        <v>0.84305298610923152</v>
      </c>
      <c r="AI21" s="47">
        <f>IF(PLANEL_Pot_anual!AI5&lt;&gt;0,AI5/PLANEL_Pot_anual!AI5,0)</f>
        <v>0.84305298610923152</v>
      </c>
      <c r="AJ21" s="47">
        <f>IF(PLANEL_Pot_anual!AJ5&lt;&gt;0,AJ5/PLANEL_Pot_anual!AJ5,0)</f>
        <v>0.81915244731960413</v>
      </c>
      <c r="AK21" s="47">
        <f>IF(PLANEL_Pot_anual!AK5&lt;&gt;0,AK5/PLANEL_Pot_anual!AK5,0)</f>
        <v>0.82906180859935097</v>
      </c>
      <c r="AL21" s="47">
        <f>IF(PLANEL_Pot_anual!AL5&lt;&gt;0,AL5/PLANEL_Pot_anual!AL5,0)</f>
        <v>0.83816521880781569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0.93180425628435715</v>
      </c>
      <c r="D23" s="48">
        <f>IF(PLANEL_Pot_anual!D7&lt;&gt;0,D6/PLANEL_Pot_anual!D7,0)</f>
        <v>0.89234212017681636</v>
      </c>
      <c r="E23" s="48">
        <f>IF(PLANEL_Pot_anual!E7&lt;&gt;0,E6/PLANEL_Pot_anual!E7,0)</f>
        <v>0.90660198270697401</v>
      </c>
      <c r="F23" s="48">
        <f>IF(PLANEL_Pot_anual!F7&lt;&gt;0,F6/PLANEL_Pot_anual!F7,0)</f>
        <v>0.51900544734163723</v>
      </c>
      <c r="G23" s="48">
        <f>IF(PLANEL_Pot_anual!G7&lt;&gt;0,G6/PLANEL_Pot_anual!G7,0)</f>
        <v>0.85250857929853485</v>
      </c>
      <c r="H23" s="48">
        <f>IF(PLANEL_Pot_anual!H7&lt;&gt;0,H6/PLANEL_Pot_anual!H7,0)</f>
        <v>0.82185760915143269</v>
      </c>
      <c r="I23" s="48">
        <f>IF(PLANEL_Pot_anual!I7&lt;&gt;0,I6/PLANEL_Pot_anual!I7,0)</f>
        <v>0.85181481443336882</v>
      </c>
      <c r="J23" s="48">
        <f>IF(PLANEL_Pot_anual!J7&lt;&gt;0,J6/PLANEL_Pot_anual!J7,0)</f>
        <v>0.80178400300758057</v>
      </c>
      <c r="K23" s="48">
        <f>IF(PLANEL_Pot_anual!K7&lt;&gt;0,K6/PLANEL_Pot_anual!K7,0)</f>
        <v>1.0462838668166832</v>
      </c>
      <c r="L23" s="48">
        <f>IF(PLANEL_Pot_anual!L7&lt;&gt;0,L6/PLANEL_Pot_anual!L7,0)</f>
        <v>1.0433535021987392</v>
      </c>
      <c r="M23" s="48">
        <f>IF(PLANEL_Pot_anual!M7&lt;&gt;0,M6/PLANEL_Pot_anual!M7,0)</f>
        <v>1.149870053071383</v>
      </c>
      <c r="N23" s="48">
        <f>IF(PLANEL_Pot_anual!N7&lt;&gt;0,N6/PLANEL_Pot_anual!N7,0)</f>
        <v>1.1320533265542647</v>
      </c>
      <c r="O23" s="48">
        <f>IF(PLANEL_Pot_anual!O7&lt;&gt;0,O6/PLANEL_Pot_anual!O7,0)</f>
        <v>1.0574582708856</v>
      </c>
      <c r="P23" s="48">
        <f>IF(PLANEL_Pot_anual!P7&lt;&gt;0,P6/PLANEL_Pot_anual!P7,0)</f>
        <v>1.0709841697095897</v>
      </c>
      <c r="Q23" s="48">
        <f>IF(PLANEL_Pot_anual!Q7&lt;&gt;0,Q6/PLANEL_Pot_anual!Q7,0)</f>
        <v>1.0709841697095897</v>
      </c>
      <c r="R23" s="48">
        <f>IF(PLANEL_Pot_anual!R7&lt;&gt;0,R6/PLANEL_Pot_anual!R7,0)</f>
        <v>1.0661268445717</v>
      </c>
      <c r="S23" s="48">
        <f>IF(PLANEL_Pot_anual!S7&lt;&gt;0,S6/PLANEL_Pot_anual!S7,0)</f>
        <v>1.1236059697051728</v>
      </c>
      <c r="T23" s="48">
        <f>IF(PLANEL_Pot_anual!T7&lt;&gt;0,T6/PLANEL_Pot_anual!T7,0)</f>
        <v>1.1145788924540287</v>
      </c>
      <c r="U23" s="48">
        <f>IF(PLANEL_Pot_anual!U7&lt;&gt;0,U6/PLANEL_Pot_anual!U7,0)</f>
        <v>1.1064319995609855</v>
      </c>
      <c r="V23" s="48">
        <f>IF(PLANEL_Pot_anual!V7&lt;&gt;0,V6/PLANEL_Pot_anual!V7,0)</f>
        <v>1.0990410187543098</v>
      </c>
      <c r="W23" s="48">
        <f>IF(PLANEL_Pot_anual!W7&lt;&gt;0,W6/PLANEL_Pot_anual!W7,0)</f>
        <v>1.0923081901709815</v>
      </c>
      <c r="X23" s="48">
        <f>IF(PLANEL_Pot_anual!X7&lt;&gt;0,X6/PLANEL_Pot_anual!X7,0)</f>
        <v>1.0861480761953799</v>
      </c>
      <c r="Y23" s="48">
        <f>IF(PLANEL_Pot_anual!Y7&lt;&gt;0,Y6/PLANEL_Pot_anual!Y7,0)</f>
        <v>1.0804894084504484</v>
      </c>
      <c r="Z23" s="48">
        <f>IF(PLANEL_Pot_anual!Z7&lt;&gt;0,Z6/PLANEL_Pot_anual!Z7,0)</f>
        <v>1.0971275748062639</v>
      </c>
      <c r="AA23" s="48">
        <f>IF(PLANEL_Pot_anual!AA7&lt;&gt;0,AA6/PLANEL_Pot_anual!AA7,0)</f>
        <v>1.0914827808770042</v>
      </c>
      <c r="AB23" s="48">
        <f>IF(PLANEL_Pot_anual!AB7&lt;&gt;0,AB6/PLANEL_Pot_anual!AB7,0)</f>
        <v>1.094419236132125</v>
      </c>
      <c r="AC23" s="48">
        <f>IF(PLANEL_Pot_anual!AC7&lt;&gt;0,AC6/PLANEL_Pot_anual!AC7,0)</f>
        <v>1.0892263648320812</v>
      </c>
      <c r="AD23" s="48">
        <f>IF(PLANEL_Pot_anual!AD7&lt;&gt;0,AD6/PLANEL_Pot_anual!AD7,0)</f>
        <v>1.0843894952604838</v>
      </c>
      <c r="AE23" s="48">
        <f>IF(PLANEL_Pot_anual!AE7&lt;&gt;0,AE6/PLANEL_Pot_anual!AE7,0)</f>
        <v>1.0798718158042895</v>
      </c>
      <c r="AF23" s="48">
        <f>IF(PLANEL_Pot_anual!AF7&lt;&gt;0,AF6/PLANEL_Pot_anual!AF7,0)</f>
        <v>1.0756427404830817</v>
      </c>
      <c r="AG23" s="48">
        <f>IF(PLANEL_Pot_anual!AG7&lt;&gt;0,AG6/PLANEL_Pot_anual!AG7,0)</f>
        <v>1.0862501306333734</v>
      </c>
      <c r="AH23" s="48">
        <f>IF(PLANEL_Pot_anual!AH7&lt;&gt;0,AH6/PLANEL_Pot_anual!AH7,0)</f>
        <v>1.0888319511615696</v>
      </c>
      <c r="AI23" s="48">
        <f>IF(PLANEL_Pot_anual!AI7&lt;&gt;0,AI6/PLANEL_Pot_anual!AI7,0)</f>
        <v>1.1011687702988875</v>
      </c>
      <c r="AJ23" s="48">
        <f>IF(PLANEL_Pot_anual!AJ7&lt;&gt;0,AJ6/PLANEL_Pot_anual!AJ7,0)</f>
        <v>1.1236882538059048</v>
      </c>
      <c r="AK23" s="48">
        <f>IF(PLANEL_Pot_anual!AK7&lt;&gt;0,AK6/PLANEL_Pot_anual!AK7,0)</f>
        <v>1.146207737312922</v>
      </c>
      <c r="AL23" s="48">
        <f>IF(PLANEL_Pot_anual!AL7&lt;&gt;0,AL6/PLANEL_Pot_anual!AL7,0)</f>
        <v>1.1687272208199393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0.7369988058952891</v>
      </c>
      <c r="D28" s="47">
        <f>IF(PLANEL_Pot_anual!D12&lt;&gt;0,D9/PLANEL_Pot_anual!D12,0)</f>
        <v>0.84061704155252903</v>
      </c>
      <c r="E28" s="47">
        <f>IF(PLANEL_Pot_anual!E12&lt;&gt;0,E9/PLANEL_Pot_anual!E12,0)</f>
        <v>0.76562827983332682</v>
      </c>
      <c r="F28" s="47">
        <f>IF(PLANEL_Pot_anual!F12&lt;&gt;0,F9/PLANEL_Pot_anual!F12,0)</f>
        <v>0.70901291079902773</v>
      </c>
      <c r="G28" s="47">
        <f>IF(PLANEL_Pot_anual!G12&lt;&gt;0,G9/PLANEL_Pot_anual!G12,0)</f>
        <v>0.58284551197962886</v>
      </c>
      <c r="H28" s="47">
        <f>IF(PLANEL_Pot_anual!H12&lt;&gt;0,H9/PLANEL_Pot_anual!H12,0)</f>
        <v>0.70808372410201015</v>
      </c>
      <c r="I28" s="47">
        <f>IF(PLANEL_Pot_anual!I12&lt;&gt;0,I9/PLANEL_Pot_anual!I12,0)</f>
        <v>0.77732713588487201</v>
      </c>
      <c r="J28" s="47">
        <f>IF(PLANEL_Pot_anual!J12&lt;&gt;0,J9/PLANEL_Pot_anual!J12,0)</f>
        <v>0.93951685655310768</v>
      </c>
      <c r="K28" s="47">
        <f>IF(PLANEL_Pot_anual!K12&lt;&gt;0,K9/PLANEL_Pot_anual!K12,0)</f>
        <v>0.90830683775066612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0.60664625839137298</v>
      </c>
      <c r="N39" s="54">
        <f>IF(PLANEL_Pot_anual!N23&lt;&gt;0,N14/PLANEL_Pot_anual!N23,0)</f>
        <v>0.52650831087313732</v>
      </c>
      <c r="O39" s="54">
        <f>IF(PLANEL_Pot_anual!O23&lt;&gt;0,O14/PLANEL_Pot_anual!O23,0)</f>
        <v>0.76343173725192714</v>
      </c>
      <c r="P39" s="54">
        <f>IF(PLANEL_Pot_anual!P23&lt;&gt;0,P14/PLANEL_Pot_anual!P23,0)</f>
        <v>0.7162055545486915</v>
      </c>
      <c r="Q39" s="54">
        <f>IF(PLANEL_Pot_anual!Q23&lt;&gt;0,Q14/PLANEL_Pot_anual!Q23,0)</f>
        <v>0.86915253477671583</v>
      </c>
      <c r="R39" s="54">
        <f>IF(PLANEL_Pot_anual!R23&lt;&gt;0,R14/PLANEL_Pot_anual!R23,0)</f>
        <v>0.86915253477671583</v>
      </c>
      <c r="S39" s="54">
        <f>IF(PLANEL_Pot_anual!S23&lt;&gt;0,S14/PLANEL_Pot_anual!S23,0)</f>
        <v>0.83625915422671981</v>
      </c>
      <c r="T39" s="54">
        <f>IF(PLANEL_Pot_anual!T23&lt;&gt;0,T14/PLANEL_Pot_anual!T23,0)</f>
        <v>0.8363682561078406</v>
      </c>
      <c r="U39" s="54">
        <f>IF(PLANEL_Pot_anual!U23&lt;&gt;0,U14/PLANEL_Pot_anual!U23,0)</f>
        <v>0.8343479779129207</v>
      </c>
      <c r="V39" s="54">
        <f>IF(PLANEL_Pot_anual!V23&lt;&gt;0,V14/PLANEL_Pot_anual!V23,0)</f>
        <v>0.84070546497691978</v>
      </c>
      <c r="W39" s="54">
        <f>IF(PLANEL_Pot_anual!W23&lt;&gt;0,W14/PLANEL_Pot_anual!W23,0)</f>
        <v>0.86287113954441974</v>
      </c>
      <c r="X39" s="54">
        <f>IF(PLANEL_Pot_anual!X23&lt;&gt;0,X14/PLANEL_Pot_anual!X23,0)</f>
        <v>0.8771209328967825</v>
      </c>
      <c r="Y39" s="54">
        <f>IF(PLANEL_Pot_anual!Y23&lt;&gt;0,Y14/PLANEL_Pot_anual!Y23,0)</f>
        <v>0.91765425762708064</v>
      </c>
      <c r="Z39" s="54">
        <f>IF(PLANEL_Pot_anual!Z23&lt;&gt;0,Z14/PLANEL_Pot_anual!Z23,0)</f>
        <v>0.86978782987877679</v>
      </c>
      <c r="AA39" s="54">
        <f>IF(PLANEL_Pot_anual!AA23&lt;&gt;0,AA14/PLANEL_Pot_anual!AA23,0)</f>
        <v>0.86510776205361861</v>
      </c>
      <c r="AB39" s="84">
        <f>IF(PLANEL_Pot_anual!AB23&lt;&gt;0,AB14/PLANEL_Pot_anual!AB23,0)</f>
        <v>0.88270187162068758</v>
      </c>
      <c r="AC39" s="54">
        <f>IF(PLANEL_Pot_anual!AC23&lt;&gt;0,AC14/PLANEL_Pot_anual!AC23,0)</f>
        <v>0.89472358462783719</v>
      </c>
      <c r="AD39" s="54">
        <f>IF(PLANEL_Pot_anual!AD23&lt;&gt;0,AD14/PLANEL_Pot_anual!AD23,0)</f>
        <v>0.90044071282062055</v>
      </c>
      <c r="AE39" s="54">
        <f>IF(PLANEL_Pot_anual!AE23&lt;&gt;0,AE14/PLANEL_Pot_anual!AE23,0)</f>
        <v>0.91236341344556338</v>
      </c>
      <c r="AF39" s="54">
        <f>IF(PLANEL_Pot_anual!AF23&lt;&gt;0,AF14/PLANEL_Pot_anual!AF23,0)</f>
        <v>0.91648841662050173</v>
      </c>
      <c r="AG39" s="54">
        <f>IF(PLANEL_Pot_anual!AG23&lt;&gt;0,AG14/PLANEL_Pot_anual!AG23,0)</f>
        <v>0.87836857940240454</v>
      </c>
      <c r="AH39" s="54">
        <f>IF(PLANEL_Pot_anual!AH23&lt;&gt;0,AH14/PLANEL_Pot_anual!AH23,0)</f>
        <v>0.83188318442392462</v>
      </c>
      <c r="AI39" s="54">
        <f>IF(PLANEL_Pot_anual!AI23&lt;&gt;0,AI14/PLANEL_Pot_anual!AI23,0)</f>
        <v>0.8012197835577145</v>
      </c>
      <c r="AJ39" s="54">
        <f>IF(PLANEL_Pot_anual!AJ23&lt;&gt;0,AJ14/PLANEL_Pot_anual!AJ23,0)</f>
        <v>0.82933983400014444</v>
      </c>
      <c r="AK39" s="54">
        <f>IF(PLANEL_Pot_anual!AK23&lt;&gt;0,AK14/PLANEL_Pot_anual!AK23,0)</f>
        <v>0.8584856207522602</v>
      </c>
      <c r="AL39" s="54">
        <f>IF(PLANEL_Pot_anual!AL23&lt;&gt;0,AL14/PLANEL_Pot_anual!AL23,0)</f>
        <v>0.88007714064235298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-463.2694926999975</v>
      </c>
      <c r="E40" s="28">
        <f t="shared" si="1"/>
        <v>3905.9872319999995</v>
      </c>
      <c r="F40" s="28">
        <f t="shared" si="1"/>
        <v>2125.7850079999916</v>
      </c>
      <c r="G40" s="28">
        <f t="shared" si="1"/>
        <v>5042.3982910000195</v>
      </c>
      <c r="H40" s="28">
        <f t="shared" si="1"/>
        <v>5090.4820429999672</v>
      </c>
      <c r="I40" s="28">
        <f t="shared" si="1"/>
        <v>5053.1518960000103</v>
      </c>
      <c r="J40" s="28">
        <f t="shared" si="1"/>
        <v>4481.5249260000128</v>
      </c>
      <c r="K40" s="28">
        <f t="shared" si="1"/>
        <v>4738.5215479999897</v>
      </c>
      <c r="L40" s="28">
        <f t="shared" si="1"/>
        <v>4872.6748680000164</v>
      </c>
      <c r="M40" s="28">
        <f t="shared" si="1"/>
        <v>5069.8363699999754</v>
      </c>
      <c r="N40" s="28">
        <f t="shared" si="1"/>
        <v>4402.9809780000069</v>
      </c>
      <c r="O40" s="28">
        <f t="shared" si="1"/>
        <v>4192.5234622000135</v>
      </c>
      <c r="P40" s="28">
        <f t="shared" si="1"/>
        <v>4359.0412387999822</v>
      </c>
      <c r="Q40" s="28">
        <f t="shared" si="1"/>
        <v>4457.2129440000281</v>
      </c>
      <c r="R40" s="28">
        <f t="shared" si="1"/>
        <v>4592.7550709999923</v>
      </c>
      <c r="S40" s="28">
        <f t="shared" si="1"/>
        <v>4783.6275299999979</v>
      </c>
      <c r="T40" s="28">
        <f t="shared" si="1"/>
        <v>4824.3421080000116</v>
      </c>
      <c r="U40" s="28">
        <f t="shared" si="1"/>
        <v>4796.2694659999979</v>
      </c>
      <c r="V40" s="28">
        <f t="shared" si="1"/>
        <v>4972.5800449999515</v>
      </c>
      <c r="W40" s="28">
        <f t="shared" si="1"/>
        <v>5123.840200000006</v>
      </c>
      <c r="X40" s="28">
        <f t="shared" si="1"/>
        <v>5447.9519839999557</v>
      </c>
      <c r="Y40" s="28">
        <f t="shared" si="1"/>
        <v>5401.2568500000634</v>
      </c>
      <c r="Z40" s="28">
        <f t="shared" si="1"/>
        <v>5546.4616099999985</v>
      </c>
      <c r="AA40" s="28">
        <f t="shared" si="1"/>
        <v>5381.0615300000063</v>
      </c>
      <c r="AB40" s="76">
        <f t="shared" si="1"/>
        <v>5369.425659999979</v>
      </c>
      <c r="AC40" s="28">
        <f t="shared" si="1"/>
        <v>4760.9559100000479</v>
      </c>
      <c r="AD40" s="28">
        <f t="shared" si="1"/>
        <v>4784.0827999999747</v>
      </c>
      <c r="AE40" s="28">
        <f t="shared" si="1"/>
        <v>4836.9527200000302</v>
      </c>
      <c r="AF40" s="28">
        <f t="shared" si="1"/>
        <v>4966.3789699999616</v>
      </c>
      <c r="AG40" s="28">
        <f t="shared" si="1"/>
        <v>5052.6838270000299</v>
      </c>
      <c r="AH40" s="28">
        <f t="shared" si="1"/>
        <v>5123.0254899999418</v>
      </c>
      <c r="AI40" s="28">
        <f t="shared" si="1"/>
        <v>5116.4153400000068</v>
      </c>
      <c r="AJ40" s="28">
        <f t="shared" si="1"/>
        <v>5634.4396999999881</v>
      </c>
      <c r="AK40" s="28">
        <f t="shared" si="1"/>
        <v>5439.0773000000627</v>
      </c>
      <c r="AL40" s="28">
        <f t="shared" si="1"/>
        <v>4755.7818599999591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484.28764899999999</v>
      </c>
      <c r="AS6" s="33">
        <v>4954.1837679999999</v>
      </c>
      <c r="AT6" s="33">
        <v>6779.3055450000002</v>
      </c>
      <c r="AU6" s="33">
        <v>4320.1422570000004</v>
      </c>
      <c r="AV6" s="33">
        <v>484.28764899999999</v>
      </c>
      <c r="AW6" s="33">
        <v>4954.1837679999999</v>
      </c>
      <c r="AX6" s="33">
        <v>6779.3055450000002</v>
      </c>
      <c r="AY6" s="33">
        <v>4320.1422570000004</v>
      </c>
      <c r="AZ6" s="33">
        <v>247.5610221</v>
      </c>
      <c r="BA6" s="33">
        <v>2532.5089330000001</v>
      </c>
      <c r="BB6" s="33">
        <v>3465.4854679999999</v>
      </c>
      <c r="BC6" s="33">
        <v>2208.3958469999998</v>
      </c>
      <c r="BD6" s="33">
        <v>247.5610221</v>
      </c>
      <c r="BE6" s="33">
        <v>2532.5089330000001</v>
      </c>
      <c r="BF6" s="33">
        <v>3465.4854679999999</v>
      </c>
      <c r="BG6" s="33">
        <v>2208.3958469999998</v>
      </c>
      <c r="BH6" s="33">
        <v>247.5610221</v>
      </c>
      <c r="BI6" s="33">
        <v>2532.5089330000001</v>
      </c>
      <c r="BJ6" s="33">
        <v>3465.4854679999999</v>
      </c>
      <c r="BK6" s="33">
        <v>2208.3958469999998</v>
      </c>
      <c r="BL6" s="33">
        <v>249.03671550000001</v>
      </c>
      <c r="BM6" s="33">
        <v>2547.6050359999999</v>
      </c>
      <c r="BN6" s="33">
        <v>3486.1429760000001</v>
      </c>
      <c r="BO6" s="33">
        <v>2221.5599350000002</v>
      </c>
      <c r="BP6" s="33">
        <v>249.03671550000001</v>
      </c>
      <c r="BQ6" s="33">
        <v>2547.6050359999999</v>
      </c>
      <c r="BR6" s="33">
        <v>3486.1429760000001</v>
      </c>
      <c r="BS6" s="33">
        <v>2221.5599350000002</v>
      </c>
      <c r="BT6" s="33">
        <v>249.03671550000001</v>
      </c>
      <c r="BU6" s="33">
        <v>2547.6050359999999</v>
      </c>
      <c r="BV6" s="33">
        <v>3486.1429760000001</v>
      </c>
      <c r="BW6" s="33">
        <v>2221.5599350000002</v>
      </c>
      <c r="BX6" s="33">
        <v>249.03671550000001</v>
      </c>
      <c r="BY6" s="33">
        <v>2547.6050359999999</v>
      </c>
      <c r="BZ6" s="33">
        <v>3486.1429760000001</v>
      </c>
      <c r="CA6" s="33">
        <v>2221.5599350000002</v>
      </c>
      <c r="CB6" s="33">
        <v>140.81429660000001</v>
      </c>
      <c r="CC6" s="33">
        <v>1440.5073190000001</v>
      </c>
      <c r="CD6" s="33">
        <v>1971.1903540000001</v>
      </c>
      <c r="CE6" s="33">
        <v>1256.149717</v>
      </c>
      <c r="CF6" s="33">
        <v>140.81429660000001</v>
      </c>
      <c r="CG6" s="33">
        <v>1440.5073190000001</v>
      </c>
      <c r="CH6" s="33">
        <v>1971.1903540000001</v>
      </c>
      <c r="CI6" s="33">
        <v>1256.149717</v>
      </c>
      <c r="CJ6" s="33">
        <v>140.81429660000001</v>
      </c>
      <c r="CK6" s="33">
        <v>1440.5073190000001</v>
      </c>
      <c r="CL6" s="33">
        <v>1971.1903540000001</v>
      </c>
      <c r="CM6" s="33">
        <v>1256.149717</v>
      </c>
      <c r="CN6" s="33">
        <v>140.81429660000001</v>
      </c>
      <c r="CO6" s="33">
        <v>1440.5073190000001</v>
      </c>
      <c r="CP6" s="33">
        <v>1971.1903540000001</v>
      </c>
      <c r="CQ6" s="33">
        <v>1256.149717</v>
      </c>
      <c r="CR6" s="33">
        <v>140.81429660000001</v>
      </c>
      <c r="CS6" s="33">
        <v>1440.5073190000001</v>
      </c>
      <c r="CT6" s="33">
        <v>1971.1903540000001</v>
      </c>
      <c r="CU6" s="33">
        <v>1256.149717</v>
      </c>
      <c r="CV6" s="33">
        <v>110.83101449999999</v>
      </c>
      <c r="CW6" s="33">
        <v>1133.783226</v>
      </c>
      <c r="CX6" s="33">
        <v>1551.469075</v>
      </c>
      <c r="CY6" s="33">
        <v>988.68048780000004</v>
      </c>
      <c r="CZ6" s="33">
        <v>110.83101449999999</v>
      </c>
      <c r="DA6" s="33">
        <v>1133.783226</v>
      </c>
      <c r="DB6" s="33">
        <v>1551.469075</v>
      </c>
      <c r="DC6" s="33">
        <v>988.68048780000004</v>
      </c>
      <c r="DD6" s="33">
        <v>110.83101449999999</v>
      </c>
      <c r="DE6" s="33">
        <v>1133.783226</v>
      </c>
      <c r="DF6" s="33">
        <v>1551.469075</v>
      </c>
      <c r="DG6" s="33">
        <v>988.68048780000004</v>
      </c>
      <c r="DH6" s="33">
        <v>110.83101449999999</v>
      </c>
      <c r="DI6" s="33">
        <v>1133.783226</v>
      </c>
      <c r="DJ6" s="33">
        <v>1551.469075</v>
      </c>
      <c r="DK6" s="33">
        <v>988.68048780000004</v>
      </c>
      <c r="DL6" s="33">
        <v>110.83101449999999</v>
      </c>
      <c r="DM6" s="33">
        <v>1133.783226</v>
      </c>
      <c r="DN6" s="33">
        <v>1551.469075</v>
      </c>
      <c r="DO6" s="33">
        <v>988.68048780000004</v>
      </c>
      <c r="DP6" s="33">
        <v>110.83101449999999</v>
      </c>
      <c r="DQ6" s="33">
        <v>1133.783226</v>
      </c>
      <c r="DR6" s="33">
        <v>1551.469075</v>
      </c>
      <c r="DS6" s="33">
        <v>988.68048780000004</v>
      </c>
      <c r="DT6" s="33">
        <v>110.83101449999999</v>
      </c>
      <c r="DU6" s="33">
        <v>1133.783226</v>
      </c>
      <c r="DV6" s="33">
        <v>1551.469075</v>
      </c>
      <c r="DW6" s="33">
        <v>988.68048780000004</v>
      </c>
      <c r="DX6" s="33">
        <v>110.83101449999999</v>
      </c>
      <c r="DY6" s="33">
        <v>1133.783226</v>
      </c>
      <c r="DZ6" s="33">
        <v>1551.469075</v>
      </c>
      <c r="EA6" s="33">
        <v>988.68048780000004</v>
      </c>
      <c r="EB6" s="33">
        <v>110.83101449999999</v>
      </c>
      <c r="EC6" s="33">
        <v>1133.783226</v>
      </c>
      <c r="ED6" s="33">
        <v>1551.469075</v>
      </c>
      <c r="EE6" s="33">
        <v>988.68048780000004</v>
      </c>
      <c r="EF6" s="33">
        <v>110.83101449999999</v>
      </c>
      <c r="EG6" s="33">
        <v>1133.783226</v>
      </c>
      <c r="EH6" s="33">
        <v>1551.469075</v>
      </c>
      <c r="EI6" s="33">
        <v>988.68048780000004</v>
      </c>
      <c r="EJ6" s="33">
        <v>110.83101449999999</v>
      </c>
      <c r="EK6" s="33">
        <v>1133.783226</v>
      </c>
      <c r="EL6" s="33">
        <v>1551.469075</v>
      </c>
      <c r="EM6" s="33">
        <v>988.68048780000004</v>
      </c>
      <c r="EN6" s="33">
        <v>110.83101449999999</v>
      </c>
      <c r="EO6" s="33">
        <v>1133.783226</v>
      </c>
      <c r="EP6" s="33">
        <v>1551.469075</v>
      </c>
      <c r="EQ6" s="33">
        <v>988.68048780000004</v>
      </c>
      <c r="ER6" s="33">
        <v>110.83101449999999</v>
      </c>
      <c r="ES6" s="33">
        <v>1133.783226</v>
      </c>
      <c r="ET6" s="33">
        <v>1551.469075</v>
      </c>
      <c r="EU6" s="33">
        <v>988.68048780000004</v>
      </c>
      <c r="EV6" s="33">
        <v>110.83101449999999</v>
      </c>
      <c r="EW6" s="33">
        <v>1133.783226</v>
      </c>
      <c r="EX6" s="33">
        <v>1551.469075</v>
      </c>
      <c r="EY6" s="33">
        <v>988.68048780000004</v>
      </c>
      <c r="EZ6" s="33">
        <v>110.83101449999999</v>
      </c>
      <c r="FA6" s="33">
        <v>1133.783226</v>
      </c>
      <c r="FB6" s="33">
        <v>1551.469075</v>
      </c>
      <c r="FC6" s="33">
        <v>988.68048780000004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582.2075605</v>
      </c>
      <c r="AS17" s="33">
        <v>5955.8885129999999</v>
      </c>
      <c r="AT17" s="33">
        <v>8150.0384160000003</v>
      </c>
      <c r="AU17" s="33">
        <v>5193.6478040000002</v>
      </c>
      <c r="AV17" s="33">
        <v>582.2075605</v>
      </c>
      <c r="AW17" s="33">
        <v>5955.8885129999999</v>
      </c>
      <c r="AX17" s="33">
        <v>8150.0384160000003</v>
      </c>
      <c r="AY17" s="33">
        <v>5193.6478040000002</v>
      </c>
      <c r="AZ17" s="33">
        <v>290.1589712</v>
      </c>
      <c r="BA17" s="33">
        <v>2968.2790140000002</v>
      </c>
      <c r="BB17" s="33">
        <v>4061.7932879999998</v>
      </c>
      <c r="BC17" s="33">
        <v>2588.3956269999999</v>
      </c>
      <c r="BD17" s="33">
        <v>290.1589712</v>
      </c>
      <c r="BE17" s="33">
        <v>2968.2790140000002</v>
      </c>
      <c r="BF17" s="33">
        <v>4061.7932879999998</v>
      </c>
      <c r="BG17" s="33">
        <v>2588.3956269999999</v>
      </c>
      <c r="BH17" s="33">
        <v>290.1589712</v>
      </c>
      <c r="BI17" s="33">
        <v>2968.2790140000002</v>
      </c>
      <c r="BJ17" s="33">
        <v>4061.7932879999998</v>
      </c>
      <c r="BK17" s="33">
        <v>2588.3956269999999</v>
      </c>
      <c r="BL17" s="33">
        <v>291.63466449999999</v>
      </c>
      <c r="BM17" s="33">
        <v>2983.375117</v>
      </c>
      <c r="BN17" s="33">
        <v>4082.450797</v>
      </c>
      <c r="BO17" s="33">
        <v>2601.5597149999999</v>
      </c>
      <c r="BP17" s="33">
        <v>291.63466449999999</v>
      </c>
      <c r="BQ17" s="33">
        <v>2983.375117</v>
      </c>
      <c r="BR17" s="33">
        <v>4082.450797</v>
      </c>
      <c r="BS17" s="33">
        <v>2601.5597149999999</v>
      </c>
      <c r="BT17" s="33">
        <v>291.63466449999999</v>
      </c>
      <c r="BU17" s="33">
        <v>2983.375117</v>
      </c>
      <c r="BV17" s="33">
        <v>4082.450797</v>
      </c>
      <c r="BW17" s="33">
        <v>2601.5597149999999</v>
      </c>
      <c r="BX17" s="33">
        <v>291.63466449999999</v>
      </c>
      <c r="BY17" s="33">
        <v>2983.375117</v>
      </c>
      <c r="BZ17" s="33">
        <v>4082.450797</v>
      </c>
      <c r="CA17" s="33">
        <v>2601.5597149999999</v>
      </c>
      <c r="CB17" s="33">
        <v>155.9443114</v>
      </c>
      <c r="CC17" s="33">
        <v>1595.2849060000001</v>
      </c>
      <c r="CD17" s="33">
        <v>2182.9880189999999</v>
      </c>
      <c r="CE17" s="33">
        <v>1391.11871</v>
      </c>
      <c r="CF17" s="33">
        <v>155.9443114</v>
      </c>
      <c r="CG17" s="33">
        <v>1595.2849060000001</v>
      </c>
      <c r="CH17" s="33">
        <v>2182.9880189999999</v>
      </c>
      <c r="CI17" s="33">
        <v>1391.11871</v>
      </c>
      <c r="CJ17" s="33">
        <v>155.9443114</v>
      </c>
      <c r="CK17" s="33">
        <v>1595.2849060000001</v>
      </c>
      <c r="CL17" s="33">
        <v>2182.9880189999999</v>
      </c>
      <c r="CM17" s="33">
        <v>1391.11871</v>
      </c>
      <c r="CN17" s="33">
        <v>155.9443114</v>
      </c>
      <c r="CO17" s="33">
        <v>1595.2849060000001</v>
      </c>
      <c r="CP17" s="33">
        <v>2182.9880189999999</v>
      </c>
      <c r="CQ17" s="33">
        <v>1391.11871</v>
      </c>
      <c r="CR17" s="33">
        <v>155.9443114</v>
      </c>
      <c r="CS17" s="33">
        <v>1595.2849060000001</v>
      </c>
      <c r="CT17" s="33">
        <v>2182.9880189999999</v>
      </c>
      <c r="CU17" s="33">
        <v>1391.11871</v>
      </c>
      <c r="CV17" s="33">
        <v>110.83101449999999</v>
      </c>
      <c r="CW17" s="33">
        <v>1133.783226</v>
      </c>
      <c r="CX17" s="33">
        <v>1551.469075</v>
      </c>
      <c r="CY17" s="33">
        <v>988.68048780000004</v>
      </c>
      <c r="CZ17" s="33">
        <v>110.83101449999999</v>
      </c>
      <c r="DA17" s="33">
        <v>1133.783226</v>
      </c>
      <c r="DB17" s="33">
        <v>1551.469075</v>
      </c>
      <c r="DC17" s="33">
        <v>988.68048780000004</v>
      </c>
      <c r="DD17" s="33">
        <v>110.83101449999999</v>
      </c>
      <c r="DE17" s="33">
        <v>1133.783226</v>
      </c>
      <c r="DF17" s="33">
        <v>1551.469075</v>
      </c>
      <c r="DG17" s="33">
        <v>988.68048780000004</v>
      </c>
      <c r="DH17" s="33">
        <v>110.83101449999999</v>
      </c>
      <c r="DI17" s="33">
        <v>1133.783226</v>
      </c>
      <c r="DJ17" s="33">
        <v>1551.469075</v>
      </c>
      <c r="DK17" s="33">
        <v>988.68048780000004</v>
      </c>
      <c r="DL17" s="33">
        <v>110.83101449999999</v>
      </c>
      <c r="DM17" s="33">
        <v>1133.783226</v>
      </c>
      <c r="DN17" s="33">
        <v>1551.469075</v>
      </c>
      <c r="DO17" s="33">
        <v>988.68048780000004</v>
      </c>
      <c r="DP17" s="33">
        <v>110.83101449999999</v>
      </c>
      <c r="DQ17" s="33">
        <v>1133.783226</v>
      </c>
      <c r="DR17" s="33">
        <v>1551.469075</v>
      </c>
      <c r="DS17" s="33">
        <v>988.68048780000004</v>
      </c>
      <c r="DT17" s="33">
        <v>110.83101449999999</v>
      </c>
      <c r="DU17" s="33">
        <v>1133.783226</v>
      </c>
      <c r="DV17" s="33">
        <v>1551.469075</v>
      </c>
      <c r="DW17" s="33">
        <v>988.68048780000004</v>
      </c>
      <c r="DX17" s="33">
        <v>110.83101449999999</v>
      </c>
      <c r="DY17" s="33">
        <v>1133.783226</v>
      </c>
      <c r="DZ17" s="33">
        <v>1551.469075</v>
      </c>
      <c r="EA17" s="33">
        <v>988.68048780000004</v>
      </c>
      <c r="EB17" s="33">
        <v>110.83101449999999</v>
      </c>
      <c r="EC17" s="33">
        <v>1133.783226</v>
      </c>
      <c r="ED17" s="33">
        <v>1551.469075</v>
      </c>
      <c r="EE17" s="33">
        <v>988.68048780000004</v>
      </c>
      <c r="EF17" s="33">
        <v>110.83101449999999</v>
      </c>
      <c r="EG17" s="33">
        <v>1133.783226</v>
      </c>
      <c r="EH17" s="33">
        <v>1551.469075</v>
      </c>
      <c r="EI17" s="33">
        <v>988.68048780000004</v>
      </c>
      <c r="EJ17" s="33">
        <v>110.83101449999999</v>
      </c>
      <c r="EK17" s="33">
        <v>1133.783226</v>
      </c>
      <c r="EL17" s="33">
        <v>1551.469075</v>
      </c>
      <c r="EM17" s="33">
        <v>988.68048780000004</v>
      </c>
      <c r="EN17" s="33">
        <v>110.83101449999999</v>
      </c>
      <c r="EO17" s="33">
        <v>1133.783226</v>
      </c>
      <c r="EP17" s="33">
        <v>1551.469075</v>
      </c>
      <c r="EQ17" s="33">
        <v>988.68048780000004</v>
      </c>
      <c r="ER17" s="33">
        <v>110.83101449999999</v>
      </c>
      <c r="ES17" s="33">
        <v>1133.783226</v>
      </c>
      <c r="ET17" s="33">
        <v>1551.469075</v>
      </c>
      <c r="EU17" s="33">
        <v>988.68048780000004</v>
      </c>
      <c r="EV17" s="33">
        <v>110.83101449999999</v>
      </c>
      <c r="EW17" s="33">
        <v>1133.783226</v>
      </c>
      <c r="EX17" s="33">
        <v>1551.469075</v>
      </c>
      <c r="EY17" s="33">
        <v>988.68048780000004</v>
      </c>
      <c r="EZ17" s="33">
        <v>110.83101449999999</v>
      </c>
      <c r="FA17" s="33">
        <v>1133.783226</v>
      </c>
      <c r="FB17" s="33">
        <v>1551.469075</v>
      </c>
      <c r="FC17" s="33">
        <v>988.68048780000004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49.940462660000001</v>
      </c>
      <c r="AE32" s="33">
        <v>587.76868960000002</v>
      </c>
      <c r="AF32" s="33">
        <v>711.5648602</v>
      </c>
      <c r="AI32" s="33">
        <v>928.64131359999999</v>
      </c>
      <c r="AM32" s="33">
        <v>928.64131359999999</v>
      </c>
      <c r="AN32" s="33">
        <v>525.09195090000003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928.64131359999999</v>
      </c>
      <c r="BC32" s="33">
        <v>928.64131359999999</v>
      </c>
      <c r="BD32" s="33">
        <v>928.64131359999999</v>
      </c>
      <c r="BF32" s="33">
        <v>579.35096699999997</v>
      </c>
      <c r="BG32" s="33">
        <v>928.64131359999999</v>
      </c>
      <c r="BH32" s="33">
        <v>928.64131359999999</v>
      </c>
      <c r="BJ32" s="33">
        <v>515.61432660000003</v>
      </c>
      <c r="BK32" s="33">
        <v>928.64131359999999</v>
      </c>
      <c r="BL32" s="33">
        <v>928.64131359999999</v>
      </c>
      <c r="BO32" s="33">
        <v>928.64131359999999</v>
      </c>
      <c r="BP32" s="33">
        <v>928.64131359999999</v>
      </c>
      <c r="BS32" s="33">
        <v>928.64131359999999</v>
      </c>
      <c r="BT32" s="33">
        <v>928.64131359999999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253.4365263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61.25493256</v>
      </c>
      <c r="AF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R33" s="33">
        <v>312.73459939999998</v>
      </c>
      <c r="AT33" s="33">
        <v>242.28763710000001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G33" s="33">
        <v>312.73459939999998</v>
      </c>
      <c r="BH33" s="33">
        <v>312.73459939999998</v>
      </c>
      <c r="BJ33" s="33">
        <v>120.8823338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253.4365263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49.940462660000001</v>
      </c>
      <c r="AC41" s="33">
        <v>0</v>
      </c>
      <c r="AD41" s="33">
        <v>0</v>
      </c>
      <c r="AE41" s="33">
        <v>649.02362219999998</v>
      </c>
      <c r="AF41" s="33">
        <v>1024.29946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525.09195090000003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242.28763710000001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0</v>
      </c>
      <c r="BC41" s="33">
        <v>1241.3759130000001</v>
      </c>
      <c r="BD41" s="33">
        <v>1241.3759130000001</v>
      </c>
      <c r="BE41" s="33">
        <v>0</v>
      </c>
      <c r="BF41" s="33">
        <v>579.35096699999997</v>
      </c>
      <c r="BG41" s="33">
        <v>1241.3759130000001</v>
      </c>
      <c r="BH41" s="33">
        <v>1241.3759130000001</v>
      </c>
      <c r="BI41" s="33">
        <v>0</v>
      </c>
      <c r="BJ41" s="33">
        <v>636.4966604</v>
      </c>
      <c r="BK41" s="33">
        <v>1241.3759130000001</v>
      </c>
      <c r="BL41" s="33">
        <v>1241.3759130000001</v>
      </c>
      <c r="BM41" s="33">
        <v>0</v>
      </c>
      <c r="BN41" s="33">
        <v>312.73459939999998</v>
      </c>
      <c r="BO41" s="33">
        <v>1241.3759130000001</v>
      </c>
      <c r="BP41" s="33">
        <v>1241.3759130000001</v>
      </c>
      <c r="BQ41" s="33">
        <v>0</v>
      </c>
      <c r="BR41" s="33">
        <v>312.73459939999998</v>
      </c>
      <c r="BS41" s="33">
        <v>1241.3759130000001</v>
      </c>
      <c r="BT41" s="33">
        <v>1241.3759130000001</v>
      </c>
      <c r="BU41" s="33">
        <v>0</v>
      </c>
      <c r="BV41" s="33">
        <v>312.73459939999998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1141.59449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1298.861742</v>
      </c>
      <c r="AS55" s="33">
        <v>953.63414739999996</v>
      </c>
      <c r="AT55" s="33">
        <v>1141.580119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1298.861742</v>
      </c>
      <c r="BA55" s="33">
        <v>953.63414739999996</v>
      </c>
      <c r="BB55" s="33">
        <v>1141.580119</v>
      </c>
      <c r="BC55" s="33">
        <v>1363.609177</v>
      </c>
      <c r="BD55" s="33">
        <v>1298.861742</v>
      </c>
      <c r="BE55" s="33">
        <v>953.63414739999996</v>
      </c>
      <c r="BF55" s="33">
        <v>1141.580119</v>
      </c>
      <c r="BG55" s="33">
        <v>1363.609177</v>
      </c>
      <c r="BH55" s="33">
        <v>1360.900292</v>
      </c>
      <c r="BI55" s="33">
        <v>953.63414739999996</v>
      </c>
      <c r="BJ55" s="33">
        <v>1141.580119</v>
      </c>
      <c r="BK55" s="33">
        <v>1363.609177</v>
      </c>
      <c r="BL55" s="33">
        <v>1360.900292</v>
      </c>
      <c r="BM55" s="33">
        <v>953.63414739999996</v>
      </c>
      <c r="BN55" s="33">
        <v>1298.861742</v>
      </c>
      <c r="BO55" s="33">
        <v>1363.609177</v>
      </c>
      <c r="BP55" s="33">
        <v>1360.900292</v>
      </c>
      <c r="BQ55" s="33">
        <v>953.63414739999996</v>
      </c>
      <c r="BR55" s="33">
        <v>1298.861742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209.2804845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271.63865320000002</v>
      </c>
      <c r="DF55" s="33">
        <v>323.8062352</v>
      </c>
      <c r="DG55" s="33">
        <v>323.8062352</v>
      </c>
      <c r="DH55" s="33">
        <v>323.8062352</v>
      </c>
      <c r="DI55" s="33">
        <v>185.92855019999999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1141.59449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1298.861742</v>
      </c>
      <c r="AS65" s="33">
        <v>953.63414739999996</v>
      </c>
      <c r="AT65" s="33">
        <v>1141.580119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1298.861742</v>
      </c>
      <c r="BA65" s="33">
        <v>953.63414739999996</v>
      </c>
      <c r="BB65" s="33">
        <v>1141.580119</v>
      </c>
      <c r="BC65" s="33">
        <v>1363.609177</v>
      </c>
      <c r="BD65" s="33">
        <v>1298.861742</v>
      </c>
      <c r="BE65" s="33">
        <v>953.63414739999996</v>
      </c>
      <c r="BF65" s="33">
        <v>1141.580119</v>
      </c>
      <c r="BG65" s="33">
        <v>1363.609177</v>
      </c>
      <c r="BH65" s="33">
        <v>1360.900292</v>
      </c>
      <c r="BI65" s="33">
        <v>953.63414739999996</v>
      </c>
      <c r="BJ65" s="33">
        <v>1141.580119</v>
      </c>
      <c r="BK65" s="33">
        <v>1363.609177</v>
      </c>
      <c r="BL65" s="33">
        <v>1360.900292</v>
      </c>
      <c r="BM65" s="33">
        <v>953.63414739999996</v>
      </c>
      <c r="BN65" s="33">
        <v>1298.861742</v>
      </c>
      <c r="BO65" s="33">
        <v>1363.609177</v>
      </c>
      <c r="BP65" s="33">
        <v>1360.900292</v>
      </c>
      <c r="BQ65" s="33">
        <v>953.63414739999996</v>
      </c>
      <c r="BR65" s="33">
        <v>1298.861742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209.2804845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271.63865320000002</v>
      </c>
      <c r="DF65" s="33">
        <v>323.8062352</v>
      </c>
      <c r="DG65" s="33">
        <v>323.8062352</v>
      </c>
      <c r="DH65" s="33">
        <v>323.8062352</v>
      </c>
      <c r="DI65" s="33">
        <v>185.92855019999999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3060.389361</v>
      </c>
      <c r="T102" s="33">
        <v>3010.485925</v>
      </c>
      <c r="U102" s="33">
        <v>1819.358168</v>
      </c>
      <c r="V102" s="33">
        <v>1819.358168</v>
      </c>
      <c r="W102" s="33">
        <v>2915.6290469999999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2063.4614539999998</v>
      </c>
      <c r="AG102" s="33">
        <v>1819.358168</v>
      </c>
      <c r="AH102" s="33">
        <v>1819.358168</v>
      </c>
      <c r="AI102" s="33">
        <v>2888.414323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2214.4770480000002</v>
      </c>
      <c r="AS102" s="33">
        <v>1819.358168</v>
      </c>
      <c r="AT102" s="33">
        <v>1819.368168</v>
      </c>
      <c r="AU102" s="33">
        <v>3264.0417040000002</v>
      </c>
      <c r="AV102" s="33">
        <v>2174.1531759999998</v>
      </c>
      <c r="AW102" s="33">
        <v>1779.034296</v>
      </c>
      <c r="AX102" s="33">
        <v>1779.044296</v>
      </c>
      <c r="AY102" s="33">
        <v>3183.393959</v>
      </c>
      <c r="AZ102" s="33">
        <v>2076.4833389999999</v>
      </c>
      <c r="BA102" s="33">
        <v>1628.0187020000001</v>
      </c>
      <c r="BB102" s="33">
        <v>1628.0287020000001</v>
      </c>
      <c r="BC102" s="33">
        <v>2695.7282249999998</v>
      </c>
      <c r="BD102" s="33">
        <v>668.38513499999999</v>
      </c>
      <c r="BE102" s="33">
        <v>424.29184889999999</v>
      </c>
      <c r="BF102" s="33">
        <v>424.29184889999999</v>
      </c>
      <c r="BG102" s="33">
        <v>848.58369779999998</v>
      </c>
      <c r="BH102" s="33">
        <v>569.93430249999994</v>
      </c>
      <c r="BI102" s="33">
        <v>325.8410164</v>
      </c>
      <c r="BJ102" s="33">
        <v>325.8410164</v>
      </c>
      <c r="BK102" s="33">
        <v>651.68203289999997</v>
      </c>
      <c r="BL102" s="33">
        <v>569.93430249999994</v>
      </c>
      <c r="BM102" s="33">
        <v>325.8410164</v>
      </c>
      <c r="BN102" s="33">
        <v>569.93430249999994</v>
      </c>
      <c r="BO102" s="33">
        <v>651.68203289999997</v>
      </c>
      <c r="BP102" s="33">
        <v>569.93430249999994</v>
      </c>
      <c r="BQ102" s="33">
        <v>325.8410164</v>
      </c>
      <c r="BR102" s="33">
        <v>569.93430249999994</v>
      </c>
      <c r="BS102" s="33">
        <v>651.68203289999997</v>
      </c>
      <c r="BT102" s="33">
        <v>569.93430249999994</v>
      </c>
      <c r="BU102" s="33">
        <v>325.8410164</v>
      </c>
      <c r="BV102" s="33">
        <v>569.93430249999994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651.68203289999997</v>
      </c>
      <c r="CB102" s="33">
        <v>488.1865722</v>
      </c>
      <c r="CC102" s="33">
        <v>244.0932861</v>
      </c>
      <c r="CD102" s="33">
        <v>488.1865722</v>
      </c>
      <c r="CE102" s="33">
        <v>488.1865722</v>
      </c>
      <c r="CF102" s="33">
        <v>488.1865722</v>
      </c>
      <c r="CG102" s="33">
        <v>244.0932861</v>
      </c>
      <c r="CH102" s="33">
        <v>488.1865722</v>
      </c>
      <c r="CI102" s="33">
        <v>488.1865722</v>
      </c>
      <c r="CJ102" s="33">
        <v>488.1865722</v>
      </c>
      <c r="CK102" s="33">
        <v>244.0932861</v>
      </c>
      <c r="CL102" s="33">
        <v>488.1865722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V103" s="33">
        <v>210.75246799999999</v>
      </c>
      <c r="AY103" s="33">
        <v>210.75246799999999</v>
      </c>
      <c r="AZ103" s="33">
        <v>749.36431419999997</v>
      </c>
      <c r="BC103" s="33">
        <v>749.36431419999997</v>
      </c>
      <c r="BD103" s="33">
        <v>1225.548859</v>
      </c>
      <c r="BG103" s="33">
        <v>1225.548859</v>
      </c>
      <c r="BH103" s="33">
        <v>1629.0218319999999</v>
      </c>
      <c r="BK103" s="33">
        <v>1629.0218319999999</v>
      </c>
      <c r="BL103" s="33">
        <v>2710.549278</v>
      </c>
      <c r="BN103" s="33">
        <v>526.38339180000003</v>
      </c>
      <c r="BO103" s="33">
        <v>2710.549278</v>
      </c>
      <c r="BP103" s="33">
        <v>2710.549278</v>
      </c>
      <c r="BR103" s="33">
        <v>47.379132339999998</v>
      </c>
      <c r="BS103" s="33">
        <v>2710.549278</v>
      </c>
      <c r="BT103" s="33">
        <v>2710.549278</v>
      </c>
      <c r="BW103" s="33">
        <v>2710.549278</v>
      </c>
      <c r="BX103" s="33">
        <v>2710.549278</v>
      </c>
      <c r="CA103" s="33">
        <v>2710.549278</v>
      </c>
      <c r="CB103" s="33">
        <v>2710.549278</v>
      </c>
      <c r="CE103" s="33">
        <v>2710.549278</v>
      </c>
      <c r="CF103" s="33">
        <v>2710.549278</v>
      </c>
      <c r="CI103" s="33">
        <v>2710.549278</v>
      </c>
      <c r="CJ103" s="33">
        <v>2710.549278</v>
      </c>
      <c r="CM103" s="33">
        <v>2710.549278</v>
      </c>
      <c r="CN103" s="33">
        <v>2710.549278</v>
      </c>
      <c r="CQ103" s="33">
        <v>2710.549278</v>
      </c>
      <c r="CR103" s="33">
        <v>2710.549278</v>
      </c>
      <c r="CU103" s="33">
        <v>2710.549278</v>
      </c>
      <c r="CV103" s="33">
        <v>2710.549278</v>
      </c>
      <c r="CY103" s="33">
        <v>2419.6114320000001</v>
      </c>
      <c r="CZ103" s="33">
        <v>2057.4535729999998</v>
      </c>
      <c r="DC103" s="33">
        <v>2710.549278</v>
      </c>
      <c r="DD103" s="33">
        <v>2710.549278</v>
      </c>
      <c r="DG103" s="33">
        <v>2710.549278</v>
      </c>
      <c r="DH103" s="33">
        <v>2710.549278</v>
      </c>
      <c r="DK103" s="33">
        <v>2710.549278</v>
      </c>
      <c r="DL103" s="33">
        <v>2431.5107760000001</v>
      </c>
      <c r="DO103" s="33">
        <v>2710.549278</v>
      </c>
      <c r="DP103" s="33">
        <v>2075.9017880000001</v>
      </c>
      <c r="DS103" s="33">
        <v>2710.549278</v>
      </c>
      <c r="DT103" s="33">
        <v>2356.7442689999998</v>
      </c>
      <c r="DW103" s="33">
        <v>2710.549278</v>
      </c>
      <c r="DX103" s="33">
        <v>2357.7579409999998</v>
      </c>
      <c r="EA103" s="33">
        <v>2710.549278</v>
      </c>
      <c r="EB103" s="33">
        <v>2366.4619440000001</v>
      </c>
      <c r="EE103" s="33">
        <v>2710.549278</v>
      </c>
      <c r="EF103" s="33">
        <v>2710.549278</v>
      </c>
      <c r="EI103" s="33">
        <v>2710.549278</v>
      </c>
      <c r="EJ103" s="33">
        <v>2710.549278</v>
      </c>
      <c r="EM103" s="33">
        <v>2710.549278</v>
      </c>
      <c r="EN103" s="33">
        <v>2710.549278</v>
      </c>
      <c r="EQ103" s="33">
        <v>2710.549278</v>
      </c>
      <c r="ER103" s="33">
        <v>2710.549278</v>
      </c>
      <c r="EU103" s="33">
        <v>2710.549278</v>
      </c>
      <c r="EV103" s="33">
        <v>2710.549278</v>
      </c>
      <c r="EY103" s="33">
        <v>2710.549278</v>
      </c>
      <c r="EZ103" s="33">
        <v>2710.549278</v>
      </c>
      <c r="FC103" s="33">
        <v>2710.549278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1469.083558</v>
      </c>
      <c r="AQ104" s="33">
        <v>2542.816229</v>
      </c>
      <c r="AR104" s="33">
        <v>1985.774576</v>
      </c>
      <c r="AS104" s="33">
        <v>1113.4040339999999</v>
      </c>
      <c r="AT104" s="33">
        <v>1239.4566769999999</v>
      </c>
      <c r="AU104" s="33">
        <v>2036.143464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1616.8063440000001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1196.4877489999999</v>
      </c>
      <c r="BK104" s="33">
        <v>1196.4877489999999</v>
      </c>
      <c r="BL104" s="33">
        <v>1196.4877489999999</v>
      </c>
      <c r="BM104" s="33">
        <v>598.24387460000003</v>
      </c>
      <c r="BN104" s="33">
        <v>598.24387460000003</v>
      </c>
      <c r="BO104" s="33">
        <v>1196.4877489999999</v>
      </c>
      <c r="BP104" s="33">
        <v>1196.4877489999999</v>
      </c>
      <c r="BQ104" s="33">
        <v>598.24387460000003</v>
      </c>
      <c r="BR104" s="33">
        <v>598.24387460000003</v>
      </c>
      <c r="BS104" s="33">
        <v>1196.4877489999999</v>
      </c>
      <c r="BT104" s="33">
        <v>1196.4877489999999</v>
      </c>
      <c r="BU104" s="33">
        <v>598.24387460000003</v>
      </c>
      <c r="BV104" s="33">
        <v>598.24387460000003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598.24387460000003</v>
      </c>
      <c r="CP104" s="33">
        <v>598.24387460000003</v>
      </c>
      <c r="CQ104" s="33">
        <v>1196.4877489999999</v>
      </c>
      <c r="CR104" s="33">
        <v>1196.4877489999999</v>
      </c>
      <c r="CS104" s="33">
        <v>598.24387460000003</v>
      </c>
      <c r="CT104" s="33">
        <v>598.24387460000003</v>
      </c>
      <c r="CU104" s="33">
        <v>1196.4877489999999</v>
      </c>
      <c r="CV104" s="33">
        <v>1196.4877489999999</v>
      </c>
      <c r="CW104" s="33">
        <v>598.24387460000003</v>
      </c>
      <c r="CX104" s="33">
        <v>598.24387460000003</v>
      </c>
      <c r="CY104" s="33">
        <v>1196.4877489999999</v>
      </c>
      <c r="CZ104" s="33">
        <v>1196.4877489999999</v>
      </c>
      <c r="DA104" s="33">
        <v>598.24387460000003</v>
      </c>
      <c r="DB104" s="33">
        <v>598.24387460000003</v>
      </c>
      <c r="DC104" s="33">
        <v>1196.4877489999999</v>
      </c>
      <c r="DD104" s="33">
        <v>1196.4877489999999</v>
      </c>
      <c r="DE104" s="33">
        <v>598.24387460000003</v>
      </c>
      <c r="DF104" s="33">
        <v>598.24387460000003</v>
      </c>
      <c r="DG104" s="33">
        <v>1196.4877489999999</v>
      </c>
      <c r="DH104" s="33">
        <v>1170.414149</v>
      </c>
      <c r="DI104" s="33">
        <v>585.20707460000006</v>
      </c>
      <c r="DJ104" s="33">
        <v>585.20707460000006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838.32881110000005</v>
      </c>
      <c r="AQ105" s="33">
        <v>1374.172959</v>
      </c>
      <c r="AR105" s="33">
        <v>1289.786689</v>
      </c>
      <c r="AS105" s="33">
        <v>687.31863720000001</v>
      </c>
      <c r="AT105" s="33">
        <v>963.94780660000004</v>
      </c>
      <c r="AU105" s="33">
        <v>1374.172959</v>
      </c>
      <c r="AV105" s="33">
        <v>1330.3948350000001</v>
      </c>
      <c r="AW105" s="33">
        <v>687.31863720000001</v>
      </c>
      <c r="AX105" s="33">
        <v>937.7951994</v>
      </c>
      <c r="AY105" s="33">
        <v>1374.172959</v>
      </c>
      <c r="AZ105" s="33">
        <v>1515.987932</v>
      </c>
      <c r="BA105" s="33">
        <v>831.16929449999998</v>
      </c>
      <c r="BB105" s="33">
        <v>1081.645857</v>
      </c>
      <c r="BC105" s="33">
        <v>1661.874274</v>
      </c>
      <c r="BD105" s="33">
        <v>1433.637346</v>
      </c>
      <c r="BE105" s="33">
        <v>831.16929449999998</v>
      </c>
      <c r="BF105" s="33">
        <v>1107.798464</v>
      </c>
      <c r="BG105" s="33">
        <v>1661.874274</v>
      </c>
      <c r="BH105" s="33">
        <v>1515.987932</v>
      </c>
      <c r="BI105" s="33">
        <v>831.16929449999998</v>
      </c>
      <c r="BJ105" s="33">
        <v>1107.798464</v>
      </c>
      <c r="BK105" s="33">
        <v>1661.874274</v>
      </c>
      <c r="BL105" s="33">
        <v>1515.987932</v>
      </c>
      <c r="BM105" s="33">
        <v>831.16929449999998</v>
      </c>
      <c r="BN105" s="33">
        <v>1433.637346</v>
      </c>
      <c r="BO105" s="33">
        <v>1661.874274</v>
      </c>
      <c r="BP105" s="33">
        <v>1351.28676</v>
      </c>
      <c r="BQ105" s="33">
        <v>748.81870860000004</v>
      </c>
      <c r="BR105" s="33">
        <v>1351.28676</v>
      </c>
      <c r="BS105" s="33">
        <v>1497.173102</v>
      </c>
      <c r="BT105" s="33">
        <v>1351.28676</v>
      </c>
      <c r="BU105" s="33">
        <v>748.81870860000004</v>
      </c>
      <c r="BV105" s="33">
        <v>1351.28676</v>
      </c>
      <c r="BW105" s="33">
        <v>1497.173102</v>
      </c>
      <c r="BX105" s="33">
        <v>1351.28676</v>
      </c>
      <c r="BY105" s="33">
        <v>748.81870860000004</v>
      </c>
      <c r="BZ105" s="33">
        <v>1351.28676</v>
      </c>
      <c r="CA105" s="33">
        <v>1497.173102</v>
      </c>
      <c r="CB105" s="33">
        <v>647.30378159999998</v>
      </c>
      <c r="CC105" s="33">
        <v>396.82721950000001</v>
      </c>
      <c r="CD105" s="33">
        <v>647.30378159999998</v>
      </c>
      <c r="CE105" s="33">
        <v>793.1901239</v>
      </c>
      <c r="CF105" s="33">
        <v>647.30378159999998</v>
      </c>
      <c r="CG105" s="33">
        <v>396.82721950000001</v>
      </c>
      <c r="CH105" s="33">
        <v>647.30378159999998</v>
      </c>
      <c r="CI105" s="33">
        <v>793.1901239</v>
      </c>
      <c r="CJ105" s="33">
        <v>647.30378159999998</v>
      </c>
      <c r="CK105" s="33">
        <v>396.82721950000001</v>
      </c>
      <c r="CL105" s="33">
        <v>647.30378159999998</v>
      </c>
      <c r="CM105" s="33">
        <v>793.1901239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292.23699950000002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321.92980679999999</v>
      </c>
      <c r="M108" s="33">
        <v>321.92980679999999</v>
      </c>
      <c r="N108" s="33">
        <v>321.92980679999999</v>
      </c>
      <c r="O108" s="33">
        <v>321.92980679999999</v>
      </c>
      <c r="P108" s="33">
        <v>321.92980679999999</v>
      </c>
      <c r="Q108" s="33">
        <v>321.92980679999999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591.31756189999999</v>
      </c>
      <c r="W108" s="33">
        <v>844.36501850000002</v>
      </c>
      <c r="X108" s="33">
        <v>844.36501850000002</v>
      </c>
      <c r="Y108" s="33">
        <v>789.83262649999995</v>
      </c>
      <c r="Z108" s="33">
        <v>591.31756189999999</v>
      </c>
      <c r="AA108" s="33">
        <v>844.36501850000002</v>
      </c>
      <c r="AB108" s="33">
        <v>844.36501850000002</v>
      </c>
      <c r="AC108" s="33">
        <v>558.84255159999998</v>
      </c>
      <c r="AD108" s="33">
        <v>591.31756189999999</v>
      </c>
      <c r="AE108" s="33">
        <v>844.36501850000002</v>
      </c>
      <c r="AF108" s="33">
        <v>844.36501850000002</v>
      </c>
      <c r="AG108" s="33">
        <v>591.31756189999999</v>
      </c>
      <c r="AH108" s="33">
        <v>591.31756189999999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844.36501850000002</v>
      </c>
      <c r="AO108" s="33">
        <v>591.31756189999999</v>
      </c>
      <c r="AP108" s="33">
        <v>591.31756189999999</v>
      </c>
      <c r="AQ108" s="33">
        <v>844.36501850000002</v>
      </c>
      <c r="AR108" s="33">
        <v>844.36501850000002</v>
      </c>
      <c r="AS108" s="33">
        <v>558.84255159999998</v>
      </c>
      <c r="AT108" s="33">
        <v>844.36501850000002</v>
      </c>
      <c r="AU108" s="33">
        <v>845.08853469999997</v>
      </c>
      <c r="AV108" s="33">
        <v>1321.966038</v>
      </c>
      <c r="AW108" s="33">
        <v>591.31756189999999</v>
      </c>
      <c r="AX108" s="33">
        <v>746.31747759999996</v>
      </c>
      <c r="AY108" s="33">
        <v>1321.966038</v>
      </c>
      <c r="AZ108" s="33">
        <v>1321.966038</v>
      </c>
      <c r="BA108" s="33">
        <v>569.1640099</v>
      </c>
      <c r="BB108" s="33">
        <v>844.36501850000002</v>
      </c>
      <c r="BC108" s="33">
        <v>1321.966038</v>
      </c>
      <c r="BD108" s="33">
        <v>1321.966038</v>
      </c>
      <c r="BE108" s="33">
        <v>591.30861689999995</v>
      </c>
      <c r="BF108" s="33">
        <v>844.36501850000002</v>
      </c>
      <c r="BG108" s="33">
        <v>1321.966038</v>
      </c>
      <c r="BH108" s="33">
        <v>1321.966038</v>
      </c>
      <c r="BI108" s="33">
        <v>591.31756189999999</v>
      </c>
      <c r="BJ108" s="33">
        <v>844.36501850000002</v>
      </c>
      <c r="BK108" s="33">
        <v>1321.966038</v>
      </c>
      <c r="BL108" s="33">
        <v>1321.966038</v>
      </c>
      <c r="BM108" s="33">
        <v>591.31756189999999</v>
      </c>
      <c r="BN108" s="33">
        <v>1034.71101</v>
      </c>
      <c r="BO108" s="33">
        <v>1321.966038</v>
      </c>
      <c r="BP108" s="33">
        <v>1321.966038</v>
      </c>
      <c r="BQ108" s="33">
        <v>591.31756189999999</v>
      </c>
      <c r="BR108" s="33">
        <v>1276.4638669999999</v>
      </c>
      <c r="BS108" s="33">
        <v>1321.966038</v>
      </c>
      <c r="BT108" s="33">
        <v>1321.966038</v>
      </c>
      <c r="BU108" s="33">
        <v>558.84255159999998</v>
      </c>
      <c r="BV108" s="33">
        <v>1124.7738870000001</v>
      </c>
      <c r="BW108" s="33">
        <v>1321.966038</v>
      </c>
      <c r="BX108" s="33">
        <v>963.16226329999995</v>
      </c>
      <c r="BY108" s="33">
        <v>591.31756189999999</v>
      </c>
      <c r="BZ108" s="33">
        <v>1231.4165109999999</v>
      </c>
      <c r="CA108" s="33">
        <v>1321.966038</v>
      </c>
      <c r="CB108" s="33">
        <v>522.43521169999997</v>
      </c>
      <c r="CC108" s="33">
        <v>269.38775509999999</v>
      </c>
      <c r="CD108" s="33">
        <v>522.43521169999997</v>
      </c>
      <c r="CE108" s="33">
        <v>1000.036231</v>
      </c>
      <c r="CF108" s="33">
        <v>745.84127369999999</v>
      </c>
      <c r="CG108" s="33">
        <v>269.38775509999999</v>
      </c>
      <c r="CH108" s="33">
        <v>522.43521169999997</v>
      </c>
      <c r="CI108" s="33">
        <v>1000.036231</v>
      </c>
      <c r="CJ108" s="33">
        <v>522.43521169999997</v>
      </c>
      <c r="CK108" s="33">
        <v>269.38775509999999</v>
      </c>
      <c r="CL108" s="33">
        <v>522.43521169999997</v>
      </c>
      <c r="CM108" s="33">
        <v>1000.036231</v>
      </c>
      <c r="CN108" s="33">
        <v>522.43521169999997</v>
      </c>
      <c r="CO108" s="33">
        <v>269.38775509999999</v>
      </c>
      <c r="CP108" s="33">
        <v>522.43521169999997</v>
      </c>
      <c r="CQ108" s="33">
        <v>1000.036231</v>
      </c>
      <c r="CR108" s="33">
        <v>522.43521169999997</v>
      </c>
      <c r="CS108" s="33">
        <v>269.38775509999999</v>
      </c>
      <c r="CT108" s="33">
        <v>522.43521169999997</v>
      </c>
      <c r="CU108" s="33">
        <v>1000.036231</v>
      </c>
      <c r="CV108" s="33">
        <v>522.43521169999997</v>
      </c>
      <c r="CW108" s="33">
        <v>269.38775509999999</v>
      </c>
      <c r="CX108" s="33">
        <v>522.43521169999997</v>
      </c>
      <c r="CY108" s="33">
        <v>1000.036231</v>
      </c>
      <c r="DC108" s="33">
        <v>402.25948990000001</v>
      </c>
      <c r="DG108" s="33">
        <v>477.60101930000002</v>
      </c>
      <c r="DK108" s="33">
        <v>477.60101930000002</v>
      </c>
      <c r="DO108" s="33">
        <v>477.60101930000002</v>
      </c>
      <c r="DW108" s="33">
        <v>477.60101930000002</v>
      </c>
      <c r="EA108" s="33">
        <v>477.60101930000002</v>
      </c>
      <c r="EE108" s="33">
        <v>477.60101930000002</v>
      </c>
      <c r="EI108" s="33">
        <v>477.60101930000002</v>
      </c>
      <c r="EM108" s="33">
        <v>340.14340659999999</v>
      </c>
      <c r="EN108" s="33">
        <v>438.93513890000003</v>
      </c>
      <c r="EQ108" s="33">
        <v>477.60101930000002</v>
      </c>
      <c r="ER108" s="33">
        <v>477.60101930000002</v>
      </c>
      <c r="EU108" s="33">
        <v>477.60101930000002</v>
      </c>
      <c r="EV108" s="33">
        <v>477.60101930000002</v>
      </c>
      <c r="EX108" s="33">
        <v>34.410246399999998</v>
      </c>
      <c r="EY108" s="33">
        <v>477.60101930000002</v>
      </c>
      <c r="EZ108" s="33">
        <v>477.60101930000002</v>
      </c>
      <c r="FB108" s="33">
        <v>112.40641859999999</v>
      </c>
      <c r="FC108" s="33">
        <v>477.60101930000002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5601.7914410000003</v>
      </c>
      <c r="M113" s="33">
        <v>5230.6609749999998</v>
      </c>
      <c r="N113" s="33">
        <v>3487.8538870000002</v>
      </c>
      <c r="O113" s="33">
        <v>5638.9200689999998</v>
      </c>
      <c r="P113" s="33">
        <v>5601.7914410000003</v>
      </c>
      <c r="Q113" s="33">
        <v>5601.7914410000003</v>
      </c>
      <c r="R113" s="33">
        <v>3487.8538870000002</v>
      </c>
      <c r="S113" s="33">
        <v>5714.9064859999999</v>
      </c>
      <c r="T113" s="33">
        <v>6688.3913860000002</v>
      </c>
      <c r="U113" s="33">
        <v>3981.5655969999998</v>
      </c>
      <c r="V113" s="33">
        <v>3981.5655969999998</v>
      </c>
      <c r="W113" s="33">
        <v>6289.8292369999999</v>
      </c>
      <c r="X113" s="33">
        <v>6688.3913860000002</v>
      </c>
      <c r="Y113" s="33">
        <v>4430.5672240000004</v>
      </c>
      <c r="Z113" s="33">
        <v>3981.5655969999998</v>
      </c>
      <c r="AA113" s="33">
        <v>6353.3072730000004</v>
      </c>
      <c r="AB113" s="33">
        <v>4902.7645039999998</v>
      </c>
      <c r="AC113" s="33">
        <v>3962.127387</v>
      </c>
      <c r="AD113" s="33">
        <v>3994.6023970000001</v>
      </c>
      <c r="AE113" s="33">
        <v>4658.6712180000004</v>
      </c>
      <c r="AF113" s="33">
        <v>4902.7645039999998</v>
      </c>
      <c r="AG113" s="33">
        <v>3994.6023970000001</v>
      </c>
      <c r="AH113" s="33">
        <v>3994.6023970000001</v>
      </c>
      <c r="AI113" s="33">
        <v>6288.6881130000002</v>
      </c>
      <c r="AJ113" s="33">
        <v>4582.3094719999999</v>
      </c>
      <c r="AK113" s="33">
        <v>4549.8344619999998</v>
      </c>
      <c r="AL113" s="33">
        <v>4582.3094719999999</v>
      </c>
      <c r="AM113" s="33">
        <v>7503.9618190000001</v>
      </c>
      <c r="AN113" s="33">
        <v>5831.5853669999997</v>
      </c>
      <c r="AO113" s="33">
        <v>4582.3094719999999</v>
      </c>
      <c r="AP113" s="33">
        <v>4835.6627870000002</v>
      </c>
      <c r="AQ113" s="33">
        <v>7889.41482</v>
      </c>
      <c r="AR113" s="33">
        <v>6334.4033310000004</v>
      </c>
      <c r="AS113" s="33">
        <v>4178.9233910000003</v>
      </c>
      <c r="AT113" s="33">
        <v>4867.1376700000001</v>
      </c>
      <c r="AU113" s="33">
        <v>7519.4466609999999</v>
      </c>
      <c r="AV113" s="33">
        <v>7023.0410920000004</v>
      </c>
      <c r="AW113" s="33">
        <v>4171.0745290000004</v>
      </c>
      <c r="AX113" s="33">
        <v>5161.7680819999996</v>
      </c>
      <c r="AY113" s="33">
        <v>8126.4288880000004</v>
      </c>
      <c r="AZ113" s="33">
        <v>7293.6447660000003</v>
      </c>
      <c r="BA113" s="33">
        <v>3938.605881</v>
      </c>
      <c r="BB113" s="33">
        <v>5170.8459210000001</v>
      </c>
      <c r="BC113" s="33">
        <v>8058.775995</v>
      </c>
      <c r="BD113" s="33">
        <v>5846.0251269999999</v>
      </c>
      <c r="BE113" s="33">
        <v>2445.0136349999998</v>
      </c>
      <c r="BF113" s="33">
        <v>3572.94308</v>
      </c>
      <c r="BG113" s="33">
        <v>6254.4606180000001</v>
      </c>
      <c r="BH113" s="33">
        <v>6233.3978530000004</v>
      </c>
      <c r="BI113" s="33">
        <v>2346.571747</v>
      </c>
      <c r="BJ113" s="33">
        <v>3474.492248</v>
      </c>
      <c r="BK113" s="33">
        <v>6461.0319259999997</v>
      </c>
      <c r="BL113" s="33">
        <v>7314.9252990000005</v>
      </c>
      <c r="BM113" s="33">
        <v>2346.571747</v>
      </c>
      <c r="BN113" s="33">
        <v>4162.9099239999996</v>
      </c>
      <c r="BO113" s="33">
        <v>7542.5593719999997</v>
      </c>
      <c r="BP113" s="33">
        <v>7150.2241279999998</v>
      </c>
      <c r="BQ113" s="33">
        <v>2264.2211609999999</v>
      </c>
      <c r="BR113" s="33">
        <v>3843.3079360000002</v>
      </c>
      <c r="BS113" s="33">
        <v>7377.8581999999997</v>
      </c>
      <c r="BT113" s="33">
        <v>7150.2241279999998</v>
      </c>
      <c r="BU113" s="33">
        <v>2231.7461509999998</v>
      </c>
      <c r="BV113" s="33">
        <v>3644.238824</v>
      </c>
      <c r="BW113" s="33">
        <v>7377.8581999999997</v>
      </c>
      <c r="BX113" s="33">
        <v>6791.4203530000004</v>
      </c>
      <c r="BY113" s="33">
        <v>2264.2211609999999</v>
      </c>
      <c r="BZ113" s="33">
        <v>3750.8814480000001</v>
      </c>
      <c r="CA113" s="33">
        <v>7377.8581999999997</v>
      </c>
      <c r="CB113" s="33">
        <v>5564.9625930000002</v>
      </c>
      <c r="CC113" s="33">
        <v>1508.5521349999999</v>
      </c>
      <c r="CD113" s="33">
        <v>2256.1694400000001</v>
      </c>
      <c r="CE113" s="33">
        <v>6188.4499539999997</v>
      </c>
      <c r="CF113" s="33">
        <v>5788.3686550000002</v>
      </c>
      <c r="CG113" s="33">
        <v>1508.5521349999999</v>
      </c>
      <c r="CH113" s="33">
        <v>2256.1694400000001</v>
      </c>
      <c r="CI113" s="33">
        <v>6188.4499539999997</v>
      </c>
      <c r="CJ113" s="33">
        <v>5564.9625930000002</v>
      </c>
      <c r="CK113" s="33">
        <v>1508.5521349999999</v>
      </c>
      <c r="CL113" s="33">
        <v>2256.1694400000001</v>
      </c>
      <c r="CM113" s="33">
        <v>6188.4499539999997</v>
      </c>
      <c r="CN113" s="33">
        <v>4575.8228959999997</v>
      </c>
      <c r="CO113" s="33">
        <v>1013.982287</v>
      </c>
      <c r="CP113" s="33">
        <v>1267.0297439999999</v>
      </c>
      <c r="CQ113" s="33">
        <v>5053.4239159999997</v>
      </c>
      <c r="CR113" s="33">
        <v>4575.8228959999997</v>
      </c>
      <c r="CS113" s="33">
        <v>1013.982287</v>
      </c>
      <c r="CT113" s="33">
        <v>1267.0297439999999</v>
      </c>
      <c r="CU113" s="33">
        <v>5053.4239159999997</v>
      </c>
      <c r="CV113" s="33">
        <v>4575.8228959999997</v>
      </c>
      <c r="CW113" s="33">
        <v>1013.982287</v>
      </c>
      <c r="CX113" s="33">
        <v>1267.0297439999999</v>
      </c>
      <c r="CY113" s="33">
        <v>4762.4860689999996</v>
      </c>
      <c r="CZ113" s="33">
        <v>3400.2919790000001</v>
      </c>
      <c r="DA113" s="33">
        <v>744.59453180000003</v>
      </c>
      <c r="DB113" s="33">
        <v>744.59453180000003</v>
      </c>
      <c r="DC113" s="33">
        <v>4455.6471750000001</v>
      </c>
      <c r="DD113" s="33">
        <v>4053.3876850000001</v>
      </c>
      <c r="DE113" s="33">
        <v>744.59453180000003</v>
      </c>
      <c r="DF113" s="33">
        <v>744.59453180000003</v>
      </c>
      <c r="DG113" s="33">
        <v>4530.9887040000003</v>
      </c>
      <c r="DH113" s="33">
        <v>4027.314085</v>
      </c>
      <c r="DI113" s="33">
        <v>731.55773180000006</v>
      </c>
      <c r="DJ113" s="33">
        <v>731.55773180000006</v>
      </c>
      <c r="DK113" s="33">
        <v>4650.8014460000004</v>
      </c>
      <c r="DL113" s="33">
        <v>3748.2755830000001</v>
      </c>
      <c r="DM113" s="33">
        <v>731.55773180000006</v>
      </c>
      <c r="DN113" s="33">
        <v>731.55773180000006</v>
      </c>
      <c r="DO113" s="33">
        <v>4504.9151039999997</v>
      </c>
      <c r="DP113" s="33">
        <v>2219.752446</v>
      </c>
      <c r="DQ113" s="33">
        <v>143.85065729999999</v>
      </c>
      <c r="DR113" s="33">
        <v>143.85065729999999</v>
      </c>
      <c r="DS113" s="33">
        <v>2854.3999359999998</v>
      </c>
      <c r="DT113" s="33">
        <v>2500.5949260000002</v>
      </c>
      <c r="DU113" s="33">
        <v>143.85065729999999</v>
      </c>
      <c r="DV113" s="33">
        <v>143.85065729999999</v>
      </c>
      <c r="DW113" s="33">
        <v>3332.000955</v>
      </c>
      <c r="DX113" s="33">
        <v>2501.6085979999998</v>
      </c>
      <c r="DY113" s="33">
        <v>143.85065729999999</v>
      </c>
      <c r="DZ113" s="33">
        <v>143.85065729999999</v>
      </c>
      <c r="EA113" s="33">
        <v>3332.000955</v>
      </c>
      <c r="EB113" s="33">
        <v>2510.312602</v>
      </c>
      <c r="EC113" s="33">
        <v>143.85065729999999</v>
      </c>
      <c r="ED113" s="33">
        <v>143.85065729999999</v>
      </c>
      <c r="EE113" s="33">
        <v>3332.000955</v>
      </c>
      <c r="EF113" s="33">
        <v>2710.549278</v>
      </c>
      <c r="EG113" s="33">
        <v>0</v>
      </c>
      <c r="EH113" s="33">
        <v>0</v>
      </c>
      <c r="EI113" s="33">
        <v>3188.150298</v>
      </c>
      <c r="EJ113" s="33">
        <v>2710.549278</v>
      </c>
      <c r="EK113" s="33">
        <v>0</v>
      </c>
      <c r="EL113" s="33">
        <v>0</v>
      </c>
      <c r="EM113" s="33">
        <v>3050.692685</v>
      </c>
      <c r="EN113" s="33">
        <v>3149.4844170000001</v>
      </c>
      <c r="EO113" s="33">
        <v>0</v>
      </c>
      <c r="EP113" s="33">
        <v>0</v>
      </c>
      <c r="EQ113" s="33">
        <v>3188.150298</v>
      </c>
      <c r="ER113" s="33">
        <v>3188.150298</v>
      </c>
      <c r="ES113" s="33">
        <v>0</v>
      </c>
      <c r="ET113" s="33">
        <v>0</v>
      </c>
      <c r="EU113" s="33">
        <v>3188.150298</v>
      </c>
      <c r="EV113" s="33">
        <v>3188.150298</v>
      </c>
      <c r="EW113" s="33">
        <v>0</v>
      </c>
      <c r="EX113" s="33">
        <v>34.410246399999998</v>
      </c>
      <c r="EY113" s="33">
        <v>3188.150298</v>
      </c>
      <c r="EZ113" s="33">
        <v>3188.150298</v>
      </c>
      <c r="FA113" s="33">
        <v>0</v>
      </c>
      <c r="FB113" s="33">
        <v>112.40641859999999</v>
      </c>
      <c r="FC113" s="33">
        <v>3188.150298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S114" s="33">
        <v>506.89728459999998</v>
      </c>
      <c r="DT114" s="33">
        <v>1013.794569</v>
      </c>
      <c r="DV114" s="33">
        <v>427.1691826</v>
      </c>
      <c r="DW114" s="33">
        <v>1013.794569</v>
      </c>
      <c r="DX114" s="33">
        <v>1520.6918539999999</v>
      </c>
      <c r="DZ114" s="33">
        <v>921.55651120000005</v>
      </c>
      <c r="EA114" s="33">
        <v>1520.6918539999999</v>
      </c>
      <c r="EB114" s="33">
        <v>2027.589138</v>
      </c>
      <c r="EE114" s="33">
        <v>2027.589138</v>
      </c>
      <c r="EF114" s="33">
        <v>2534.4864229999998</v>
      </c>
      <c r="EI114" s="33">
        <v>2534.4864229999998</v>
      </c>
      <c r="EJ114" s="33">
        <v>3041.3837079999998</v>
      </c>
      <c r="EK114" s="33">
        <v>506.89728459999998</v>
      </c>
      <c r="EL114" s="33">
        <v>506.89728459999998</v>
      </c>
      <c r="EM114" s="33">
        <v>3041.3837079999998</v>
      </c>
      <c r="EN114" s="33">
        <v>3122.168529</v>
      </c>
      <c r="EP114" s="33">
        <v>1520.6918539999999</v>
      </c>
      <c r="EQ114" s="33">
        <v>3122.168529</v>
      </c>
      <c r="ER114" s="33">
        <v>3122.168529</v>
      </c>
      <c r="ES114" s="33">
        <v>1429.346487</v>
      </c>
      <c r="ET114" s="33">
        <v>2108.3739599999999</v>
      </c>
      <c r="EU114" s="33">
        <v>3122.168529</v>
      </c>
      <c r="EV114" s="33">
        <v>3122.168529</v>
      </c>
      <c r="EW114" s="33">
        <v>897.09011929999997</v>
      </c>
      <c r="EX114" s="33">
        <v>3122.168529</v>
      </c>
      <c r="EY114" s="33">
        <v>3122.168529</v>
      </c>
      <c r="EZ114" s="33">
        <v>3122.168529</v>
      </c>
      <c r="FA114" s="33">
        <v>506.89728459999998</v>
      </c>
      <c r="FB114" s="33">
        <v>3122.168529</v>
      </c>
      <c r="FC114" s="33">
        <v>3122.168529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  <c r="DP116" s="33">
        <v>180.01959640000001</v>
      </c>
      <c r="DS116" s="33">
        <v>180.01959640000001</v>
      </c>
      <c r="DT116" s="33">
        <v>360.03919280000002</v>
      </c>
      <c r="DW116" s="33">
        <v>360.03919280000002</v>
      </c>
      <c r="DX116" s="33">
        <v>540.05878919999998</v>
      </c>
      <c r="EA116" s="33">
        <v>540.05878919999998</v>
      </c>
      <c r="EB116" s="33">
        <v>720.07838560000005</v>
      </c>
      <c r="EE116" s="33">
        <v>720.07838560000005</v>
      </c>
      <c r="EF116" s="33">
        <v>864.14933110000004</v>
      </c>
      <c r="EI116" s="33">
        <v>864.14933110000004</v>
      </c>
      <c r="EJ116" s="33">
        <v>864.14933110000004</v>
      </c>
      <c r="EM116" s="33">
        <v>864.14933110000004</v>
      </c>
      <c r="EN116" s="33">
        <v>864.14933110000004</v>
      </c>
      <c r="EQ116" s="33">
        <v>864.14933110000004</v>
      </c>
      <c r="ER116" s="33">
        <v>864.14933110000004</v>
      </c>
      <c r="ES116" s="33">
        <v>144.07094549999999</v>
      </c>
      <c r="EU116" s="33">
        <v>864.14933110000004</v>
      </c>
      <c r="EV116" s="33">
        <v>864.14933110000004</v>
      </c>
      <c r="EY116" s="33">
        <v>864.14933110000004</v>
      </c>
      <c r="EZ116" s="33">
        <v>864.14933110000004</v>
      </c>
      <c r="FC116" s="33">
        <v>864.14933110000004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686.91688099999999</v>
      </c>
      <c r="DQ125" s="33">
        <v>0</v>
      </c>
      <c r="DR125" s="33">
        <v>0</v>
      </c>
      <c r="DS125" s="33">
        <v>686.91688099999999</v>
      </c>
      <c r="DT125" s="33">
        <v>1373.833762</v>
      </c>
      <c r="DU125" s="33">
        <v>0</v>
      </c>
      <c r="DV125" s="33">
        <v>427.1691826</v>
      </c>
      <c r="DW125" s="33">
        <v>1373.833762</v>
      </c>
      <c r="DX125" s="33">
        <v>2060.7506429999999</v>
      </c>
      <c r="DY125" s="33">
        <v>0</v>
      </c>
      <c r="DZ125" s="33">
        <v>921.55651120000005</v>
      </c>
      <c r="EA125" s="33">
        <v>2060.7506429999999</v>
      </c>
      <c r="EB125" s="33">
        <v>2747.667524</v>
      </c>
      <c r="EC125" s="33">
        <v>0</v>
      </c>
      <c r="ED125" s="33">
        <v>0</v>
      </c>
      <c r="EE125" s="33">
        <v>2747.667524</v>
      </c>
      <c r="EF125" s="33">
        <v>3398.6357539999999</v>
      </c>
      <c r="EG125" s="33">
        <v>0</v>
      </c>
      <c r="EH125" s="33">
        <v>0</v>
      </c>
      <c r="EI125" s="33">
        <v>3398.6357539999999</v>
      </c>
      <c r="EJ125" s="33">
        <v>3905.5330389999999</v>
      </c>
      <c r="EK125" s="33">
        <v>506.89728459999998</v>
      </c>
      <c r="EL125" s="33">
        <v>506.89728459999998</v>
      </c>
      <c r="EM125" s="33">
        <v>3905.5330389999999</v>
      </c>
      <c r="EN125" s="33">
        <v>3986.3178600000001</v>
      </c>
      <c r="EO125" s="33">
        <v>0</v>
      </c>
      <c r="EP125" s="33">
        <v>1520.6918539999999</v>
      </c>
      <c r="EQ125" s="33">
        <v>3986.3178600000001</v>
      </c>
      <c r="ER125" s="33">
        <v>3986.3178600000001</v>
      </c>
      <c r="ES125" s="33">
        <v>1573.4174330000001</v>
      </c>
      <c r="ET125" s="33">
        <v>2108.3739599999999</v>
      </c>
      <c r="EU125" s="33">
        <v>3986.3178600000001</v>
      </c>
      <c r="EV125" s="33">
        <v>3986.3178600000001</v>
      </c>
      <c r="EW125" s="33">
        <v>897.09011929999997</v>
      </c>
      <c r="EX125" s="33">
        <v>3122.168529</v>
      </c>
      <c r="EY125" s="33">
        <v>3986.3178600000001</v>
      </c>
      <c r="EZ125" s="33">
        <v>3986.3178600000001</v>
      </c>
      <c r="FA125" s="33">
        <v>506.89728459999998</v>
      </c>
      <c r="FB125" s="33">
        <v>3122.168529</v>
      </c>
      <c r="FC125" s="33">
        <v>3986.3178600000001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1013.794569</v>
      </c>
      <c r="CI126" s="33">
        <v>1013.794569</v>
      </c>
      <c r="CJ126" s="33">
        <v>1520.6918539999999</v>
      </c>
      <c r="CL126" s="33">
        <v>1520.6918539999999</v>
      </c>
      <c r="CM126" s="33">
        <v>1520.6918539999999</v>
      </c>
      <c r="CN126" s="33">
        <v>2027.589138</v>
      </c>
      <c r="CP126" s="33">
        <v>2027.589138</v>
      </c>
      <c r="CQ126" s="33">
        <v>2027.589138</v>
      </c>
      <c r="CR126" s="33">
        <v>2534.4864229999998</v>
      </c>
      <c r="CT126" s="33">
        <v>512.30350929999997</v>
      </c>
      <c r="CU126" s="33">
        <v>2534.4864229999998</v>
      </c>
      <c r="CV126" s="33">
        <v>3041.3837079999998</v>
      </c>
      <c r="CX126" s="33">
        <v>1520.6918539999999</v>
      </c>
      <c r="CY126" s="33">
        <v>3041.3837079999998</v>
      </c>
      <c r="CZ126" s="33">
        <v>3548.280992</v>
      </c>
      <c r="DB126" s="33">
        <v>1475.9323320000001</v>
      </c>
      <c r="DC126" s="33">
        <v>3548.280992</v>
      </c>
      <c r="DD126" s="33">
        <v>4055.178277</v>
      </c>
      <c r="DF126" s="33">
        <v>3905.2849080000001</v>
      </c>
      <c r="DG126" s="33">
        <v>4055.178277</v>
      </c>
      <c r="DH126" s="33">
        <v>4562.0755609999997</v>
      </c>
      <c r="DJ126" s="33">
        <v>4562.0755609999997</v>
      </c>
      <c r="DK126" s="33">
        <v>4562.0755609999997</v>
      </c>
      <c r="DL126" s="33">
        <v>5068.9728459999997</v>
      </c>
      <c r="DN126" s="33">
        <v>1943.1279569999999</v>
      </c>
      <c r="DO126" s="33">
        <v>5068.9728459999997</v>
      </c>
      <c r="DP126" s="33">
        <v>5068.9728459999997</v>
      </c>
      <c r="DR126" s="33">
        <v>1943.1276909999999</v>
      </c>
      <c r="DS126" s="33">
        <v>5068.9728459999997</v>
      </c>
      <c r="DT126" s="33">
        <v>5068.9728459999997</v>
      </c>
      <c r="DV126" s="33">
        <v>1013.794569</v>
      </c>
      <c r="DW126" s="33">
        <v>5068.9728459999997</v>
      </c>
      <c r="DX126" s="33">
        <v>5068.9728459999997</v>
      </c>
      <c r="DZ126" s="33">
        <v>1013.794569</v>
      </c>
      <c r="EA126" s="33">
        <v>5068.9728459999997</v>
      </c>
      <c r="EB126" s="33">
        <v>5068.9728459999997</v>
      </c>
      <c r="ED126" s="33">
        <v>1928.746787</v>
      </c>
      <c r="EE126" s="33">
        <v>5068.9728459999997</v>
      </c>
      <c r="EF126" s="33">
        <v>5068.9728459999997</v>
      </c>
      <c r="EH126" s="33">
        <v>1426.769724</v>
      </c>
      <c r="EI126" s="33">
        <v>5068.9728459999997</v>
      </c>
      <c r="EJ126" s="33">
        <v>5068.9728459999997</v>
      </c>
      <c r="EK126" s="33">
        <v>206.0371969</v>
      </c>
      <c r="EL126" s="33">
        <v>1620.7627910000001</v>
      </c>
      <c r="EM126" s="33">
        <v>5068.9728459999997</v>
      </c>
      <c r="EN126" s="33">
        <v>5068.9728459999997</v>
      </c>
      <c r="EO126" s="33">
        <v>2707.161873</v>
      </c>
      <c r="EP126" s="33">
        <v>2522.090776</v>
      </c>
      <c r="EQ126" s="33">
        <v>5068.9728459999997</v>
      </c>
      <c r="ER126" s="33">
        <v>5068.9728459999997</v>
      </c>
      <c r="ES126" s="33">
        <v>1013.794569</v>
      </c>
      <c r="ET126" s="33">
        <v>4585.3939700000001</v>
      </c>
      <c r="EU126" s="33">
        <v>5068.9728459999997</v>
      </c>
      <c r="EV126" s="33">
        <v>5068.9728459999997</v>
      </c>
      <c r="EW126" s="33">
        <v>1013.794569</v>
      </c>
      <c r="EX126" s="33">
        <v>5068.9728459999997</v>
      </c>
      <c r="EY126" s="33">
        <v>5068.9728459999997</v>
      </c>
      <c r="EZ126" s="33">
        <v>5068.9728459999997</v>
      </c>
      <c r="FA126" s="33">
        <v>1055.9082880000001</v>
      </c>
      <c r="FB126" s="33">
        <v>5068.9728459999997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K128" s="33">
        <v>1620.1763679999999</v>
      </c>
      <c r="DL128" s="33">
        <v>1620.1763679999999</v>
      </c>
      <c r="DO128" s="33">
        <v>1620.1763679999999</v>
      </c>
      <c r="DP128" s="33">
        <v>1620.1763679999999</v>
      </c>
      <c r="DS128" s="33">
        <v>1620.1763679999999</v>
      </c>
      <c r="DT128" s="33">
        <v>1620.1763679999999</v>
      </c>
      <c r="DW128" s="33">
        <v>1620.1763679999999</v>
      </c>
      <c r="DX128" s="33">
        <v>1620.1763679999999</v>
      </c>
      <c r="EA128" s="33">
        <v>1620.1763679999999</v>
      </c>
      <c r="EB128" s="33">
        <v>1620.1763679999999</v>
      </c>
      <c r="EE128" s="33">
        <v>1620.1763679999999</v>
      </c>
      <c r="EF128" s="33">
        <v>1620.1763679999999</v>
      </c>
      <c r="EI128" s="33">
        <v>1620.1763679999999</v>
      </c>
      <c r="EJ128" s="33">
        <v>1620.1763679999999</v>
      </c>
      <c r="EM128" s="33">
        <v>1620.1763679999999</v>
      </c>
      <c r="EN128" s="33">
        <v>1620.1763679999999</v>
      </c>
      <c r="EQ128" s="33">
        <v>1620.1763679999999</v>
      </c>
      <c r="ER128" s="33">
        <v>1620.1763679999999</v>
      </c>
      <c r="EU128" s="33">
        <v>1620.1763679999999</v>
      </c>
      <c r="EV128" s="33">
        <v>1620.1763679999999</v>
      </c>
      <c r="EY128" s="33">
        <v>1620.1763679999999</v>
      </c>
      <c r="EZ128" s="33">
        <v>1620.1763679999999</v>
      </c>
      <c r="FA128" s="33">
        <v>180.01959640000001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506.89728459999998</v>
      </c>
      <c r="CE137" s="33">
        <v>686.91688099999999</v>
      </c>
      <c r="CF137" s="33">
        <v>1373.833762</v>
      </c>
      <c r="CG137" s="33">
        <v>0</v>
      </c>
      <c r="CH137" s="33">
        <v>1013.794569</v>
      </c>
      <c r="CI137" s="33">
        <v>1373.833762</v>
      </c>
      <c r="CJ137" s="33">
        <v>2060.7506429999999</v>
      </c>
      <c r="CK137" s="33">
        <v>0</v>
      </c>
      <c r="CL137" s="33">
        <v>1520.6918539999999</v>
      </c>
      <c r="CM137" s="33">
        <v>2060.7506429999999</v>
      </c>
      <c r="CN137" s="33">
        <v>2747.667524</v>
      </c>
      <c r="CO137" s="33">
        <v>0</v>
      </c>
      <c r="CP137" s="33">
        <v>2027.589138</v>
      </c>
      <c r="CQ137" s="33">
        <v>2747.667524</v>
      </c>
      <c r="CR137" s="33">
        <v>3434.5844050000001</v>
      </c>
      <c r="CS137" s="33">
        <v>0</v>
      </c>
      <c r="CT137" s="33">
        <v>512.30350929999997</v>
      </c>
      <c r="CU137" s="33">
        <v>3434.5844050000001</v>
      </c>
      <c r="CV137" s="33">
        <v>4121.5012859999997</v>
      </c>
      <c r="CW137" s="33">
        <v>0</v>
      </c>
      <c r="CX137" s="33">
        <v>1520.6918539999999</v>
      </c>
      <c r="CY137" s="33">
        <v>4121.5012859999997</v>
      </c>
      <c r="CZ137" s="33">
        <v>4808.4181669999998</v>
      </c>
      <c r="DA137" s="33">
        <v>0</v>
      </c>
      <c r="DB137" s="33">
        <v>1475.9323320000001</v>
      </c>
      <c r="DC137" s="33">
        <v>4808.4181669999998</v>
      </c>
      <c r="DD137" s="33">
        <v>5495.3350479999999</v>
      </c>
      <c r="DE137" s="33">
        <v>0</v>
      </c>
      <c r="DF137" s="33">
        <v>3905.2849080000001</v>
      </c>
      <c r="DG137" s="33">
        <v>5495.3350479999999</v>
      </c>
      <c r="DH137" s="33">
        <v>6182.251929</v>
      </c>
      <c r="DI137" s="33">
        <v>0</v>
      </c>
      <c r="DJ137" s="33">
        <v>4562.0755609999997</v>
      </c>
      <c r="DK137" s="33">
        <v>6182.251929</v>
      </c>
      <c r="DL137" s="33">
        <v>6689.149214</v>
      </c>
      <c r="DM137" s="33">
        <v>0</v>
      </c>
      <c r="DN137" s="33">
        <v>1943.1279569999999</v>
      </c>
      <c r="DO137" s="33">
        <v>6689.149214</v>
      </c>
      <c r="DP137" s="33">
        <v>6689.149214</v>
      </c>
      <c r="DQ137" s="33">
        <v>0</v>
      </c>
      <c r="DR137" s="33">
        <v>1943.1276909999999</v>
      </c>
      <c r="DS137" s="33">
        <v>6689.149214</v>
      </c>
      <c r="DT137" s="33">
        <v>6689.149214</v>
      </c>
      <c r="DU137" s="33">
        <v>0</v>
      </c>
      <c r="DV137" s="33">
        <v>1013.794569</v>
      </c>
      <c r="DW137" s="33">
        <v>6689.149214</v>
      </c>
      <c r="DX137" s="33">
        <v>6689.149214</v>
      </c>
      <c r="DY137" s="33">
        <v>0</v>
      </c>
      <c r="DZ137" s="33">
        <v>1013.794569</v>
      </c>
      <c r="EA137" s="33">
        <v>6689.149214</v>
      </c>
      <c r="EB137" s="33">
        <v>6689.149214</v>
      </c>
      <c r="EC137" s="33">
        <v>0</v>
      </c>
      <c r="ED137" s="33">
        <v>1928.746787</v>
      </c>
      <c r="EE137" s="33">
        <v>6689.149214</v>
      </c>
      <c r="EF137" s="33">
        <v>6689.149214</v>
      </c>
      <c r="EG137" s="33">
        <v>0</v>
      </c>
      <c r="EH137" s="33">
        <v>1426.769724</v>
      </c>
      <c r="EI137" s="33">
        <v>6689.149214</v>
      </c>
      <c r="EJ137" s="33">
        <v>6689.149214</v>
      </c>
      <c r="EK137" s="33">
        <v>206.0371969</v>
      </c>
      <c r="EL137" s="33">
        <v>1620.7627910000001</v>
      </c>
      <c r="EM137" s="33">
        <v>6689.149214</v>
      </c>
      <c r="EN137" s="33">
        <v>6689.149214</v>
      </c>
      <c r="EO137" s="33">
        <v>2707.161873</v>
      </c>
      <c r="EP137" s="33">
        <v>2522.090776</v>
      </c>
      <c r="EQ137" s="33">
        <v>6689.149214</v>
      </c>
      <c r="ER137" s="33">
        <v>6689.149214</v>
      </c>
      <c r="ES137" s="33">
        <v>1013.794569</v>
      </c>
      <c r="ET137" s="33">
        <v>4585.3939700000001</v>
      </c>
      <c r="EU137" s="33">
        <v>6689.149214</v>
      </c>
      <c r="EV137" s="33">
        <v>6689.149214</v>
      </c>
      <c r="EW137" s="33">
        <v>1013.794569</v>
      </c>
      <c r="EX137" s="33">
        <v>5068.9728459999997</v>
      </c>
      <c r="EY137" s="33">
        <v>6689.149214</v>
      </c>
      <c r="EZ137" s="33">
        <v>6689.149214</v>
      </c>
      <c r="FA137" s="33">
        <v>1235.9278839999999</v>
      </c>
      <c r="FB137" s="33">
        <v>5068.9728459999997</v>
      </c>
      <c r="FC137" s="33">
        <v>6689.149214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1530.9867730000001</v>
      </c>
      <c r="W138" s="33">
        <v>660.05310999999995</v>
      </c>
      <c r="X138" s="33">
        <v>2165.053848</v>
      </c>
      <c r="AA138" s="33">
        <v>1303.748288</v>
      </c>
      <c r="AB138" s="33">
        <v>179.14056310000001</v>
      </c>
      <c r="AE138" s="33">
        <v>82.258750000000006</v>
      </c>
      <c r="AF138" s="33">
        <v>82.258750000000006</v>
      </c>
      <c r="AI138" s="33">
        <v>660.05310999999995</v>
      </c>
      <c r="AM138" s="33">
        <v>1056.0557100000001</v>
      </c>
      <c r="AN138" s="33">
        <v>82.258750000000006</v>
      </c>
      <c r="AQ138" s="33">
        <v>1726.6186210000001</v>
      </c>
      <c r="AR138" s="33">
        <v>660.05310999999995</v>
      </c>
      <c r="AT138" s="33">
        <v>82.258750000000006</v>
      </c>
      <c r="AU138" s="33">
        <v>2165.053848</v>
      </c>
      <c r="AV138" s="33">
        <v>660.05310999999995</v>
      </c>
      <c r="AY138" s="33">
        <v>1961.8043869999999</v>
      </c>
      <c r="AZ138" s="33">
        <v>660.05310999999995</v>
      </c>
      <c r="BB138" s="33">
        <v>54.01938938</v>
      </c>
      <c r="BC138" s="33">
        <v>1625.662765</v>
      </c>
      <c r="BD138" s="33">
        <v>413.27686</v>
      </c>
      <c r="BG138" s="33">
        <v>1274.58242</v>
      </c>
      <c r="BH138" s="33">
        <v>413.27686</v>
      </c>
      <c r="BK138" s="33">
        <v>413.27686</v>
      </c>
      <c r="BL138" s="33">
        <v>413.27686</v>
      </c>
      <c r="BN138" s="33">
        <v>413.27686</v>
      </c>
      <c r="BO138" s="33">
        <v>413.27686</v>
      </c>
      <c r="BP138" s="33">
        <v>413.27686</v>
      </c>
      <c r="BR138" s="33">
        <v>413.27686</v>
      </c>
      <c r="BS138" s="33">
        <v>413.27686</v>
      </c>
      <c r="BT138" s="33">
        <v>413.27686</v>
      </c>
      <c r="BV138" s="33">
        <v>413.27686</v>
      </c>
      <c r="BW138" s="33">
        <v>413.27686</v>
      </c>
      <c r="BX138" s="33">
        <v>413.27686</v>
      </c>
      <c r="BZ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I140" s="33">
        <v>116.7437851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1698.5881320000001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179.14056310000001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776.79689510000003</v>
      </c>
      <c r="AJ149" s="33">
        <v>0</v>
      </c>
      <c r="AK149" s="33">
        <v>0</v>
      </c>
      <c r="AL149" s="33">
        <v>0</v>
      </c>
      <c r="AM149" s="33">
        <v>1223.6570690000001</v>
      </c>
      <c r="AN149" s="33">
        <v>82.258750000000006</v>
      </c>
      <c r="AO149" s="33">
        <v>0</v>
      </c>
      <c r="AP149" s="33">
        <v>0</v>
      </c>
      <c r="AQ149" s="33">
        <v>1894.2199800000001</v>
      </c>
      <c r="AR149" s="33">
        <v>660.05310999999995</v>
      </c>
      <c r="AS149" s="33">
        <v>0</v>
      </c>
      <c r="AT149" s="33">
        <v>82.258750000000006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660.05310999999995</v>
      </c>
      <c r="BA149" s="33">
        <v>0</v>
      </c>
      <c r="BB149" s="33">
        <v>54.01938938</v>
      </c>
      <c r="BC149" s="33">
        <v>1793.264124</v>
      </c>
      <c r="BD149" s="33">
        <v>413.27686</v>
      </c>
      <c r="BE149" s="33">
        <v>0</v>
      </c>
      <c r="BF149" s="33">
        <v>0</v>
      </c>
      <c r="BG149" s="33">
        <v>1274.58242</v>
      </c>
      <c r="BH149" s="33">
        <v>413.27686</v>
      </c>
      <c r="BI149" s="33">
        <v>0</v>
      </c>
      <c r="BJ149" s="33">
        <v>0</v>
      </c>
      <c r="BK149" s="33">
        <v>413.27686</v>
      </c>
      <c r="BL149" s="33">
        <v>413.27686</v>
      </c>
      <c r="BM149" s="33">
        <v>0</v>
      </c>
      <c r="BN149" s="33">
        <v>413.27686</v>
      </c>
      <c r="BO149" s="33">
        <v>413.27686</v>
      </c>
      <c r="BP149" s="33">
        <v>413.27686</v>
      </c>
      <c r="BQ149" s="33">
        <v>0</v>
      </c>
      <c r="BR149" s="33">
        <v>413.27686</v>
      </c>
      <c r="BS149" s="33">
        <v>413.27686</v>
      </c>
      <c r="BT149" s="33">
        <v>413.27686</v>
      </c>
      <c r="BU149" s="33">
        <v>0</v>
      </c>
      <c r="BV149" s="33">
        <v>413.27686</v>
      </c>
      <c r="BW149" s="33">
        <v>413.27686</v>
      </c>
      <c r="BX149" s="33">
        <v>413.27686</v>
      </c>
      <c r="BY149" s="33">
        <v>0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1730.2055660000001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1712.748546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3052.6641730000001</v>
      </c>
      <c r="EL150" s="33">
        <v>3052.6641730000001</v>
      </c>
      <c r="EM150" s="33">
        <v>3052.6641730000001</v>
      </c>
      <c r="EN150" s="33">
        <v>3052.6641730000001</v>
      </c>
      <c r="EO150" s="33">
        <v>3052.6641730000001</v>
      </c>
      <c r="EP150" s="33">
        <v>3052.6641730000001</v>
      </c>
      <c r="EQ150" s="33">
        <v>3052.6641730000001</v>
      </c>
      <c r="ER150" s="33">
        <v>3052.6641730000001</v>
      </c>
      <c r="ES150" s="33">
        <v>3052.6641730000001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1730.2055660000001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1712.748546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3052.6641730000001</v>
      </c>
      <c r="EL161" s="33">
        <v>3052.6641730000001</v>
      </c>
      <c r="EM161" s="33">
        <v>3052.6641730000001</v>
      </c>
      <c r="EN161" s="33">
        <v>3052.6641730000001</v>
      </c>
      <c r="EO161" s="33">
        <v>3052.6641730000001</v>
      </c>
      <c r="EP161" s="33">
        <v>3052.6641730000001</v>
      </c>
      <c r="EQ161" s="33">
        <v>3052.6641730000001</v>
      </c>
      <c r="ER161" s="33">
        <v>3052.6641730000001</v>
      </c>
      <c r="ES161" s="33">
        <v>3052.6641730000001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60.051773599999997</v>
      </c>
      <c r="AQ162" s="33">
        <v>160.9453895</v>
      </c>
      <c r="AU162" s="33">
        <v>160.9453895</v>
      </c>
      <c r="AY162" s="33">
        <v>160.9453895</v>
      </c>
      <c r="BC162" s="33">
        <v>160.9453895</v>
      </c>
      <c r="BG162" s="33">
        <v>75.003544340000005</v>
      </c>
      <c r="BK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1141.1341749999999</v>
      </c>
      <c r="AQ164" s="33">
        <v>1039.6902279999999</v>
      </c>
      <c r="AU164" s="33">
        <v>1171.6044440000001</v>
      </c>
      <c r="AY164" s="33">
        <v>1171.6044440000001</v>
      </c>
      <c r="BC164" s="33">
        <v>1039.6902279999999</v>
      </c>
      <c r="BG164" s="33">
        <v>249.45225289999999</v>
      </c>
      <c r="BK164" s="33">
        <v>172.3377988</v>
      </c>
      <c r="BO164" s="33">
        <v>172.3377988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201.5735512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1534.1233850000001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1459.2798210000001</v>
      </c>
      <c r="Y173" s="33">
        <v>0</v>
      </c>
      <c r="Z173" s="33">
        <v>0</v>
      </c>
      <c r="AA173" s="33">
        <v>60.051773599999997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1489.7500910000001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324.45579729999997</v>
      </c>
      <c r="BH173" s="33">
        <v>0</v>
      </c>
      <c r="BI173" s="33">
        <v>0</v>
      </c>
      <c r="BJ173" s="33">
        <v>0</v>
      </c>
      <c r="BK173" s="33">
        <v>247.34134309999999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92.101969089999997</v>
      </c>
      <c r="AY174" s="33">
        <v>92.101969089999997</v>
      </c>
      <c r="BG174" s="33">
        <v>11.383812000000001</v>
      </c>
      <c r="BK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16.86020242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108.9621715</v>
      </c>
      <c r="AV185" s="33">
        <v>0</v>
      </c>
      <c r="AW185" s="33">
        <v>0</v>
      </c>
      <c r="AX185" s="33">
        <v>0</v>
      </c>
      <c r="AY185" s="33">
        <v>92.101969089999997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11.383812000000001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18433.845099999999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19957.224760000001</v>
      </c>
      <c r="BI234" s="33">
        <v>16207.743329999999</v>
      </c>
      <c r="BJ234" s="33">
        <v>18599.388749999998</v>
      </c>
      <c r="BK234" s="33">
        <v>18535.006850000002</v>
      </c>
      <c r="BL234" s="33">
        <v>20116.90454</v>
      </c>
      <c r="BM234" s="33">
        <v>16340.37005</v>
      </c>
      <c r="BN234" s="33">
        <v>18674.882860000002</v>
      </c>
      <c r="BO234" s="33">
        <v>18654.494139999999</v>
      </c>
      <c r="BP234" s="33">
        <v>20970.333139999999</v>
      </c>
      <c r="BQ234" s="33">
        <v>16979.439259999999</v>
      </c>
      <c r="BR234" s="33">
        <v>19094.546279999999</v>
      </c>
      <c r="BS234" s="33">
        <v>19281.498960000001</v>
      </c>
      <c r="BT234" s="33">
        <v>21563.655439999999</v>
      </c>
      <c r="BU234" s="33">
        <v>17448.142309999999</v>
      </c>
      <c r="BV234" s="33">
        <v>19414.521860000001</v>
      </c>
      <c r="BW234" s="33">
        <v>19697.537779999999</v>
      </c>
      <c r="BX234" s="33">
        <v>22700.603449999999</v>
      </c>
      <c r="BY234" s="33">
        <v>18389.854510000001</v>
      </c>
      <c r="BZ234" s="33">
        <v>20178.46227</v>
      </c>
      <c r="CA234" s="33">
        <v>20657.865310000001</v>
      </c>
      <c r="CB234" s="33">
        <v>23146.258689999999</v>
      </c>
      <c r="CC234" s="33">
        <v>18731.075400000002</v>
      </c>
      <c r="CD234" s="33">
        <v>20515.904350000001</v>
      </c>
      <c r="CE234" s="33">
        <v>21035.3043</v>
      </c>
      <c r="CF234" s="33">
        <v>23146.258689999999</v>
      </c>
      <c r="CG234" s="33">
        <v>18731.075400000002</v>
      </c>
      <c r="CH234" s="33">
        <v>20515.904350000001</v>
      </c>
      <c r="CI234" s="33">
        <v>21035.3043</v>
      </c>
      <c r="CJ234" s="33">
        <v>23174.132399999999</v>
      </c>
      <c r="CK234" s="33">
        <v>18755.544290000002</v>
      </c>
      <c r="CL234" s="33">
        <v>20533.261399999999</v>
      </c>
      <c r="CM234" s="33">
        <v>21054.574990000001</v>
      </c>
      <c r="CN234" s="33">
        <v>23174.132399999999</v>
      </c>
      <c r="CO234" s="33">
        <v>18755.544290000002</v>
      </c>
      <c r="CP234" s="33">
        <v>20533.261399999999</v>
      </c>
      <c r="CQ234" s="33">
        <v>21054.574990000001</v>
      </c>
      <c r="CR234" s="33">
        <v>23174.132399999999</v>
      </c>
      <c r="CS234" s="33">
        <v>18345.044529999999</v>
      </c>
      <c r="CT234" s="33">
        <v>20533.261399999999</v>
      </c>
      <c r="CU234" s="33">
        <v>21054.574990000001</v>
      </c>
      <c r="CV234" s="33">
        <v>23174.132399999999</v>
      </c>
      <c r="CW234" s="33">
        <v>18755.544290000002</v>
      </c>
      <c r="CX234" s="33">
        <v>20533.261399999999</v>
      </c>
      <c r="CY234" s="33">
        <v>21054.574990000001</v>
      </c>
      <c r="CZ234" s="33">
        <v>23174.132399999999</v>
      </c>
      <c r="DA234" s="33">
        <v>18755.544290000002</v>
      </c>
      <c r="DB234" s="33">
        <v>20533.261399999999</v>
      </c>
      <c r="DC234" s="33">
        <v>21054.574990000001</v>
      </c>
      <c r="DD234" s="33">
        <v>23507.292880000001</v>
      </c>
      <c r="DE234" s="33">
        <v>18250.013459999998</v>
      </c>
      <c r="DF234" s="33">
        <v>20783.803899999999</v>
      </c>
      <c r="DG234" s="33">
        <v>21301.515050000002</v>
      </c>
      <c r="DH234" s="33">
        <v>23507.292880000001</v>
      </c>
      <c r="DI234" s="33">
        <v>19041.2356</v>
      </c>
      <c r="DJ234" s="33">
        <v>20783.803899999999</v>
      </c>
      <c r="DK234" s="33">
        <v>21301.515050000002</v>
      </c>
      <c r="DL234" s="33">
        <v>23507.292880000001</v>
      </c>
      <c r="DM234" s="33">
        <v>19041.2356</v>
      </c>
      <c r="DN234" s="33">
        <v>20783.803899999999</v>
      </c>
      <c r="DO234" s="33">
        <v>21301.515050000002</v>
      </c>
      <c r="DP234" s="33">
        <v>23507.292880000001</v>
      </c>
      <c r="DQ234" s="33">
        <v>18804.219819999998</v>
      </c>
      <c r="DR234" s="33">
        <v>20783.803899999999</v>
      </c>
      <c r="DS234" s="33">
        <v>21301.515050000002</v>
      </c>
      <c r="DT234" s="33">
        <v>23507.292880000001</v>
      </c>
      <c r="DU234" s="33">
        <v>19041.2356</v>
      </c>
      <c r="DV234" s="33">
        <v>20783.803899999999</v>
      </c>
      <c r="DW234" s="33">
        <v>21301.515050000002</v>
      </c>
      <c r="DX234" s="33">
        <v>23507.292880000001</v>
      </c>
      <c r="DY234" s="33">
        <v>19041.2356</v>
      </c>
      <c r="DZ234" s="33">
        <v>20783.803899999999</v>
      </c>
      <c r="EA234" s="33">
        <v>21301.515050000002</v>
      </c>
      <c r="EB234" s="33">
        <v>23507.292880000001</v>
      </c>
      <c r="EC234" s="33">
        <v>19041.2356</v>
      </c>
      <c r="ED234" s="33">
        <v>20783.803899999999</v>
      </c>
      <c r="EE234" s="33">
        <v>21301.515050000002</v>
      </c>
      <c r="EF234" s="33">
        <v>23507.292880000001</v>
      </c>
      <c r="EG234" s="33">
        <v>19041.2356</v>
      </c>
      <c r="EH234" s="33">
        <v>20783.803899999999</v>
      </c>
      <c r="EI234" s="33">
        <v>21301.515050000002</v>
      </c>
      <c r="EJ234" s="33">
        <v>23507.292880000001</v>
      </c>
      <c r="EK234" s="33">
        <v>19041.2356</v>
      </c>
      <c r="EL234" s="33">
        <v>20783.803899999999</v>
      </c>
      <c r="EM234" s="33">
        <v>21301.515050000002</v>
      </c>
      <c r="EN234" s="33">
        <v>23507.292880000001</v>
      </c>
      <c r="EO234" s="33">
        <v>19041.2356</v>
      </c>
      <c r="EP234" s="33">
        <v>20783.803899999999</v>
      </c>
      <c r="EQ234" s="33">
        <v>21301.515050000002</v>
      </c>
      <c r="ER234" s="33">
        <v>23573.643</v>
      </c>
      <c r="ES234" s="33">
        <v>19099.480920000002</v>
      </c>
      <c r="ET234" s="33">
        <v>20825.120309999998</v>
      </c>
      <c r="EU234" s="33">
        <v>21347.38667</v>
      </c>
      <c r="EV234" s="33">
        <v>23875.281449999999</v>
      </c>
      <c r="EW234" s="33">
        <v>19354.965820000001</v>
      </c>
      <c r="EX234" s="33">
        <v>21000.16576</v>
      </c>
      <c r="EY234" s="33">
        <v>21561.120650000001</v>
      </c>
      <c r="EZ234" s="33">
        <v>23930.289840000001</v>
      </c>
      <c r="FA234" s="33">
        <v>19397.416880000001</v>
      </c>
      <c r="FB234" s="33">
        <v>21024.921480000001</v>
      </c>
      <c r="FC234" s="33">
        <v>21595.793280000002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8778.8971469999997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7334.6443410000002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8699.9323380000005</v>
      </c>
      <c r="W235" s="33">
        <v>8321.5505360000006</v>
      </c>
      <c r="X235" s="33">
        <v>4728.0676190000004</v>
      </c>
      <c r="Y235" s="33">
        <v>5933.10869</v>
      </c>
      <c r="Z235" s="33">
        <v>8532.1086500000001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6236.3058330000003</v>
      </c>
      <c r="AX235" s="33">
        <v>9390.4950000000008</v>
      </c>
      <c r="AY235" s="33">
        <v>8710.7657139999992</v>
      </c>
      <c r="AZ235" s="33">
        <v>5148.3309520000003</v>
      </c>
      <c r="BA235" s="33">
        <v>6374.5273809999999</v>
      </c>
      <c r="BB235" s="33">
        <v>9515.3333330000005</v>
      </c>
      <c r="BC235" s="33">
        <v>8856.5206550000003</v>
      </c>
      <c r="BD235" s="33">
        <v>5198.5690480000003</v>
      </c>
      <c r="BE235" s="33">
        <v>6427.7706550000003</v>
      </c>
      <c r="BF235" s="33">
        <v>9563.7504169999993</v>
      </c>
      <c r="BG235" s="33">
        <v>8912.5988099999995</v>
      </c>
      <c r="BH235" s="33">
        <v>5400.404286</v>
      </c>
      <c r="BI235" s="33">
        <v>6741.25119</v>
      </c>
      <c r="BJ235" s="33">
        <v>10015.64667</v>
      </c>
      <c r="BK235" s="33">
        <v>9307.4160119999997</v>
      </c>
      <c r="BL235" s="33">
        <v>5400.404286</v>
      </c>
      <c r="BM235" s="33">
        <v>6741.25119</v>
      </c>
      <c r="BN235" s="33">
        <v>10015.64667</v>
      </c>
      <c r="BO235" s="33">
        <v>9307.4160119999997</v>
      </c>
      <c r="BP235" s="33">
        <v>6080.8691589999999</v>
      </c>
      <c r="BQ235" s="33">
        <v>7596.7450289999997</v>
      </c>
      <c r="BR235" s="33">
        <v>11057.557220000001</v>
      </c>
      <c r="BS235" s="33">
        <v>10294.830449999999</v>
      </c>
      <c r="BT235" s="33">
        <v>6162.1339209999996</v>
      </c>
      <c r="BU235" s="33">
        <v>7677.8724099999999</v>
      </c>
      <c r="BV235" s="33">
        <v>11126.227639999999</v>
      </c>
      <c r="BW235" s="33">
        <v>10378.54515</v>
      </c>
      <c r="BX235" s="33">
        <v>6403.5956990000004</v>
      </c>
      <c r="BY235" s="33">
        <v>7914.5781239999997</v>
      </c>
      <c r="BZ235" s="33">
        <v>11395.842570000001</v>
      </c>
      <c r="CA235" s="33">
        <v>10658.208329999999</v>
      </c>
      <c r="CB235" s="33">
        <v>6403.5956990000004</v>
      </c>
      <c r="CC235" s="33">
        <v>7914.5781239999997</v>
      </c>
      <c r="CD235" s="33">
        <v>11395.842570000001</v>
      </c>
      <c r="CE235" s="33">
        <v>10658.208329999999</v>
      </c>
      <c r="CF235" s="33">
        <v>6403.5956990000004</v>
      </c>
      <c r="CG235" s="33">
        <v>7914.5781239999997</v>
      </c>
      <c r="CH235" s="33">
        <v>11395.842570000001</v>
      </c>
      <c r="CI235" s="33">
        <v>10658.208329999999</v>
      </c>
      <c r="CJ235" s="33">
        <v>6403.5956990000004</v>
      </c>
      <c r="CK235" s="33">
        <v>7914.5781239999997</v>
      </c>
      <c r="CL235" s="33">
        <v>11395.842570000001</v>
      </c>
      <c r="CM235" s="33">
        <v>10658.208329999999</v>
      </c>
      <c r="CN235" s="33">
        <v>6429.4328409999998</v>
      </c>
      <c r="CO235" s="33">
        <v>7936.4194930000003</v>
      </c>
      <c r="CP235" s="33">
        <v>11411.7034</v>
      </c>
      <c r="CQ235" s="33">
        <v>10676.92988</v>
      </c>
      <c r="CR235" s="33">
        <v>6429.4328409999998</v>
      </c>
      <c r="CS235" s="33">
        <v>7936.4194930000003</v>
      </c>
      <c r="CT235" s="33">
        <v>11411.7034</v>
      </c>
      <c r="CU235" s="33">
        <v>10676.92988</v>
      </c>
      <c r="CV235" s="33">
        <v>6429.4328409999998</v>
      </c>
      <c r="CW235" s="33">
        <v>7936.4194930000003</v>
      </c>
      <c r="CX235" s="33">
        <v>11411.7034</v>
      </c>
      <c r="CY235" s="33">
        <v>10676.92988</v>
      </c>
      <c r="CZ235" s="33">
        <v>6429.4328409999998</v>
      </c>
      <c r="DA235" s="33">
        <v>7936.4194930000003</v>
      </c>
      <c r="DB235" s="33">
        <v>11411.7034</v>
      </c>
      <c r="DC235" s="33">
        <v>10676.92988</v>
      </c>
      <c r="DD235" s="33">
        <v>6429.4328409999998</v>
      </c>
      <c r="DE235" s="33">
        <v>7936.4194930000003</v>
      </c>
      <c r="DF235" s="33">
        <v>11411.7034</v>
      </c>
      <c r="DG235" s="33">
        <v>10676.92988</v>
      </c>
      <c r="DH235" s="33">
        <v>6429.4328409999998</v>
      </c>
      <c r="DI235" s="33">
        <v>7936.4194930000003</v>
      </c>
      <c r="DJ235" s="33">
        <v>11411.7034</v>
      </c>
      <c r="DK235" s="33">
        <v>10676.92988</v>
      </c>
      <c r="DL235" s="33">
        <v>6429.4328409999998</v>
      </c>
      <c r="DM235" s="33">
        <v>7936.4194930000003</v>
      </c>
      <c r="DN235" s="33">
        <v>11411.7034</v>
      </c>
      <c r="DO235" s="33">
        <v>10676.92988</v>
      </c>
      <c r="DP235" s="33">
        <v>6429.4328409999998</v>
      </c>
      <c r="DQ235" s="33">
        <v>7936.4194930000003</v>
      </c>
      <c r="DR235" s="33">
        <v>11411.7034</v>
      </c>
      <c r="DS235" s="33">
        <v>10676.92988</v>
      </c>
      <c r="DT235" s="33">
        <v>6429.4328409999998</v>
      </c>
      <c r="DU235" s="33">
        <v>7936.4194930000003</v>
      </c>
      <c r="DV235" s="33">
        <v>11411.7034</v>
      </c>
      <c r="DW235" s="33">
        <v>10676.92988</v>
      </c>
      <c r="DX235" s="33">
        <v>6429.4328409999998</v>
      </c>
      <c r="DY235" s="33">
        <v>7936.4194930000003</v>
      </c>
      <c r="DZ235" s="33">
        <v>11411.7034</v>
      </c>
      <c r="EA235" s="33">
        <v>10676.92988</v>
      </c>
      <c r="EB235" s="33">
        <v>6429.4328409999998</v>
      </c>
      <c r="EC235" s="33">
        <v>7936.4194930000003</v>
      </c>
      <c r="ED235" s="33">
        <v>11411.7034</v>
      </c>
      <c r="EE235" s="33">
        <v>10676.92988</v>
      </c>
      <c r="EF235" s="33">
        <v>6429.4328409999998</v>
      </c>
      <c r="EG235" s="33">
        <v>7936.4194930000003</v>
      </c>
      <c r="EH235" s="33">
        <v>11411.7034</v>
      </c>
      <c r="EI235" s="33">
        <v>10676.92988</v>
      </c>
      <c r="EJ235" s="33">
        <v>6429.4328409999998</v>
      </c>
      <c r="EK235" s="33">
        <v>7936.4194930000003</v>
      </c>
      <c r="EL235" s="33">
        <v>11411.7034</v>
      </c>
      <c r="EM235" s="33">
        <v>10676.92988</v>
      </c>
      <c r="EN235" s="33">
        <v>6429.4328409999998</v>
      </c>
      <c r="EO235" s="33">
        <v>7936.4194930000003</v>
      </c>
      <c r="EP235" s="33">
        <v>11411.7034</v>
      </c>
      <c r="EQ235" s="33">
        <v>10676.92988</v>
      </c>
      <c r="ER235" s="33">
        <v>6429.4328409999998</v>
      </c>
      <c r="ES235" s="33">
        <v>7936.4194930000003</v>
      </c>
      <c r="ET235" s="33">
        <v>11411.7034</v>
      </c>
      <c r="EU235" s="33">
        <v>10676.92988</v>
      </c>
      <c r="EV235" s="33">
        <v>6429.4328409999998</v>
      </c>
      <c r="EW235" s="33">
        <v>7936.4194930000003</v>
      </c>
      <c r="EX235" s="33">
        <v>11411.7034</v>
      </c>
      <c r="EY235" s="33">
        <v>10676.92988</v>
      </c>
      <c r="EZ235" s="33">
        <v>6429.4328409999998</v>
      </c>
      <c r="FA235" s="33">
        <v>7936.4194930000003</v>
      </c>
      <c r="FB235" s="33">
        <v>11411.7034</v>
      </c>
      <c r="FC235" s="33">
        <v>10676.92988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6607.6223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6875.9005950000001</v>
      </c>
      <c r="O236" s="33">
        <v>5063.7322620000004</v>
      </c>
      <c r="P236" s="33">
        <v>4288.1228570000003</v>
      </c>
      <c r="Q236" s="33">
        <v>5121.3911310000003</v>
      </c>
      <c r="R236" s="33">
        <v>6750.327464</v>
      </c>
      <c r="S236" s="33">
        <v>5063.7322620000004</v>
      </c>
      <c r="T236" s="33">
        <v>4288.1228570000003</v>
      </c>
      <c r="U236" s="33">
        <v>5121.3911310000003</v>
      </c>
      <c r="V236" s="33">
        <v>4053.8738119999998</v>
      </c>
      <c r="W236" s="33">
        <v>5063.7322620000004</v>
      </c>
      <c r="X236" s="33">
        <v>4288.1228570000003</v>
      </c>
      <c r="Y236" s="33">
        <v>5121.3911310000003</v>
      </c>
      <c r="Z236" s="33">
        <v>5870.6756240000004</v>
      </c>
      <c r="AA236" s="33">
        <v>5063.7322620000004</v>
      </c>
      <c r="AB236" s="33">
        <v>4288.1228570000003</v>
      </c>
      <c r="AC236" s="33">
        <v>3353.0428179999999</v>
      </c>
      <c r="AD236" s="33">
        <v>3080.3009590000001</v>
      </c>
      <c r="AE236" s="33">
        <v>5063.7322620000004</v>
      </c>
      <c r="AF236" s="33">
        <v>4288.1228570000003</v>
      </c>
      <c r="AG236" s="33">
        <v>5121.3911310000003</v>
      </c>
      <c r="AH236" s="33">
        <v>5097.5593790000003</v>
      </c>
      <c r="AI236" s="33">
        <v>5063.7322620000004</v>
      </c>
      <c r="AJ236" s="33">
        <v>4288.1228570000003</v>
      </c>
      <c r="AK236" s="33">
        <v>5121.3911310000003</v>
      </c>
      <c r="AL236" s="33">
        <v>6556.4737830000004</v>
      </c>
      <c r="AM236" s="33">
        <v>5063.7322620000004</v>
      </c>
      <c r="AN236" s="33">
        <v>4288.1228570000003</v>
      </c>
      <c r="AO236" s="33">
        <v>5121.3911310000003</v>
      </c>
      <c r="AP236" s="33">
        <v>6977.8870829999996</v>
      </c>
      <c r="AQ236" s="33">
        <v>5063.7322620000004</v>
      </c>
      <c r="AR236" s="33">
        <v>4288.1228570000003</v>
      </c>
      <c r="AS236" s="33">
        <v>5121.3911310000003</v>
      </c>
      <c r="AT236" s="33">
        <v>6977.8870829999996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5121.3911310000003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5121.3911310000003</v>
      </c>
      <c r="BN236" s="33">
        <v>6428.4976740000002</v>
      </c>
      <c r="BO236" s="33">
        <v>5063.7322620000004</v>
      </c>
      <c r="BP236" s="33">
        <v>4573.3085709999996</v>
      </c>
      <c r="BQ236" s="33">
        <v>5362.0563689999999</v>
      </c>
      <c r="BR236" s="33">
        <v>6537.1366040000003</v>
      </c>
      <c r="BS236" s="33">
        <v>5307.6212500000001</v>
      </c>
      <c r="BT236" s="33">
        <v>4617.2161900000001</v>
      </c>
      <c r="BU236" s="33">
        <v>5121.3911310000003</v>
      </c>
      <c r="BV236" s="33">
        <v>6617.7222400000001</v>
      </c>
      <c r="BW236" s="33">
        <v>5350.1888099999996</v>
      </c>
      <c r="BX236" s="33">
        <v>4617.2161900000001</v>
      </c>
      <c r="BY236" s="33">
        <v>5162.195119</v>
      </c>
      <c r="BZ236" s="33">
        <v>6618.6298059999999</v>
      </c>
      <c r="CA236" s="33">
        <v>5350.1888099999996</v>
      </c>
      <c r="CB236" s="33">
        <v>4617.2161900000001</v>
      </c>
      <c r="CC236" s="33">
        <v>5402.8603569999996</v>
      </c>
      <c r="CD236" s="33">
        <v>6541.0655809999998</v>
      </c>
      <c r="CE236" s="33">
        <v>5350.1888099999996</v>
      </c>
      <c r="CF236" s="33">
        <v>4617.2161900000001</v>
      </c>
      <c r="CG236" s="33">
        <v>5245.4519049999999</v>
      </c>
      <c r="CH236" s="33">
        <v>6606.148201</v>
      </c>
      <c r="CI236" s="33">
        <v>5350.1888099999996</v>
      </c>
      <c r="CJ236" s="33">
        <v>4617.2161900000001</v>
      </c>
      <c r="CK236" s="33">
        <v>5402.8603569999996</v>
      </c>
      <c r="CL236" s="33">
        <v>6640.5667540000004</v>
      </c>
      <c r="CM236" s="33">
        <v>5350.1888099999996</v>
      </c>
      <c r="CN236" s="33">
        <v>4617.2161900000001</v>
      </c>
      <c r="CO236" s="33">
        <v>5402.8603569999996</v>
      </c>
      <c r="CP236" s="33">
        <v>6522.0522620000002</v>
      </c>
      <c r="CQ236" s="33">
        <v>5350.1888099999996</v>
      </c>
      <c r="CR236" s="33">
        <v>4617.2161900000001</v>
      </c>
      <c r="CS236" s="33">
        <v>5402.8603569999996</v>
      </c>
      <c r="CT236" s="33">
        <v>6583.9552540000004</v>
      </c>
      <c r="CU236" s="33">
        <v>5350.1888099999996</v>
      </c>
      <c r="CV236" s="33">
        <v>4617.2161900000001</v>
      </c>
      <c r="CW236" s="33">
        <v>5402.8603569999996</v>
      </c>
      <c r="CX236" s="33">
        <v>6523.0786749999997</v>
      </c>
      <c r="CY236" s="33">
        <v>5350.1888099999996</v>
      </c>
      <c r="CZ236" s="33">
        <v>4617.2161900000001</v>
      </c>
      <c r="DA236" s="33">
        <v>5319.8562499999998</v>
      </c>
      <c r="DB236" s="33">
        <v>6516.0169079999996</v>
      </c>
      <c r="DC236" s="33">
        <v>5350.1888099999996</v>
      </c>
      <c r="DD236" s="33">
        <v>4636.3674449999999</v>
      </c>
      <c r="DE236" s="33">
        <v>5245.1992259999997</v>
      </c>
      <c r="DF236" s="33">
        <v>5952.8710780000001</v>
      </c>
      <c r="DG236" s="33">
        <v>5372.2179159999996</v>
      </c>
      <c r="DH236" s="33">
        <v>4636.3674449999999</v>
      </c>
      <c r="DI236" s="33">
        <v>5384.2395649999999</v>
      </c>
      <c r="DJ236" s="33">
        <v>6610.6363220000003</v>
      </c>
      <c r="DK236" s="33">
        <v>5372.2179159999996</v>
      </c>
      <c r="DL236" s="33">
        <v>4636.3674449999999</v>
      </c>
      <c r="DM236" s="33">
        <v>5384.2395649999999</v>
      </c>
      <c r="DN236" s="33">
        <v>6521.0969429999996</v>
      </c>
      <c r="DO236" s="33">
        <v>5372.2179159999996</v>
      </c>
      <c r="DP236" s="33">
        <v>4636.3674449999999</v>
      </c>
      <c r="DQ236" s="33">
        <v>5425.0118869999997</v>
      </c>
      <c r="DR236" s="33">
        <v>5981.4629869999999</v>
      </c>
      <c r="DS236" s="33">
        <v>5372.2179159999996</v>
      </c>
      <c r="DT236" s="33">
        <v>4636.3674449999999</v>
      </c>
      <c r="DU236" s="33">
        <v>5425.0118869999997</v>
      </c>
      <c r="DV236" s="33">
        <v>5922.2078389999997</v>
      </c>
      <c r="DW236" s="33">
        <v>5372.2179159999996</v>
      </c>
      <c r="DX236" s="33">
        <v>4636.3674449999999</v>
      </c>
      <c r="DY236" s="33">
        <v>5260.1787919999997</v>
      </c>
      <c r="DZ236" s="33">
        <v>5917.8582900000001</v>
      </c>
      <c r="EA236" s="33">
        <v>5372.2179159999996</v>
      </c>
      <c r="EB236" s="33">
        <v>4636.3674449999999</v>
      </c>
      <c r="EC236" s="33">
        <v>5425.0118869999997</v>
      </c>
      <c r="ED236" s="33">
        <v>5915.4875760000004</v>
      </c>
      <c r="EE236" s="33">
        <v>5372.2179159999996</v>
      </c>
      <c r="EF236" s="33">
        <v>4636.3674449999999</v>
      </c>
      <c r="EG236" s="33">
        <v>5225.1189700000004</v>
      </c>
      <c r="EH236" s="33">
        <v>5907.7967550000003</v>
      </c>
      <c r="EI236" s="33">
        <v>5372.2179159999996</v>
      </c>
      <c r="EJ236" s="33">
        <v>4636.3674449999999</v>
      </c>
      <c r="EK236" s="33">
        <v>5425.0118869999997</v>
      </c>
      <c r="EL236" s="33">
        <v>5889.618907</v>
      </c>
      <c r="EM236" s="33">
        <v>5372.2179159999996</v>
      </c>
      <c r="EN236" s="33">
        <v>4636.3674449999999</v>
      </c>
      <c r="EO236" s="33">
        <v>5425.0118869999997</v>
      </c>
      <c r="EP236" s="33">
        <v>5943.1851200000001</v>
      </c>
      <c r="EQ236" s="33">
        <v>5372.2179159999996</v>
      </c>
      <c r="ER236" s="33">
        <v>4636.3674449999999</v>
      </c>
      <c r="ES236" s="33">
        <v>5425.0118869999997</v>
      </c>
      <c r="ET236" s="33">
        <v>2687.0613330000001</v>
      </c>
      <c r="EU236" s="33">
        <v>5372.2179159999996</v>
      </c>
      <c r="EV236" s="33">
        <v>4636.3674449999999</v>
      </c>
      <c r="EW236" s="33">
        <v>5425.0118869999997</v>
      </c>
      <c r="EY236" s="33">
        <v>5372.2179159999996</v>
      </c>
      <c r="EZ236" s="33">
        <v>4636.3674449999999</v>
      </c>
      <c r="FA236" s="33">
        <v>5425.0118869999997</v>
      </c>
      <c r="FC236" s="33">
        <v>5372.2179159999996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3324.8015559999999</v>
      </c>
      <c r="G237" s="33">
        <v>3111.919637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3954.581741</v>
      </c>
      <c r="M237" s="33">
        <v>3744.1510699999999</v>
      </c>
      <c r="N237" s="33">
        <v>3697.3466669999998</v>
      </c>
      <c r="O237" s="33">
        <v>3137.6277380000001</v>
      </c>
      <c r="P237" s="33">
        <v>4177.7164039999998</v>
      </c>
      <c r="Q237" s="33">
        <v>3967.4682339999999</v>
      </c>
      <c r="R237" s="33">
        <v>3697.3466669999998</v>
      </c>
      <c r="S237" s="33">
        <v>3137.6277380000001</v>
      </c>
      <c r="T237" s="33">
        <v>6262.267143</v>
      </c>
      <c r="U237" s="33">
        <v>7090.1439280000004</v>
      </c>
      <c r="V237" s="33">
        <v>3697.3466669999998</v>
      </c>
      <c r="W237" s="33">
        <v>3137.6277380000001</v>
      </c>
      <c r="X237" s="33">
        <v>6262.267143</v>
      </c>
      <c r="Y237" s="33">
        <v>7201.2007139999996</v>
      </c>
      <c r="Z237" s="33">
        <v>3595.8860359999999</v>
      </c>
      <c r="AA237" s="33">
        <v>3137.6277380000001</v>
      </c>
      <c r="AB237" s="33">
        <v>8653.2039850000001</v>
      </c>
      <c r="AC237" s="33">
        <v>6964.4920240000001</v>
      </c>
      <c r="AD237" s="33">
        <v>3404.5912370000001</v>
      </c>
      <c r="AE237" s="33">
        <v>3495.4172119999998</v>
      </c>
      <c r="AF237" s="33">
        <v>11562.91073</v>
      </c>
      <c r="AG237" s="33">
        <v>7767.6877480000003</v>
      </c>
      <c r="AH237" s="33">
        <v>4360.4084309999998</v>
      </c>
      <c r="AI237" s="33">
        <v>3930.8375139999998</v>
      </c>
      <c r="AJ237" s="33">
        <v>13993.94104</v>
      </c>
      <c r="AK237" s="33">
        <v>15618.08761</v>
      </c>
      <c r="AL237" s="33">
        <v>4664.5079669999996</v>
      </c>
      <c r="AM237" s="33">
        <v>4294.6267379999999</v>
      </c>
      <c r="AN237" s="33">
        <v>13993.94104</v>
      </c>
      <c r="AO237" s="33">
        <v>11531.308360000001</v>
      </c>
      <c r="AP237" s="33">
        <v>4664.5079669999996</v>
      </c>
      <c r="AQ237" s="33">
        <v>4294.6267379999999</v>
      </c>
      <c r="AR237" s="33">
        <v>13993.94104</v>
      </c>
      <c r="AS237" s="33">
        <v>15618.08761</v>
      </c>
      <c r="AT237" s="33">
        <v>4664.5079669999996</v>
      </c>
      <c r="AU237" s="33">
        <v>4294.6267379999999</v>
      </c>
      <c r="AV237" s="33">
        <v>13993.94104</v>
      </c>
      <c r="AW237" s="33">
        <v>15618.08761</v>
      </c>
      <c r="AX237" s="33">
        <v>4664.5079669999996</v>
      </c>
      <c r="AY237" s="33">
        <v>4294.6267379999999</v>
      </c>
      <c r="AZ237" s="33">
        <v>13993.94104</v>
      </c>
      <c r="BA237" s="33">
        <v>12489.176229999999</v>
      </c>
      <c r="BB237" s="33">
        <v>4664.5079669999996</v>
      </c>
      <c r="BC237" s="33">
        <v>4294.6267379999999</v>
      </c>
      <c r="BD237" s="33">
        <v>13993.94104</v>
      </c>
      <c r="BE237" s="33">
        <v>15618.08761</v>
      </c>
      <c r="BF237" s="33">
        <v>4664.5079669999996</v>
      </c>
      <c r="BG237" s="33">
        <v>4294.6267379999999</v>
      </c>
      <c r="BH237" s="33">
        <v>13993.94104</v>
      </c>
      <c r="BI237" s="33">
        <v>15618.08761</v>
      </c>
      <c r="BJ237" s="33">
        <v>4664.5079669999996</v>
      </c>
      <c r="BK237" s="33">
        <v>4294.6267379999999</v>
      </c>
      <c r="BL237" s="33">
        <v>13993.94104</v>
      </c>
      <c r="BM237" s="33">
        <v>15618.08761</v>
      </c>
      <c r="BN237" s="33">
        <v>4664.5079669999996</v>
      </c>
      <c r="BO237" s="33">
        <v>4294.6267379999999</v>
      </c>
      <c r="BP237" s="33">
        <v>13993.94104</v>
      </c>
      <c r="BQ237" s="33">
        <v>15618.08761</v>
      </c>
      <c r="BR237" s="33">
        <v>4664.5079669999996</v>
      </c>
      <c r="BS237" s="33">
        <v>4294.6267379999999</v>
      </c>
      <c r="BT237" s="33">
        <v>13993.94104</v>
      </c>
      <c r="BU237" s="33">
        <v>15500.90526</v>
      </c>
      <c r="BV237" s="33">
        <v>4664.5079669999996</v>
      </c>
      <c r="BW237" s="33">
        <v>4294.6267379999999</v>
      </c>
      <c r="BX237" s="33">
        <v>14988.07819</v>
      </c>
      <c r="BY237" s="33">
        <v>15618.08761</v>
      </c>
      <c r="BZ237" s="33">
        <v>5205.189633</v>
      </c>
      <c r="CA237" s="33">
        <v>4991.0459639999999</v>
      </c>
      <c r="CB237" s="33">
        <v>14988.07819</v>
      </c>
      <c r="CC237" s="33">
        <v>16471.58166</v>
      </c>
      <c r="CD237" s="33">
        <v>5205.189633</v>
      </c>
      <c r="CE237" s="33">
        <v>4991.0459639999999</v>
      </c>
      <c r="CF237" s="33">
        <v>14988.07819</v>
      </c>
      <c r="CG237" s="33">
        <v>16471.58166</v>
      </c>
      <c r="CH237" s="33">
        <v>5205.189633</v>
      </c>
      <c r="CI237" s="33">
        <v>4991.0459639999999</v>
      </c>
      <c r="CJ237" s="33">
        <v>15918.35628</v>
      </c>
      <c r="CK237" s="33">
        <v>16471.58166</v>
      </c>
      <c r="CL237" s="33">
        <v>5442.3446329999997</v>
      </c>
      <c r="CM237" s="33">
        <v>5264.6325120000001</v>
      </c>
      <c r="CN237" s="33">
        <v>15918.35628</v>
      </c>
      <c r="CO237" s="33">
        <v>17359.784159999999</v>
      </c>
      <c r="CP237" s="33">
        <v>5442.3446329999997</v>
      </c>
      <c r="CQ237" s="33">
        <v>5264.6325120000001</v>
      </c>
      <c r="CR237" s="33">
        <v>15918.35628</v>
      </c>
      <c r="CS237" s="33">
        <v>16506.290110000002</v>
      </c>
      <c r="CT237" s="33">
        <v>5442.3446329999997</v>
      </c>
      <c r="CU237" s="33">
        <v>5264.6325120000001</v>
      </c>
      <c r="CV237" s="33">
        <v>15918.35628</v>
      </c>
      <c r="CW237" s="33">
        <v>16471.58166</v>
      </c>
      <c r="CX237" s="33">
        <v>5442.3446329999997</v>
      </c>
      <c r="CY237" s="33">
        <v>5264.6325120000001</v>
      </c>
      <c r="CZ237" s="33">
        <v>15918.35628</v>
      </c>
      <c r="DA237" s="33">
        <v>17359.784159999999</v>
      </c>
      <c r="DB237" s="33">
        <v>5442.3446329999997</v>
      </c>
      <c r="DC237" s="33">
        <v>5264.6325120000001</v>
      </c>
      <c r="DD237" s="33">
        <v>15918.35628</v>
      </c>
      <c r="DE237" s="33">
        <v>17258.161680000001</v>
      </c>
      <c r="DF237" s="33">
        <v>5442.3446329999997</v>
      </c>
      <c r="DG237" s="33">
        <v>5264.6325120000001</v>
      </c>
      <c r="DH237" s="33">
        <v>15918.35628</v>
      </c>
      <c r="DI237" s="33">
        <v>16958.786680000001</v>
      </c>
      <c r="DJ237" s="33">
        <v>5442.3446329999997</v>
      </c>
      <c r="DK237" s="33">
        <v>5264.6325120000001</v>
      </c>
      <c r="DL237" s="33">
        <v>15918.35628</v>
      </c>
      <c r="DM237" s="33">
        <v>17139.69671</v>
      </c>
      <c r="DN237" s="33">
        <v>5442.3446329999997</v>
      </c>
      <c r="DO237" s="33">
        <v>5264.6325120000001</v>
      </c>
      <c r="DP237" s="33">
        <v>15918.35628</v>
      </c>
      <c r="DQ237" s="33">
        <v>16471.58166</v>
      </c>
      <c r="DR237" s="33">
        <v>5442.3446329999997</v>
      </c>
      <c r="DS237" s="33">
        <v>5264.6325120000001</v>
      </c>
      <c r="DT237" s="33">
        <v>15918.35628</v>
      </c>
      <c r="DU237" s="33">
        <v>17359.784159999999</v>
      </c>
      <c r="DV237" s="33">
        <v>5442.3446329999997</v>
      </c>
      <c r="DW237" s="33">
        <v>5264.6325120000001</v>
      </c>
      <c r="DX237" s="33">
        <v>15918.35628</v>
      </c>
      <c r="DY237" s="33">
        <v>16506.290110000002</v>
      </c>
      <c r="DZ237" s="33">
        <v>5442.3446329999997</v>
      </c>
      <c r="EA237" s="33">
        <v>5264.6325120000001</v>
      </c>
      <c r="EB237" s="33">
        <v>15918.35628</v>
      </c>
      <c r="EC237" s="33">
        <v>17359.784159999999</v>
      </c>
      <c r="ED237" s="33">
        <v>5442.3446329999997</v>
      </c>
      <c r="EE237" s="33">
        <v>5264.6325120000001</v>
      </c>
      <c r="EF237" s="33">
        <v>15918.35628</v>
      </c>
      <c r="EG237" s="33">
        <v>17359.784159999999</v>
      </c>
      <c r="EH237" s="33">
        <v>5442.3446329999997</v>
      </c>
      <c r="EI237" s="33">
        <v>5264.6325120000001</v>
      </c>
      <c r="EJ237" s="33">
        <v>15918.35628</v>
      </c>
      <c r="EK237" s="33">
        <v>17359.784159999999</v>
      </c>
      <c r="EL237" s="33">
        <v>5442.3446329999997</v>
      </c>
      <c r="EM237" s="33">
        <v>5264.6325120000001</v>
      </c>
      <c r="EN237" s="33">
        <v>15918.35628</v>
      </c>
      <c r="EO237" s="33">
        <v>17359.784159999999</v>
      </c>
      <c r="EP237" s="33">
        <v>5442.3446329999997</v>
      </c>
      <c r="EQ237" s="33">
        <v>5264.6325120000001</v>
      </c>
      <c r="ER237" s="33">
        <v>15918.35628</v>
      </c>
      <c r="ES237" s="33">
        <v>17359.784159999999</v>
      </c>
      <c r="ET237" s="33">
        <v>5442.3446329999997</v>
      </c>
      <c r="EU237" s="33">
        <v>5264.6325120000001</v>
      </c>
      <c r="EV237" s="33">
        <v>16137.3467</v>
      </c>
      <c r="EW237" s="33">
        <v>17648.59158</v>
      </c>
      <c r="EX237" s="33">
        <v>5582.245269</v>
      </c>
      <c r="EY237" s="33">
        <v>5357.6167750000004</v>
      </c>
      <c r="EZ237" s="33">
        <v>18609.68247</v>
      </c>
      <c r="FA237" s="33">
        <v>20433.316780000001</v>
      </c>
      <c r="FB237" s="33">
        <v>6902.6962999999996</v>
      </c>
      <c r="FC237" s="33">
        <v>6414.1881670000002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6993.13375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6715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6993.13375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5572.8783970000004</v>
      </c>
      <c r="AD238" s="33">
        <v>6993.13375</v>
      </c>
      <c r="AE238" s="33">
        <v>7052.958095</v>
      </c>
      <c r="AF238" s="33">
        <v>7801.7042860000001</v>
      </c>
      <c r="AG238" s="33">
        <v>6178.808747</v>
      </c>
      <c r="AH238" s="33">
        <v>6993.13375</v>
      </c>
      <c r="AI238" s="33">
        <v>7052.958095</v>
      </c>
      <c r="AJ238" s="33">
        <v>7801.7042860000001</v>
      </c>
      <c r="AK238" s="33">
        <v>7273.9891669999997</v>
      </c>
      <c r="AL238" s="33">
        <v>6993.13375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4003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487.86552239999997</v>
      </c>
      <c r="Q239" s="33">
        <v>488.26449289999999</v>
      </c>
      <c r="R239" s="33">
        <v>500.31754749999999</v>
      </c>
      <c r="S239" s="33">
        <v>497.75095090000002</v>
      </c>
      <c r="T239" s="33">
        <v>3571.492381</v>
      </c>
      <c r="U239" s="33">
        <v>3490.20631</v>
      </c>
      <c r="V239" s="33">
        <v>913.06875000000002</v>
      </c>
      <c r="W239" s="33">
        <v>1065.7745239999999</v>
      </c>
      <c r="X239" s="33">
        <v>3571.492381</v>
      </c>
      <c r="Y239" s="33">
        <v>3490.20631</v>
      </c>
      <c r="Z239" s="33">
        <v>65.615053590000002</v>
      </c>
      <c r="AA239" s="33">
        <v>1065.7745239999999</v>
      </c>
      <c r="AB239" s="33">
        <v>6753.6804760000005</v>
      </c>
      <c r="AC239" s="33">
        <v>6522.231667</v>
      </c>
      <c r="AD239" s="33">
        <v>82.235296880000007</v>
      </c>
      <c r="AE239" s="33">
        <v>2654.0345240000001</v>
      </c>
      <c r="AF239" s="33">
        <v>6753.6804760000005</v>
      </c>
      <c r="AG239" s="33">
        <v>6522.231667</v>
      </c>
      <c r="AH239" s="33">
        <v>499.96190259999997</v>
      </c>
      <c r="AI239" s="33">
        <v>2654.0345240000001</v>
      </c>
      <c r="AJ239" s="33">
        <v>6753.6804760000005</v>
      </c>
      <c r="AK239" s="33">
        <v>118.9317576</v>
      </c>
      <c r="AL239" s="33">
        <v>1619.1686520000001</v>
      </c>
      <c r="AM239" s="33">
        <v>2654.0345240000001</v>
      </c>
      <c r="AN239" s="33">
        <v>6753.6804760000005</v>
      </c>
      <c r="AO239" s="33">
        <v>6522.231667</v>
      </c>
      <c r="AP239" s="33">
        <v>2180.0149999999999</v>
      </c>
      <c r="AQ239" s="33">
        <v>2654.0345240000001</v>
      </c>
      <c r="AR239" s="33">
        <v>6753.6804760000005</v>
      </c>
      <c r="AS239" s="33">
        <v>4964.448641</v>
      </c>
      <c r="AT239" s="33">
        <v>2180.0149999999999</v>
      </c>
      <c r="AU239" s="33">
        <v>2654.0345240000001</v>
      </c>
      <c r="AV239" s="33">
        <v>6753.6804760000005</v>
      </c>
      <c r="AW239" s="33">
        <v>4274.1769320000003</v>
      </c>
      <c r="AX239" s="33">
        <v>2180.0149999999999</v>
      </c>
      <c r="AY239" s="33">
        <v>2654.0345240000001</v>
      </c>
      <c r="AZ239" s="33">
        <v>6753.6804760000005</v>
      </c>
      <c r="BA239" s="33">
        <v>6522.231667</v>
      </c>
      <c r="BB239" s="33">
        <v>2180.0149999999999</v>
      </c>
      <c r="BC239" s="33">
        <v>2654.0345240000001</v>
      </c>
      <c r="BD239" s="33">
        <v>6753.6804760000005</v>
      </c>
      <c r="BE239" s="33">
        <v>6522.231667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6753.6804760000005</v>
      </c>
      <c r="BQ239" s="33">
        <v>6522.231667</v>
      </c>
      <c r="BR239" s="33">
        <v>2180.0149999999999</v>
      </c>
      <c r="BS239" s="33">
        <v>2654.0345240000001</v>
      </c>
      <c r="BT239" s="33">
        <v>6753.6804760000005</v>
      </c>
      <c r="BU239" s="33">
        <v>6522.231667</v>
      </c>
      <c r="BV239" s="33">
        <v>2180.0149999999999</v>
      </c>
      <c r="BW239" s="33">
        <v>2654.0345240000001</v>
      </c>
      <c r="BX239" s="33">
        <v>6753.6804760000005</v>
      </c>
      <c r="BY239" s="33">
        <v>6522.231667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6522.231667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6522.231667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6522.231667</v>
      </c>
      <c r="DN239" s="33">
        <v>2180.0149999999999</v>
      </c>
      <c r="DO239" s="33">
        <v>2654.0345240000001</v>
      </c>
      <c r="DP239" s="33">
        <v>6753.6804760000005</v>
      </c>
      <c r="DQ239" s="33">
        <v>6522.231667</v>
      </c>
      <c r="DR239" s="33">
        <v>2180.0149999999999</v>
      </c>
      <c r="DS239" s="33">
        <v>2654.0345240000001</v>
      </c>
      <c r="DT239" s="33">
        <v>6753.6804760000005</v>
      </c>
      <c r="DU239" s="33">
        <v>6522.231667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6522.231667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2180.0149999999999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2180.0149999999999</v>
      </c>
      <c r="EU239" s="33">
        <v>2654.0345240000001</v>
      </c>
      <c r="EV239" s="33">
        <v>6753.6804760000005</v>
      </c>
      <c r="EW239" s="33">
        <v>6522.231667</v>
      </c>
      <c r="EX239" s="33">
        <v>2180.0149999999999</v>
      </c>
      <c r="EY239" s="33">
        <v>2654.0345240000001</v>
      </c>
      <c r="EZ239" s="33">
        <v>6753.6804760000005</v>
      </c>
      <c r="FA239" s="33">
        <v>6522.231667</v>
      </c>
      <c r="FB239" s="33">
        <v>2180.0149999999999</v>
      </c>
      <c r="FC239" s="33">
        <v>2654.0345240000001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163.02547620000001</v>
      </c>
      <c r="J240" s="33">
        <v>281.05458329999999</v>
      </c>
      <c r="K240" s="33">
        <v>163.02547620000001</v>
      </c>
      <c r="L240" s="33">
        <v>105.8495238</v>
      </c>
      <c r="M240" s="33">
        <v>260.1183929</v>
      </c>
      <c r="N240" s="33">
        <v>281.05458329999999</v>
      </c>
      <c r="O240" s="33">
        <v>163.02547620000001</v>
      </c>
      <c r="P240" s="33">
        <v>105.8495238</v>
      </c>
      <c r="Q240" s="33">
        <v>260.1183929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D240" s="33">
        <v>281.05458329999999</v>
      </c>
      <c r="AE240" s="33">
        <v>163.02547620000001</v>
      </c>
      <c r="AF240" s="33">
        <v>291.7157143</v>
      </c>
      <c r="AG240" s="33">
        <v>500.22398809999999</v>
      </c>
      <c r="AH240" s="33">
        <v>408.08249999999998</v>
      </c>
      <c r="AI240" s="33">
        <v>202.8874405</v>
      </c>
      <c r="AJ240" s="33">
        <v>291.7157143</v>
      </c>
      <c r="AL240" s="33">
        <v>408.08249999999998</v>
      </c>
      <c r="AM240" s="33">
        <v>202.8874405</v>
      </c>
      <c r="AN240" s="33">
        <v>291.7157143</v>
      </c>
      <c r="AO240" s="33">
        <v>500.22398809999999</v>
      </c>
      <c r="AP240" s="33">
        <v>408.08249999999998</v>
      </c>
      <c r="AQ240" s="33">
        <v>202.8874405</v>
      </c>
      <c r="AR240" s="33">
        <v>291.7157143</v>
      </c>
      <c r="AT240" s="33">
        <v>408.08249999999998</v>
      </c>
      <c r="AU240" s="33">
        <v>202.8874405</v>
      </c>
      <c r="AV240" s="33">
        <v>291.7157143</v>
      </c>
      <c r="AW240" s="33">
        <v>500.22398809999999</v>
      </c>
      <c r="AX240" s="33">
        <v>408.08249999999998</v>
      </c>
      <c r="AY240" s="33">
        <v>202.8874405</v>
      </c>
      <c r="AZ240" s="33">
        <v>291.7157143</v>
      </c>
      <c r="BB240" s="33">
        <v>408.08249999999998</v>
      </c>
      <c r="BC240" s="33">
        <v>202.8874405</v>
      </c>
      <c r="BD240" s="33">
        <v>291.7157143</v>
      </c>
      <c r="BE240" s="33">
        <v>34.038362919999997</v>
      </c>
      <c r="BF240" s="33">
        <v>408.08249999999998</v>
      </c>
      <c r="BG240" s="33">
        <v>202.8874405</v>
      </c>
      <c r="BH240" s="33">
        <v>291.7157143</v>
      </c>
      <c r="BI240" s="33">
        <v>500.22398809999999</v>
      </c>
      <c r="BJ240" s="33">
        <v>408.08249999999998</v>
      </c>
      <c r="BK240" s="33">
        <v>202.8874405</v>
      </c>
      <c r="BL240" s="33">
        <v>558.44986389999997</v>
      </c>
      <c r="BM240" s="33">
        <v>734.37603920000004</v>
      </c>
      <c r="BN240" s="33">
        <v>574.17864229999998</v>
      </c>
      <c r="BO240" s="33">
        <v>387.29597899999999</v>
      </c>
      <c r="BP240" s="33">
        <v>558.44986389999997</v>
      </c>
      <c r="BQ240" s="33">
        <v>734.37603920000004</v>
      </c>
      <c r="BR240" s="33">
        <v>574.17864229999998</v>
      </c>
      <c r="BS240" s="33">
        <v>387.29597899999999</v>
      </c>
      <c r="BT240" s="33">
        <v>972.39806650000003</v>
      </c>
      <c r="BU240" s="33">
        <v>311.34655839999999</v>
      </c>
      <c r="BV240" s="33">
        <v>753.93849399999999</v>
      </c>
      <c r="BW240" s="33">
        <v>538.86454979999996</v>
      </c>
      <c r="BX240" s="33">
        <v>972.39806650000003</v>
      </c>
      <c r="BY240" s="33">
        <v>1204.4594870000001</v>
      </c>
      <c r="BZ240" s="33">
        <v>753.93849399999999</v>
      </c>
      <c r="CA240" s="33">
        <v>538.86454979999996</v>
      </c>
      <c r="CB240" s="33">
        <v>972.39806650000003</v>
      </c>
      <c r="CC240" s="33">
        <v>1204.4594870000001</v>
      </c>
      <c r="CD240" s="33">
        <v>753.93849399999999</v>
      </c>
      <c r="CE240" s="33">
        <v>538.86454979999996</v>
      </c>
      <c r="CF240" s="33">
        <v>972.39806650000003</v>
      </c>
      <c r="CG240" s="33">
        <v>817.24770720000004</v>
      </c>
      <c r="CH240" s="33">
        <v>753.93849399999999</v>
      </c>
      <c r="CI240" s="33">
        <v>538.86454979999996</v>
      </c>
      <c r="CJ240" s="33">
        <v>972.39806650000003</v>
      </c>
      <c r="CK240" s="33">
        <v>1204.4594870000001</v>
      </c>
      <c r="CL240" s="33">
        <v>753.93849399999999</v>
      </c>
      <c r="CM240" s="33">
        <v>538.86454979999996</v>
      </c>
      <c r="CN240" s="33">
        <v>1026.956079</v>
      </c>
      <c r="CO240" s="33">
        <v>1250.1426899999999</v>
      </c>
      <c r="CP240" s="33">
        <v>765.40092119999997</v>
      </c>
      <c r="CQ240" s="33">
        <v>557.68648670000005</v>
      </c>
      <c r="CR240" s="33">
        <v>1174.7632080000001</v>
      </c>
      <c r="CS240" s="33">
        <v>1008.767048</v>
      </c>
      <c r="CT240" s="33">
        <v>796.4546272</v>
      </c>
      <c r="CU240" s="33">
        <v>608.67838259999996</v>
      </c>
      <c r="CV240" s="33">
        <v>1368.9090189999999</v>
      </c>
      <c r="CW240" s="33">
        <v>1536.471035</v>
      </c>
      <c r="CX240" s="33">
        <v>837.24391070000001</v>
      </c>
      <c r="CY240" s="33">
        <v>675.65663310000002</v>
      </c>
      <c r="CZ240" s="33">
        <v>1470.153478</v>
      </c>
      <c r="DA240" s="33">
        <v>1626.017245</v>
      </c>
      <c r="DB240" s="33">
        <v>863.6347303</v>
      </c>
      <c r="DC240" s="33">
        <v>709.69828159999997</v>
      </c>
      <c r="DD240" s="33">
        <v>1717.482833</v>
      </c>
      <c r="DE240" s="33">
        <v>1839.146563</v>
      </c>
      <c r="DF240" s="33">
        <v>924.21853469999996</v>
      </c>
      <c r="DG240" s="33">
        <v>792.18854450000003</v>
      </c>
      <c r="DH240" s="33">
        <v>2261.5609279999999</v>
      </c>
      <c r="DI240" s="33">
        <v>2377.4573970000001</v>
      </c>
      <c r="DJ240" s="33">
        <v>1103.8281179999999</v>
      </c>
      <c r="DK240" s="33">
        <v>1061.7544969999999</v>
      </c>
      <c r="DL240" s="33">
        <v>2261.5609279999999</v>
      </c>
      <c r="DM240" s="33">
        <v>2377.4573970000001</v>
      </c>
      <c r="DN240" s="33">
        <v>1103.8281179999999</v>
      </c>
      <c r="DO240" s="33">
        <v>1061.7544969999999</v>
      </c>
      <c r="DP240" s="33">
        <v>2261.5609279999999</v>
      </c>
      <c r="DQ240" s="33">
        <v>1853.3107890000001</v>
      </c>
      <c r="DR240" s="33">
        <v>1103.8281179999999</v>
      </c>
      <c r="DS240" s="33">
        <v>1061.7544969999999</v>
      </c>
      <c r="DT240" s="33">
        <v>2261.5609279999999</v>
      </c>
      <c r="DU240" s="33">
        <v>2377.4573970000001</v>
      </c>
      <c r="DV240" s="33">
        <v>1103.8281179999999</v>
      </c>
      <c r="DW240" s="33">
        <v>1061.7544969999999</v>
      </c>
      <c r="DX240" s="33">
        <v>2261.5609279999999</v>
      </c>
      <c r="DY240" s="33">
        <v>2377.4573970000001</v>
      </c>
      <c r="DZ240" s="33">
        <v>1103.8281179999999</v>
      </c>
      <c r="EA240" s="33">
        <v>1061.7544969999999</v>
      </c>
      <c r="EB240" s="33">
        <v>2261.5609279999999</v>
      </c>
      <c r="EC240" s="33">
        <v>2377.4573970000001</v>
      </c>
      <c r="ED240" s="33">
        <v>1103.8281179999999</v>
      </c>
      <c r="EE240" s="33">
        <v>1061.7544969999999</v>
      </c>
      <c r="EF240" s="33">
        <v>2261.5609279999999</v>
      </c>
      <c r="EG240" s="33">
        <v>2377.4573970000001</v>
      </c>
      <c r="EH240" s="33">
        <v>1103.8281179999999</v>
      </c>
      <c r="EI240" s="33">
        <v>1061.7544969999999</v>
      </c>
      <c r="EJ240" s="33">
        <v>2379.2364440000001</v>
      </c>
      <c r="EK240" s="33">
        <v>2487.7904410000001</v>
      </c>
      <c r="EL240" s="33">
        <v>1139.602989</v>
      </c>
      <c r="EM240" s="33">
        <v>1105.7640469999999</v>
      </c>
      <c r="EN240" s="33">
        <v>2537.4512679999998</v>
      </c>
      <c r="EO240" s="33">
        <v>2636.1333070000001</v>
      </c>
      <c r="EP240" s="33">
        <v>1187.702331</v>
      </c>
      <c r="EQ240" s="33">
        <v>1164.934923</v>
      </c>
      <c r="ER240" s="33">
        <v>2781.3633089999998</v>
      </c>
      <c r="ES240" s="33">
        <v>2846.8788249999998</v>
      </c>
      <c r="ET240" s="33">
        <v>1250.627285</v>
      </c>
      <c r="EU240" s="33">
        <v>1254.4335450000001</v>
      </c>
      <c r="EV240" s="33">
        <v>2781.3633089999998</v>
      </c>
      <c r="EW240" s="33">
        <v>2846.8788249999998</v>
      </c>
      <c r="EX240" s="33">
        <v>1250.627285</v>
      </c>
      <c r="EY240" s="33">
        <v>1254.4335450000001</v>
      </c>
      <c r="EZ240" s="33">
        <v>2781.3633089999998</v>
      </c>
      <c r="FA240" s="33">
        <v>2846.8788249999998</v>
      </c>
      <c r="FB240" s="33">
        <v>1250.627285</v>
      </c>
      <c r="FC240" s="33">
        <v>1254.4335450000001</v>
      </c>
    </row>
    <row r="241" spans="2:159" x14ac:dyDescent="0.25">
      <c r="B241" s="33" t="s">
        <v>1</v>
      </c>
      <c r="C241" s="33" t="s">
        <v>44</v>
      </c>
      <c r="BX241" s="33">
        <v>1620.381895</v>
      </c>
      <c r="BY241" s="33">
        <v>246.9663626</v>
      </c>
      <c r="BZ241" s="33">
        <v>586.14694880000002</v>
      </c>
      <c r="CA241" s="33">
        <v>808.65216799999996</v>
      </c>
      <c r="CB241" s="33">
        <v>3981.5572550000002</v>
      </c>
      <c r="CC241" s="33">
        <v>1428.184882</v>
      </c>
      <c r="CD241" s="33">
        <v>1281.521191</v>
      </c>
      <c r="CE241" s="33">
        <v>1816.4267339999999</v>
      </c>
      <c r="CF241" s="33">
        <v>4762.7593020000004</v>
      </c>
      <c r="CG241" s="33">
        <v>4169.6416769999996</v>
      </c>
      <c r="CH241" s="33">
        <v>1464.4310849999999</v>
      </c>
      <c r="CI241" s="33">
        <v>2099.1815240000001</v>
      </c>
      <c r="CJ241" s="33">
        <v>5319.7807480000001</v>
      </c>
      <c r="CK241" s="33">
        <v>4809.8266409999997</v>
      </c>
      <c r="CL241" s="33">
        <v>1594.851549</v>
      </c>
      <c r="CM241" s="33">
        <v>2300.7945169999998</v>
      </c>
      <c r="CN241" s="33">
        <v>6421.9772789999997</v>
      </c>
      <c r="CO241" s="33">
        <v>3922.1695300000001</v>
      </c>
      <c r="CP241" s="33">
        <v>1852.9187810000001</v>
      </c>
      <c r="CQ241" s="33">
        <v>2699.7327310000001</v>
      </c>
      <c r="CR241" s="33">
        <v>7576.2989809999999</v>
      </c>
      <c r="CS241" s="33">
        <v>7027.9747859999998</v>
      </c>
      <c r="CT241" s="33">
        <v>2123.1905510000001</v>
      </c>
      <c r="CU241" s="33">
        <v>3117.5375640000002</v>
      </c>
      <c r="CV241" s="33">
        <v>8952.9981759999991</v>
      </c>
      <c r="CW241" s="33">
        <v>5564.2687720000004</v>
      </c>
      <c r="CX241" s="33">
        <v>2419.8643809999999</v>
      </c>
      <c r="CY241" s="33">
        <v>3632.1656870000002</v>
      </c>
      <c r="CZ241" s="33">
        <v>9386.5514289999992</v>
      </c>
      <c r="DA241" s="33">
        <v>7709.5245590000004</v>
      </c>
      <c r="DB241" s="33">
        <v>2485.5904169999999</v>
      </c>
      <c r="DC241" s="33">
        <v>3811.8647019999999</v>
      </c>
      <c r="DD241" s="33">
        <v>9386.5514289999992</v>
      </c>
      <c r="DE241" s="33">
        <v>8692.35124</v>
      </c>
      <c r="DF241" s="33">
        <v>2485.5904169999999</v>
      </c>
      <c r="DG241" s="33">
        <v>3811.8647019999999</v>
      </c>
      <c r="DH241" s="33">
        <v>10834.679959999999</v>
      </c>
      <c r="DI241" s="33">
        <v>10043.443079999999</v>
      </c>
      <c r="DJ241" s="33">
        <v>2824.8641819999998</v>
      </c>
      <c r="DK241" s="33">
        <v>4408.1852360000003</v>
      </c>
      <c r="DL241" s="33">
        <v>10834.679959999999</v>
      </c>
      <c r="DM241" s="33">
        <v>6806.9875389999997</v>
      </c>
      <c r="DN241" s="33">
        <v>2824.8641819999998</v>
      </c>
      <c r="DO241" s="33">
        <v>4408.1852360000003</v>
      </c>
      <c r="DP241" s="33">
        <v>10834.679959999999</v>
      </c>
      <c r="DQ241" s="33">
        <v>8468.0971430000009</v>
      </c>
      <c r="DR241" s="33">
        <v>2824.8641819999998</v>
      </c>
      <c r="DS241" s="33">
        <v>4408.1852360000003</v>
      </c>
      <c r="DT241" s="33">
        <v>10834.679959999999</v>
      </c>
      <c r="DU241" s="33">
        <v>7990.9820529999997</v>
      </c>
      <c r="DV241" s="33">
        <v>2824.8641819999998</v>
      </c>
      <c r="DW241" s="33">
        <v>4408.1852360000003</v>
      </c>
      <c r="DX241" s="33">
        <v>11485.378629999999</v>
      </c>
      <c r="DY241" s="33">
        <v>9955.1858950000005</v>
      </c>
      <c r="DZ241" s="33">
        <v>3027.9644779999999</v>
      </c>
      <c r="EA241" s="33">
        <v>4689.7174670000004</v>
      </c>
      <c r="EB241" s="33">
        <v>12154.643110000001</v>
      </c>
      <c r="EC241" s="33">
        <v>9450.4757079999999</v>
      </c>
      <c r="ED241" s="33">
        <v>3219.5330629999999</v>
      </c>
      <c r="EE241" s="33">
        <v>4974.4664970000003</v>
      </c>
      <c r="EF241" s="33">
        <v>12262.34462</v>
      </c>
      <c r="EG241" s="33">
        <v>10528.416789999999</v>
      </c>
      <c r="EH241" s="33">
        <v>3234.8279889999999</v>
      </c>
      <c r="EI241" s="33">
        <v>5015.9723249999997</v>
      </c>
      <c r="EJ241" s="33">
        <v>12262.34462</v>
      </c>
      <c r="EK241" s="33">
        <v>11313.642159999999</v>
      </c>
      <c r="EL241" s="33">
        <v>3234.8279889999999</v>
      </c>
      <c r="EM241" s="33">
        <v>5015.9723249999997</v>
      </c>
      <c r="EN241" s="33">
        <v>12262.34462</v>
      </c>
      <c r="EO241" s="33">
        <v>11313.642159999999</v>
      </c>
      <c r="EP241" s="33">
        <v>3234.8279889999999</v>
      </c>
      <c r="EQ241" s="33">
        <v>5015.9723249999997</v>
      </c>
      <c r="ER241" s="33">
        <v>12345.519850000001</v>
      </c>
      <c r="ES241" s="33">
        <v>11387.79176</v>
      </c>
      <c r="ET241" s="33">
        <v>3246.6398819999999</v>
      </c>
      <c r="EU241" s="33">
        <v>5048.0262510000002</v>
      </c>
      <c r="EV241" s="33">
        <v>12454.69724</v>
      </c>
      <c r="EW241" s="33">
        <v>11485.121940000001</v>
      </c>
      <c r="EX241" s="33">
        <v>3262.1444000000001</v>
      </c>
      <c r="EY241" s="33">
        <v>5090.1008490000004</v>
      </c>
      <c r="EZ241" s="33">
        <v>12490.883809999999</v>
      </c>
      <c r="FA241" s="33">
        <v>11517.381789999999</v>
      </c>
      <c r="FB241" s="33">
        <v>3267.2833329999999</v>
      </c>
      <c r="FC241" s="33">
        <v>5104.0463689999997</v>
      </c>
    </row>
    <row r="242" spans="2:159" x14ac:dyDescent="0.25">
      <c r="B242" s="33" t="s">
        <v>1</v>
      </c>
      <c r="C242" s="33" t="s">
        <v>45</v>
      </c>
      <c r="AJ242" s="33">
        <v>2902.1452380000001</v>
      </c>
      <c r="AK242" s="33">
        <v>928.22441609999998</v>
      </c>
      <c r="AM242" s="33">
        <v>1552.3085120000001</v>
      </c>
      <c r="AN242" s="33">
        <v>2902.1452380000001</v>
      </c>
      <c r="AP242" s="33">
        <v>903.10125000000005</v>
      </c>
      <c r="AQ242" s="33">
        <v>1552.3085120000001</v>
      </c>
      <c r="AR242" s="33">
        <v>2902.1452380000001</v>
      </c>
      <c r="AS242" s="33">
        <v>2288.209762</v>
      </c>
      <c r="AT242" s="33">
        <v>903.10125000000005</v>
      </c>
      <c r="AU242" s="33">
        <v>1552.3085120000001</v>
      </c>
      <c r="AV242" s="33">
        <v>2902.1452380000001</v>
      </c>
      <c r="AX242" s="33">
        <v>903.10125000000005</v>
      </c>
      <c r="AY242" s="33">
        <v>1552.3085120000001</v>
      </c>
      <c r="AZ242" s="33">
        <v>2902.1452380000001</v>
      </c>
      <c r="BA242" s="33">
        <v>2288.209762</v>
      </c>
      <c r="BB242" s="33">
        <v>903.10125000000005</v>
      </c>
      <c r="BC242" s="33">
        <v>1552.3085120000001</v>
      </c>
      <c r="BD242" s="33">
        <v>2902.1452380000001</v>
      </c>
      <c r="BE242" s="33">
        <v>666.47747130000005</v>
      </c>
      <c r="BF242" s="33">
        <v>903.10125000000005</v>
      </c>
      <c r="BG242" s="33">
        <v>1552.3085120000001</v>
      </c>
      <c r="BH242" s="33">
        <v>2902.1452380000001</v>
      </c>
      <c r="BI242" s="33">
        <v>711.66404439999997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N242" s="33">
        <v>903.10125000000005</v>
      </c>
      <c r="BO242" s="33">
        <v>1552.3085120000001</v>
      </c>
      <c r="BP242" s="33">
        <v>3139.4576189999998</v>
      </c>
      <c r="BQ242" s="33">
        <v>2422.5480360000001</v>
      </c>
      <c r="BR242" s="33">
        <v>967.60874999999999</v>
      </c>
      <c r="BS242" s="33">
        <v>1687.82881</v>
      </c>
      <c r="BT242" s="33">
        <v>3139.4576189999998</v>
      </c>
      <c r="BU242" s="33">
        <v>2422.5480360000001</v>
      </c>
      <c r="BV242" s="33">
        <v>967.60874999999999</v>
      </c>
      <c r="BW242" s="33">
        <v>1687.82881</v>
      </c>
      <c r="BX242" s="33">
        <v>3486.23848</v>
      </c>
      <c r="BY242" s="33">
        <v>2748.9318250000001</v>
      </c>
      <c r="BZ242" s="33">
        <v>1120.4253739999999</v>
      </c>
      <c r="CA242" s="33">
        <v>1857.240812</v>
      </c>
      <c r="CB242" s="33">
        <v>3486.23848</v>
      </c>
      <c r="CC242" s="33">
        <v>2748.9318250000001</v>
      </c>
      <c r="CD242" s="33">
        <v>1120.4253739999999</v>
      </c>
      <c r="CE242" s="33">
        <v>1857.240812</v>
      </c>
      <c r="CF242" s="33">
        <v>3486.23848</v>
      </c>
      <c r="CG242" s="33">
        <v>2748.9318250000001</v>
      </c>
      <c r="CH242" s="33">
        <v>1120.4253739999999</v>
      </c>
      <c r="CI242" s="33">
        <v>1857.240812</v>
      </c>
      <c r="CJ242" s="33">
        <v>3486.23848</v>
      </c>
      <c r="CK242" s="33">
        <v>2422.5480360000001</v>
      </c>
      <c r="CL242" s="33">
        <v>1120.4253739999999</v>
      </c>
      <c r="CM242" s="33">
        <v>1857.240812</v>
      </c>
      <c r="CN242" s="33">
        <v>3486.23848</v>
      </c>
      <c r="CO242" s="33">
        <v>2748.9318250000001</v>
      </c>
      <c r="CP242" s="33">
        <v>1120.4253739999999</v>
      </c>
      <c r="CQ242" s="33">
        <v>1857.240812</v>
      </c>
      <c r="CR242" s="33">
        <v>3486.23848</v>
      </c>
      <c r="CS242" s="33">
        <v>2589.4139540000001</v>
      </c>
      <c r="CT242" s="33">
        <v>1120.4253739999999</v>
      </c>
      <c r="CU242" s="33">
        <v>1857.240812</v>
      </c>
      <c r="CV242" s="33">
        <v>3687.6543879999999</v>
      </c>
      <c r="CW242" s="33">
        <v>2938.5007869999999</v>
      </c>
      <c r="CX242" s="33">
        <v>1209.1837310000001</v>
      </c>
      <c r="CY242" s="33">
        <v>1955.6380320000001</v>
      </c>
      <c r="CZ242" s="33">
        <v>5575.5595670000002</v>
      </c>
      <c r="DA242" s="33">
        <v>1747.577677</v>
      </c>
      <c r="DB242" s="33">
        <v>2046.925438</v>
      </c>
      <c r="DC242" s="33">
        <v>2884.355712</v>
      </c>
      <c r="DD242" s="33">
        <v>5756.4766669999999</v>
      </c>
      <c r="DE242" s="33">
        <v>3694.4061860000002</v>
      </c>
      <c r="DF242" s="33">
        <v>2120.8558330000001</v>
      </c>
      <c r="DG242" s="33">
        <v>2966.3147020000001</v>
      </c>
      <c r="DH242" s="33">
        <v>5756.4766669999999</v>
      </c>
      <c r="DI242" s="33">
        <v>4885.6383930000002</v>
      </c>
      <c r="DJ242" s="33">
        <v>2120.8558330000001</v>
      </c>
      <c r="DK242" s="33">
        <v>2966.3147020000001</v>
      </c>
      <c r="DL242" s="33">
        <v>5756.4766669999999</v>
      </c>
      <c r="DM242" s="33">
        <v>4885.6383930000002</v>
      </c>
      <c r="DN242" s="33">
        <v>2120.8558330000001</v>
      </c>
      <c r="DO242" s="33">
        <v>2966.3147020000001</v>
      </c>
      <c r="DP242" s="33">
        <v>5756.4766669999999</v>
      </c>
      <c r="DQ242" s="33">
        <v>4885.6383930000002</v>
      </c>
      <c r="DR242" s="33">
        <v>2120.8558330000001</v>
      </c>
      <c r="DS242" s="33">
        <v>2966.3147020000001</v>
      </c>
      <c r="DT242" s="33">
        <v>5756.4766669999999</v>
      </c>
      <c r="DU242" s="33">
        <v>4885.6383930000002</v>
      </c>
      <c r="DV242" s="33">
        <v>2120.8558330000001</v>
      </c>
      <c r="DW242" s="33">
        <v>2966.3147020000001</v>
      </c>
      <c r="DX242" s="33">
        <v>5756.4766669999999</v>
      </c>
      <c r="DY242" s="33">
        <v>4467.1538460000002</v>
      </c>
      <c r="DZ242" s="33">
        <v>2120.8558330000001</v>
      </c>
      <c r="EA242" s="33">
        <v>2966.3147020000001</v>
      </c>
      <c r="EB242" s="33">
        <v>5756.4766669999999</v>
      </c>
      <c r="EC242" s="33">
        <v>4885.6383930000002</v>
      </c>
      <c r="ED242" s="33">
        <v>2120.8558330000001</v>
      </c>
      <c r="EE242" s="33">
        <v>2966.3147020000001</v>
      </c>
      <c r="EF242" s="33">
        <v>5756.4766669999999</v>
      </c>
      <c r="EG242" s="33">
        <v>4789.5521500000004</v>
      </c>
      <c r="EH242" s="33">
        <v>2120.8558330000001</v>
      </c>
      <c r="EI242" s="33">
        <v>2966.3147020000001</v>
      </c>
      <c r="EJ242" s="33">
        <v>5756.4766669999999</v>
      </c>
      <c r="EK242" s="33">
        <v>4885.6383930000002</v>
      </c>
      <c r="EL242" s="33">
        <v>2120.8558330000001</v>
      </c>
      <c r="EM242" s="33">
        <v>2966.3147020000001</v>
      </c>
      <c r="EN242" s="33">
        <v>5756.4766669999999</v>
      </c>
      <c r="EO242" s="33">
        <v>4885.6383930000002</v>
      </c>
      <c r="EP242" s="33">
        <v>2120.8558330000001</v>
      </c>
      <c r="EQ242" s="33">
        <v>2966.3147020000001</v>
      </c>
      <c r="ER242" s="33">
        <v>5756.4766669999999</v>
      </c>
      <c r="ES242" s="33">
        <v>4885.6383930000002</v>
      </c>
      <c r="ET242" s="33">
        <v>2120.8558330000001</v>
      </c>
      <c r="EU242" s="33">
        <v>2966.3147020000001</v>
      </c>
      <c r="EV242" s="33">
        <v>5756.4766669999999</v>
      </c>
      <c r="EW242" s="33">
        <v>4885.6383930000002</v>
      </c>
      <c r="EX242" s="33">
        <v>2120.8558330000001</v>
      </c>
      <c r="EY242" s="33">
        <v>2966.3147020000001</v>
      </c>
      <c r="EZ242" s="33">
        <v>5984.0057139999999</v>
      </c>
      <c r="FA242" s="33">
        <v>5086.2402380000003</v>
      </c>
      <c r="FB242" s="33">
        <v>2170.2237500000001</v>
      </c>
      <c r="FC242" s="33">
        <v>3062.1605949999998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44430.422709999999</v>
      </c>
      <c r="G245" s="33">
        <v>42335.939839999999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40981.312919999997</v>
      </c>
      <c r="M245" s="33">
        <v>38726.22262</v>
      </c>
      <c r="N245" s="33">
        <v>43691.671909999997</v>
      </c>
      <c r="O245" s="33">
        <v>42423.088889999999</v>
      </c>
      <c r="P245" s="33">
        <v>41162.41431</v>
      </c>
      <c r="Q245" s="33">
        <v>38907.472130000002</v>
      </c>
      <c r="R245" s="33">
        <v>45495.717510000002</v>
      </c>
      <c r="S245" s="33">
        <v>42380.203930000003</v>
      </c>
      <c r="T245" s="33">
        <v>46385.809520000003</v>
      </c>
      <c r="U245" s="33">
        <v>45072.030650000001</v>
      </c>
      <c r="V245" s="33">
        <v>42882.71198</v>
      </c>
      <c r="W245" s="33">
        <v>42948.227500000001</v>
      </c>
      <c r="X245" s="33">
        <v>46385.809520000003</v>
      </c>
      <c r="Y245" s="33">
        <v>45183.087440000003</v>
      </c>
      <c r="Z245" s="33">
        <v>43582.775780000004</v>
      </c>
      <c r="AA245" s="33">
        <v>42948.227500000001</v>
      </c>
      <c r="AB245" s="33">
        <v>52096.268750000003</v>
      </c>
      <c r="AC245" s="33">
        <v>44372.873359999998</v>
      </c>
      <c r="AD245" s="33">
        <v>41304.396339999999</v>
      </c>
      <c r="AE245" s="33">
        <v>45091.78572</v>
      </c>
      <c r="AF245" s="33">
        <v>55414.312149999998</v>
      </c>
      <c r="AG245" s="33">
        <v>48316.015359999998</v>
      </c>
      <c r="AH245" s="33">
        <v>45126.284299999999</v>
      </c>
      <c r="AI245" s="33">
        <v>45890.538529999998</v>
      </c>
      <c r="AJ245" s="33">
        <v>60747.487710000001</v>
      </c>
      <c r="AK245" s="33">
        <v>51286.296170000001</v>
      </c>
      <c r="AL245" s="33">
        <v>48008.504979999998</v>
      </c>
      <c r="AM245" s="33">
        <v>47806.636259999999</v>
      </c>
      <c r="AN245" s="33">
        <v>60747.487710000001</v>
      </c>
      <c r="AO245" s="33">
        <v>53174.81639</v>
      </c>
      <c r="AP245" s="33">
        <v>49893.865879999998</v>
      </c>
      <c r="AQ245" s="33">
        <v>47806.636259999999</v>
      </c>
      <c r="AR245" s="33">
        <v>60810.521999999997</v>
      </c>
      <c r="AS245" s="33">
        <v>54285.976139999999</v>
      </c>
      <c r="AT245" s="33">
        <v>49980.392970000001</v>
      </c>
      <c r="AU245" s="33">
        <v>47886.99912</v>
      </c>
      <c r="AV245" s="33">
        <v>60879.943899999998</v>
      </c>
      <c r="AW245" s="33">
        <v>55139.245560000003</v>
      </c>
      <c r="AX245" s="33">
        <v>50036.922550000003</v>
      </c>
      <c r="AY245" s="33">
        <v>47956.928999999996</v>
      </c>
      <c r="AZ245" s="33">
        <v>61009.122000000003</v>
      </c>
      <c r="BA245" s="33">
        <v>56184.596230000003</v>
      </c>
      <c r="BB245" s="33">
        <v>50161.760880000002</v>
      </c>
      <c r="BC245" s="33">
        <v>48102.683940000003</v>
      </c>
      <c r="BD245" s="33">
        <v>61059.360090000002</v>
      </c>
      <c r="BE245" s="33">
        <v>57779.056960000002</v>
      </c>
      <c r="BF245" s="33">
        <v>50210.177969999997</v>
      </c>
      <c r="BG245" s="33">
        <v>48158.7621</v>
      </c>
      <c r="BH245" s="33">
        <v>61388.93866</v>
      </c>
      <c r="BI245" s="33">
        <v>58696.582130000003</v>
      </c>
      <c r="BJ245" s="33">
        <v>50741.762970000003</v>
      </c>
      <c r="BK245" s="33">
        <v>48662.970430000001</v>
      </c>
      <c r="BL245" s="33">
        <v>61815.352590000002</v>
      </c>
      <c r="BM245" s="33">
        <v>60639.906620000002</v>
      </c>
      <c r="BN245" s="33">
        <v>50433.963810000001</v>
      </c>
      <c r="BO245" s="33">
        <v>48966.866260000003</v>
      </c>
      <c r="BP245" s="33">
        <v>63871.744160000002</v>
      </c>
      <c r="BQ245" s="33">
        <v>62509.473180000001</v>
      </c>
      <c r="BR245" s="33">
        <v>52068.684209999999</v>
      </c>
      <c r="BS245" s="33">
        <v>50960.694799999997</v>
      </c>
      <c r="BT245" s="33">
        <v>65004.187039999997</v>
      </c>
      <c r="BU245" s="33">
        <v>62278.42654</v>
      </c>
      <c r="BV245" s="33">
        <v>52717.6757</v>
      </c>
      <c r="BW245" s="33">
        <v>51654.584450000002</v>
      </c>
      <c r="BX245" s="33">
        <v>69343.896729999993</v>
      </c>
      <c r="BY245" s="33">
        <v>65081.293870000001</v>
      </c>
      <c r="BZ245" s="33">
        <v>55031.783839999996</v>
      </c>
      <c r="CA245" s="33">
        <v>54569.058559999998</v>
      </c>
      <c r="CB245" s="33">
        <v>72150.727320000005</v>
      </c>
      <c r="CC245" s="33">
        <v>67697.892569999996</v>
      </c>
      <c r="CD245" s="33">
        <v>55987.035940000002</v>
      </c>
      <c r="CE245" s="33">
        <v>55954.272120000001</v>
      </c>
      <c r="CF245" s="33">
        <v>72931.929369999998</v>
      </c>
      <c r="CG245" s="33">
        <v>69894.729130000007</v>
      </c>
      <c r="CH245" s="33">
        <v>56235.028460000001</v>
      </c>
      <c r="CI245" s="33">
        <v>56237.02691</v>
      </c>
      <c r="CJ245" s="33">
        <v>74447.102629999994</v>
      </c>
      <c r="CK245" s="33">
        <v>70777.619430000006</v>
      </c>
      <c r="CL245" s="33">
        <v>56654.379520000002</v>
      </c>
      <c r="CM245" s="33">
        <v>56731.497139999999</v>
      </c>
      <c r="CN245" s="33">
        <v>75629.694319999995</v>
      </c>
      <c r="CO245" s="33">
        <v>71172.073180000007</v>
      </c>
      <c r="CP245" s="33">
        <v>56821.255519999999</v>
      </c>
      <c r="CQ245" s="33">
        <v>57167.978840000003</v>
      </c>
      <c r="CR245" s="33">
        <v>76931.823149999997</v>
      </c>
      <c r="CS245" s="33">
        <v>72612.991110000003</v>
      </c>
      <c r="CT245" s="33">
        <v>57184.483990000001</v>
      </c>
      <c r="CU245" s="33">
        <v>57636.775569999998</v>
      </c>
      <c r="CV245" s="33">
        <v>78704.084059999994</v>
      </c>
      <c r="CW245" s="33">
        <v>72401.867230000003</v>
      </c>
      <c r="CX245" s="33">
        <v>57549.828880000001</v>
      </c>
      <c r="CY245" s="33">
        <v>58316.779159999998</v>
      </c>
      <c r="CZ245" s="33">
        <v>81126.786949999994</v>
      </c>
      <c r="DA245" s="33">
        <v>74250.944510000001</v>
      </c>
      <c r="DB245" s="33">
        <v>58472.625679999997</v>
      </c>
      <c r="DC245" s="33">
        <v>59459.237500000003</v>
      </c>
      <c r="DD245" s="33">
        <v>81907.345140000005</v>
      </c>
      <c r="DE245" s="33">
        <v>76711.918680000002</v>
      </c>
      <c r="DF245" s="33">
        <v>58294.536540000001</v>
      </c>
      <c r="DG245" s="33">
        <v>59892.655919999997</v>
      </c>
      <c r="DH245" s="33">
        <v>83899.551760000002</v>
      </c>
      <c r="DI245" s="33">
        <v>80423.441040000005</v>
      </c>
      <c r="DJ245" s="33">
        <v>59471.185140000001</v>
      </c>
      <c r="DK245" s="33">
        <v>60758.542410000002</v>
      </c>
      <c r="DL245" s="33">
        <v>83899.551760000002</v>
      </c>
      <c r="DM245" s="33">
        <v>77367.895529999994</v>
      </c>
      <c r="DN245" s="33">
        <v>59381.645759999999</v>
      </c>
      <c r="DO245" s="33">
        <v>60758.542410000002</v>
      </c>
      <c r="DP245" s="33">
        <v>83899.551760000002</v>
      </c>
      <c r="DQ245" s="33">
        <v>77640.500020000007</v>
      </c>
      <c r="DR245" s="33">
        <v>58842.0118</v>
      </c>
      <c r="DS245" s="33">
        <v>60758.542410000002</v>
      </c>
      <c r="DT245" s="33">
        <v>83899.551760000002</v>
      </c>
      <c r="DU245" s="33">
        <v>78812.749819999997</v>
      </c>
      <c r="DV245" s="33">
        <v>58782.756650000003</v>
      </c>
      <c r="DW245" s="33">
        <v>60758.542410000002</v>
      </c>
      <c r="DX245" s="33">
        <v>84550.25043</v>
      </c>
      <c r="DY245" s="33">
        <v>79340.141969999997</v>
      </c>
      <c r="DZ245" s="33">
        <v>58981.507400000002</v>
      </c>
      <c r="EA245" s="33">
        <v>61040.074639999999</v>
      </c>
      <c r="EB245" s="33">
        <v>85219.514909999998</v>
      </c>
      <c r="EC245" s="33">
        <v>80272.243470000001</v>
      </c>
      <c r="ED245" s="33">
        <v>59170.705269999999</v>
      </c>
      <c r="EE245" s="33">
        <v>61324.823669999998</v>
      </c>
      <c r="EF245" s="33">
        <v>85327.21643</v>
      </c>
      <c r="EG245" s="33">
        <v>81054.205390000003</v>
      </c>
      <c r="EH245" s="33">
        <v>59178.309379999999</v>
      </c>
      <c r="EI245" s="33">
        <v>61366.3295</v>
      </c>
      <c r="EJ245" s="33">
        <v>85444.891940000001</v>
      </c>
      <c r="EK245" s="33">
        <v>82245.742970000007</v>
      </c>
      <c r="EL245" s="33">
        <v>59195.9064</v>
      </c>
      <c r="EM245" s="33">
        <v>61410.339050000002</v>
      </c>
      <c r="EN245" s="33">
        <v>85603.106769999999</v>
      </c>
      <c r="EO245" s="33">
        <v>82394.085829999996</v>
      </c>
      <c r="EP245" s="33">
        <v>59297.571949999998</v>
      </c>
      <c r="EQ245" s="33">
        <v>61469.509919999997</v>
      </c>
      <c r="ER245" s="33">
        <v>85996.544150000002</v>
      </c>
      <c r="ES245" s="33">
        <v>82737.226269999999</v>
      </c>
      <c r="ET245" s="33">
        <v>56157.501429999997</v>
      </c>
      <c r="EU245" s="33">
        <v>61636.934099999999</v>
      </c>
      <c r="EV245" s="33">
        <v>86626.350409999999</v>
      </c>
      <c r="EW245" s="33">
        <v>83378.848759999993</v>
      </c>
      <c r="EX245" s="33">
        <v>53800.890700000004</v>
      </c>
      <c r="EY245" s="33">
        <v>61985.726929999997</v>
      </c>
      <c r="EZ245" s="33">
        <v>89417.410189999995</v>
      </c>
      <c r="FA245" s="33">
        <v>86438.886719999995</v>
      </c>
      <c r="FB245" s="33">
        <v>55200.604299999999</v>
      </c>
      <c r="FC245" s="33">
        <v>63186.762369999997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4197.6349909999999</v>
      </c>
      <c r="AO246" s="33">
        <v>3873.0269349999999</v>
      </c>
      <c r="AP246" s="33">
        <v>2707.3783899999999</v>
      </c>
      <c r="AQ246" s="33">
        <v>3313.0569559999999</v>
      </c>
      <c r="AR246" s="33">
        <v>4969.5392400000001</v>
      </c>
      <c r="AS246" s="33">
        <v>4600.7556649999997</v>
      </c>
      <c r="AT246" s="33">
        <v>3207.1786219999999</v>
      </c>
      <c r="AU246" s="33">
        <v>3915.3822460000001</v>
      </c>
      <c r="AV246" s="33">
        <v>4969.5392400000001</v>
      </c>
      <c r="AW246" s="33">
        <v>4600.7556649999997</v>
      </c>
      <c r="AX246" s="33">
        <v>3207.1786219999999</v>
      </c>
      <c r="AY246" s="33">
        <v>3915.3822460000001</v>
      </c>
      <c r="AZ246" s="33">
        <v>4969.5392400000001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4010.1960370000002</v>
      </c>
      <c r="BR246" s="33">
        <v>3207.1786219999999</v>
      </c>
      <c r="BS246" s="33">
        <v>3915.3822460000001</v>
      </c>
      <c r="BT246" s="33">
        <v>6181.8734000000004</v>
      </c>
      <c r="BU246" s="33">
        <v>5743.7088229999999</v>
      </c>
      <c r="BV246" s="33">
        <v>3992.1527890000002</v>
      </c>
      <c r="BW246" s="33">
        <v>4861.3797930000001</v>
      </c>
      <c r="BX246" s="33">
        <v>6181.8734000000004</v>
      </c>
      <c r="BY246" s="33">
        <v>5743.7088229999999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4763.4152759999997</v>
      </c>
      <c r="CH246" s="33">
        <v>3992.1527890000002</v>
      </c>
      <c r="CI246" s="33">
        <v>4861.3797930000001</v>
      </c>
      <c r="CJ246" s="33">
        <v>6181.8734000000004</v>
      </c>
      <c r="CK246" s="33">
        <v>5289.9425609999998</v>
      </c>
      <c r="CL246" s="33">
        <v>3992.1527890000002</v>
      </c>
      <c r="CM246" s="33">
        <v>4861.3797930000001</v>
      </c>
      <c r="CN246" s="33">
        <v>6181.8734000000004</v>
      </c>
      <c r="CO246" s="33">
        <v>5689.569246</v>
      </c>
      <c r="CP246" s="33">
        <v>3992.1527890000002</v>
      </c>
      <c r="CQ246" s="33">
        <v>4861.3797930000001</v>
      </c>
      <c r="CR246" s="33">
        <v>6181.8734000000004</v>
      </c>
      <c r="CS246" s="33">
        <v>4600.7556649999997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5532.7751319999998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5343.010389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1832.2832969999999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56.022339039999999</v>
      </c>
      <c r="AD248" s="33">
        <v>55.792816889999997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57.8966359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56.751142489999999</v>
      </c>
      <c r="BW248" s="33">
        <v>107.4420198</v>
      </c>
      <c r="BX248" s="33">
        <v>105.2766835</v>
      </c>
      <c r="BY248" s="33">
        <v>104.6626727</v>
      </c>
      <c r="BZ248" s="33">
        <v>54.647323489999998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57.8966359</v>
      </c>
      <c r="CI248" s="33">
        <v>107.4420198</v>
      </c>
      <c r="CJ248" s="33">
        <v>105.2766835</v>
      </c>
      <c r="CK248" s="33">
        <v>104.6626727</v>
      </c>
      <c r="CL248" s="33">
        <v>2.103819009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57.8966359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110.4401404</v>
      </c>
      <c r="DO248" s="33">
        <v>107.4420198</v>
      </c>
      <c r="DP248" s="33">
        <v>105.2766835</v>
      </c>
      <c r="DQ248" s="33">
        <v>104.6626727</v>
      </c>
      <c r="DR248" s="33">
        <v>57.8966359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110.4401404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57.8966359</v>
      </c>
      <c r="EQ248" s="33">
        <v>107.4420198</v>
      </c>
      <c r="ER248" s="33">
        <v>105.2766835</v>
      </c>
      <c r="ES248" s="33">
        <v>104.6626727</v>
      </c>
      <c r="ET248" s="33">
        <v>110.4401404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E249" s="33">
        <v>89.909617310000002</v>
      </c>
      <c r="AF249" s="33">
        <v>113.8293899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102.4398448</v>
      </c>
      <c r="AA251" s="33">
        <v>127.60236399999999</v>
      </c>
      <c r="AB251" s="33">
        <v>189.3327165</v>
      </c>
      <c r="AC251" s="33">
        <v>187.63575539999999</v>
      </c>
      <c r="AD251" s="33">
        <v>105.1966548</v>
      </c>
      <c r="AE251" s="33">
        <v>127.60236399999999</v>
      </c>
      <c r="AF251" s="33">
        <v>189.3327165</v>
      </c>
      <c r="AG251" s="33">
        <v>187.63575539999999</v>
      </c>
      <c r="AH251" s="33">
        <v>41.226006810000001</v>
      </c>
      <c r="AI251" s="33">
        <v>127.60236399999999</v>
      </c>
      <c r="AJ251" s="33">
        <v>279.91480610000002</v>
      </c>
      <c r="AK251" s="33">
        <v>94.491984400000007</v>
      </c>
      <c r="AL251" s="33">
        <v>105.1966548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H253" s="33">
        <v>1.4807809949999999</v>
      </c>
      <c r="AI253" s="33">
        <v>1.706231469</v>
      </c>
      <c r="AJ253" s="33">
        <v>1.706231469</v>
      </c>
      <c r="AL253" s="33">
        <v>0.27471137070000001</v>
      </c>
      <c r="AM253" s="33">
        <v>1.706231469</v>
      </c>
      <c r="AN253" s="33">
        <v>1.706231469</v>
      </c>
      <c r="AP253" s="33">
        <v>1.4807809949999999</v>
      </c>
      <c r="AQ253" s="33">
        <v>1.706231469</v>
      </c>
      <c r="AR253" s="33">
        <v>1.706231469</v>
      </c>
      <c r="AT253" s="33">
        <v>1.4807809949999999</v>
      </c>
      <c r="AU253" s="33">
        <v>1.706231469</v>
      </c>
      <c r="AV253" s="33">
        <v>1.706231469</v>
      </c>
      <c r="AX253" s="33">
        <v>1.4807809949999999</v>
      </c>
      <c r="AY253" s="33">
        <v>1.706231469</v>
      </c>
      <c r="AZ253" s="33">
        <v>1.706231469</v>
      </c>
      <c r="BB253" s="33">
        <v>1.4807809949999999</v>
      </c>
      <c r="BC253" s="33">
        <v>1.706231469</v>
      </c>
      <c r="BD253" s="33">
        <v>2.0989980300000002</v>
      </c>
      <c r="BF253" s="33">
        <v>1.4807809949999999</v>
      </c>
      <c r="BG253" s="33">
        <v>1.706231469</v>
      </c>
      <c r="BH253" s="33">
        <v>2.0989980300000002</v>
      </c>
      <c r="BI253" s="33">
        <v>0.44459798360000002</v>
      </c>
      <c r="BJ253" s="33">
        <v>1.4807809949999999</v>
      </c>
      <c r="BK253" s="33">
        <v>1.706231469</v>
      </c>
      <c r="BL253" s="33">
        <v>2.0989980300000002</v>
      </c>
      <c r="BN253" s="33">
        <v>1.4807809949999999</v>
      </c>
      <c r="BO253" s="33">
        <v>1.706231469</v>
      </c>
      <c r="BP253" s="33">
        <v>2.0989980300000002</v>
      </c>
      <c r="BQ253" s="33">
        <v>1.9712020889999999</v>
      </c>
      <c r="BR253" s="33">
        <v>1.4807809949999999</v>
      </c>
      <c r="BS253" s="33">
        <v>1.706231469</v>
      </c>
      <c r="BT253" s="33">
        <v>2.0989980300000002</v>
      </c>
      <c r="BU253" s="33">
        <v>1.9712020889999999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K254" s="33">
        <v>1.8037799999999999</v>
      </c>
      <c r="AM254" s="33">
        <v>2.0531999999999999</v>
      </c>
      <c r="AN254" s="33">
        <v>2.0531999999999999</v>
      </c>
      <c r="AP254" s="33">
        <v>2.0531999999999999</v>
      </c>
      <c r="AQ254" s="33">
        <v>2.0531999999999999</v>
      </c>
      <c r="AR254" s="33">
        <v>2.0531999999999999</v>
      </c>
      <c r="AS254" s="33">
        <v>1.8037799999999999</v>
      </c>
      <c r="AT254" s="33">
        <v>2.0531999999999999</v>
      </c>
      <c r="AU254" s="33">
        <v>2.0531999999999999</v>
      </c>
      <c r="AV254" s="33">
        <v>2.0531999999999999</v>
      </c>
      <c r="AX254" s="33">
        <v>2.0531999999999999</v>
      </c>
      <c r="AY254" s="33">
        <v>2.0531999999999999</v>
      </c>
      <c r="AZ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D254" s="33">
        <v>2.0531999999999999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2561.590706</v>
      </c>
      <c r="W257" s="33">
        <v>2906.3120899999999</v>
      </c>
      <c r="X257" s="33">
        <v>3502.0154389999998</v>
      </c>
      <c r="Y257" s="33">
        <v>3274.4050860000002</v>
      </c>
      <c r="Z257" s="33">
        <v>2713.7292320000001</v>
      </c>
      <c r="AA257" s="33">
        <v>3015.8324349999998</v>
      </c>
      <c r="AB257" s="33">
        <v>3622.53928</v>
      </c>
      <c r="AC257" s="33">
        <v>3288.2966809999998</v>
      </c>
      <c r="AD257" s="33">
        <v>2737.8035960000002</v>
      </c>
      <c r="AE257" s="33">
        <v>3123.1952759999999</v>
      </c>
      <c r="AF257" s="33">
        <v>3692.7032140000001</v>
      </c>
      <c r="AG257" s="33">
        <v>3355.5920230000002</v>
      </c>
      <c r="AH257" s="33">
        <v>2807.5888060000002</v>
      </c>
      <c r="AI257" s="33">
        <v>3184.5163849999999</v>
      </c>
      <c r="AJ257" s="33">
        <v>3837.2548630000001</v>
      </c>
      <c r="AK257" s="33">
        <v>3416.050334</v>
      </c>
      <c r="AL257" s="33">
        <v>2930.4717129999999</v>
      </c>
      <c r="AM257" s="33">
        <v>3314.0706719999998</v>
      </c>
      <c r="AN257" s="33">
        <v>5692.1225439999998</v>
      </c>
      <c r="AO257" s="33">
        <v>5241.5078739999999</v>
      </c>
      <c r="AP257" s="33">
        <v>4193.3901290000003</v>
      </c>
      <c r="AQ257" s="33">
        <v>4761.4441210000005</v>
      </c>
      <c r="AR257" s="33">
        <v>6464.026793</v>
      </c>
      <c r="AS257" s="33">
        <v>6071.0359280000002</v>
      </c>
      <c r="AT257" s="33">
        <v>4693.1903609999999</v>
      </c>
      <c r="AU257" s="33">
        <v>5363.7694110000002</v>
      </c>
      <c r="AV257" s="33">
        <v>6464.026793</v>
      </c>
      <c r="AW257" s="33">
        <v>6069.2321480000001</v>
      </c>
      <c r="AX257" s="33">
        <v>4693.1903609999999</v>
      </c>
      <c r="AY257" s="33">
        <v>5363.7694110000002</v>
      </c>
      <c r="AZ257" s="33">
        <v>7938.1136029999998</v>
      </c>
      <c r="BA257" s="33">
        <v>7533.3436380000003</v>
      </c>
      <c r="BB257" s="33">
        <v>6399.1372419999998</v>
      </c>
      <c r="BC257" s="33">
        <v>6983.5825960000002</v>
      </c>
      <c r="BD257" s="33">
        <v>7938.5063689999997</v>
      </c>
      <c r="BE257" s="33">
        <v>7531.5398580000001</v>
      </c>
      <c r="BF257" s="33">
        <v>6399.1372419999998</v>
      </c>
      <c r="BG257" s="33">
        <v>6983.5825960000002</v>
      </c>
      <c r="BH257" s="33">
        <v>7938.5063689999997</v>
      </c>
      <c r="BI257" s="33">
        <v>7533.7882360000003</v>
      </c>
      <c r="BJ257" s="33">
        <v>6399.1372419999998</v>
      </c>
      <c r="BK257" s="33">
        <v>6983.5825960000002</v>
      </c>
      <c r="BL257" s="33">
        <v>7938.5063689999997</v>
      </c>
      <c r="BM257" s="33">
        <v>6912.5348560000002</v>
      </c>
      <c r="BN257" s="33">
        <v>6344.4899189999996</v>
      </c>
      <c r="BO257" s="33">
        <v>6983.5825960000002</v>
      </c>
      <c r="BP257" s="33">
        <v>7938.5063689999997</v>
      </c>
      <c r="BQ257" s="33">
        <v>6944.7552130000004</v>
      </c>
      <c r="BR257" s="33">
        <v>6399.1372419999998</v>
      </c>
      <c r="BS257" s="33">
        <v>6983.5825960000002</v>
      </c>
      <c r="BT257" s="33">
        <v>9150.8405299999995</v>
      </c>
      <c r="BU257" s="33">
        <v>8678.2679979999994</v>
      </c>
      <c r="BV257" s="33">
        <v>7128.318593</v>
      </c>
      <c r="BW257" s="33">
        <v>7929.5801419999998</v>
      </c>
      <c r="BX257" s="33">
        <v>9150.8405299999995</v>
      </c>
      <c r="BY257" s="33">
        <v>8678.2679979999994</v>
      </c>
      <c r="BZ257" s="33">
        <v>7126.214774</v>
      </c>
      <c r="CA257" s="33">
        <v>7929.5801419999998</v>
      </c>
      <c r="CB257" s="33">
        <v>9150.8405299999995</v>
      </c>
      <c r="CC257" s="33">
        <v>8678.2679979999994</v>
      </c>
      <c r="CD257" s="33">
        <v>7184.1114100000004</v>
      </c>
      <c r="CE257" s="33">
        <v>7929.5801419999998</v>
      </c>
      <c r="CF257" s="33">
        <v>9150.8405299999995</v>
      </c>
      <c r="CG257" s="33">
        <v>7697.9744520000004</v>
      </c>
      <c r="CH257" s="33">
        <v>7129.464086</v>
      </c>
      <c r="CI257" s="33">
        <v>7929.5801419999998</v>
      </c>
      <c r="CJ257" s="33">
        <v>9150.8405299999995</v>
      </c>
      <c r="CK257" s="33">
        <v>8224.5017360000002</v>
      </c>
      <c r="CL257" s="33">
        <v>7073.6712690000004</v>
      </c>
      <c r="CM257" s="33">
        <v>7929.5801419999998</v>
      </c>
      <c r="CN257" s="33">
        <v>9150.8405299999995</v>
      </c>
      <c r="CO257" s="33">
        <v>8624.1284219999998</v>
      </c>
      <c r="CP257" s="33">
        <v>7184.1114100000004</v>
      </c>
      <c r="CQ257" s="33">
        <v>7929.5801419999998</v>
      </c>
      <c r="CR257" s="33">
        <v>9150.8405299999995</v>
      </c>
      <c r="CS257" s="33">
        <v>7535.31484</v>
      </c>
      <c r="CT257" s="33">
        <v>7129.464086</v>
      </c>
      <c r="CU257" s="33">
        <v>7929.5801419999998</v>
      </c>
      <c r="CV257" s="33">
        <v>9150.8405299999995</v>
      </c>
      <c r="CW257" s="33">
        <v>8676.2967960000005</v>
      </c>
      <c r="CX257" s="33">
        <v>7184.1114100000004</v>
      </c>
      <c r="CY257" s="33">
        <v>7929.5801419999998</v>
      </c>
      <c r="CZ257" s="33">
        <v>9150.8405299999995</v>
      </c>
      <c r="DA257" s="33">
        <v>8465.5305279999993</v>
      </c>
      <c r="DB257" s="33">
        <v>7184.1114100000004</v>
      </c>
      <c r="DC257" s="33">
        <v>7929.5801419999998</v>
      </c>
      <c r="DD257" s="33">
        <v>9150.8405299999995</v>
      </c>
      <c r="DE257" s="33">
        <v>8678.2679979999994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8678.2679979999994</v>
      </c>
      <c r="DN257" s="33">
        <v>7182.0075909999996</v>
      </c>
      <c r="DO257" s="33">
        <v>7929.5801419999998</v>
      </c>
      <c r="DP257" s="33">
        <v>9150.8405299999995</v>
      </c>
      <c r="DQ257" s="33">
        <v>8678.2679979999994</v>
      </c>
      <c r="DR257" s="33">
        <v>7129.464086</v>
      </c>
      <c r="DS257" s="33">
        <v>7929.5801419999998</v>
      </c>
      <c r="DT257" s="33">
        <v>9150.8405299999995</v>
      </c>
      <c r="DU257" s="33">
        <v>8277.5695639999994</v>
      </c>
      <c r="DV257" s="33">
        <v>7184.1114100000004</v>
      </c>
      <c r="DW257" s="33">
        <v>7929.5801419999998</v>
      </c>
      <c r="DX257" s="33">
        <v>9150.8405299999995</v>
      </c>
      <c r="DY257" s="33">
        <v>8676.2967960000005</v>
      </c>
      <c r="DZ257" s="33">
        <v>7184.1114100000004</v>
      </c>
      <c r="EA257" s="33">
        <v>7929.5801419999998</v>
      </c>
      <c r="EB257" s="33">
        <v>9150.8405299999995</v>
      </c>
      <c r="EC257" s="33">
        <v>8678.2679979999994</v>
      </c>
      <c r="ED257" s="33">
        <v>7182.0075909999996</v>
      </c>
      <c r="EE257" s="33">
        <v>7929.5801419999998</v>
      </c>
      <c r="EF257" s="33">
        <v>9150.8405299999995</v>
      </c>
      <c r="EG257" s="33">
        <v>8676.2967960000005</v>
      </c>
      <c r="EH257" s="33">
        <v>7184.1114100000004</v>
      </c>
      <c r="EI257" s="33">
        <v>7929.5801419999998</v>
      </c>
      <c r="EJ257" s="33">
        <v>9150.8405299999995</v>
      </c>
      <c r="EK257" s="33">
        <v>8678.2679979999994</v>
      </c>
      <c r="EL257" s="33">
        <v>7184.1114100000004</v>
      </c>
      <c r="EM257" s="33">
        <v>7929.5801419999998</v>
      </c>
      <c r="EN257" s="33">
        <v>9150.8405299999995</v>
      </c>
      <c r="EO257" s="33">
        <v>8678.2679979999994</v>
      </c>
      <c r="EP257" s="33">
        <v>7129.464086</v>
      </c>
      <c r="EQ257" s="33">
        <v>7929.5801419999998</v>
      </c>
      <c r="ER257" s="33">
        <v>9150.8405299999995</v>
      </c>
      <c r="ES257" s="33">
        <v>8678.2679979999994</v>
      </c>
      <c r="ET257" s="33">
        <v>7182.0075909999996</v>
      </c>
      <c r="EU257" s="33">
        <v>7929.5801419999998</v>
      </c>
      <c r="EV257" s="33">
        <v>9150.8405299999995</v>
      </c>
      <c r="EW257" s="33">
        <v>8678.2679979999994</v>
      </c>
      <c r="EX257" s="33">
        <v>7071.5674499999996</v>
      </c>
      <c r="EY257" s="33">
        <v>7929.5801419999998</v>
      </c>
      <c r="EZ257" s="33">
        <v>9150.8405299999995</v>
      </c>
      <c r="FA257" s="33">
        <v>8678.2679979999994</v>
      </c>
      <c r="FB257" s="33">
        <v>7071.5674499999996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  <c r="CV294" s="33">
        <v>241.98873889999999</v>
      </c>
      <c r="CW294" s="33">
        <v>240.3652074</v>
      </c>
      <c r="CX294" s="33">
        <v>234.77915849999999</v>
      </c>
      <c r="CY294" s="33">
        <v>240.3652074</v>
      </c>
      <c r="CZ294" s="33">
        <v>685.27078010000002</v>
      </c>
      <c r="DA294" s="33">
        <v>680.67321630000004</v>
      </c>
      <c r="DB294" s="33">
        <v>664.85447980000004</v>
      </c>
      <c r="DC294" s="33">
        <v>680.67321630000004</v>
      </c>
      <c r="DD294" s="33">
        <v>1131.818256</v>
      </c>
      <c r="DE294" s="33">
        <v>1124.224751</v>
      </c>
      <c r="DF294" s="33">
        <v>1098.0979480000001</v>
      </c>
      <c r="DG294" s="33">
        <v>1124.224751</v>
      </c>
      <c r="DH294" s="33">
        <v>1561.8025500000001</v>
      </c>
      <c r="DI294" s="33">
        <v>1551.3242290000001</v>
      </c>
      <c r="DJ294" s="33">
        <v>1515.2717029999999</v>
      </c>
      <c r="DK294" s="33">
        <v>1551.3242290000001</v>
      </c>
      <c r="DL294" s="33">
        <v>1561.8025500000001</v>
      </c>
      <c r="DM294" s="33">
        <v>1551.3242290000001</v>
      </c>
      <c r="DN294" s="33">
        <v>1515.2717029999999</v>
      </c>
      <c r="DO294" s="33">
        <v>1551.3242290000001</v>
      </c>
      <c r="DP294" s="33">
        <v>1561.8025500000001</v>
      </c>
      <c r="DQ294" s="33">
        <v>1551.3242290000001</v>
      </c>
      <c r="DR294" s="33">
        <v>1515.2717029999999</v>
      </c>
      <c r="DS294" s="33">
        <v>1551.3242290000001</v>
      </c>
      <c r="DT294" s="33">
        <v>1561.8025500000001</v>
      </c>
      <c r="DU294" s="33">
        <v>1551.3242290000001</v>
      </c>
      <c r="DV294" s="33">
        <v>1515.2717029999999</v>
      </c>
      <c r="DW294" s="33">
        <v>1551.3242290000001</v>
      </c>
      <c r="DX294" s="33">
        <v>1561.8025500000001</v>
      </c>
      <c r="DY294" s="33">
        <v>1551.3242290000001</v>
      </c>
      <c r="DZ294" s="33">
        <v>1515.2717029999999</v>
      </c>
      <c r="EA294" s="33">
        <v>1551.3242290000001</v>
      </c>
      <c r="EB294" s="33">
        <v>1561.8025500000001</v>
      </c>
      <c r="EC294" s="33">
        <v>1551.3242290000001</v>
      </c>
      <c r="ED294" s="33">
        <v>1515.2717029999999</v>
      </c>
      <c r="EE294" s="33">
        <v>1551.3242290000001</v>
      </c>
      <c r="EF294" s="33">
        <v>1561.8025500000001</v>
      </c>
      <c r="EG294" s="33">
        <v>1551.3242290000001</v>
      </c>
      <c r="EH294" s="33">
        <v>1515.2717029999999</v>
      </c>
      <c r="EI294" s="33">
        <v>1551.3242290000001</v>
      </c>
      <c r="EJ294" s="33">
        <v>1561.8025500000001</v>
      </c>
      <c r="EK294" s="33">
        <v>1551.3242290000001</v>
      </c>
      <c r="EL294" s="33">
        <v>1515.2717029999999</v>
      </c>
      <c r="EM294" s="33">
        <v>1551.3242290000001</v>
      </c>
      <c r="EN294" s="33">
        <v>1561.8025500000001</v>
      </c>
      <c r="EO294" s="33">
        <v>1551.3242290000001</v>
      </c>
      <c r="EP294" s="33">
        <v>1515.2717029999999</v>
      </c>
      <c r="EQ294" s="33">
        <v>1551.3242290000001</v>
      </c>
      <c r="ER294" s="33">
        <v>1561.8025500000001</v>
      </c>
      <c r="ES294" s="33">
        <v>1551.3242290000001</v>
      </c>
      <c r="ET294" s="33">
        <v>1515.2717029999999</v>
      </c>
      <c r="EU294" s="33">
        <v>1551.3242290000001</v>
      </c>
      <c r="EV294" s="33">
        <v>1561.8025500000001</v>
      </c>
      <c r="EW294" s="33">
        <v>1551.3242290000001</v>
      </c>
      <c r="EX294" s="33">
        <v>1515.2717029999999</v>
      </c>
      <c r="EY294" s="33">
        <v>1551.3242290000001</v>
      </c>
      <c r="EZ294" s="33">
        <v>1561.8025500000001</v>
      </c>
      <c r="FA294" s="33">
        <v>1551.3242290000001</v>
      </c>
      <c r="FB294" s="33">
        <v>1515.2717029999999</v>
      </c>
      <c r="FC294" s="33">
        <v>1551.3242290000001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241.98873889999999</v>
      </c>
      <c r="CW305" s="33">
        <v>240.3652074</v>
      </c>
      <c r="CX305" s="33">
        <v>234.77915849999999</v>
      </c>
      <c r="CY305" s="33">
        <v>240.3652074</v>
      </c>
      <c r="CZ305" s="33">
        <v>685.27078010000002</v>
      </c>
      <c r="DA305" s="33">
        <v>680.67321630000004</v>
      </c>
      <c r="DB305" s="33">
        <v>664.85447980000004</v>
      </c>
      <c r="DC305" s="33">
        <v>680.67321630000004</v>
      </c>
      <c r="DD305" s="33">
        <v>1131.818256</v>
      </c>
      <c r="DE305" s="33">
        <v>1124.224751</v>
      </c>
      <c r="DF305" s="33">
        <v>1098.0979480000001</v>
      </c>
      <c r="DG305" s="33">
        <v>1124.224751</v>
      </c>
      <c r="DH305" s="33">
        <v>1561.8025500000001</v>
      </c>
      <c r="DI305" s="33">
        <v>1551.3242290000001</v>
      </c>
      <c r="DJ305" s="33">
        <v>1515.2717029999999</v>
      </c>
      <c r="DK305" s="33">
        <v>1551.3242290000001</v>
      </c>
      <c r="DL305" s="33">
        <v>1561.8025500000001</v>
      </c>
      <c r="DM305" s="33">
        <v>1551.3242290000001</v>
      </c>
      <c r="DN305" s="33">
        <v>1515.2717029999999</v>
      </c>
      <c r="DO305" s="33">
        <v>1551.3242290000001</v>
      </c>
      <c r="DP305" s="33">
        <v>1561.8025500000001</v>
      </c>
      <c r="DQ305" s="33">
        <v>1551.3242290000001</v>
      </c>
      <c r="DR305" s="33">
        <v>1515.2717029999999</v>
      </c>
      <c r="DS305" s="33">
        <v>1551.3242290000001</v>
      </c>
      <c r="DT305" s="33">
        <v>1561.8025500000001</v>
      </c>
      <c r="DU305" s="33">
        <v>1551.3242290000001</v>
      </c>
      <c r="DV305" s="33">
        <v>1515.2717029999999</v>
      </c>
      <c r="DW305" s="33">
        <v>1551.3242290000001</v>
      </c>
      <c r="DX305" s="33">
        <v>1561.8025500000001</v>
      </c>
      <c r="DY305" s="33">
        <v>1551.3242290000001</v>
      </c>
      <c r="DZ305" s="33">
        <v>1515.2717029999999</v>
      </c>
      <c r="EA305" s="33">
        <v>1551.3242290000001</v>
      </c>
      <c r="EB305" s="33">
        <v>1561.8025500000001</v>
      </c>
      <c r="EC305" s="33">
        <v>1551.3242290000001</v>
      </c>
      <c r="ED305" s="33">
        <v>1515.2717029999999</v>
      </c>
      <c r="EE305" s="33">
        <v>1551.3242290000001</v>
      </c>
      <c r="EF305" s="33">
        <v>1561.8025500000001</v>
      </c>
      <c r="EG305" s="33">
        <v>1551.3242290000001</v>
      </c>
      <c r="EH305" s="33">
        <v>1515.2717029999999</v>
      </c>
      <c r="EI305" s="33">
        <v>1551.3242290000001</v>
      </c>
      <c r="EJ305" s="33">
        <v>1561.8025500000001</v>
      </c>
      <c r="EK305" s="33">
        <v>1551.3242290000001</v>
      </c>
      <c r="EL305" s="33">
        <v>1515.2717029999999</v>
      </c>
      <c r="EM305" s="33">
        <v>1551.3242290000001</v>
      </c>
      <c r="EN305" s="33">
        <v>1561.8025500000001</v>
      </c>
      <c r="EO305" s="33">
        <v>1551.3242290000001</v>
      </c>
      <c r="EP305" s="33">
        <v>1515.2717029999999</v>
      </c>
      <c r="EQ305" s="33">
        <v>1551.3242290000001</v>
      </c>
      <c r="ER305" s="33">
        <v>1561.8025500000001</v>
      </c>
      <c r="ES305" s="33">
        <v>1551.3242290000001</v>
      </c>
      <c r="ET305" s="33">
        <v>1515.2717029999999</v>
      </c>
      <c r="EU305" s="33">
        <v>1551.3242290000001</v>
      </c>
      <c r="EV305" s="33">
        <v>1561.8025500000001</v>
      </c>
      <c r="EW305" s="33">
        <v>1551.3242290000001</v>
      </c>
      <c r="EX305" s="33">
        <v>1515.2717029999999</v>
      </c>
      <c r="EY305" s="33">
        <v>1551.3242290000001</v>
      </c>
      <c r="EZ305" s="33">
        <v>1561.8025500000001</v>
      </c>
      <c r="FA305" s="33">
        <v>1551.3242290000001</v>
      </c>
      <c r="FB305" s="33">
        <v>1515.2717029999999</v>
      </c>
      <c r="FC305" s="33">
        <v>1551.3242290000001</v>
      </c>
    </row>
    <row r="306" spans="2:159" x14ac:dyDescent="0.25">
      <c r="B306" s="33" t="s">
        <v>64</v>
      </c>
      <c r="C306" s="33" t="s">
        <v>37</v>
      </c>
      <c r="DL306" s="33">
        <v>426.32093600000002</v>
      </c>
      <c r="DM306" s="33">
        <v>423.46069770000003</v>
      </c>
      <c r="DN306" s="33">
        <v>413.61953899999997</v>
      </c>
      <c r="DO306" s="33">
        <v>423.46069770000003</v>
      </c>
      <c r="DP306" s="33">
        <v>803.40842480000003</v>
      </c>
      <c r="DQ306" s="33">
        <v>798.01826140000003</v>
      </c>
      <c r="DR306" s="33">
        <v>779.47244490000003</v>
      </c>
      <c r="DS306" s="33">
        <v>798.01826140000003</v>
      </c>
      <c r="DT306" s="33">
        <v>1181.6079259999999</v>
      </c>
      <c r="DU306" s="33">
        <v>1173.680376</v>
      </c>
      <c r="DV306" s="33">
        <v>1146.404233</v>
      </c>
      <c r="DW306" s="33">
        <v>1173.680376</v>
      </c>
      <c r="DX306" s="33">
        <v>1562.552283</v>
      </c>
      <c r="DY306" s="33">
        <v>1552.0689319999999</v>
      </c>
      <c r="DZ306" s="33">
        <v>1515.9990989999999</v>
      </c>
      <c r="EA306" s="33">
        <v>1552.0689319999999</v>
      </c>
      <c r="EB306" s="33">
        <v>1951.6400630000001</v>
      </c>
      <c r="EC306" s="33">
        <v>1938.546276</v>
      </c>
      <c r="ED306" s="33">
        <v>1893.4947709999999</v>
      </c>
      <c r="EE306" s="33">
        <v>1938.546276</v>
      </c>
      <c r="EF306" s="33">
        <v>2347.8210170000002</v>
      </c>
      <c r="EG306" s="33">
        <v>2332.0692049999998</v>
      </c>
      <c r="EH306" s="33">
        <v>2277.8722899999998</v>
      </c>
      <c r="EI306" s="33">
        <v>2332.0692049999998</v>
      </c>
      <c r="EJ306" s="33">
        <v>2747.042938</v>
      </c>
      <c r="EK306" s="33">
        <v>2728.6126979999999</v>
      </c>
      <c r="EL306" s="33">
        <v>2665.2001759999998</v>
      </c>
      <c r="EM306" s="33">
        <v>2728.6126979999999</v>
      </c>
      <c r="EN306" s="33">
        <v>3144.9672639999999</v>
      </c>
      <c r="EO306" s="33">
        <v>3123.8673020000001</v>
      </c>
      <c r="EP306" s="33">
        <v>3051.269127</v>
      </c>
      <c r="EQ306" s="33">
        <v>3123.8673020000001</v>
      </c>
      <c r="ER306" s="33">
        <v>3584.3761340000001</v>
      </c>
      <c r="ES306" s="33">
        <v>3560.328125</v>
      </c>
      <c r="ET306" s="33">
        <v>3477.5866700000001</v>
      </c>
      <c r="EU306" s="33">
        <v>3560.328125</v>
      </c>
      <c r="EV306" s="33">
        <v>4009.0242389999999</v>
      </c>
      <c r="EW306" s="33">
        <v>3982.127215</v>
      </c>
      <c r="EX306" s="33">
        <v>3889.5832169999999</v>
      </c>
      <c r="EY306" s="33">
        <v>3982.127215</v>
      </c>
      <c r="EZ306" s="33">
        <v>4427.7956640000002</v>
      </c>
      <c r="FA306" s="33">
        <v>4398.0890520000003</v>
      </c>
      <c r="FB306" s="33">
        <v>4295.8781680000002</v>
      </c>
      <c r="FC306" s="33">
        <v>4398.0890520000003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426.32093600000002</v>
      </c>
      <c r="DM317" s="33">
        <v>423.46069770000003</v>
      </c>
      <c r="DN317" s="33">
        <v>413.61953899999997</v>
      </c>
      <c r="DO317" s="33">
        <v>423.46069770000003</v>
      </c>
      <c r="DP317" s="33">
        <v>803.40842480000003</v>
      </c>
      <c r="DQ317" s="33">
        <v>798.01826140000003</v>
      </c>
      <c r="DR317" s="33">
        <v>779.47244490000003</v>
      </c>
      <c r="DS317" s="33">
        <v>798.01826140000003</v>
      </c>
      <c r="DT317" s="33">
        <v>1181.6079259999999</v>
      </c>
      <c r="DU317" s="33">
        <v>1173.680376</v>
      </c>
      <c r="DV317" s="33">
        <v>1146.404233</v>
      </c>
      <c r="DW317" s="33">
        <v>1173.680376</v>
      </c>
      <c r="DX317" s="33">
        <v>1562.552283</v>
      </c>
      <c r="DY317" s="33">
        <v>1552.0689319999999</v>
      </c>
      <c r="DZ317" s="33">
        <v>1515.9990989999999</v>
      </c>
      <c r="EA317" s="33">
        <v>1552.0689319999999</v>
      </c>
      <c r="EB317" s="33">
        <v>1951.6400630000001</v>
      </c>
      <c r="EC317" s="33">
        <v>1938.546276</v>
      </c>
      <c r="ED317" s="33">
        <v>1893.4947709999999</v>
      </c>
      <c r="EE317" s="33">
        <v>1938.546276</v>
      </c>
      <c r="EF317" s="33">
        <v>2347.8210170000002</v>
      </c>
      <c r="EG317" s="33">
        <v>2332.0692049999998</v>
      </c>
      <c r="EH317" s="33">
        <v>2277.8722899999998</v>
      </c>
      <c r="EI317" s="33">
        <v>2332.0692049999998</v>
      </c>
      <c r="EJ317" s="33">
        <v>2747.042938</v>
      </c>
      <c r="EK317" s="33">
        <v>2728.6126979999999</v>
      </c>
      <c r="EL317" s="33">
        <v>2665.2001759999998</v>
      </c>
      <c r="EM317" s="33">
        <v>2728.6126979999999</v>
      </c>
      <c r="EN317" s="33">
        <v>3144.9672639999999</v>
      </c>
      <c r="EO317" s="33">
        <v>3123.8673020000001</v>
      </c>
      <c r="EP317" s="33">
        <v>3051.269127</v>
      </c>
      <c r="EQ317" s="33">
        <v>3123.8673020000001</v>
      </c>
      <c r="ER317" s="33">
        <v>3584.3761340000001</v>
      </c>
      <c r="ES317" s="33">
        <v>3560.328125</v>
      </c>
      <c r="ET317" s="33">
        <v>3477.5866700000001</v>
      </c>
      <c r="EU317" s="33">
        <v>3560.328125</v>
      </c>
      <c r="EV317" s="33">
        <v>4009.0242389999999</v>
      </c>
      <c r="EW317" s="33">
        <v>3982.127215</v>
      </c>
      <c r="EX317" s="33">
        <v>3889.5832169999999</v>
      </c>
      <c r="EY317" s="33">
        <v>3982.127215</v>
      </c>
      <c r="EZ317" s="33">
        <v>4427.7956640000002</v>
      </c>
      <c r="FA317" s="33">
        <v>4398.0890520000003</v>
      </c>
      <c r="FB317" s="33">
        <v>4295.8781680000002</v>
      </c>
      <c r="FC317" s="33">
        <v>4398.0890520000003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F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N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R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186.72345000000001</v>
      </c>
      <c r="AE368" s="33">
        <v>186.72345000000001</v>
      </c>
      <c r="AF368" s="33">
        <v>186.72345000000001</v>
      </c>
      <c r="AG368" s="33">
        <v>186.72345000000001</v>
      </c>
      <c r="AH368" s="33">
        <v>186.72345000000001</v>
      </c>
      <c r="AI368" s="33">
        <v>186.72345000000001</v>
      </c>
      <c r="AJ368" s="33">
        <v>186.72345000000001</v>
      </c>
      <c r="AK368" s="33">
        <v>186.72345000000001</v>
      </c>
      <c r="AL368" s="33">
        <v>186.72345000000001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142.57875000000001</v>
      </c>
      <c r="BO368" s="33">
        <v>158.05994999999999</v>
      </c>
      <c r="BP368" s="33">
        <v>158.05994999999999</v>
      </c>
      <c r="BQ368" s="33">
        <v>158.05994999999999</v>
      </c>
      <c r="BR368" s="33">
        <v>142.57875000000001</v>
      </c>
      <c r="BS368" s="33">
        <v>158.05994999999999</v>
      </c>
      <c r="BT368" s="33">
        <v>158.05994999999999</v>
      </c>
      <c r="BU368" s="33">
        <v>158.05994999999999</v>
      </c>
      <c r="BV368" s="33">
        <v>142.57875000000001</v>
      </c>
      <c r="BW368" s="33">
        <v>158.05994999999999</v>
      </c>
      <c r="BX368" s="33">
        <v>158.05994999999999</v>
      </c>
      <c r="BY368" s="33">
        <v>158.05994999999999</v>
      </c>
      <c r="BZ368" s="33">
        <v>142.57875000000001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142.57875000000001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142.57875000000001</v>
      </c>
      <c r="CU368" s="33">
        <v>158.05994999999999</v>
      </c>
      <c r="CV368" s="33">
        <v>158.05994999999999</v>
      </c>
      <c r="CW368" s="33">
        <v>158.05994999999999</v>
      </c>
      <c r="CX368" s="33">
        <v>142.57875000000001</v>
      </c>
      <c r="CY368" s="33">
        <v>158.05994999999999</v>
      </c>
      <c r="CZ368" s="33">
        <v>158.05994999999999</v>
      </c>
      <c r="DA368" s="33">
        <v>158.05994999999999</v>
      </c>
      <c r="DB368" s="33">
        <v>142.57875000000001</v>
      </c>
      <c r="DC368" s="33">
        <v>158.05994999999999</v>
      </c>
      <c r="DD368" s="33">
        <v>158.05994999999999</v>
      </c>
      <c r="DE368" s="33">
        <v>158.05994999999999</v>
      </c>
      <c r="DF368" s="33">
        <v>142.57875000000001</v>
      </c>
      <c r="DG368" s="33">
        <v>158.05994999999999</v>
      </c>
      <c r="DH368" s="33">
        <v>158.05994999999999</v>
      </c>
      <c r="DI368" s="33">
        <v>158.05994999999999</v>
      </c>
      <c r="DJ368" s="33">
        <v>142.57875000000001</v>
      </c>
      <c r="DK368" s="33">
        <v>158.05994999999999</v>
      </c>
      <c r="DL368" s="33">
        <v>158.05994999999999</v>
      </c>
      <c r="DM368" s="33">
        <v>158.05994999999999</v>
      </c>
      <c r="DN368" s="33">
        <v>142.57875000000001</v>
      </c>
      <c r="DO368" s="33">
        <v>158.05994999999999</v>
      </c>
      <c r="DP368" s="33">
        <v>158.05994999999999</v>
      </c>
      <c r="DQ368" s="33">
        <v>158.05994999999999</v>
      </c>
      <c r="DR368" s="33">
        <v>142.57875000000001</v>
      </c>
      <c r="DS368" s="33">
        <v>158.05994999999999</v>
      </c>
      <c r="DT368" s="33">
        <v>158.05994999999999</v>
      </c>
      <c r="DU368" s="33">
        <v>158.05994999999999</v>
      </c>
      <c r="DV368" s="33">
        <v>142.57875000000001</v>
      </c>
      <c r="DW368" s="33">
        <v>158.05994999999999</v>
      </c>
      <c r="DX368" s="33">
        <v>158.05994999999999</v>
      </c>
      <c r="DY368" s="33">
        <v>158.05994999999999</v>
      </c>
      <c r="DZ368" s="33">
        <v>142.57875000000001</v>
      </c>
      <c r="EA368" s="33">
        <v>158.05994999999999</v>
      </c>
      <c r="EB368" s="33">
        <v>158.05994999999999</v>
      </c>
      <c r="EC368" s="33">
        <v>158.05994999999999</v>
      </c>
      <c r="ED368" s="33">
        <v>142.57875000000001</v>
      </c>
      <c r="EE368" s="33">
        <v>158.05994999999999</v>
      </c>
      <c r="EF368" s="33">
        <v>158.05994999999999</v>
      </c>
      <c r="EG368" s="33">
        <v>158.05994999999999</v>
      </c>
      <c r="EH368" s="33">
        <v>142.57875000000001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254.8</v>
      </c>
      <c r="AD369" s="33">
        <v>254.8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28.663499999999999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283.46350000000001</v>
      </c>
      <c r="O377" s="33">
        <v>286.72906</v>
      </c>
      <c r="P377" s="33">
        <v>318.66108919999999</v>
      </c>
      <c r="Q377" s="33">
        <v>318.66108919999999</v>
      </c>
      <c r="R377" s="33">
        <v>318.67108919999998</v>
      </c>
      <c r="S377" s="33">
        <v>318.67108919999998</v>
      </c>
      <c r="T377" s="33">
        <v>318.67108919999998</v>
      </c>
      <c r="U377" s="33">
        <v>318.67108919999998</v>
      </c>
      <c r="V377" s="33">
        <v>286.74202919999999</v>
      </c>
      <c r="W377" s="33">
        <v>318.67108919999998</v>
      </c>
      <c r="X377" s="33">
        <v>318.67108919999998</v>
      </c>
      <c r="Y377" s="33">
        <v>318.67108919999998</v>
      </c>
      <c r="Z377" s="33">
        <v>286.74202919999999</v>
      </c>
      <c r="AA377" s="33">
        <v>318.67108919999998</v>
      </c>
      <c r="AB377" s="33">
        <v>483.57535919999998</v>
      </c>
      <c r="AC377" s="33">
        <v>483.57535919999998</v>
      </c>
      <c r="AD377" s="33">
        <v>483.57535919999998</v>
      </c>
      <c r="AE377" s="33">
        <v>483.57535919999998</v>
      </c>
      <c r="AF377" s="33">
        <v>625.27135920000001</v>
      </c>
      <c r="AG377" s="33">
        <v>625.27135920000001</v>
      </c>
      <c r="AH377" s="33">
        <v>625.27135920000001</v>
      </c>
      <c r="AI377" s="33">
        <v>625.27135920000001</v>
      </c>
      <c r="AJ377" s="33">
        <v>668.7361449</v>
      </c>
      <c r="AK377" s="33">
        <v>668.7361449</v>
      </c>
      <c r="AL377" s="33">
        <v>668.7361449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629.32386989999998</v>
      </c>
      <c r="BO377" s="33">
        <v>644.80506990000003</v>
      </c>
      <c r="BP377" s="33">
        <v>644.80506990000003</v>
      </c>
      <c r="BQ377" s="33">
        <v>644.80506990000003</v>
      </c>
      <c r="BR377" s="33">
        <v>629.32386989999998</v>
      </c>
      <c r="BS377" s="33">
        <v>644.80506990000003</v>
      </c>
      <c r="BT377" s="33">
        <v>644.80506990000003</v>
      </c>
      <c r="BU377" s="33">
        <v>644.80506990000003</v>
      </c>
      <c r="BV377" s="33">
        <v>629.32386989999998</v>
      </c>
      <c r="BW377" s="33">
        <v>644.80506990000003</v>
      </c>
      <c r="BX377" s="33">
        <v>644.80506990000003</v>
      </c>
      <c r="BY377" s="33">
        <v>644.80506990000003</v>
      </c>
      <c r="BZ377" s="33">
        <v>629.32386989999998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339.31628069999999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339.31628069999999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332.47196070000001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332.47196070000001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332.47196070000001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332.47196070000001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332.47196070000001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332.47196070000001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332.47196070000001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332.47196070000001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332.47196070000001</v>
      </c>
      <c r="EE377" s="33">
        <v>347.95316070000001</v>
      </c>
      <c r="EF377" s="33">
        <v>347.95316070000001</v>
      </c>
      <c r="EG377" s="33">
        <v>347.95316070000001</v>
      </c>
      <c r="EH377" s="33">
        <v>332.47196070000001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494.32795850000002</v>
      </c>
      <c r="AS416" s="33">
        <v>602.18133120000005</v>
      </c>
      <c r="AT416" s="33">
        <v>795.41862409999999</v>
      </c>
      <c r="AU416" s="33">
        <v>651.61412710000002</v>
      </c>
      <c r="AV416" s="33">
        <v>2610.9497030000002</v>
      </c>
      <c r="AW416" s="33">
        <v>3180.6114560000001</v>
      </c>
      <c r="AX416" s="33">
        <v>4201.2554309999996</v>
      </c>
      <c r="AY416" s="33">
        <v>3441.7064260000002</v>
      </c>
      <c r="AZ416" s="33">
        <v>3724.7177000000001</v>
      </c>
      <c r="BA416" s="33">
        <v>4537.3833800000002</v>
      </c>
      <c r="BB416" s="33">
        <v>5993.4093899999998</v>
      </c>
      <c r="BC416" s="33">
        <v>4909.8551500000003</v>
      </c>
      <c r="BD416" s="33">
        <v>6627.1118729999998</v>
      </c>
      <c r="BE416" s="33">
        <v>8073.0271910000001</v>
      </c>
      <c r="BF416" s="33">
        <v>10663.625470000001</v>
      </c>
      <c r="BG416" s="33">
        <v>8735.738378</v>
      </c>
      <c r="BH416" s="33">
        <v>7495.5453209999996</v>
      </c>
      <c r="BI416" s="33">
        <v>9130.9370280000003</v>
      </c>
      <c r="BJ416" s="33">
        <v>12061.01384</v>
      </c>
      <c r="BK416" s="33">
        <v>9880.4915600000004</v>
      </c>
      <c r="BL416" s="33">
        <v>8909.8161510000009</v>
      </c>
      <c r="BM416" s="33">
        <v>10853.776040000001</v>
      </c>
      <c r="BN416" s="33">
        <v>14336.704170000001</v>
      </c>
      <c r="BO416" s="33">
        <v>11744.75765</v>
      </c>
      <c r="BP416" s="33">
        <v>9964.0066119999992</v>
      </c>
      <c r="BQ416" s="33">
        <v>12137.97169</v>
      </c>
      <c r="BR416" s="33">
        <v>16032.992459999999</v>
      </c>
      <c r="BS416" s="33">
        <v>13134.37235</v>
      </c>
      <c r="BT416" s="33">
        <v>11998.00692</v>
      </c>
      <c r="BU416" s="33">
        <v>14615.75389</v>
      </c>
      <c r="BV416" s="33">
        <v>19305.883860000002</v>
      </c>
      <c r="BW416" s="33">
        <v>15815.55458</v>
      </c>
      <c r="BX416" s="33">
        <v>11998.00692</v>
      </c>
      <c r="BY416" s="33">
        <v>14615.75389</v>
      </c>
      <c r="BZ416" s="33">
        <v>19305.883860000002</v>
      </c>
      <c r="CA416" s="33">
        <v>15815.55458</v>
      </c>
      <c r="CB416" s="33">
        <v>11998.00692</v>
      </c>
      <c r="CC416" s="33">
        <v>14615.75389</v>
      </c>
      <c r="CD416" s="33">
        <v>19305.883860000002</v>
      </c>
      <c r="CE416" s="33">
        <v>15815.55458</v>
      </c>
      <c r="CF416" s="33">
        <v>11998.00692</v>
      </c>
      <c r="CG416" s="33">
        <v>14615.75389</v>
      </c>
      <c r="CH416" s="33">
        <v>19305.883860000002</v>
      </c>
      <c r="CI416" s="33">
        <v>15815.55458</v>
      </c>
      <c r="CJ416" s="33">
        <v>11998.00692</v>
      </c>
      <c r="CK416" s="33">
        <v>14615.75389</v>
      </c>
      <c r="CL416" s="33">
        <v>19305.883860000002</v>
      </c>
      <c r="CM416" s="33">
        <v>15815.55458</v>
      </c>
      <c r="CN416" s="33">
        <v>11998.00692</v>
      </c>
      <c r="CO416" s="33">
        <v>14615.75389</v>
      </c>
      <c r="CP416" s="33">
        <v>19305.883860000002</v>
      </c>
      <c r="CQ416" s="33">
        <v>15815.55458</v>
      </c>
      <c r="CR416" s="33">
        <v>11998.00692</v>
      </c>
      <c r="CS416" s="33">
        <v>14615.75389</v>
      </c>
      <c r="CT416" s="33">
        <v>19305.883860000002</v>
      </c>
      <c r="CU416" s="33">
        <v>15815.55458</v>
      </c>
      <c r="CV416" s="33">
        <v>11998.00692</v>
      </c>
      <c r="CW416" s="33">
        <v>14615.75389</v>
      </c>
      <c r="CX416" s="33">
        <v>19305.883860000002</v>
      </c>
      <c r="CY416" s="33">
        <v>15815.55458</v>
      </c>
      <c r="CZ416" s="33">
        <v>11998.00692</v>
      </c>
      <c r="DA416" s="33">
        <v>14615.75389</v>
      </c>
      <c r="DB416" s="33">
        <v>19305.883860000002</v>
      </c>
      <c r="DC416" s="33">
        <v>15815.55458</v>
      </c>
      <c r="DD416" s="33">
        <v>11998.00692</v>
      </c>
      <c r="DE416" s="33">
        <v>14615.75389</v>
      </c>
      <c r="DF416" s="33">
        <v>19305.883860000002</v>
      </c>
      <c r="DG416" s="33">
        <v>15815.55458</v>
      </c>
      <c r="DH416" s="33">
        <v>11998.00692</v>
      </c>
      <c r="DI416" s="33">
        <v>14615.75389</v>
      </c>
      <c r="DJ416" s="33">
        <v>19305.883860000002</v>
      </c>
      <c r="DK416" s="33">
        <v>15815.55458</v>
      </c>
      <c r="DL416" s="33">
        <v>11998.00692</v>
      </c>
      <c r="DM416" s="33">
        <v>14615.75389</v>
      </c>
      <c r="DN416" s="33">
        <v>19305.883860000002</v>
      </c>
      <c r="DO416" s="33">
        <v>15815.55458</v>
      </c>
      <c r="DP416" s="33">
        <v>11998.00692</v>
      </c>
      <c r="DQ416" s="33">
        <v>14615.75389</v>
      </c>
      <c r="DR416" s="33">
        <v>19305.883860000002</v>
      </c>
      <c r="DS416" s="33">
        <v>15815.55458</v>
      </c>
      <c r="DT416" s="33">
        <v>11998.00692</v>
      </c>
      <c r="DU416" s="33">
        <v>14615.75389</v>
      </c>
      <c r="DV416" s="33">
        <v>19305.883860000002</v>
      </c>
      <c r="DW416" s="33">
        <v>15815.55458</v>
      </c>
      <c r="DX416" s="33">
        <v>11998.00692</v>
      </c>
      <c r="DY416" s="33">
        <v>14615.75389</v>
      </c>
      <c r="DZ416" s="33">
        <v>19305.883860000002</v>
      </c>
      <c r="EA416" s="33">
        <v>15815.55458</v>
      </c>
      <c r="EB416" s="33">
        <v>11998.00692</v>
      </c>
      <c r="EC416" s="33">
        <v>14615.75389</v>
      </c>
      <c r="ED416" s="33">
        <v>19305.883860000002</v>
      </c>
      <c r="EE416" s="33">
        <v>15815.55458</v>
      </c>
      <c r="EF416" s="33">
        <v>11998.00692</v>
      </c>
      <c r="EG416" s="33">
        <v>14615.75389</v>
      </c>
      <c r="EH416" s="33">
        <v>19305.883860000002</v>
      </c>
      <c r="EI416" s="33">
        <v>15815.55458</v>
      </c>
      <c r="EJ416" s="33">
        <v>11998.00692</v>
      </c>
      <c r="EK416" s="33">
        <v>14615.75389</v>
      </c>
      <c r="EL416" s="33">
        <v>19305.883860000002</v>
      </c>
      <c r="EM416" s="33">
        <v>15815.55458</v>
      </c>
      <c r="EN416" s="33">
        <v>11998.00692</v>
      </c>
      <c r="EO416" s="33">
        <v>14615.75389</v>
      </c>
      <c r="EP416" s="33">
        <v>19305.883860000002</v>
      </c>
      <c r="EQ416" s="33">
        <v>15815.55458</v>
      </c>
      <c r="ER416" s="33">
        <v>11998.00692</v>
      </c>
      <c r="ES416" s="33">
        <v>14615.75389</v>
      </c>
      <c r="ET416" s="33">
        <v>19305.883860000002</v>
      </c>
      <c r="EU416" s="33">
        <v>15815.55458</v>
      </c>
      <c r="EV416" s="33">
        <v>11998.00692</v>
      </c>
      <c r="EW416" s="33">
        <v>14615.75389</v>
      </c>
      <c r="EX416" s="33">
        <v>19305.883860000002</v>
      </c>
      <c r="EY416" s="33">
        <v>15815.55458</v>
      </c>
      <c r="EZ416" s="33">
        <v>11998.00692</v>
      </c>
      <c r="FA416" s="33">
        <v>14615.75389</v>
      </c>
      <c r="FB416" s="33">
        <v>19305.883860000002</v>
      </c>
      <c r="FC416" s="33">
        <v>15815.55458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494.32795850000002</v>
      </c>
      <c r="AS425" s="33">
        <v>602.18133120000005</v>
      </c>
      <c r="AT425" s="33">
        <v>795.41862409999999</v>
      </c>
      <c r="AU425" s="33">
        <v>651.61412710000002</v>
      </c>
      <c r="AV425" s="33">
        <v>2610.9497030000002</v>
      </c>
      <c r="AW425" s="33">
        <v>3180.6114560000001</v>
      </c>
      <c r="AX425" s="33">
        <v>4201.2554309999996</v>
      </c>
      <c r="AY425" s="33">
        <v>3441.7064260000002</v>
      </c>
      <c r="AZ425" s="33">
        <v>3724.7177000000001</v>
      </c>
      <c r="BA425" s="33">
        <v>4537.3833800000002</v>
      </c>
      <c r="BB425" s="33">
        <v>5993.4093899999998</v>
      </c>
      <c r="BC425" s="33">
        <v>4909.8551500000003</v>
      </c>
      <c r="BD425" s="33">
        <v>6627.1118729999998</v>
      </c>
      <c r="BE425" s="33">
        <v>8073.0271910000001</v>
      </c>
      <c r="BF425" s="33">
        <v>10663.625470000001</v>
      </c>
      <c r="BG425" s="33">
        <v>8735.738378</v>
      </c>
      <c r="BH425" s="33">
        <v>7495.5453209999996</v>
      </c>
      <c r="BI425" s="33">
        <v>9130.9370280000003</v>
      </c>
      <c r="BJ425" s="33">
        <v>12061.01384</v>
      </c>
      <c r="BK425" s="33">
        <v>9880.4915600000004</v>
      </c>
      <c r="BL425" s="33">
        <v>8909.8161510000009</v>
      </c>
      <c r="BM425" s="33">
        <v>10853.776040000001</v>
      </c>
      <c r="BN425" s="33">
        <v>14336.704170000001</v>
      </c>
      <c r="BO425" s="33">
        <v>11744.75765</v>
      </c>
      <c r="BP425" s="33">
        <v>9964.0066119999992</v>
      </c>
      <c r="BQ425" s="33">
        <v>12137.97169</v>
      </c>
      <c r="BR425" s="33">
        <v>16032.992459999999</v>
      </c>
      <c r="BS425" s="33">
        <v>13134.37235</v>
      </c>
      <c r="BT425" s="33">
        <v>11998.00692</v>
      </c>
      <c r="BU425" s="33">
        <v>14615.75389</v>
      </c>
      <c r="BV425" s="33">
        <v>19305.883860000002</v>
      </c>
      <c r="BW425" s="33">
        <v>15815.55458</v>
      </c>
      <c r="BX425" s="33">
        <v>11998.00692</v>
      </c>
      <c r="BY425" s="33">
        <v>14615.75389</v>
      </c>
      <c r="BZ425" s="33">
        <v>19305.883860000002</v>
      </c>
      <c r="CA425" s="33">
        <v>15815.55458</v>
      </c>
      <c r="CB425" s="33">
        <v>11998.00692</v>
      </c>
      <c r="CC425" s="33">
        <v>14615.75389</v>
      </c>
      <c r="CD425" s="33">
        <v>19305.883860000002</v>
      </c>
      <c r="CE425" s="33">
        <v>15815.55458</v>
      </c>
      <c r="CF425" s="33">
        <v>11998.00692</v>
      </c>
      <c r="CG425" s="33">
        <v>14615.75389</v>
      </c>
      <c r="CH425" s="33">
        <v>19305.883860000002</v>
      </c>
      <c r="CI425" s="33">
        <v>15815.55458</v>
      </c>
      <c r="CJ425" s="33">
        <v>11998.00692</v>
      </c>
      <c r="CK425" s="33">
        <v>14615.75389</v>
      </c>
      <c r="CL425" s="33">
        <v>19305.883860000002</v>
      </c>
      <c r="CM425" s="33">
        <v>15815.55458</v>
      </c>
      <c r="CN425" s="33">
        <v>11998.00692</v>
      </c>
      <c r="CO425" s="33">
        <v>14615.75389</v>
      </c>
      <c r="CP425" s="33">
        <v>19305.883860000002</v>
      </c>
      <c r="CQ425" s="33">
        <v>15815.55458</v>
      </c>
      <c r="CR425" s="33">
        <v>11998.00692</v>
      </c>
      <c r="CS425" s="33">
        <v>14615.75389</v>
      </c>
      <c r="CT425" s="33">
        <v>19305.883860000002</v>
      </c>
      <c r="CU425" s="33">
        <v>15815.55458</v>
      </c>
      <c r="CV425" s="33">
        <v>11998.00692</v>
      </c>
      <c r="CW425" s="33">
        <v>14615.75389</v>
      </c>
      <c r="CX425" s="33">
        <v>19305.883860000002</v>
      </c>
      <c r="CY425" s="33">
        <v>15815.55458</v>
      </c>
      <c r="CZ425" s="33">
        <v>11998.00692</v>
      </c>
      <c r="DA425" s="33">
        <v>14615.75389</v>
      </c>
      <c r="DB425" s="33">
        <v>19305.883860000002</v>
      </c>
      <c r="DC425" s="33">
        <v>15815.55458</v>
      </c>
      <c r="DD425" s="33">
        <v>11998.00692</v>
      </c>
      <c r="DE425" s="33">
        <v>14615.75389</v>
      </c>
      <c r="DF425" s="33">
        <v>19305.883860000002</v>
      </c>
      <c r="DG425" s="33">
        <v>15815.55458</v>
      </c>
      <c r="DH425" s="33">
        <v>11998.00692</v>
      </c>
      <c r="DI425" s="33">
        <v>14615.75389</v>
      </c>
      <c r="DJ425" s="33">
        <v>19305.883860000002</v>
      </c>
      <c r="DK425" s="33">
        <v>15815.55458</v>
      </c>
      <c r="DL425" s="33">
        <v>11998.00692</v>
      </c>
      <c r="DM425" s="33">
        <v>14615.75389</v>
      </c>
      <c r="DN425" s="33">
        <v>19305.883860000002</v>
      </c>
      <c r="DO425" s="33">
        <v>15815.55458</v>
      </c>
      <c r="DP425" s="33">
        <v>11998.00692</v>
      </c>
      <c r="DQ425" s="33">
        <v>14615.75389</v>
      </c>
      <c r="DR425" s="33">
        <v>19305.883860000002</v>
      </c>
      <c r="DS425" s="33">
        <v>15815.55458</v>
      </c>
      <c r="DT425" s="33">
        <v>11998.00692</v>
      </c>
      <c r="DU425" s="33">
        <v>14615.75389</v>
      </c>
      <c r="DV425" s="33">
        <v>19305.883860000002</v>
      </c>
      <c r="DW425" s="33">
        <v>15815.55458</v>
      </c>
      <c r="DX425" s="33">
        <v>11998.00692</v>
      </c>
      <c r="DY425" s="33">
        <v>14615.75389</v>
      </c>
      <c r="DZ425" s="33">
        <v>19305.883860000002</v>
      </c>
      <c r="EA425" s="33">
        <v>15815.55458</v>
      </c>
      <c r="EB425" s="33">
        <v>11998.00692</v>
      </c>
      <c r="EC425" s="33">
        <v>14615.75389</v>
      </c>
      <c r="ED425" s="33">
        <v>19305.883860000002</v>
      </c>
      <c r="EE425" s="33">
        <v>15815.55458</v>
      </c>
      <c r="EF425" s="33">
        <v>11998.00692</v>
      </c>
      <c r="EG425" s="33">
        <v>14615.75389</v>
      </c>
      <c r="EH425" s="33">
        <v>19305.883860000002</v>
      </c>
      <c r="EI425" s="33">
        <v>15815.55458</v>
      </c>
      <c r="EJ425" s="33">
        <v>11998.00692</v>
      </c>
      <c r="EK425" s="33">
        <v>14615.75389</v>
      </c>
      <c r="EL425" s="33">
        <v>19305.883860000002</v>
      </c>
      <c r="EM425" s="33">
        <v>15815.55458</v>
      </c>
      <c r="EN425" s="33">
        <v>11998.00692</v>
      </c>
      <c r="EO425" s="33">
        <v>14615.75389</v>
      </c>
      <c r="EP425" s="33">
        <v>19305.883860000002</v>
      </c>
      <c r="EQ425" s="33">
        <v>15815.55458</v>
      </c>
      <c r="ER425" s="33">
        <v>11998.00692</v>
      </c>
      <c r="ES425" s="33">
        <v>14615.75389</v>
      </c>
      <c r="ET425" s="33">
        <v>19305.883860000002</v>
      </c>
      <c r="EU425" s="33">
        <v>15815.55458</v>
      </c>
      <c r="EV425" s="33">
        <v>11998.00692</v>
      </c>
      <c r="EW425" s="33">
        <v>14615.75389</v>
      </c>
      <c r="EX425" s="33">
        <v>19305.883860000002</v>
      </c>
      <c r="EY425" s="33">
        <v>15815.55458</v>
      </c>
      <c r="EZ425" s="33">
        <v>11998.00692</v>
      </c>
      <c r="FA425" s="33">
        <v>14615.75389</v>
      </c>
      <c r="FB425" s="33">
        <v>19305.883860000002</v>
      </c>
      <c r="FC425" s="33">
        <v>15815.55458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469.95644179999999</v>
      </c>
      <c r="BY440" s="33">
        <v>572.49239279999995</v>
      </c>
      <c r="BZ440" s="33">
        <v>756.20263820000002</v>
      </c>
      <c r="CA440" s="33">
        <v>619.4880369</v>
      </c>
      <c r="CB440" s="33">
        <v>2114.6092039999999</v>
      </c>
      <c r="CC440" s="33">
        <v>2575.9784850000001</v>
      </c>
      <c r="CD440" s="33">
        <v>3402.5984469999999</v>
      </c>
      <c r="CE440" s="33">
        <v>2787.4394050000001</v>
      </c>
      <c r="CF440" s="33">
        <v>4096.9284310000003</v>
      </c>
      <c r="CG440" s="33">
        <v>4990.8037249999998</v>
      </c>
      <c r="CH440" s="33">
        <v>6592.3302940000003</v>
      </c>
      <c r="CI440" s="33">
        <v>5400.4965679999996</v>
      </c>
      <c r="CJ440" s="33">
        <v>6412.0607019999998</v>
      </c>
      <c r="CK440" s="33">
        <v>7811.0557639999997</v>
      </c>
      <c r="CL440" s="33">
        <v>10317.58858</v>
      </c>
      <c r="CM440" s="33">
        <v>8452.2618340000008</v>
      </c>
      <c r="CN440" s="33">
        <v>9584.1273970000002</v>
      </c>
      <c r="CO440" s="33">
        <v>11675.20974</v>
      </c>
      <c r="CP440" s="33">
        <v>15421.73227</v>
      </c>
      <c r="CQ440" s="33">
        <v>12633.62248</v>
      </c>
      <c r="CR440" s="33">
        <v>12815.586139999999</v>
      </c>
      <c r="CS440" s="33">
        <v>15611.714029999999</v>
      </c>
      <c r="CT440" s="33">
        <v>20621.443159999999</v>
      </c>
      <c r="CU440" s="33">
        <v>16893.272649999999</v>
      </c>
      <c r="CV440" s="33">
        <v>15262.793799999999</v>
      </c>
      <c r="CW440" s="33">
        <v>18592.857899999999</v>
      </c>
      <c r="CX440" s="33">
        <v>24559.222750000001</v>
      </c>
      <c r="CY440" s="33">
        <v>20119.137279999999</v>
      </c>
      <c r="CZ440" s="33">
        <v>18037.05947</v>
      </c>
      <c r="DA440" s="33">
        <v>21972.417890000001</v>
      </c>
      <c r="DB440" s="33">
        <v>29023.268410000001</v>
      </c>
      <c r="DC440" s="33">
        <v>23776.12384</v>
      </c>
      <c r="DD440" s="33">
        <v>18964.719130000001</v>
      </c>
      <c r="DE440" s="33">
        <v>23102.476040000001</v>
      </c>
      <c r="DF440" s="33">
        <v>30515.957149999998</v>
      </c>
      <c r="DG440" s="33">
        <v>24998.947950000002</v>
      </c>
      <c r="DH440" s="33">
        <v>20711.10125</v>
      </c>
      <c r="DI440" s="33">
        <v>25229.886979999999</v>
      </c>
      <c r="DJ440" s="33">
        <v>33326.044750000001</v>
      </c>
      <c r="DK440" s="33">
        <v>27300.99711</v>
      </c>
      <c r="DL440" s="33">
        <v>20711.10125</v>
      </c>
      <c r="DM440" s="33">
        <v>25229.886979999999</v>
      </c>
      <c r="DN440" s="33">
        <v>33326.044750000001</v>
      </c>
      <c r="DO440" s="33">
        <v>27300.99711</v>
      </c>
      <c r="DP440" s="33">
        <v>20711.10125</v>
      </c>
      <c r="DQ440" s="33">
        <v>25229.886979999999</v>
      </c>
      <c r="DR440" s="33">
        <v>33326.044750000001</v>
      </c>
      <c r="DS440" s="33">
        <v>27300.99711</v>
      </c>
      <c r="DT440" s="33">
        <v>20711.10125</v>
      </c>
      <c r="DU440" s="33">
        <v>25229.886979999999</v>
      </c>
      <c r="DV440" s="33">
        <v>33326.044750000001</v>
      </c>
      <c r="DW440" s="33">
        <v>27300.99711</v>
      </c>
      <c r="DX440" s="33">
        <v>20711.10125</v>
      </c>
      <c r="DY440" s="33">
        <v>25229.886979999999</v>
      </c>
      <c r="DZ440" s="33">
        <v>33326.044750000001</v>
      </c>
      <c r="EA440" s="33">
        <v>27300.99711</v>
      </c>
      <c r="EB440" s="33">
        <v>20711.10125</v>
      </c>
      <c r="EC440" s="33">
        <v>25229.886979999999</v>
      </c>
      <c r="ED440" s="33">
        <v>33326.044750000001</v>
      </c>
      <c r="EE440" s="33">
        <v>27300.99711</v>
      </c>
      <c r="EF440" s="33">
        <v>20711.10125</v>
      </c>
      <c r="EG440" s="33">
        <v>25229.886979999999</v>
      </c>
      <c r="EH440" s="33">
        <v>33326.044750000001</v>
      </c>
      <c r="EI440" s="33">
        <v>27300.99711</v>
      </c>
      <c r="EJ440" s="33">
        <v>20711.10125</v>
      </c>
      <c r="EK440" s="33">
        <v>25229.886979999999</v>
      </c>
      <c r="EL440" s="33">
        <v>33326.044750000001</v>
      </c>
      <c r="EM440" s="33">
        <v>27300.99711</v>
      </c>
      <c r="EN440" s="33">
        <v>20711.10125</v>
      </c>
      <c r="EO440" s="33">
        <v>25229.886979999999</v>
      </c>
      <c r="EP440" s="33">
        <v>33326.044750000001</v>
      </c>
      <c r="EQ440" s="33">
        <v>27300.99711</v>
      </c>
      <c r="ER440" s="33">
        <v>20711.10125</v>
      </c>
      <c r="ES440" s="33">
        <v>25229.886979999999</v>
      </c>
      <c r="ET440" s="33">
        <v>33326.044750000001</v>
      </c>
      <c r="EU440" s="33">
        <v>27300.99711</v>
      </c>
      <c r="EV440" s="33">
        <v>20711.10125</v>
      </c>
      <c r="EW440" s="33">
        <v>25229.886979999999</v>
      </c>
      <c r="EX440" s="33">
        <v>33326.044750000001</v>
      </c>
      <c r="EY440" s="33">
        <v>27300.99711</v>
      </c>
      <c r="EZ440" s="33">
        <v>20711.10125</v>
      </c>
      <c r="FA440" s="33">
        <v>25229.886979999999</v>
      </c>
      <c r="FB440" s="33">
        <v>33326.044750000001</v>
      </c>
      <c r="FC440" s="33">
        <v>27300.99711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469.95644179999999</v>
      </c>
      <c r="BY449" s="33">
        <v>572.49239279999995</v>
      </c>
      <c r="BZ449" s="33">
        <v>756.20263820000002</v>
      </c>
      <c r="CA449" s="33">
        <v>619.4880369</v>
      </c>
      <c r="CB449" s="33">
        <v>2114.6092039999999</v>
      </c>
      <c r="CC449" s="33">
        <v>2575.9784850000001</v>
      </c>
      <c r="CD449" s="33">
        <v>3402.5984469999999</v>
      </c>
      <c r="CE449" s="33">
        <v>2787.4394050000001</v>
      </c>
      <c r="CF449" s="33">
        <v>4096.9284310000003</v>
      </c>
      <c r="CG449" s="33">
        <v>4990.8037249999998</v>
      </c>
      <c r="CH449" s="33">
        <v>6592.3302940000003</v>
      </c>
      <c r="CI449" s="33">
        <v>5400.4965679999996</v>
      </c>
      <c r="CJ449" s="33">
        <v>6412.0607019999998</v>
      </c>
      <c r="CK449" s="33">
        <v>7811.0557639999997</v>
      </c>
      <c r="CL449" s="33">
        <v>10317.58858</v>
      </c>
      <c r="CM449" s="33">
        <v>8452.2618340000008</v>
      </c>
      <c r="CN449" s="33">
        <v>9584.1273970000002</v>
      </c>
      <c r="CO449" s="33">
        <v>11675.20974</v>
      </c>
      <c r="CP449" s="33">
        <v>15421.73227</v>
      </c>
      <c r="CQ449" s="33">
        <v>12633.62248</v>
      </c>
      <c r="CR449" s="33">
        <v>12815.586139999999</v>
      </c>
      <c r="CS449" s="33">
        <v>15611.714029999999</v>
      </c>
      <c r="CT449" s="33">
        <v>20621.443159999999</v>
      </c>
      <c r="CU449" s="33">
        <v>16893.272649999999</v>
      </c>
      <c r="CV449" s="33">
        <v>15262.793799999999</v>
      </c>
      <c r="CW449" s="33">
        <v>18592.857899999999</v>
      </c>
      <c r="CX449" s="33">
        <v>24559.222750000001</v>
      </c>
      <c r="CY449" s="33">
        <v>20119.137279999999</v>
      </c>
      <c r="CZ449" s="33">
        <v>18037.05947</v>
      </c>
      <c r="DA449" s="33">
        <v>21972.417890000001</v>
      </c>
      <c r="DB449" s="33">
        <v>29023.268410000001</v>
      </c>
      <c r="DC449" s="33">
        <v>23776.12384</v>
      </c>
      <c r="DD449" s="33">
        <v>18964.719130000001</v>
      </c>
      <c r="DE449" s="33">
        <v>23102.476040000001</v>
      </c>
      <c r="DF449" s="33">
        <v>30515.957149999998</v>
      </c>
      <c r="DG449" s="33">
        <v>24998.947950000002</v>
      </c>
      <c r="DH449" s="33">
        <v>20711.10125</v>
      </c>
      <c r="DI449" s="33">
        <v>25229.886979999999</v>
      </c>
      <c r="DJ449" s="33">
        <v>33326.044750000001</v>
      </c>
      <c r="DK449" s="33">
        <v>27300.99711</v>
      </c>
      <c r="DL449" s="33">
        <v>20711.10125</v>
      </c>
      <c r="DM449" s="33">
        <v>25229.886979999999</v>
      </c>
      <c r="DN449" s="33">
        <v>33326.044750000001</v>
      </c>
      <c r="DO449" s="33">
        <v>27300.99711</v>
      </c>
      <c r="DP449" s="33">
        <v>20711.10125</v>
      </c>
      <c r="DQ449" s="33">
        <v>25229.886979999999</v>
      </c>
      <c r="DR449" s="33">
        <v>33326.044750000001</v>
      </c>
      <c r="DS449" s="33">
        <v>27300.99711</v>
      </c>
      <c r="DT449" s="33">
        <v>20711.10125</v>
      </c>
      <c r="DU449" s="33">
        <v>25229.886979999999</v>
      </c>
      <c r="DV449" s="33">
        <v>33326.044750000001</v>
      </c>
      <c r="DW449" s="33">
        <v>27300.99711</v>
      </c>
      <c r="DX449" s="33">
        <v>20711.10125</v>
      </c>
      <c r="DY449" s="33">
        <v>25229.886979999999</v>
      </c>
      <c r="DZ449" s="33">
        <v>33326.044750000001</v>
      </c>
      <c r="EA449" s="33">
        <v>27300.99711</v>
      </c>
      <c r="EB449" s="33">
        <v>20711.10125</v>
      </c>
      <c r="EC449" s="33">
        <v>25229.886979999999</v>
      </c>
      <c r="ED449" s="33">
        <v>33326.044750000001</v>
      </c>
      <c r="EE449" s="33">
        <v>27300.99711</v>
      </c>
      <c r="EF449" s="33">
        <v>20711.10125</v>
      </c>
      <c r="EG449" s="33">
        <v>25229.886979999999</v>
      </c>
      <c r="EH449" s="33">
        <v>33326.044750000001</v>
      </c>
      <c r="EI449" s="33">
        <v>27300.99711</v>
      </c>
      <c r="EJ449" s="33">
        <v>20711.10125</v>
      </c>
      <c r="EK449" s="33">
        <v>25229.886979999999</v>
      </c>
      <c r="EL449" s="33">
        <v>33326.044750000001</v>
      </c>
      <c r="EM449" s="33">
        <v>27300.99711</v>
      </c>
      <c r="EN449" s="33">
        <v>20711.10125</v>
      </c>
      <c r="EO449" s="33">
        <v>25229.886979999999</v>
      </c>
      <c r="EP449" s="33">
        <v>33326.044750000001</v>
      </c>
      <c r="EQ449" s="33">
        <v>27300.99711</v>
      </c>
      <c r="ER449" s="33">
        <v>20711.10125</v>
      </c>
      <c r="ES449" s="33">
        <v>25229.886979999999</v>
      </c>
      <c r="ET449" s="33">
        <v>33326.044750000001</v>
      </c>
      <c r="EU449" s="33">
        <v>27300.99711</v>
      </c>
      <c r="EV449" s="33">
        <v>20711.10125</v>
      </c>
      <c r="EW449" s="33">
        <v>25229.886979999999</v>
      </c>
      <c r="EX449" s="33">
        <v>33326.044750000001</v>
      </c>
      <c r="EY449" s="33">
        <v>27300.99711</v>
      </c>
      <c r="EZ449" s="33">
        <v>20711.10125</v>
      </c>
      <c r="FA449" s="33">
        <v>25229.886979999999</v>
      </c>
      <c r="FB449" s="33">
        <v>33326.044750000001</v>
      </c>
      <c r="FC449" s="33">
        <v>27300.99711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5751.3075479999998</v>
      </c>
      <c r="DM464" s="33">
        <v>7006.138285</v>
      </c>
      <c r="DN464" s="33">
        <v>9254.3766899999991</v>
      </c>
      <c r="DO464" s="33">
        <v>7581.2690400000001</v>
      </c>
      <c r="DP464" s="33">
        <v>8489.673487</v>
      </c>
      <c r="DQ464" s="33">
        <v>10341.96588</v>
      </c>
      <c r="DR464" s="33">
        <v>13660.656429999999</v>
      </c>
      <c r="DS464" s="33">
        <v>11190.933230000001</v>
      </c>
      <c r="DT464" s="33">
        <v>10299.89019</v>
      </c>
      <c r="DU464" s="33">
        <v>12547.13896</v>
      </c>
      <c r="DV464" s="33">
        <v>16573.45968</v>
      </c>
      <c r="DW464" s="33">
        <v>13577.127979999999</v>
      </c>
      <c r="DX464" s="33">
        <v>12008.64147</v>
      </c>
      <c r="DY464" s="33">
        <v>14628.708699999999</v>
      </c>
      <c r="DZ464" s="33">
        <v>19322.99582</v>
      </c>
      <c r="EA464" s="33">
        <v>15829.57285</v>
      </c>
      <c r="EB464" s="33">
        <v>13766.493979999999</v>
      </c>
      <c r="EC464" s="33">
        <v>16770.092670000002</v>
      </c>
      <c r="ED464" s="33">
        <v>22151.54032</v>
      </c>
      <c r="EE464" s="33">
        <v>18146.74207</v>
      </c>
      <c r="EF464" s="33">
        <v>15961.38754</v>
      </c>
      <c r="EG464" s="33">
        <v>19443.872090000001</v>
      </c>
      <c r="EH464" s="33">
        <v>25683.32358</v>
      </c>
      <c r="EI464" s="33">
        <v>21040.010839999999</v>
      </c>
      <c r="EJ464" s="33">
        <v>17020.784759999999</v>
      </c>
      <c r="EK464" s="33">
        <v>20734.410520000001</v>
      </c>
      <c r="EL464" s="33">
        <v>27387.990020000001</v>
      </c>
      <c r="EM464" s="33">
        <v>22436.489000000001</v>
      </c>
      <c r="EN464" s="33">
        <v>17445.506979999998</v>
      </c>
      <c r="EO464" s="33">
        <v>21251.799419999999</v>
      </c>
      <c r="EP464" s="33">
        <v>28071.40669</v>
      </c>
      <c r="EQ464" s="33">
        <v>22996.350119999999</v>
      </c>
      <c r="ER464" s="33">
        <v>19875.249879999999</v>
      </c>
      <c r="ES464" s="33">
        <v>24211.66804</v>
      </c>
      <c r="ET464" s="33">
        <v>31981.083900000001</v>
      </c>
      <c r="EU464" s="33">
        <v>26199.193029999999</v>
      </c>
      <c r="EV464" s="33">
        <v>22052.294679999999</v>
      </c>
      <c r="EW464" s="33">
        <v>26863.704430000002</v>
      </c>
      <c r="EX464" s="33">
        <v>35484.146890000004</v>
      </c>
      <c r="EY464" s="33">
        <v>29068.9339</v>
      </c>
      <c r="EZ464" s="33">
        <v>22498.236990000001</v>
      </c>
      <c r="FA464" s="33">
        <v>27406.943240000001</v>
      </c>
      <c r="FB464" s="33">
        <v>36201.708610000001</v>
      </c>
      <c r="FC464" s="33">
        <v>29656.766940000001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5751.3075479999998</v>
      </c>
      <c r="DM473" s="33">
        <v>7006.138285</v>
      </c>
      <c r="DN473" s="33">
        <v>9254.3766899999991</v>
      </c>
      <c r="DO473" s="33">
        <v>7581.2690400000001</v>
      </c>
      <c r="DP473" s="33">
        <v>8489.673487</v>
      </c>
      <c r="DQ473" s="33">
        <v>10341.96588</v>
      </c>
      <c r="DR473" s="33">
        <v>13660.656429999999</v>
      </c>
      <c r="DS473" s="33">
        <v>11190.933230000001</v>
      </c>
      <c r="DT473" s="33">
        <v>10299.89019</v>
      </c>
      <c r="DU473" s="33">
        <v>12547.13896</v>
      </c>
      <c r="DV473" s="33">
        <v>16573.45968</v>
      </c>
      <c r="DW473" s="33">
        <v>13577.127979999999</v>
      </c>
      <c r="DX473" s="33">
        <v>12008.64147</v>
      </c>
      <c r="DY473" s="33">
        <v>14628.708699999999</v>
      </c>
      <c r="DZ473" s="33">
        <v>19322.99582</v>
      </c>
      <c r="EA473" s="33">
        <v>15829.57285</v>
      </c>
      <c r="EB473" s="33">
        <v>13766.493979999999</v>
      </c>
      <c r="EC473" s="33">
        <v>16770.092670000002</v>
      </c>
      <c r="ED473" s="33">
        <v>22151.54032</v>
      </c>
      <c r="EE473" s="33">
        <v>18146.74207</v>
      </c>
      <c r="EF473" s="33">
        <v>15961.38754</v>
      </c>
      <c r="EG473" s="33">
        <v>19443.872090000001</v>
      </c>
      <c r="EH473" s="33">
        <v>25683.32358</v>
      </c>
      <c r="EI473" s="33">
        <v>21040.010839999999</v>
      </c>
      <c r="EJ473" s="33">
        <v>17020.784759999999</v>
      </c>
      <c r="EK473" s="33">
        <v>20734.410520000001</v>
      </c>
      <c r="EL473" s="33">
        <v>27387.990020000001</v>
      </c>
      <c r="EM473" s="33">
        <v>22436.489000000001</v>
      </c>
      <c r="EN473" s="33">
        <v>17445.506979999998</v>
      </c>
      <c r="EO473" s="33">
        <v>21251.799419999999</v>
      </c>
      <c r="EP473" s="33">
        <v>28071.40669</v>
      </c>
      <c r="EQ473" s="33">
        <v>22996.350119999999</v>
      </c>
      <c r="ER473" s="33">
        <v>19875.249879999999</v>
      </c>
      <c r="ES473" s="33">
        <v>24211.66804</v>
      </c>
      <c r="ET473" s="33">
        <v>31981.083900000001</v>
      </c>
      <c r="EU473" s="33">
        <v>26199.193029999999</v>
      </c>
      <c r="EV473" s="33">
        <v>22052.294679999999</v>
      </c>
      <c r="EW473" s="33">
        <v>26863.704430000002</v>
      </c>
      <c r="EX473" s="33">
        <v>35484.146890000004</v>
      </c>
      <c r="EY473" s="33">
        <v>29068.9339</v>
      </c>
      <c r="EZ473" s="33">
        <v>22498.236990000001</v>
      </c>
      <c r="FA473" s="33">
        <v>27406.943240000001</v>
      </c>
      <c r="FB473" s="33">
        <v>36201.708610000001</v>
      </c>
      <c r="FC473" s="33">
        <v>29656.766940000001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1359.6216890000001</v>
      </c>
      <c r="CM654" s="33">
        <v>1359.6216890000001</v>
      </c>
      <c r="CN654" s="33">
        <v>1861.7816150000001</v>
      </c>
      <c r="CP654" s="33">
        <v>1365.2330509999999</v>
      </c>
      <c r="CQ654" s="33">
        <v>1861.7816150000001</v>
      </c>
      <c r="CR654" s="33">
        <v>1861.7816150000001</v>
      </c>
      <c r="CT654" s="33">
        <v>1861.7816150000001</v>
      </c>
      <c r="CU654" s="33">
        <v>1861.7816150000001</v>
      </c>
      <c r="CV654" s="33">
        <v>1861.7816150000001</v>
      </c>
      <c r="CX654" s="33">
        <v>519.35503019999999</v>
      </c>
      <c r="CY654" s="33">
        <v>1861.7816150000001</v>
      </c>
      <c r="CZ654" s="33">
        <v>1861.7816150000001</v>
      </c>
      <c r="DB654" s="33">
        <v>502.15992679999999</v>
      </c>
      <c r="DC654" s="33">
        <v>1861.7816150000001</v>
      </c>
      <c r="DD654" s="33">
        <v>1861.7816150000001</v>
      </c>
      <c r="DF654" s="33">
        <v>502.15992679999999</v>
      </c>
      <c r="DG654" s="33">
        <v>1861.7816150000001</v>
      </c>
      <c r="DH654" s="33">
        <v>1861.7816150000001</v>
      </c>
      <c r="DJ654" s="33">
        <v>1861.7816150000001</v>
      </c>
      <c r="DK654" s="33">
        <v>1861.7816150000001</v>
      </c>
      <c r="DL654" s="33">
        <v>1861.7816150000001</v>
      </c>
      <c r="DO654" s="33">
        <v>1861.7816150000001</v>
      </c>
      <c r="DP654" s="33">
        <v>1861.7816150000001</v>
      </c>
      <c r="DS654" s="33">
        <v>1861.7816150000001</v>
      </c>
      <c r="DT654" s="33">
        <v>1861.7816150000001</v>
      </c>
      <c r="DV654" s="33">
        <v>502.15992679999999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H654" s="33">
        <v>502.15992679999999</v>
      </c>
      <c r="EI654" s="33">
        <v>1861.7816150000001</v>
      </c>
      <c r="EJ654" s="33">
        <v>1861.7816150000001</v>
      </c>
      <c r="EL654" s="33">
        <v>1359.6216890000001</v>
      </c>
      <c r="EM654" s="33">
        <v>1861.7816150000001</v>
      </c>
      <c r="EN654" s="33">
        <v>1861.7816150000001</v>
      </c>
      <c r="EO654" s="33">
        <v>502.15992679999999</v>
      </c>
      <c r="EP654" s="33">
        <v>1861.7816150000001</v>
      </c>
      <c r="EQ654" s="33">
        <v>1861.7816150000001</v>
      </c>
      <c r="ER654" s="33">
        <v>1861.7816150000001</v>
      </c>
      <c r="ET654" s="33">
        <v>1861.7816150000001</v>
      </c>
      <c r="EU654" s="33">
        <v>1861.7816150000001</v>
      </c>
      <c r="EV654" s="33">
        <v>1861.7816150000001</v>
      </c>
      <c r="EX654" s="33">
        <v>1861.7816150000001</v>
      </c>
      <c r="EY654" s="33">
        <v>1861.7816150000001</v>
      </c>
      <c r="EZ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1359.6216890000001</v>
      </c>
      <c r="CM665" s="33">
        <v>1359.6216890000001</v>
      </c>
      <c r="CN665" s="33">
        <v>1861.7816150000001</v>
      </c>
      <c r="CO665" s="33">
        <v>0</v>
      </c>
      <c r="CP665" s="33">
        <v>1365.2330509999999</v>
      </c>
      <c r="CQ665" s="33">
        <v>1861.7816150000001</v>
      </c>
      <c r="CR665" s="33">
        <v>1861.7816150000001</v>
      </c>
      <c r="CS665" s="33">
        <v>0</v>
      </c>
      <c r="CT665" s="33">
        <v>1861.7816150000001</v>
      </c>
      <c r="CU665" s="33">
        <v>1861.7816150000001</v>
      </c>
      <c r="CV665" s="33">
        <v>1861.7816150000001</v>
      </c>
      <c r="CW665" s="33">
        <v>0</v>
      </c>
      <c r="CX665" s="33">
        <v>519.35503019999999</v>
      </c>
      <c r="CY665" s="33">
        <v>1861.7816150000001</v>
      </c>
      <c r="CZ665" s="33">
        <v>1861.7816150000001</v>
      </c>
      <c r="DA665" s="33">
        <v>0</v>
      </c>
      <c r="DB665" s="33">
        <v>502.15992679999999</v>
      </c>
      <c r="DC665" s="33">
        <v>1861.7816150000001</v>
      </c>
      <c r="DD665" s="33">
        <v>1861.7816150000001</v>
      </c>
      <c r="DE665" s="33">
        <v>0</v>
      </c>
      <c r="DF665" s="33">
        <v>502.15992679999999</v>
      </c>
      <c r="DG665" s="33">
        <v>1861.7816150000001</v>
      </c>
      <c r="DH665" s="33">
        <v>1888.310819</v>
      </c>
      <c r="DI665" s="33">
        <v>0</v>
      </c>
      <c r="DJ665" s="33">
        <v>1861.7816150000001</v>
      </c>
      <c r="DK665" s="33">
        <v>1888.310819</v>
      </c>
      <c r="DL665" s="33">
        <v>1888.310819</v>
      </c>
      <c r="DM665" s="33">
        <v>0</v>
      </c>
      <c r="DN665" s="33">
        <v>0</v>
      </c>
      <c r="DO665" s="33">
        <v>1888.310819</v>
      </c>
      <c r="DP665" s="33">
        <v>3032.856464</v>
      </c>
      <c r="DQ665" s="33">
        <v>0</v>
      </c>
      <c r="DR665" s="33">
        <v>0</v>
      </c>
      <c r="DS665" s="33">
        <v>3032.856464</v>
      </c>
      <c r="DT665" s="33">
        <v>3032.856464</v>
      </c>
      <c r="DU665" s="33">
        <v>0</v>
      </c>
      <c r="DV665" s="33">
        <v>502.15992679999999</v>
      </c>
      <c r="DW665" s="33">
        <v>3032.856464</v>
      </c>
      <c r="DX665" s="33">
        <v>3032.856464</v>
      </c>
      <c r="DY665" s="33">
        <v>0</v>
      </c>
      <c r="DZ665" s="33">
        <v>0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502.15992679999999</v>
      </c>
      <c r="EI665" s="33">
        <v>3032.856464</v>
      </c>
      <c r="EJ665" s="33">
        <v>3032.856464</v>
      </c>
      <c r="EK665" s="33">
        <v>0</v>
      </c>
      <c r="EL665" s="33">
        <v>1359.6216890000001</v>
      </c>
      <c r="EM665" s="33">
        <v>3032.856464</v>
      </c>
      <c r="EN665" s="33">
        <v>3032.856464</v>
      </c>
      <c r="EO665" s="33">
        <v>502.15992679999999</v>
      </c>
      <c r="EP665" s="33">
        <v>1861.7816150000001</v>
      </c>
      <c r="EQ665" s="33">
        <v>3032.856464</v>
      </c>
      <c r="ER665" s="33">
        <v>3032.856464</v>
      </c>
      <c r="ES665" s="33">
        <v>0</v>
      </c>
      <c r="ET665" s="33">
        <v>1861.7816150000001</v>
      </c>
      <c r="EU665" s="33">
        <v>3032.856464</v>
      </c>
      <c r="EV665" s="33">
        <v>3032.856464</v>
      </c>
      <c r="EW665" s="33">
        <v>0</v>
      </c>
      <c r="EX665" s="33">
        <v>1861.7816150000001</v>
      </c>
      <c r="EY665" s="33">
        <v>3032.856464</v>
      </c>
      <c r="EZ665" s="33">
        <v>3032.856464</v>
      </c>
      <c r="FA665" s="33">
        <v>0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V666" s="33">
        <v>82.430025720000003</v>
      </c>
      <c r="AY666" s="33">
        <v>82.430025720000003</v>
      </c>
      <c r="AZ666" s="33">
        <v>414.04507169999999</v>
      </c>
      <c r="BC666" s="33">
        <v>414.04507169999999</v>
      </c>
      <c r="BD666" s="33">
        <v>2521.2218210000001</v>
      </c>
      <c r="BG666" s="33">
        <v>2521.2218210000001</v>
      </c>
      <c r="BH666" s="33">
        <v>2714.5060189999999</v>
      </c>
      <c r="BK666" s="33">
        <v>2714.5060189999999</v>
      </c>
      <c r="BL666" s="33">
        <v>2714.5060189999999</v>
      </c>
      <c r="BO666" s="33">
        <v>2714.5060189999999</v>
      </c>
      <c r="BP666" s="33">
        <v>2714.5060189999999</v>
      </c>
      <c r="BR666" s="33">
        <v>50.633122630000003</v>
      </c>
      <c r="BS666" s="33">
        <v>2714.5060189999999</v>
      </c>
      <c r="BT666" s="33">
        <v>2714.5060189999999</v>
      </c>
      <c r="BW666" s="33">
        <v>2714.5060189999999</v>
      </c>
      <c r="BX666" s="33">
        <v>2714.5060189999999</v>
      </c>
      <c r="BZ666" s="33">
        <v>47.707860949999997</v>
      </c>
      <c r="CA666" s="33">
        <v>2714.5060189999999</v>
      </c>
      <c r="CB666" s="33">
        <v>2714.5060189999999</v>
      </c>
      <c r="CE666" s="33">
        <v>2714.5060189999999</v>
      </c>
      <c r="CF666" s="33">
        <v>2714.5060189999999</v>
      </c>
      <c r="CI666" s="33">
        <v>2714.5060189999999</v>
      </c>
      <c r="CJ666" s="33">
        <v>2632.0759939999998</v>
      </c>
      <c r="CM666" s="33">
        <v>2714.5060189999999</v>
      </c>
      <c r="CN666" s="33">
        <v>2412.5095759999999</v>
      </c>
      <c r="CQ666" s="33">
        <v>2714.5060189999999</v>
      </c>
      <c r="CR666" s="33">
        <v>1459.622842</v>
      </c>
      <c r="CU666" s="33">
        <v>2714.5060189999999</v>
      </c>
      <c r="CV666" s="33">
        <v>0.10532491989999999</v>
      </c>
      <c r="CY666" s="33">
        <v>2714.5060189999999</v>
      </c>
      <c r="DC666" s="33">
        <v>2714.5060189999999</v>
      </c>
      <c r="DD666" s="33">
        <v>331.61504600000001</v>
      </c>
      <c r="DG666" s="33">
        <v>2714.5060189999999</v>
      </c>
      <c r="DH666" s="33">
        <v>1823.0516239999999</v>
      </c>
      <c r="DK666" s="33">
        <v>2714.5060189999999</v>
      </c>
      <c r="DO666" s="33">
        <v>2300.4609479999999</v>
      </c>
      <c r="DS666" s="33">
        <v>1604.012843</v>
      </c>
      <c r="DW666" s="33">
        <v>797.9259902</v>
      </c>
      <c r="EA666" s="33">
        <v>414.04507169999999</v>
      </c>
      <c r="EE666" s="33">
        <v>414.04507169999999</v>
      </c>
      <c r="EF666" s="33">
        <v>361.90589829999999</v>
      </c>
      <c r="EI666" s="33">
        <v>218.67134920000001</v>
      </c>
      <c r="EJ666" s="33">
        <v>2473.6487689999999</v>
      </c>
      <c r="EM666" s="33">
        <v>1919.557892</v>
      </c>
      <c r="EN666" s="33">
        <v>2714.5060189999999</v>
      </c>
      <c r="EQ666" s="33">
        <v>2714.5060189999999</v>
      </c>
      <c r="ER666" s="33">
        <v>2714.5060189999999</v>
      </c>
      <c r="EU666" s="33">
        <v>2714.5060189999999</v>
      </c>
      <c r="EV666" s="33">
        <v>2714.5060189999999</v>
      </c>
      <c r="EY666" s="33">
        <v>2714.5060189999999</v>
      </c>
      <c r="EZ666" s="33">
        <v>2714.5060189999999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R667" s="33">
        <v>73.804448390000005</v>
      </c>
      <c r="AU667" s="33">
        <v>235.92041839999999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N667" s="33">
        <v>235.92041839999999</v>
      </c>
      <c r="BO667" s="33">
        <v>235.92041839999999</v>
      </c>
      <c r="BP667" s="33">
        <v>235.92041839999999</v>
      </c>
      <c r="BR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BZ667" s="33">
        <v>235.92041839999999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K667" s="33">
        <v>235.92041839999999</v>
      </c>
      <c r="DO667" s="33">
        <v>235.92041839999999</v>
      </c>
      <c r="DS667" s="33">
        <v>235.92041839999999</v>
      </c>
      <c r="DT667" s="33">
        <v>235.92041839999999</v>
      </c>
      <c r="DW667" s="33">
        <v>235.92041839999999</v>
      </c>
      <c r="DX667" s="33">
        <v>235.92041839999999</v>
      </c>
      <c r="EA667" s="33">
        <v>235.92041839999999</v>
      </c>
      <c r="EB667" s="33">
        <v>235.92041839999999</v>
      </c>
      <c r="EE667" s="33">
        <v>235.92041839999999</v>
      </c>
      <c r="EF667" s="33">
        <v>235.92041839999999</v>
      </c>
      <c r="EI667" s="33">
        <v>235.92041839999999</v>
      </c>
      <c r="EM667" s="33">
        <v>235.92041839999999</v>
      </c>
      <c r="EN667" s="33">
        <v>235.92041839999999</v>
      </c>
      <c r="EQ667" s="33">
        <v>235.92041839999999</v>
      </c>
      <c r="ER667" s="33">
        <v>235.92041839999999</v>
      </c>
      <c r="EU667" s="33">
        <v>235.92041839999999</v>
      </c>
      <c r="EV667" s="33">
        <v>235.92041839999999</v>
      </c>
      <c r="EY667" s="33">
        <v>235.92041839999999</v>
      </c>
      <c r="EZ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V668" s="33">
        <v>524.8992442</v>
      </c>
      <c r="AY668" s="33">
        <v>524.8992442</v>
      </c>
      <c r="AZ668" s="33">
        <v>965.47351960000003</v>
      </c>
      <c r="BC668" s="33">
        <v>965.47351960000003</v>
      </c>
      <c r="BD668" s="33">
        <v>1470.4758609999999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1470.4758609999999</v>
      </c>
      <c r="BP668" s="33">
        <v>1470.4758609999999</v>
      </c>
      <c r="BS668" s="33">
        <v>1470.4758609999999</v>
      </c>
      <c r="BT668" s="33">
        <v>1470.4758609999999</v>
      </c>
      <c r="BW668" s="33">
        <v>1470.4758609999999</v>
      </c>
      <c r="BX668" s="33">
        <v>1470.4758609999999</v>
      </c>
      <c r="CA668" s="33">
        <v>1470.4758609999999</v>
      </c>
      <c r="CB668" s="33">
        <v>802.95324119999998</v>
      </c>
      <c r="CE668" s="33">
        <v>1470.4758609999999</v>
      </c>
      <c r="CF668" s="33">
        <v>783.47348120000004</v>
      </c>
      <c r="CI668" s="33">
        <v>1470.4758609999999</v>
      </c>
      <c r="CJ668" s="33">
        <v>708.80069800000001</v>
      </c>
      <c r="CM668" s="33">
        <v>1470.4758609999999</v>
      </c>
      <c r="CQ668" s="33">
        <v>1470.4758609999999</v>
      </c>
      <c r="CU668" s="33">
        <v>1415.740892</v>
      </c>
      <c r="CV668" s="33">
        <v>505.0023415</v>
      </c>
      <c r="CY668" s="33">
        <v>1029.901586</v>
      </c>
      <c r="DC668" s="33">
        <v>440.57427539999998</v>
      </c>
      <c r="DD668" s="33">
        <v>415.15668649999998</v>
      </c>
      <c r="DG668" s="33">
        <v>1470.4758609999999</v>
      </c>
      <c r="DK668" s="33">
        <v>1470.4758609999999</v>
      </c>
      <c r="DO668" s="33">
        <v>138.3666499</v>
      </c>
      <c r="EA668" s="33">
        <v>109.0371086</v>
      </c>
      <c r="EE668" s="33">
        <v>6.5869441709999998</v>
      </c>
      <c r="EN668" s="33">
        <v>1470.4758609999999</v>
      </c>
      <c r="EQ668" s="33">
        <v>1308.5016760000001</v>
      </c>
      <c r="ER668" s="33">
        <v>1470.4758609999999</v>
      </c>
      <c r="EU668" s="33">
        <v>1470.4758609999999</v>
      </c>
      <c r="EV668" s="33">
        <v>1470.4758609999999</v>
      </c>
      <c r="EY668" s="33">
        <v>1470.4758609999999</v>
      </c>
      <c r="EZ668" s="33">
        <v>1470.4758609999999</v>
      </c>
      <c r="FC668" s="33">
        <v>1470.4758609999999</v>
      </c>
    </row>
    <row r="669" spans="2:159" x14ac:dyDescent="0.25">
      <c r="B669" s="33" t="s">
        <v>700</v>
      </c>
      <c r="C669" s="33" t="s">
        <v>40</v>
      </c>
      <c r="BP669" s="33">
        <v>168.64993770000001</v>
      </c>
      <c r="BS669" s="33">
        <v>168.64993770000001</v>
      </c>
      <c r="BT669" s="33">
        <v>168.64993770000001</v>
      </c>
      <c r="BW669" s="33">
        <v>168.64993770000001</v>
      </c>
      <c r="BX669" s="33">
        <v>84.891920249999998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G669" s="33">
        <v>168.64993770000001</v>
      </c>
      <c r="DK669" s="33">
        <v>168.64993770000001</v>
      </c>
      <c r="DW669" s="33">
        <v>168.64993770000001</v>
      </c>
      <c r="EA669" s="33">
        <v>168.64993770000001</v>
      </c>
      <c r="EI669" s="33">
        <v>168.64993770000001</v>
      </c>
      <c r="EN669" s="33">
        <v>168.64993770000001</v>
      </c>
      <c r="EQ669" s="33">
        <v>168.64993770000001</v>
      </c>
      <c r="ER669" s="33">
        <v>168.64993770000001</v>
      </c>
      <c r="EU669" s="33">
        <v>168.64993770000001</v>
      </c>
      <c r="EV669" s="33">
        <v>168.64993770000001</v>
      </c>
      <c r="EY669" s="33">
        <v>168.64993770000001</v>
      </c>
      <c r="EZ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73.804448390000005</v>
      </c>
      <c r="AS677" s="33">
        <v>0</v>
      </c>
      <c r="AT677" s="33">
        <v>0</v>
      </c>
      <c r="AU677" s="33">
        <v>760.81966269999998</v>
      </c>
      <c r="AV677" s="33">
        <v>843.24968839999997</v>
      </c>
      <c r="AW677" s="33">
        <v>0</v>
      </c>
      <c r="AX677" s="33">
        <v>0</v>
      </c>
      <c r="AY677" s="33">
        <v>843.24968839999997</v>
      </c>
      <c r="AZ677" s="33">
        <v>1615.4390100000001</v>
      </c>
      <c r="BA677" s="33">
        <v>0</v>
      </c>
      <c r="BB677" s="33">
        <v>0</v>
      </c>
      <c r="BC677" s="33">
        <v>1615.4390100000001</v>
      </c>
      <c r="BD677" s="33">
        <v>4227.618101</v>
      </c>
      <c r="BE677" s="33">
        <v>0</v>
      </c>
      <c r="BF677" s="33">
        <v>0</v>
      </c>
      <c r="BG677" s="33">
        <v>4227.618101</v>
      </c>
      <c r="BH677" s="33">
        <v>4420.9022990000003</v>
      </c>
      <c r="BI677" s="33">
        <v>0</v>
      </c>
      <c r="BJ677" s="33">
        <v>0</v>
      </c>
      <c r="BK677" s="33">
        <v>4420.9022990000003</v>
      </c>
      <c r="BL677" s="33">
        <v>4420.9022990000003</v>
      </c>
      <c r="BM677" s="33">
        <v>0</v>
      </c>
      <c r="BN677" s="33">
        <v>235.92041839999999</v>
      </c>
      <c r="BO677" s="33">
        <v>4420.9022990000003</v>
      </c>
      <c r="BP677" s="33">
        <v>4589.5522369999999</v>
      </c>
      <c r="BQ677" s="33">
        <v>0</v>
      </c>
      <c r="BR677" s="33">
        <v>286.55354110000002</v>
      </c>
      <c r="BS677" s="33">
        <v>4589.5522369999999</v>
      </c>
      <c r="BT677" s="33">
        <v>4589.5522369999999</v>
      </c>
      <c r="BU677" s="33">
        <v>0</v>
      </c>
      <c r="BV677" s="33">
        <v>0</v>
      </c>
      <c r="BW677" s="33">
        <v>4589.5522369999999</v>
      </c>
      <c r="BX677" s="33">
        <v>4505.7942190000003</v>
      </c>
      <c r="BY677" s="33">
        <v>0</v>
      </c>
      <c r="BZ677" s="33">
        <v>283.6282794</v>
      </c>
      <c r="CA677" s="33">
        <v>4589.5522369999999</v>
      </c>
      <c r="CB677" s="33">
        <v>3753.3796790000001</v>
      </c>
      <c r="CC677" s="33">
        <v>0</v>
      </c>
      <c r="CD677" s="33">
        <v>0</v>
      </c>
      <c r="CE677" s="33">
        <v>4589.5522369999999</v>
      </c>
      <c r="CF677" s="33">
        <v>3733.899919</v>
      </c>
      <c r="CG677" s="33">
        <v>0</v>
      </c>
      <c r="CH677" s="33">
        <v>0</v>
      </c>
      <c r="CI677" s="33">
        <v>4589.5522369999999</v>
      </c>
      <c r="CJ677" s="33">
        <v>3576.79711</v>
      </c>
      <c r="CK677" s="33">
        <v>0</v>
      </c>
      <c r="CL677" s="33">
        <v>0</v>
      </c>
      <c r="CM677" s="33">
        <v>4589.5522369999999</v>
      </c>
      <c r="CN677" s="33">
        <v>2648.4299940000001</v>
      </c>
      <c r="CO677" s="33">
        <v>0</v>
      </c>
      <c r="CP677" s="33">
        <v>0</v>
      </c>
      <c r="CQ677" s="33">
        <v>4589.5522369999999</v>
      </c>
      <c r="CR677" s="33">
        <v>1695.5432599999999</v>
      </c>
      <c r="CS677" s="33">
        <v>0</v>
      </c>
      <c r="CT677" s="33">
        <v>0</v>
      </c>
      <c r="CU677" s="33">
        <v>4534.8172679999998</v>
      </c>
      <c r="CV677" s="33">
        <v>741.02808479999999</v>
      </c>
      <c r="CW677" s="33">
        <v>0</v>
      </c>
      <c r="CX677" s="33">
        <v>0</v>
      </c>
      <c r="CY677" s="33">
        <v>4148.9779609999996</v>
      </c>
      <c r="CZ677" s="33">
        <v>235.92041839999999</v>
      </c>
      <c r="DA677" s="33">
        <v>0</v>
      </c>
      <c r="DB677" s="33">
        <v>0</v>
      </c>
      <c r="DC677" s="33">
        <v>3391.0007129999999</v>
      </c>
      <c r="DD677" s="33">
        <v>982.6921509</v>
      </c>
      <c r="DE677" s="33">
        <v>0</v>
      </c>
      <c r="DF677" s="33">
        <v>0</v>
      </c>
      <c r="DG677" s="33">
        <v>4589.5522369999999</v>
      </c>
      <c r="DH677" s="33">
        <v>2058.9720430000002</v>
      </c>
      <c r="DI677" s="33">
        <v>0</v>
      </c>
      <c r="DJ677" s="33">
        <v>0</v>
      </c>
      <c r="DK677" s="33">
        <v>4589.5522369999999</v>
      </c>
      <c r="DL677" s="33">
        <v>0</v>
      </c>
      <c r="DM677" s="33">
        <v>0</v>
      </c>
      <c r="DN677" s="33">
        <v>0</v>
      </c>
      <c r="DO677" s="33">
        <v>2674.748016</v>
      </c>
      <c r="DP677" s="33">
        <v>0</v>
      </c>
      <c r="DQ677" s="33">
        <v>0</v>
      </c>
      <c r="DR677" s="33">
        <v>0</v>
      </c>
      <c r="DS677" s="33">
        <v>1839.9332609999999</v>
      </c>
      <c r="DT677" s="33">
        <v>235.92041839999999</v>
      </c>
      <c r="DU677" s="33">
        <v>0</v>
      </c>
      <c r="DV677" s="33">
        <v>0</v>
      </c>
      <c r="DW677" s="33">
        <v>1202.4963459999999</v>
      </c>
      <c r="DX677" s="33">
        <v>235.92041839999999</v>
      </c>
      <c r="DY677" s="33">
        <v>0</v>
      </c>
      <c r="DZ677" s="33">
        <v>0</v>
      </c>
      <c r="EA677" s="33">
        <v>927.65253640000003</v>
      </c>
      <c r="EB677" s="33">
        <v>235.92041839999999</v>
      </c>
      <c r="EC677" s="33">
        <v>0</v>
      </c>
      <c r="ED677" s="33">
        <v>0</v>
      </c>
      <c r="EE677" s="33">
        <v>656.55243429999996</v>
      </c>
      <c r="EF677" s="33">
        <v>597.82631679999997</v>
      </c>
      <c r="EG677" s="33">
        <v>0</v>
      </c>
      <c r="EH677" s="33">
        <v>0</v>
      </c>
      <c r="EI677" s="33">
        <v>623.24170530000004</v>
      </c>
      <c r="EJ677" s="33">
        <v>2473.6487689999999</v>
      </c>
      <c r="EK677" s="33">
        <v>0</v>
      </c>
      <c r="EL677" s="33">
        <v>0</v>
      </c>
      <c r="EM677" s="33">
        <v>2155.47831</v>
      </c>
      <c r="EN677" s="33">
        <v>4589.5522369999999</v>
      </c>
      <c r="EO677" s="33">
        <v>0</v>
      </c>
      <c r="EP677" s="33">
        <v>0</v>
      </c>
      <c r="EQ677" s="33">
        <v>4427.5780510000004</v>
      </c>
      <c r="ER677" s="33">
        <v>4589.5522369999999</v>
      </c>
      <c r="ES677" s="33">
        <v>0</v>
      </c>
      <c r="ET677" s="33">
        <v>0</v>
      </c>
      <c r="EU677" s="33">
        <v>4589.5522369999999</v>
      </c>
      <c r="EV677" s="33">
        <v>4589.5522369999999</v>
      </c>
      <c r="EW677" s="33">
        <v>0</v>
      </c>
      <c r="EX677" s="33">
        <v>0</v>
      </c>
      <c r="EY677" s="33">
        <v>4589.5522369999999</v>
      </c>
      <c r="EZ677" s="33">
        <v>4589.5522369999999</v>
      </c>
      <c r="FA677" s="33">
        <v>0</v>
      </c>
      <c r="FB677" s="33">
        <v>0</v>
      </c>
      <c r="FC677" s="33">
        <v>4589.5522369999999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984.42295079999997</v>
      </c>
      <c r="BH678" s="33">
        <v>232.93314749999999</v>
      </c>
      <c r="BK678" s="33">
        <v>1864.6240299999999</v>
      </c>
      <c r="BL678" s="33">
        <v>560.31841659999998</v>
      </c>
      <c r="BO678" s="33">
        <v>1864.6240299999999</v>
      </c>
      <c r="BP678" s="33">
        <v>750.67590089999999</v>
      </c>
      <c r="BS678" s="33">
        <v>1864.6240299999999</v>
      </c>
      <c r="BT678" s="33">
        <v>771.45592450000004</v>
      </c>
      <c r="BW678" s="33">
        <v>1864.6240299999999</v>
      </c>
      <c r="CA678" s="33">
        <v>1864.6240299999999</v>
      </c>
      <c r="CE678" s="33">
        <v>1864.6240299999999</v>
      </c>
      <c r="CI678" s="33">
        <v>1864.6240299999999</v>
      </c>
      <c r="CM678" s="33">
        <v>1864.6240299999999</v>
      </c>
      <c r="CQ678" s="33">
        <v>1069.6366390000001</v>
      </c>
      <c r="DG678" s="33">
        <v>119.0501359</v>
      </c>
      <c r="DK678" s="33">
        <v>1864.6240299999999</v>
      </c>
      <c r="ER678" s="33">
        <v>885.35898329999998</v>
      </c>
      <c r="EU678" s="33">
        <v>88.050535719999999</v>
      </c>
      <c r="EV678" s="33">
        <v>1710.405792</v>
      </c>
      <c r="EY678" s="33">
        <v>380.27112110000002</v>
      </c>
      <c r="EZ678" s="33">
        <v>1864.6240299999999</v>
      </c>
      <c r="FC678" s="33">
        <v>1864.6240299999999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G680" s="33">
        <v>211.28615790000001</v>
      </c>
      <c r="BK680" s="33">
        <v>211.28615790000001</v>
      </c>
      <c r="BO680" s="33">
        <v>211.28615790000001</v>
      </c>
      <c r="BS680" s="33">
        <v>211.28615790000001</v>
      </c>
      <c r="BW680" s="33">
        <v>211.28615790000001</v>
      </c>
      <c r="CA680" s="33">
        <v>211.28615790000001</v>
      </c>
      <c r="CE680" s="33">
        <v>211.28615790000001</v>
      </c>
      <c r="CI680" s="33">
        <v>211.28615790000001</v>
      </c>
      <c r="CM680" s="33">
        <v>211.28615790000001</v>
      </c>
      <c r="DK680" s="33">
        <v>211.28615790000001</v>
      </c>
      <c r="EZ680" s="33">
        <v>211.28615790000001</v>
      </c>
      <c r="FC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1195.7091089999999</v>
      </c>
      <c r="BH689" s="33">
        <v>232.93314749999999</v>
      </c>
      <c r="BI689" s="33">
        <v>0</v>
      </c>
      <c r="BJ689" s="33">
        <v>0</v>
      </c>
      <c r="BK689" s="33">
        <v>2075.9101879999998</v>
      </c>
      <c r="BL689" s="33">
        <v>560.31841659999998</v>
      </c>
      <c r="BM689" s="33">
        <v>0</v>
      </c>
      <c r="BN689" s="33">
        <v>0</v>
      </c>
      <c r="BO689" s="33">
        <v>2075.9101879999998</v>
      </c>
      <c r="BP689" s="33">
        <v>750.67590089999999</v>
      </c>
      <c r="BQ689" s="33">
        <v>0</v>
      </c>
      <c r="BR689" s="33">
        <v>0</v>
      </c>
      <c r="BS689" s="33">
        <v>2075.9101879999998</v>
      </c>
      <c r="BT689" s="33">
        <v>771.45592450000004</v>
      </c>
      <c r="BU689" s="33">
        <v>0</v>
      </c>
      <c r="BV689" s="33">
        <v>0</v>
      </c>
      <c r="BW689" s="33">
        <v>2075.9101879999998</v>
      </c>
      <c r="BX689" s="33">
        <v>0</v>
      </c>
      <c r="BY689" s="33">
        <v>0</v>
      </c>
      <c r="BZ689" s="33">
        <v>0</v>
      </c>
      <c r="CA689" s="33">
        <v>2075.9101879999998</v>
      </c>
      <c r="CB689" s="33">
        <v>0</v>
      </c>
      <c r="CC689" s="33">
        <v>0</v>
      </c>
      <c r="CD689" s="33">
        <v>0</v>
      </c>
      <c r="CE689" s="33">
        <v>2075.9101879999998</v>
      </c>
      <c r="CF689" s="33">
        <v>0</v>
      </c>
      <c r="CG689" s="33">
        <v>0</v>
      </c>
      <c r="CH689" s="33">
        <v>0</v>
      </c>
      <c r="CI689" s="33">
        <v>2075.9101879999998</v>
      </c>
      <c r="CJ689" s="33">
        <v>0</v>
      </c>
      <c r="CK689" s="33">
        <v>0</v>
      </c>
      <c r="CL689" s="33">
        <v>0</v>
      </c>
      <c r="CM689" s="33">
        <v>2075.9101879999998</v>
      </c>
      <c r="CN689" s="33">
        <v>0</v>
      </c>
      <c r="CO689" s="33">
        <v>0</v>
      </c>
      <c r="CP689" s="33">
        <v>0</v>
      </c>
      <c r="CQ689" s="33">
        <v>1069.6366390000001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119.0501359</v>
      </c>
      <c r="DH689" s="33">
        <v>0</v>
      </c>
      <c r="DI689" s="33">
        <v>0</v>
      </c>
      <c r="DJ689" s="33">
        <v>0</v>
      </c>
      <c r="DK689" s="33">
        <v>2075.9101879999998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885.35898329999998</v>
      </c>
      <c r="ES689" s="33">
        <v>0</v>
      </c>
      <c r="ET689" s="33">
        <v>0</v>
      </c>
      <c r="EU689" s="33">
        <v>88.050535719999999</v>
      </c>
      <c r="EV689" s="33">
        <v>1710.405792</v>
      </c>
      <c r="EW689" s="33">
        <v>0</v>
      </c>
      <c r="EX689" s="33">
        <v>0</v>
      </c>
      <c r="EY689" s="33">
        <v>380.27112110000002</v>
      </c>
      <c r="EZ689" s="33">
        <v>2075.9101879999998</v>
      </c>
      <c r="FA689" s="33">
        <v>0</v>
      </c>
      <c r="FB689" s="33">
        <v>0</v>
      </c>
      <c r="FC689" s="33">
        <v>2075.9101879999998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189.49431200000001</v>
      </c>
      <c r="CD751" s="33">
        <v>189.49431200000001</v>
      </c>
      <c r="CE751" s="33">
        <v>189.49431200000001</v>
      </c>
      <c r="CF751" s="33">
        <v>378.98862400000002</v>
      </c>
      <c r="CH751" s="33">
        <v>304.06246060000001</v>
      </c>
      <c r="CI751" s="33">
        <v>378.98862400000002</v>
      </c>
      <c r="CJ751" s="33">
        <v>568.482936</v>
      </c>
      <c r="CL751" s="33">
        <v>543.35262460000001</v>
      </c>
      <c r="CM751" s="33">
        <v>568.482936</v>
      </c>
      <c r="CN751" s="33">
        <v>757.97724800000003</v>
      </c>
      <c r="CQ751" s="33">
        <v>757.97724800000003</v>
      </c>
      <c r="CR751" s="33">
        <v>947.47155999999995</v>
      </c>
      <c r="CU751" s="33">
        <v>947.47155999999995</v>
      </c>
      <c r="CV751" s="33">
        <v>1136.965872</v>
      </c>
      <c r="CY751" s="33">
        <v>1136.965872</v>
      </c>
      <c r="CZ751" s="33">
        <v>1326.460184</v>
      </c>
      <c r="DA751" s="33">
        <v>34.509523059999999</v>
      </c>
      <c r="DC751" s="33">
        <v>1326.460184</v>
      </c>
      <c r="DD751" s="33">
        <v>1515.9544960000001</v>
      </c>
      <c r="DG751" s="33">
        <v>1515.9544960000001</v>
      </c>
      <c r="DH751" s="33">
        <v>1705.4488080000001</v>
      </c>
      <c r="DJ751" s="33">
        <v>568.482936</v>
      </c>
      <c r="DK751" s="33">
        <v>1705.4488080000001</v>
      </c>
      <c r="DL751" s="33">
        <v>1894.9431199999999</v>
      </c>
      <c r="DO751" s="33">
        <v>1894.9431199999999</v>
      </c>
      <c r="DP751" s="33">
        <v>2084.4374320000002</v>
      </c>
      <c r="DS751" s="33">
        <v>2084.4374320000002</v>
      </c>
      <c r="DT751" s="33">
        <v>2273.931744</v>
      </c>
      <c r="DW751" s="33">
        <v>2273.931744</v>
      </c>
      <c r="DX751" s="33">
        <v>2463.4260559999998</v>
      </c>
      <c r="EA751" s="33">
        <v>2463.4260559999998</v>
      </c>
      <c r="EB751" s="33">
        <v>2652.9203680000001</v>
      </c>
      <c r="EE751" s="33">
        <v>2652.9203680000001</v>
      </c>
      <c r="EF751" s="33">
        <v>2842.4146799999999</v>
      </c>
      <c r="EI751" s="33">
        <v>2842.4146799999999</v>
      </c>
      <c r="EJ751" s="33">
        <v>3031.9089920000001</v>
      </c>
      <c r="EM751" s="33">
        <v>3031.9089920000001</v>
      </c>
      <c r="EN751" s="33">
        <v>3221.4033039999999</v>
      </c>
      <c r="EQ751" s="33">
        <v>3221.4033039999999</v>
      </c>
      <c r="ER751" s="33">
        <v>3221.4033039999999</v>
      </c>
      <c r="ES751" s="33">
        <v>787.64319020000005</v>
      </c>
      <c r="EU751" s="33">
        <v>3221.4033039999999</v>
      </c>
      <c r="EV751" s="33">
        <v>3221.4033039999999</v>
      </c>
      <c r="EW751" s="33">
        <v>1533.5752419999999</v>
      </c>
      <c r="EX751" s="33">
        <v>274.82840590000001</v>
      </c>
      <c r="EY751" s="33">
        <v>3221.4033039999999</v>
      </c>
      <c r="EZ751" s="33">
        <v>3221.4033039999999</v>
      </c>
      <c r="FA751" s="33">
        <v>1436.6276740000001</v>
      </c>
      <c r="FB751" s="33">
        <v>1446.078303</v>
      </c>
      <c r="FC751" s="33">
        <v>3221.4033039999999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D753" s="33">
        <v>304.0774073</v>
      </c>
      <c r="CE753" s="33">
        <v>693.54918190000001</v>
      </c>
      <c r="CF753" s="33">
        <v>693.54918190000001</v>
      </c>
      <c r="CI753" s="33">
        <v>693.54918190000001</v>
      </c>
      <c r="CJ753" s="33">
        <v>693.54918190000001</v>
      </c>
      <c r="CM753" s="33">
        <v>693.54918190000001</v>
      </c>
      <c r="CN753" s="33">
        <v>1185.286922</v>
      </c>
      <c r="CQ753" s="33">
        <v>1185.286922</v>
      </c>
      <c r="CR753" s="33">
        <v>1185.286922</v>
      </c>
      <c r="CU753" s="33">
        <v>1185.286922</v>
      </c>
      <c r="CV753" s="33">
        <v>1185.286922</v>
      </c>
      <c r="CY753" s="33">
        <v>1185.286922</v>
      </c>
      <c r="CZ753" s="33">
        <v>1137.065726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J753" s="33">
        <v>6.9140513749999997</v>
      </c>
      <c r="DK753" s="33">
        <v>1185.286922</v>
      </c>
      <c r="DL753" s="33">
        <v>1185.286922</v>
      </c>
      <c r="DO753" s="33">
        <v>1185.286922</v>
      </c>
      <c r="DP753" s="33">
        <v>1190.971751</v>
      </c>
      <c r="DS753" s="33">
        <v>1190.971751</v>
      </c>
      <c r="DT753" s="33">
        <v>1190.971751</v>
      </c>
      <c r="DW753" s="33">
        <v>1190.971751</v>
      </c>
      <c r="DX753" s="33">
        <v>1190.971751</v>
      </c>
      <c r="EA753" s="33">
        <v>1190.971751</v>
      </c>
      <c r="EB753" s="33">
        <v>1190.971751</v>
      </c>
      <c r="EE753" s="33">
        <v>1190.971751</v>
      </c>
      <c r="EF753" s="33">
        <v>1190.971751</v>
      </c>
      <c r="EI753" s="33">
        <v>1190.971751</v>
      </c>
      <c r="EJ753" s="33">
        <v>1190.971751</v>
      </c>
      <c r="EM753" s="33">
        <v>1190.971751</v>
      </c>
      <c r="EN753" s="33">
        <v>1190.971751</v>
      </c>
      <c r="EQ753" s="33">
        <v>1190.971751</v>
      </c>
      <c r="ER753" s="33">
        <v>1190.971751</v>
      </c>
      <c r="EU753" s="33">
        <v>1190.971751</v>
      </c>
      <c r="EV753" s="33">
        <v>1190.971751</v>
      </c>
      <c r="EX753" s="33">
        <v>497.42256900000001</v>
      </c>
      <c r="EY753" s="33">
        <v>1190.971751</v>
      </c>
      <c r="EZ753" s="33">
        <v>1190.971751</v>
      </c>
      <c r="FB753" s="33">
        <v>491.7377396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D756" s="33">
        <v>366.67149369999998</v>
      </c>
      <c r="CE756" s="33">
        <v>366.67149369999998</v>
      </c>
      <c r="CF756" s="33">
        <v>366.67149369999998</v>
      </c>
      <c r="CH756" s="33">
        <v>366.67149369999998</v>
      </c>
      <c r="CI756" s="33">
        <v>366.67149369999998</v>
      </c>
      <c r="CJ756" s="33">
        <v>366.67149369999998</v>
      </c>
      <c r="CM756" s="33">
        <v>366.67149369999998</v>
      </c>
      <c r="CN756" s="33">
        <v>366.67149369999998</v>
      </c>
      <c r="CQ756" s="33">
        <v>366.67149369999998</v>
      </c>
      <c r="CR756" s="33">
        <v>366.67149369999998</v>
      </c>
      <c r="CU756" s="33">
        <v>366.67149369999998</v>
      </c>
      <c r="CV756" s="33">
        <v>366.67149369999998</v>
      </c>
      <c r="CX756" s="33">
        <v>27.781879440000001</v>
      </c>
      <c r="CY756" s="33">
        <v>366.67149369999998</v>
      </c>
      <c r="CZ756" s="33">
        <v>926.62718570000004</v>
      </c>
      <c r="DB756" s="33">
        <v>612.36246519999997</v>
      </c>
      <c r="DC756" s="33">
        <v>926.62718570000004</v>
      </c>
      <c r="DD756" s="33">
        <v>926.62718570000004</v>
      </c>
      <c r="DF756" s="33">
        <v>640.83106899999996</v>
      </c>
      <c r="DG756" s="33">
        <v>926.62718570000004</v>
      </c>
      <c r="DH756" s="33">
        <v>926.62718570000004</v>
      </c>
      <c r="DJ756" s="33">
        <v>559.955692</v>
      </c>
      <c r="DK756" s="33">
        <v>926.62718570000004</v>
      </c>
      <c r="DL756" s="33">
        <v>926.62718570000004</v>
      </c>
      <c r="DN756" s="33">
        <v>590.32695079999996</v>
      </c>
      <c r="DO756" s="33">
        <v>926.62718570000004</v>
      </c>
      <c r="DP756" s="33">
        <v>926.62718570000004</v>
      </c>
      <c r="DR756" s="33">
        <v>422.72327890000003</v>
      </c>
      <c r="DS756" s="33">
        <v>926.62718570000004</v>
      </c>
      <c r="DT756" s="33">
        <v>926.62718570000004</v>
      </c>
      <c r="DV756" s="33">
        <v>512.00688479999997</v>
      </c>
      <c r="DW756" s="33">
        <v>926.62718570000004</v>
      </c>
      <c r="DX756" s="33">
        <v>926.62718570000004</v>
      </c>
      <c r="DZ756" s="33">
        <v>600.71045749999996</v>
      </c>
      <c r="EA756" s="33">
        <v>926.62718570000004</v>
      </c>
      <c r="EB756" s="33">
        <v>926.62718570000004</v>
      </c>
      <c r="ED756" s="33">
        <v>688.61505390000002</v>
      </c>
      <c r="EE756" s="33">
        <v>926.62718570000004</v>
      </c>
      <c r="EF756" s="33">
        <v>926.62718570000004</v>
      </c>
      <c r="EH756" s="33">
        <v>775.49401520000004</v>
      </c>
      <c r="EI756" s="33">
        <v>926.62718570000004</v>
      </c>
      <c r="EJ756" s="33">
        <v>926.62718570000004</v>
      </c>
      <c r="EL756" s="33">
        <v>825.30828340000005</v>
      </c>
      <c r="EM756" s="33">
        <v>926.62718570000004</v>
      </c>
      <c r="EN756" s="33">
        <v>926.62718570000004</v>
      </c>
      <c r="EP756" s="33">
        <v>861.24728649999997</v>
      </c>
      <c r="EQ756" s="33">
        <v>926.62718570000004</v>
      </c>
      <c r="ER756" s="33">
        <v>926.62718570000004</v>
      </c>
      <c r="ET756" s="33">
        <v>880.64216499999998</v>
      </c>
      <c r="EU756" s="33">
        <v>926.62718570000004</v>
      </c>
      <c r="EV756" s="33">
        <v>926.62718570000004</v>
      </c>
      <c r="EX756" s="33">
        <v>926.62718570000004</v>
      </c>
      <c r="EY756" s="33">
        <v>926.62718570000004</v>
      </c>
      <c r="EZ756" s="33">
        <v>926.62718570000004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1249.7149879999999</v>
      </c>
      <c r="CC761" s="33">
        <v>0</v>
      </c>
      <c r="CD761" s="33">
        <v>860.24321310000005</v>
      </c>
      <c r="CE761" s="33">
        <v>1249.7149879999999</v>
      </c>
      <c r="CF761" s="33">
        <v>1439.2093</v>
      </c>
      <c r="CG761" s="33">
        <v>0</v>
      </c>
      <c r="CH761" s="33">
        <v>670.73395440000002</v>
      </c>
      <c r="CI761" s="33">
        <v>1439.2093</v>
      </c>
      <c r="CJ761" s="33">
        <v>1628.703612</v>
      </c>
      <c r="CK761" s="33">
        <v>0</v>
      </c>
      <c r="CL761" s="33">
        <v>543.35262460000001</v>
      </c>
      <c r="CM761" s="33">
        <v>1628.703612</v>
      </c>
      <c r="CN761" s="33">
        <v>2309.9356630000002</v>
      </c>
      <c r="CO761" s="33">
        <v>0</v>
      </c>
      <c r="CP761" s="33">
        <v>0</v>
      </c>
      <c r="CQ761" s="33">
        <v>2309.9356630000002</v>
      </c>
      <c r="CR761" s="33">
        <v>2499.429975</v>
      </c>
      <c r="CS761" s="33">
        <v>0</v>
      </c>
      <c r="CT761" s="33">
        <v>0</v>
      </c>
      <c r="CU761" s="33">
        <v>2499.429975</v>
      </c>
      <c r="CV761" s="33">
        <v>2688.9242869999998</v>
      </c>
      <c r="CW761" s="33">
        <v>0</v>
      </c>
      <c r="CX761" s="33">
        <v>27.781879440000001</v>
      </c>
      <c r="CY761" s="33">
        <v>2688.9242869999998</v>
      </c>
      <c r="CZ761" s="33">
        <v>3390.153096</v>
      </c>
      <c r="DA761" s="33">
        <v>34.509523059999999</v>
      </c>
      <c r="DB761" s="33">
        <v>612.36246519999997</v>
      </c>
      <c r="DC761" s="33">
        <v>3438.3742910000001</v>
      </c>
      <c r="DD761" s="33">
        <v>3627.8686029999999</v>
      </c>
      <c r="DE761" s="33">
        <v>0</v>
      </c>
      <c r="DF761" s="33">
        <v>640.83106899999996</v>
      </c>
      <c r="DG761" s="33">
        <v>3627.8686029999999</v>
      </c>
      <c r="DH761" s="33">
        <v>3817.3629150000002</v>
      </c>
      <c r="DI761" s="33">
        <v>0</v>
      </c>
      <c r="DJ761" s="33">
        <v>1135.3526790000001</v>
      </c>
      <c r="DK761" s="33">
        <v>3817.3629150000002</v>
      </c>
      <c r="DL761" s="33">
        <v>4006.857227</v>
      </c>
      <c r="DM761" s="33">
        <v>0</v>
      </c>
      <c r="DN761" s="33">
        <v>590.32695079999996</v>
      </c>
      <c r="DO761" s="33">
        <v>4006.857227</v>
      </c>
      <c r="DP761" s="33">
        <v>4202.0363690000004</v>
      </c>
      <c r="DQ761" s="33">
        <v>0</v>
      </c>
      <c r="DR761" s="33">
        <v>422.72327890000003</v>
      </c>
      <c r="DS761" s="33">
        <v>4202.0363690000004</v>
      </c>
      <c r="DT761" s="33">
        <v>4391.5306810000002</v>
      </c>
      <c r="DU761" s="33">
        <v>0</v>
      </c>
      <c r="DV761" s="33">
        <v>512.00688479999997</v>
      </c>
      <c r="DW761" s="33">
        <v>4391.5306810000002</v>
      </c>
      <c r="DX761" s="33">
        <v>4581.024993</v>
      </c>
      <c r="DY761" s="33">
        <v>0</v>
      </c>
      <c r="DZ761" s="33">
        <v>600.71045749999996</v>
      </c>
      <c r="EA761" s="33">
        <v>4581.024993</v>
      </c>
      <c r="EB761" s="33">
        <v>4770.5193049999998</v>
      </c>
      <c r="EC761" s="33">
        <v>0</v>
      </c>
      <c r="ED761" s="33">
        <v>688.61505390000002</v>
      </c>
      <c r="EE761" s="33">
        <v>4770.5193049999998</v>
      </c>
      <c r="EF761" s="33">
        <v>4960.0136169999996</v>
      </c>
      <c r="EG761" s="33">
        <v>0</v>
      </c>
      <c r="EH761" s="33">
        <v>775.49401520000004</v>
      </c>
      <c r="EI761" s="33">
        <v>4960.0136169999996</v>
      </c>
      <c r="EJ761" s="33">
        <v>5149.5079290000003</v>
      </c>
      <c r="EK761" s="33">
        <v>0</v>
      </c>
      <c r="EL761" s="33">
        <v>825.30828340000005</v>
      </c>
      <c r="EM761" s="33">
        <v>5149.5079290000003</v>
      </c>
      <c r="EN761" s="33">
        <v>5339.0022410000001</v>
      </c>
      <c r="EO761" s="33">
        <v>0</v>
      </c>
      <c r="EP761" s="33">
        <v>861.24728649999997</v>
      </c>
      <c r="EQ761" s="33">
        <v>5339.0022410000001</v>
      </c>
      <c r="ER761" s="33">
        <v>5339.0022410000001</v>
      </c>
      <c r="ES761" s="33">
        <v>787.64319020000005</v>
      </c>
      <c r="ET761" s="33">
        <v>880.64216499999998</v>
      </c>
      <c r="EU761" s="33">
        <v>5339.0022410000001</v>
      </c>
      <c r="EV761" s="33">
        <v>5339.0022410000001</v>
      </c>
      <c r="EW761" s="33">
        <v>1533.5752419999999</v>
      </c>
      <c r="EX761" s="33">
        <v>1698.8781610000001</v>
      </c>
      <c r="EY761" s="33">
        <v>5339.0022410000001</v>
      </c>
      <c r="EZ761" s="33">
        <v>5339.0022410000001</v>
      </c>
      <c r="FA761" s="33">
        <v>1436.6276740000001</v>
      </c>
      <c r="FB761" s="33">
        <v>2864.4432280000001</v>
      </c>
      <c r="FC761" s="33">
        <v>5339.0022410000001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60206.255389999998</v>
      </c>
      <c r="G762" s="33">
        <v>62102.574739999996</v>
      </c>
      <c r="H762" s="33">
        <v>60930.07748</v>
      </c>
      <c r="I762" s="33">
        <v>62455.229079999997</v>
      </c>
      <c r="J762" s="33">
        <v>62802.938569999998</v>
      </c>
      <c r="K762" s="33">
        <v>64761.384050000001</v>
      </c>
      <c r="L762" s="33">
        <v>61729.798430000003</v>
      </c>
      <c r="M762" s="33">
        <v>61707.582520000004</v>
      </c>
      <c r="N762" s="33">
        <v>61949.405879999998</v>
      </c>
      <c r="O762" s="33">
        <v>63865.208500000001</v>
      </c>
      <c r="P762" s="33">
        <v>62145.439749999998</v>
      </c>
      <c r="Q762" s="33">
        <v>64077.735460000004</v>
      </c>
      <c r="R762" s="33">
        <v>64438.661410000001</v>
      </c>
      <c r="S762" s="33">
        <v>66440.835510000004</v>
      </c>
      <c r="T762" s="33">
        <v>68319.805089999994</v>
      </c>
      <c r="U762" s="33">
        <v>64246.864000000001</v>
      </c>
      <c r="V762" s="33">
        <v>64488.740790000003</v>
      </c>
      <c r="W762" s="33">
        <v>66490.485759999996</v>
      </c>
      <c r="X762" s="33">
        <v>69576.294859999995</v>
      </c>
      <c r="Y762" s="33">
        <v>65434.682820000002</v>
      </c>
      <c r="Z762" s="33">
        <v>65679.376109999997</v>
      </c>
      <c r="AA762" s="33">
        <v>67713.227379999997</v>
      </c>
      <c r="AB762" s="33">
        <v>70738.90221</v>
      </c>
      <c r="AC762" s="33">
        <v>66522.39301</v>
      </c>
      <c r="AD762" s="33">
        <v>66766.040240000002</v>
      </c>
      <c r="AE762" s="33">
        <v>68838.085380000004</v>
      </c>
      <c r="AF762" s="33">
        <v>75978.568419999996</v>
      </c>
      <c r="AG762" s="33">
        <v>71460.732839999997</v>
      </c>
      <c r="AH762" s="33">
        <v>71730.577669999999</v>
      </c>
      <c r="AI762" s="33">
        <v>73949.217180000007</v>
      </c>
      <c r="AJ762" s="33">
        <v>79863.878490000003</v>
      </c>
      <c r="AK762" s="33">
        <v>75134.445659999998</v>
      </c>
      <c r="AL762" s="33">
        <v>75425.775320000001</v>
      </c>
      <c r="AM762" s="33">
        <v>77748.774609999993</v>
      </c>
      <c r="AN762" s="33">
        <v>83825.246759999995</v>
      </c>
      <c r="AO762" s="33">
        <v>78885.630860000005</v>
      </c>
      <c r="AP762" s="33">
        <v>79200.230469999995</v>
      </c>
      <c r="AQ762" s="33">
        <v>81624.985400000005</v>
      </c>
      <c r="AR762" s="33">
        <v>87291.850930000001</v>
      </c>
      <c r="AS762" s="33">
        <v>82143.801030000002</v>
      </c>
      <c r="AT762" s="33">
        <v>82468.809250000006</v>
      </c>
      <c r="AU762" s="33">
        <v>84997.422949999993</v>
      </c>
      <c r="AV762" s="33">
        <v>90935.977580000006</v>
      </c>
      <c r="AW762" s="33">
        <v>85565.847930000004</v>
      </c>
      <c r="AX762" s="33">
        <v>85901.259669999999</v>
      </c>
      <c r="AY762" s="33">
        <v>88540.87629</v>
      </c>
      <c r="AZ762" s="33">
        <v>94656.51741</v>
      </c>
      <c r="BA762" s="33">
        <v>89062.282789999997</v>
      </c>
      <c r="BB762" s="33">
        <v>89409.932520000002</v>
      </c>
      <c r="BC762" s="33">
        <v>92161.272519999999</v>
      </c>
      <c r="BD762" s="33">
        <v>98525.599470000001</v>
      </c>
      <c r="BE762" s="33">
        <v>92695.283750000002</v>
      </c>
      <c r="BF762" s="33">
        <v>93053.908100000001</v>
      </c>
      <c r="BG762" s="33">
        <v>95924.338870000007</v>
      </c>
      <c r="BH762" s="33">
        <v>101881.9602</v>
      </c>
      <c r="BI762" s="33">
        <v>95857.245290000006</v>
      </c>
      <c r="BJ762" s="33">
        <v>96224.296359999993</v>
      </c>
      <c r="BK762" s="33">
        <v>99197.656990000003</v>
      </c>
      <c r="BL762" s="33">
        <v>105058.39380000001</v>
      </c>
      <c r="BM762" s="33">
        <v>98839.482239999998</v>
      </c>
      <c r="BN762" s="33">
        <v>99216.566200000001</v>
      </c>
      <c r="BO762" s="33">
        <v>102286.7953</v>
      </c>
      <c r="BP762" s="33">
        <v>108357.4096</v>
      </c>
      <c r="BQ762" s="33">
        <v>101936.15180000001</v>
      </c>
      <c r="BR762" s="33">
        <v>102324.0827</v>
      </c>
      <c r="BS762" s="33">
        <v>105494.21550000001</v>
      </c>
      <c r="BT762" s="33">
        <v>111750.49099999999</v>
      </c>
      <c r="BU762" s="33">
        <v>105123.5257</v>
      </c>
      <c r="BV762" s="33">
        <v>105523.815</v>
      </c>
      <c r="BW762" s="33">
        <v>108794.7574</v>
      </c>
      <c r="BX762" s="33">
        <v>115255.21709999999</v>
      </c>
      <c r="BY762" s="33">
        <v>108420.92690000001</v>
      </c>
      <c r="BZ762" s="33">
        <v>108835.56849999999</v>
      </c>
      <c r="CA762" s="33">
        <v>112208.14019999999</v>
      </c>
      <c r="CB762" s="33">
        <v>118909.21460000001</v>
      </c>
      <c r="CC762" s="33">
        <v>111853.5217</v>
      </c>
      <c r="CD762" s="33">
        <v>112279.7169</v>
      </c>
      <c r="CE762" s="33">
        <v>115762.1893</v>
      </c>
      <c r="CF762" s="33">
        <v>122602.1149</v>
      </c>
      <c r="CG762" s="33">
        <v>115325.08349999999</v>
      </c>
      <c r="CH762" s="33">
        <v>115763.4081</v>
      </c>
      <c r="CI762" s="33">
        <v>119355.4958</v>
      </c>
      <c r="CJ762" s="33">
        <v>126291.6464</v>
      </c>
      <c r="CK762" s="33">
        <v>118797.4265</v>
      </c>
      <c r="CL762" s="33">
        <v>119248.5097</v>
      </c>
      <c r="CM762" s="33">
        <v>122948.2461</v>
      </c>
      <c r="CN762" s="33">
        <v>130095.33130000001</v>
      </c>
      <c r="CO762" s="33">
        <v>122369.0753</v>
      </c>
      <c r="CP762" s="33">
        <v>122832.73299999999</v>
      </c>
      <c r="CQ762" s="33">
        <v>126644.97100000001</v>
      </c>
      <c r="CR762" s="33">
        <v>134025.76240000001</v>
      </c>
      <c r="CS762" s="33">
        <v>126065.1009</v>
      </c>
      <c r="CT762" s="33">
        <v>126541.54180000001</v>
      </c>
      <c r="CU762" s="33">
        <v>130469.3934</v>
      </c>
      <c r="CV762" s="33">
        <v>138206.97529999999</v>
      </c>
      <c r="CW762" s="33">
        <v>130002.74340000001</v>
      </c>
      <c r="CX762" s="33">
        <v>130495.45050000001</v>
      </c>
      <c r="CY762" s="33">
        <v>134541.9847</v>
      </c>
      <c r="CZ762" s="33">
        <v>142344.20259999999</v>
      </c>
      <c r="DA762" s="33">
        <v>133891.6581</v>
      </c>
      <c r="DB762" s="33">
        <v>134397.52929999999</v>
      </c>
      <c r="DC762" s="33">
        <v>138567.255</v>
      </c>
      <c r="DD762" s="33">
        <v>146529.59419999999</v>
      </c>
      <c r="DE762" s="33">
        <v>137812.15830000001</v>
      </c>
      <c r="DF762" s="33">
        <v>138332.33009999999</v>
      </c>
      <c r="DG762" s="33">
        <v>142633.46609999999</v>
      </c>
      <c r="DH762" s="33">
        <v>150575.33129999999</v>
      </c>
      <c r="DI762" s="33">
        <v>141600.6605</v>
      </c>
      <c r="DJ762" s="33">
        <v>142134.60500000001</v>
      </c>
      <c r="DK762" s="33">
        <v>146563.74669999999</v>
      </c>
      <c r="DL762" s="33">
        <v>154601.0906</v>
      </c>
      <c r="DM762" s="33">
        <v>145372.9032</v>
      </c>
      <c r="DN762" s="33">
        <v>145921.17730000001</v>
      </c>
      <c r="DO762" s="33">
        <v>150476.59080000001</v>
      </c>
      <c r="DP762" s="33">
        <v>158173.93470000001</v>
      </c>
      <c r="DQ762" s="33">
        <v>148718.7181</v>
      </c>
      <c r="DR762" s="33">
        <v>149280.0975</v>
      </c>
      <c r="DS762" s="33">
        <v>153948.11180000001</v>
      </c>
      <c r="DT762" s="33">
        <v>161755.52499999999</v>
      </c>
      <c r="DU762" s="33">
        <v>152071.10459999999</v>
      </c>
      <c r="DV762" s="33">
        <v>152644.5043</v>
      </c>
      <c r="DW762" s="33">
        <v>157426.54389999999</v>
      </c>
      <c r="DX762" s="33">
        <v>165373.34409999999</v>
      </c>
      <c r="DY762" s="33">
        <v>155457.18229999999</v>
      </c>
      <c r="DZ762" s="33">
        <v>156043.31700000001</v>
      </c>
      <c r="EA762" s="33">
        <v>160940.47700000001</v>
      </c>
      <c r="EB762" s="33">
        <v>169074.66409999999</v>
      </c>
      <c r="EC762" s="33">
        <v>158919.11629999999</v>
      </c>
      <c r="ED762" s="33">
        <v>159517.75159999999</v>
      </c>
      <c r="EE762" s="33">
        <v>164534.18369999999</v>
      </c>
      <c r="EF762" s="33">
        <v>172852.239</v>
      </c>
      <c r="EG762" s="33">
        <v>162452.55869999999</v>
      </c>
      <c r="EH762" s="33">
        <v>163063.0252</v>
      </c>
      <c r="EI762" s="33">
        <v>168201.9761</v>
      </c>
      <c r="EJ762" s="33">
        <v>176666.62229999999</v>
      </c>
      <c r="EK762" s="33">
        <v>166019.73000000001</v>
      </c>
      <c r="EL762" s="33">
        <v>166641.87820000001</v>
      </c>
      <c r="EM762" s="33">
        <v>171905.57629999999</v>
      </c>
      <c r="EN762" s="33">
        <v>180472.60140000001</v>
      </c>
      <c r="EO762" s="33">
        <v>169577.10370000001</v>
      </c>
      <c r="EP762" s="33">
        <v>170211.6036</v>
      </c>
      <c r="EQ762" s="33">
        <v>175599.69940000001</v>
      </c>
      <c r="ER762" s="33">
        <v>184659.21539999999</v>
      </c>
      <c r="ES762" s="33">
        <v>173482.10699999999</v>
      </c>
      <c r="ET762" s="33">
        <v>174130.4515</v>
      </c>
      <c r="EU762" s="33">
        <v>179656.45199999999</v>
      </c>
      <c r="EV762" s="33">
        <v>188715.76139999999</v>
      </c>
      <c r="EW762" s="33">
        <v>177267.1697</v>
      </c>
      <c r="EX762" s="33">
        <v>177928.4798</v>
      </c>
      <c r="EY762" s="33">
        <v>183589.00539999999</v>
      </c>
      <c r="EZ762" s="33">
        <v>192737.0393</v>
      </c>
      <c r="FA762" s="33">
        <v>181021.40119999999</v>
      </c>
      <c r="FB762" s="33">
        <v>181695.61129999999</v>
      </c>
      <c r="FC762" s="33">
        <v>187489.4748</v>
      </c>
    </row>
  </sheetData>
  <conditionalFormatting sqref="C6:C163">
    <cfRule type="beginsWith" dxfId="2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41162.41431</v>
      </c>
      <c r="D4" s="1">
        <f>PLANEL_GerCrit_Trim_Resultado!Q245</f>
        <v>38907.472130000002</v>
      </c>
      <c r="E4" s="1">
        <f>PLANEL_GerCrit_Trim_Resultado!R245</f>
        <v>45495.717510000002</v>
      </c>
      <c r="F4" s="1">
        <f>PLANEL_GerCrit_Trim_Resultado!S245</f>
        <v>42380.203930000003</v>
      </c>
      <c r="G4" s="1">
        <f>PLANEL_GerCrit_Trim_Resultado!T245</f>
        <v>46385.809520000003</v>
      </c>
      <c r="H4" s="1">
        <f>PLANEL_GerCrit_Trim_Resultado!U245</f>
        <v>45072.030650000001</v>
      </c>
      <c r="I4" s="1">
        <f>PLANEL_GerCrit_Trim_Resultado!V245</f>
        <v>42882.71198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43582.775780000004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44372.873359999998</v>
      </c>
      <c r="Q4" s="1">
        <f>PLANEL_GerCrit_Trim_Resultado!AD245</f>
        <v>41304.396339999999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48316.015359999998</v>
      </c>
      <c r="U4" s="1">
        <f>PLANEL_GerCrit_Trim_Resultado!AH245</f>
        <v>45126.284299999999</v>
      </c>
      <c r="V4" s="1">
        <f>PLANEL_GerCrit_Trim_Resultado!AI245</f>
        <v>45890.538529999998</v>
      </c>
      <c r="W4" s="1">
        <f>PLANEL_GerCrit_Trim_Resultado!AJ245</f>
        <v>60747.487710000001</v>
      </c>
      <c r="X4" s="1">
        <f>PLANEL_GerCrit_Trim_Resultado!AK245</f>
        <v>51286.296170000001</v>
      </c>
      <c r="Y4" s="1">
        <f>PLANEL_GerCrit_Trim_Resultado!AL245</f>
        <v>48008.504979999998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53174.81639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54285.976139999999</v>
      </c>
      <c r="AG4" s="1">
        <f>PLANEL_GerCrit_Trim_Resultado!AT245</f>
        <v>49980.392970000001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55139.245560000003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61009.122000000003</v>
      </c>
      <c r="AN4" s="1">
        <f>PLANEL_GerCrit_Trim_Resultado!BA245</f>
        <v>56184.596230000003</v>
      </c>
      <c r="AO4" s="1">
        <f>PLANEL_GerCrit_Trim_Resultado!BB245</f>
        <v>50161.760880000002</v>
      </c>
      <c r="AP4" s="1">
        <f>PLANEL_GerCrit_Trim_Resultado!BC245</f>
        <v>48102.683940000003</v>
      </c>
      <c r="AQ4" s="1">
        <f>PLANEL_GerCrit_Trim_Resultado!BD245</f>
        <v>61059.360090000002</v>
      </c>
      <c r="AR4" s="1">
        <f>PLANEL_GerCrit_Trim_Resultado!BE245</f>
        <v>57779.056960000002</v>
      </c>
      <c r="AS4" s="1">
        <f>PLANEL_GerCrit_Trim_Resultado!BF245</f>
        <v>50210.177969999997</v>
      </c>
      <c r="AT4" s="1">
        <f>PLANEL_GerCrit_Trim_Resultado!BG245</f>
        <v>48158.7621</v>
      </c>
      <c r="AU4" s="1">
        <f>PLANEL_GerCrit_Trim_Resultado!BH245</f>
        <v>61388.93866</v>
      </c>
      <c r="AV4" s="1">
        <f>PLANEL_GerCrit_Trim_Resultado!BI245</f>
        <v>58696.582130000003</v>
      </c>
      <c r="AW4" s="1">
        <f>PLANEL_GerCrit_Trim_Resultado!BJ245</f>
        <v>50741.762970000003</v>
      </c>
      <c r="AX4" s="1">
        <f>PLANEL_GerCrit_Trim_Resultado!BK245</f>
        <v>48662.970430000001</v>
      </c>
      <c r="AY4" s="1">
        <f>PLANEL_GerCrit_Trim_Resultado!BL245</f>
        <v>61815.352590000002</v>
      </c>
      <c r="AZ4" s="1">
        <f>PLANEL_GerCrit_Trim_Resultado!BM245</f>
        <v>60639.906620000002</v>
      </c>
      <c r="BA4" s="1">
        <f>PLANEL_GerCrit_Trim_Resultado!BN245</f>
        <v>50433.963810000001</v>
      </c>
      <c r="BB4" s="1">
        <f>PLANEL_GerCrit_Trim_Resultado!BO245</f>
        <v>48966.866260000003</v>
      </c>
      <c r="BC4" s="1">
        <f>PLANEL_GerCrit_Trim_Resultado!BP245</f>
        <v>63871.744160000002</v>
      </c>
      <c r="BD4" s="1">
        <f>PLANEL_GerCrit_Trim_Resultado!BQ245</f>
        <v>62509.473180000001</v>
      </c>
      <c r="BE4" s="1">
        <f>PLANEL_GerCrit_Trim_Resultado!BR245</f>
        <v>52068.684209999999</v>
      </c>
      <c r="BF4" s="1">
        <f>PLANEL_GerCrit_Trim_Resultado!BS245</f>
        <v>50960.694799999997</v>
      </c>
      <c r="BG4" s="1">
        <f>PLANEL_GerCrit_Trim_Resultado!BT245</f>
        <v>65004.187039999997</v>
      </c>
      <c r="BH4" s="1">
        <f>PLANEL_GerCrit_Trim_Resultado!BU245</f>
        <v>62278.42654</v>
      </c>
      <c r="BI4" s="1">
        <f>PLANEL_GerCrit_Trim_Resultado!BV245</f>
        <v>52717.6757</v>
      </c>
      <c r="BJ4" s="1">
        <f>PLANEL_GerCrit_Trim_Resultado!BW245</f>
        <v>51654.584450000002</v>
      </c>
      <c r="BK4" s="1">
        <f>PLANEL_GerCrit_Trim_Resultado!BX245</f>
        <v>69343.896729999993</v>
      </c>
      <c r="BL4" s="1">
        <f>PLANEL_GerCrit_Trim_Resultado!BY245</f>
        <v>65081.293870000001</v>
      </c>
      <c r="BM4" s="1">
        <f>PLANEL_GerCrit_Trim_Resultado!BZ245</f>
        <v>55031.783839999996</v>
      </c>
      <c r="BN4" s="1">
        <f>PLANEL_GerCrit_Trim_Resultado!CA245</f>
        <v>54569.058559999998</v>
      </c>
      <c r="BO4" s="1">
        <f>PLANEL_GerCrit_Trim_Resultado!CB245</f>
        <v>72150.727320000005</v>
      </c>
      <c r="BP4" s="1">
        <f>PLANEL_GerCrit_Trim_Resultado!CC245</f>
        <v>67697.892569999996</v>
      </c>
      <c r="BQ4" s="1">
        <f>PLANEL_GerCrit_Trim_Resultado!CD245</f>
        <v>55987.035940000002</v>
      </c>
      <c r="BR4" s="1">
        <f>PLANEL_GerCrit_Trim_Resultado!CE245</f>
        <v>55954.272120000001</v>
      </c>
      <c r="BS4" s="1">
        <f>PLANEL_GerCrit_Trim_Resultado!CF245</f>
        <v>72931.929369999998</v>
      </c>
      <c r="BT4" s="1">
        <f>PLANEL_GerCrit_Trim_Resultado!CG245</f>
        <v>69894.729130000007</v>
      </c>
      <c r="BU4" s="1">
        <f>PLANEL_GerCrit_Trim_Resultado!CH245</f>
        <v>56235.028460000001</v>
      </c>
      <c r="BV4" s="1">
        <f>PLANEL_GerCrit_Trim_Resultado!CI245</f>
        <v>56237.02691</v>
      </c>
      <c r="BW4" s="1">
        <f>PLANEL_GerCrit_Trim_Resultado!CJ245</f>
        <v>74447.102629999994</v>
      </c>
      <c r="BX4" s="1">
        <f>PLANEL_GerCrit_Trim_Resultado!CK245</f>
        <v>70777.619430000006</v>
      </c>
      <c r="BY4" s="1">
        <f>PLANEL_GerCrit_Trim_Resultado!CL245</f>
        <v>56654.379520000002</v>
      </c>
      <c r="BZ4" s="1">
        <f>PLANEL_GerCrit_Trim_Resultado!CM245</f>
        <v>56731.497139999999</v>
      </c>
      <c r="CA4" s="1">
        <f>PLANEL_GerCrit_Trim_Resultado!CN245</f>
        <v>75629.694319999995</v>
      </c>
      <c r="CB4" s="1">
        <f>PLANEL_GerCrit_Trim_Resultado!CO245</f>
        <v>71172.073180000007</v>
      </c>
      <c r="CC4" s="1">
        <f>PLANEL_GerCrit_Trim_Resultado!CP245</f>
        <v>56821.255519999999</v>
      </c>
      <c r="CD4" s="1">
        <f>PLANEL_GerCrit_Trim_Resultado!CQ245</f>
        <v>57167.978840000003</v>
      </c>
      <c r="CE4" s="1">
        <f>PLANEL_GerCrit_Trim_Resultado!CR245</f>
        <v>76931.823149999997</v>
      </c>
      <c r="CF4" s="1">
        <f>PLANEL_GerCrit_Trim_Resultado!CS245</f>
        <v>72612.991110000003</v>
      </c>
      <c r="CG4" s="1">
        <f>PLANEL_GerCrit_Trim_Resultado!CT245</f>
        <v>57184.483990000001</v>
      </c>
      <c r="CH4" s="1">
        <f>PLANEL_GerCrit_Trim_Resultado!CU245</f>
        <v>57636.775569999998</v>
      </c>
      <c r="CI4" s="1">
        <f>PLANEL_GerCrit_Trim_Resultado!CV245</f>
        <v>78704.084059999994</v>
      </c>
      <c r="CJ4" s="1">
        <f>PLANEL_GerCrit_Trim_Resultado!CW245</f>
        <v>72401.867230000003</v>
      </c>
      <c r="CK4" s="1">
        <f>PLANEL_GerCrit_Trim_Resultado!CX245</f>
        <v>57549.828880000001</v>
      </c>
      <c r="CL4" s="1">
        <f>PLANEL_GerCrit_Trim_Resultado!CY245</f>
        <v>58316.779159999998</v>
      </c>
      <c r="CM4" s="1">
        <f>PLANEL_GerCrit_Trim_Resultado!CZ245</f>
        <v>81126.786949999994</v>
      </c>
      <c r="CN4" s="1">
        <f>PLANEL_GerCrit_Trim_Resultado!DA245</f>
        <v>74250.944510000001</v>
      </c>
      <c r="CO4" s="1">
        <f>PLANEL_GerCrit_Trim_Resultado!DB245</f>
        <v>58472.625679999997</v>
      </c>
      <c r="CP4" s="1">
        <f>PLANEL_GerCrit_Trim_Resultado!DC245</f>
        <v>59459.237500000003</v>
      </c>
      <c r="CQ4" s="1">
        <f>PLANEL_GerCrit_Trim_Resultado!DD245</f>
        <v>81907.345140000005</v>
      </c>
      <c r="CR4" s="1">
        <f>PLANEL_GerCrit_Trim_Resultado!DE245</f>
        <v>76711.918680000002</v>
      </c>
      <c r="CS4" s="1">
        <f>PLANEL_GerCrit_Trim_Resultado!DF245</f>
        <v>58294.536540000001</v>
      </c>
      <c r="CT4" s="1">
        <f>PLANEL_GerCrit_Trim_Resultado!DG245</f>
        <v>59892.655919999997</v>
      </c>
      <c r="CU4" s="1">
        <f>PLANEL_GerCrit_Trim_Resultado!DH245</f>
        <v>83899.551760000002</v>
      </c>
      <c r="CV4" s="1">
        <f>PLANEL_GerCrit_Trim_Resultado!DI245</f>
        <v>80423.441040000005</v>
      </c>
      <c r="CW4" s="1">
        <f>PLANEL_GerCrit_Trim_Resultado!DJ245</f>
        <v>59471.185140000001</v>
      </c>
      <c r="CX4" s="1">
        <f>PLANEL_GerCrit_Trim_Resultado!DK245</f>
        <v>60758.542410000002</v>
      </c>
      <c r="CY4" s="68">
        <f>PLANEL_GerCrit_Trim_Resultado!DL245</f>
        <v>83899.551760000002</v>
      </c>
      <c r="CZ4" s="68">
        <f>PLANEL_GerCrit_Trim_Resultado!DM245</f>
        <v>77367.895529999994</v>
      </c>
      <c r="DA4" s="68">
        <f>PLANEL_GerCrit_Trim_Resultado!DN245</f>
        <v>59381.645759999999</v>
      </c>
      <c r="DB4" s="68">
        <f>PLANEL_GerCrit_Trim_Resultado!DO245</f>
        <v>60758.542410000002</v>
      </c>
      <c r="DC4" s="1">
        <f>PLANEL_GerCrit_Trim_Resultado!DP245</f>
        <v>83899.551760000002</v>
      </c>
      <c r="DD4" s="1">
        <f>PLANEL_GerCrit_Trim_Resultado!DQ245</f>
        <v>77640.500020000007</v>
      </c>
      <c r="DE4" s="1">
        <f>PLANEL_GerCrit_Trim_Resultado!DR245</f>
        <v>58842.0118</v>
      </c>
      <c r="DF4" s="1">
        <f>PLANEL_GerCrit_Trim_Resultado!DS245</f>
        <v>60758.542410000002</v>
      </c>
      <c r="DG4" s="1">
        <f>PLANEL_GerCrit_Trim_Resultado!DT245</f>
        <v>83899.551760000002</v>
      </c>
      <c r="DH4" s="1">
        <f>PLANEL_GerCrit_Trim_Resultado!DU245</f>
        <v>78812.749819999997</v>
      </c>
      <c r="DI4" s="1">
        <f>PLANEL_GerCrit_Trim_Resultado!DV245</f>
        <v>58782.756650000003</v>
      </c>
      <c r="DJ4" s="1">
        <f>PLANEL_GerCrit_Trim_Resultado!DW245</f>
        <v>60758.542410000002</v>
      </c>
      <c r="DK4" s="1">
        <f>PLANEL_GerCrit_Trim_Resultado!DX245</f>
        <v>84550.25043</v>
      </c>
      <c r="DL4" s="1">
        <f>PLANEL_GerCrit_Trim_Resultado!DY245</f>
        <v>79340.141969999997</v>
      </c>
      <c r="DM4" s="1">
        <f>PLANEL_GerCrit_Trim_Resultado!DZ245</f>
        <v>58981.507400000002</v>
      </c>
      <c r="DN4" s="1">
        <f>PLANEL_GerCrit_Trim_Resultado!EA245</f>
        <v>61040.074639999999</v>
      </c>
      <c r="DO4" s="1">
        <f>PLANEL_GerCrit_Trim_Resultado!EB245</f>
        <v>85219.514909999998</v>
      </c>
      <c r="DP4" s="1">
        <f>PLANEL_GerCrit_Trim_Resultado!EC245</f>
        <v>80272.243470000001</v>
      </c>
      <c r="DQ4" s="1">
        <f>PLANEL_GerCrit_Trim_Resultado!ED245</f>
        <v>59170.705269999999</v>
      </c>
      <c r="DR4" s="1">
        <f>PLANEL_GerCrit_Trim_Resultado!EE245</f>
        <v>61324.823669999998</v>
      </c>
      <c r="DS4" s="1">
        <f>PLANEL_GerCrit_Trim_Resultado!EF245</f>
        <v>85327.21643</v>
      </c>
      <c r="DT4" s="1">
        <f>PLANEL_GerCrit_Trim_Resultado!EG245</f>
        <v>81054.205390000003</v>
      </c>
      <c r="DU4" s="1">
        <f>PLANEL_GerCrit_Trim_Resultado!EH245</f>
        <v>59178.309379999999</v>
      </c>
      <c r="DV4" s="1">
        <f>PLANEL_GerCrit_Trim_Resultado!EI245</f>
        <v>61366.3295</v>
      </c>
      <c r="DW4" s="1">
        <f>PLANEL_GerCrit_Trim_Resultado!EJ245</f>
        <v>85444.891940000001</v>
      </c>
      <c r="DX4" s="1">
        <f>PLANEL_GerCrit_Trim_Resultado!EK245</f>
        <v>82245.742970000007</v>
      </c>
      <c r="DY4" s="1">
        <f>PLANEL_GerCrit_Trim_Resultado!EL245</f>
        <v>59195.9064</v>
      </c>
      <c r="DZ4" s="1">
        <f>PLANEL_GerCrit_Trim_Resultado!EM245</f>
        <v>61410.339050000002</v>
      </c>
      <c r="EA4" s="1">
        <f>PLANEL_GerCrit_Trim_Resultado!EN245</f>
        <v>85603.106769999999</v>
      </c>
      <c r="EB4" s="1">
        <f>PLANEL_GerCrit_Trim_Resultado!EO245</f>
        <v>82394.085829999996</v>
      </c>
      <c r="EC4" s="1">
        <f>PLANEL_GerCrit_Trim_Resultado!EP245</f>
        <v>59297.571949999998</v>
      </c>
      <c r="ED4" s="1">
        <f>PLANEL_GerCrit_Trim_Resultado!EQ245</f>
        <v>61469.509919999997</v>
      </c>
      <c r="EE4" s="1">
        <f>PLANEL_GerCrit_Trim_Resultado!ER245</f>
        <v>85996.544150000002</v>
      </c>
      <c r="EF4" s="1">
        <f>PLANEL_GerCrit_Trim_Resultado!ES245</f>
        <v>82737.226269999999</v>
      </c>
      <c r="EG4" s="1">
        <f>PLANEL_GerCrit_Trim_Resultado!ET245</f>
        <v>56157.501429999997</v>
      </c>
      <c r="EH4" s="1">
        <f>PLANEL_GerCrit_Trim_Resultado!EU245</f>
        <v>61636.934099999999</v>
      </c>
      <c r="EI4" s="1">
        <f>PLANEL_GerCrit_Trim_Resultado!EV245</f>
        <v>86626.350409999999</v>
      </c>
      <c r="EJ4" s="1">
        <f>PLANEL_GerCrit_Trim_Resultado!EW245</f>
        <v>83378.848759999993</v>
      </c>
      <c r="EK4" s="1">
        <f>PLANEL_GerCrit_Trim_Resultado!EX245</f>
        <v>53800.890700000004</v>
      </c>
      <c r="EL4" s="1">
        <f>PLANEL_GerCrit_Trim_Resultado!EY245</f>
        <v>61985.726929999997</v>
      </c>
      <c r="EM4" s="1">
        <f>PLANEL_GerCrit_Trim_Resultado!EZ245</f>
        <v>89417.410189999995</v>
      </c>
      <c r="EN4" s="1">
        <f>PLANEL_GerCrit_Trim_Resultado!FA245</f>
        <v>86438.886719999995</v>
      </c>
      <c r="EO4" s="1">
        <f>PLANEL_GerCrit_Trim_Resultado!FB245</f>
        <v>55200.604299999999</v>
      </c>
      <c r="EP4" s="1">
        <f>PLANEL_GerCrit_Trim_Resultado!FC245</f>
        <v>63186.762369999997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2561.590706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2713.7292320000001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3288.2966809999998</v>
      </c>
      <c r="Q5" s="1">
        <f>PLANEL_GerCrit_Trim_Resultado!AD257</f>
        <v>2737.8035960000002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3355.5920230000002</v>
      </c>
      <c r="U5" s="1">
        <f>PLANEL_GerCrit_Trim_Resultado!AH257</f>
        <v>2807.5888060000002</v>
      </c>
      <c r="V5" s="1">
        <f>PLANEL_GerCrit_Trim_Resultado!AI257</f>
        <v>3184.5163849999999</v>
      </c>
      <c r="W5" s="1">
        <f>PLANEL_GerCrit_Trim_Resultado!AJ257</f>
        <v>3837.2548630000001</v>
      </c>
      <c r="X5" s="1">
        <f>PLANEL_GerCrit_Trim_Resultado!AK257</f>
        <v>3416.050334</v>
      </c>
      <c r="Y5" s="1">
        <f>PLANEL_GerCrit_Trim_Resultado!AL257</f>
        <v>2930.4717129999999</v>
      </c>
      <c r="Z5" s="1">
        <f>PLANEL_GerCrit_Trim_Resultado!AM257</f>
        <v>3314.0706719999998</v>
      </c>
      <c r="AA5" s="1">
        <f>PLANEL_GerCrit_Trim_Resultado!AN257</f>
        <v>5692.1225439999998</v>
      </c>
      <c r="AB5" s="1">
        <f>PLANEL_GerCrit_Trim_Resultado!AO257</f>
        <v>5241.5078739999999</v>
      </c>
      <c r="AC5" s="1">
        <f>PLANEL_GerCrit_Trim_Resultado!AP257</f>
        <v>4193.3901290000003</v>
      </c>
      <c r="AD5" s="1">
        <f>PLANEL_GerCrit_Trim_Resultado!AQ257</f>
        <v>4761.4441210000005</v>
      </c>
      <c r="AE5" s="1">
        <f>PLANEL_GerCrit_Trim_Resultado!AR257</f>
        <v>6464.026793</v>
      </c>
      <c r="AF5" s="1">
        <f>PLANEL_GerCrit_Trim_Resultado!AS257</f>
        <v>6071.0359280000002</v>
      </c>
      <c r="AG5" s="1">
        <f>PLANEL_GerCrit_Trim_Resultado!AT257</f>
        <v>4693.1903609999999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6069.2321480000001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7938.1136029999998</v>
      </c>
      <c r="AN5" s="1">
        <f>PLANEL_GerCrit_Trim_Resultado!BA257</f>
        <v>7533.3436380000003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7938.5063689999997</v>
      </c>
      <c r="AR5" s="1">
        <f>PLANEL_GerCrit_Trim_Resultado!BE257</f>
        <v>7531.5398580000001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7533.7882360000003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7938.5063689999997</v>
      </c>
      <c r="AZ5" s="1">
        <f>PLANEL_GerCrit_Trim_Resultado!BM257</f>
        <v>6912.5348560000002</v>
      </c>
      <c r="BA5" s="1">
        <f>PLANEL_GerCrit_Trim_Resultado!BN257</f>
        <v>6344.4899189999996</v>
      </c>
      <c r="BB5" s="1">
        <f>PLANEL_GerCrit_Trim_Resultado!BO257</f>
        <v>6983.5825960000002</v>
      </c>
      <c r="BC5" s="1">
        <f>PLANEL_GerCrit_Trim_Resultado!BP257</f>
        <v>7938.5063689999997</v>
      </c>
      <c r="BD5" s="1">
        <f>PLANEL_GerCrit_Trim_Resultado!BQ257</f>
        <v>6944.7552130000004</v>
      </c>
      <c r="BE5" s="1">
        <f>PLANEL_GerCrit_Trim_Resultado!BR257</f>
        <v>6399.1372419999998</v>
      </c>
      <c r="BF5" s="1">
        <f>PLANEL_GerCrit_Trim_Resultado!BS257</f>
        <v>6983.5825960000002</v>
      </c>
      <c r="BG5" s="1">
        <f>PLANEL_GerCrit_Trim_Resultado!BT257</f>
        <v>9150.8405299999995</v>
      </c>
      <c r="BH5" s="1">
        <f>PLANEL_GerCrit_Trim_Resultado!BU257</f>
        <v>8678.2679979999994</v>
      </c>
      <c r="BI5" s="1">
        <f>PLANEL_GerCrit_Trim_Resultado!BV257</f>
        <v>7128.318593</v>
      </c>
      <c r="BJ5" s="1">
        <f>PLANEL_GerCrit_Trim_Resultado!BW257</f>
        <v>7929.5801419999998</v>
      </c>
      <c r="BK5" s="1">
        <f>PLANEL_GerCrit_Trim_Resultado!BX257</f>
        <v>9150.8405299999995</v>
      </c>
      <c r="BL5" s="1">
        <f>PLANEL_GerCrit_Trim_Resultado!BY257</f>
        <v>8678.2679979999994</v>
      </c>
      <c r="BM5" s="1">
        <f>PLANEL_GerCrit_Trim_Resultado!BZ257</f>
        <v>7126.214774</v>
      </c>
      <c r="BN5" s="1">
        <f>PLANEL_GerCrit_Trim_Resultado!CA257</f>
        <v>7929.5801419999998</v>
      </c>
      <c r="BO5" s="1">
        <f>PLANEL_GerCrit_Trim_Resultado!CB257</f>
        <v>9150.8405299999995</v>
      </c>
      <c r="BP5" s="1">
        <f>PLANEL_GerCrit_Trim_Resultado!CC257</f>
        <v>8678.2679979999994</v>
      </c>
      <c r="BQ5" s="1">
        <f>PLANEL_GerCrit_Trim_Resultado!CD257</f>
        <v>7184.1114100000004</v>
      </c>
      <c r="BR5" s="1">
        <f>PLANEL_GerCrit_Trim_Resultado!CE257</f>
        <v>7929.5801419999998</v>
      </c>
      <c r="BS5" s="1">
        <f>PLANEL_GerCrit_Trim_Resultado!CF257</f>
        <v>9150.8405299999995</v>
      </c>
      <c r="BT5" s="1">
        <f>PLANEL_GerCrit_Trim_Resultado!CG257</f>
        <v>7697.9744520000004</v>
      </c>
      <c r="BU5" s="1">
        <f>PLANEL_GerCrit_Trim_Resultado!CH257</f>
        <v>7129.464086</v>
      </c>
      <c r="BV5" s="1">
        <f>PLANEL_GerCrit_Trim_Resultado!CI257</f>
        <v>7929.5801419999998</v>
      </c>
      <c r="BW5" s="1">
        <f>PLANEL_GerCrit_Trim_Resultado!CJ257</f>
        <v>9150.8405299999995</v>
      </c>
      <c r="BX5" s="1">
        <f>PLANEL_GerCrit_Trim_Resultado!CK257</f>
        <v>8224.5017360000002</v>
      </c>
      <c r="BY5" s="1">
        <f>PLANEL_GerCrit_Trim_Resultado!CL257</f>
        <v>7073.6712690000004</v>
      </c>
      <c r="BZ5" s="1">
        <f>PLANEL_GerCrit_Trim_Resultado!CM257</f>
        <v>7929.5801419999998</v>
      </c>
      <c r="CA5" s="1">
        <f>PLANEL_GerCrit_Trim_Resultado!CN257</f>
        <v>9150.8405299999995</v>
      </c>
      <c r="CB5" s="1">
        <f>PLANEL_GerCrit_Trim_Resultado!CO257</f>
        <v>8624.1284219999998</v>
      </c>
      <c r="CC5" s="1">
        <f>PLANEL_GerCrit_Trim_Resultado!CP257</f>
        <v>7184.1114100000004</v>
      </c>
      <c r="CD5" s="1">
        <f>PLANEL_GerCrit_Trim_Resultado!CQ257</f>
        <v>7929.5801419999998</v>
      </c>
      <c r="CE5" s="1">
        <f>PLANEL_GerCrit_Trim_Resultado!CR257</f>
        <v>9150.8405299999995</v>
      </c>
      <c r="CF5" s="1">
        <f>PLANEL_GerCrit_Trim_Resultado!CS257</f>
        <v>7535.31484</v>
      </c>
      <c r="CG5" s="1">
        <f>PLANEL_GerCrit_Trim_Resultado!CT257</f>
        <v>7129.464086</v>
      </c>
      <c r="CH5" s="1">
        <f>PLANEL_GerCrit_Trim_Resultado!CU257</f>
        <v>7929.5801419999998</v>
      </c>
      <c r="CI5" s="1">
        <f>PLANEL_GerCrit_Trim_Resultado!CV257</f>
        <v>9150.8405299999995</v>
      </c>
      <c r="CJ5" s="1">
        <f>PLANEL_GerCrit_Trim_Resultado!CW257</f>
        <v>8676.2967960000005</v>
      </c>
      <c r="CK5" s="1">
        <f>PLANEL_GerCrit_Trim_Resultado!CX257</f>
        <v>7184.1114100000004</v>
      </c>
      <c r="CL5" s="1">
        <f>PLANEL_GerCrit_Trim_Resultado!CY257</f>
        <v>7929.5801419999998</v>
      </c>
      <c r="CM5" s="1">
        <f>PLANEL_GerCrit_Trim_Resultado!CZ257</f>
        <v>9150.8405299999995</v>
      </c>
      <c r="CN5" s="1">
        <f>PLANEL_GerCrit_Trim_Resultado!DA257</f>
        <v>8465.5305279999993</v>
      </c>
      <c r="CO5" s="1">
        <f>PLANEL_GerCrit_Trim_Resultado!DB257</f>
        <v>7184.1114100000004</v>
      </c>
      <c r="CP5" s="1">
        <f>PLANEL_GerCrit_Trim_Resultado!DC257</f>
        <v>7929.5801419999998</v>
      </c>
      <c r="CQ5" s="1">
        <f>PLANEL_GerCrit_Trim_Resultado!DD257</f>
        <v>9150.8405299999995</v>
      </c>
      <c r="CR5" s="1">
        <f>PLANEL_GerCrit_Trim_Resultado!DE257</f>
        <v>8678.2679979999994</v>
      </c>
      <c r="CS5" s="1">
        <f>PLANEL_GerCrit_Trim_Resultado!DF257</f>
        <v>7184.1114100000004</v>
      </c>
      <c r="CT5" s="1">
        <f>PLANEL_GerCrit_Trim_Resultado!DG257</f>
        <v>7929.5801419999998</v>
      </c>
      <c r="CU5" s="1">
        <f>PLANEL_GerCrit_Trim_Resultado!DH257</f>
        <v>9150.8405299999995</v>
      </c>
      <c r="CV5" s="1">
        <f>PLANEL_GerCrit_Trim_Resultado!DI257</f>
        <v>8678.2679979999994</v>
      </c>
      <c r="CW5" s="1">
        <f>PLANEL_GerCrit_Trim_Resultado!DJ257</f>
        <v>7184.1114100000004</v>
      </c>
      <c r="CX5" s="1">
        <f>PLANEL_GerCrit_Trim_Resultado!DK257</f>
        <v>7929.5801419999998</v>
      </c>
      <c r="CY5" s="68">
        <f>PLANEL_GerCrit_Trim_Resultado!DL257</f>
        <v>9150.8405299999995</v>
      </c>
      <c r="CZ5" s="68">
        <f>PLANEL_GerCrit_Trim_Resultado!DM257</f>
        <v>8678.2679979999994</v>
      </c>
      <c r="DA5" s="68">
        <f>PLANEL_GerCrit_Trim_Resultado!DN257</f>
        <v>7182.0075909999996</v>
      </c>
      <c r="DB5" s="68">
        <f>PLANEL_GerCrit_Trim_Resultado!DO257</f>
        <v>7929.5801419999998</v>
      </c>
      <c r="DC5" s="1">
        <f>PLANEL_GerCrit_Trim_Resultado!DP257</f>
        <v>9150.8405299999995</v>
      </c>
      <c r="DD5" s="1">
        <f>PLANEL_GerCrit_Trim_Resultado!DQ257</f>
        <v>8678.2679979999994</v>
      </c>
      <c r="DE5" s="1">
        <f>PLANEL_GerCrit_Trim_Resultado!DR257</f>
        <v>7129.464086</v>
      </c>
      <c r="DF5" s="1">
        <f>PLANEL_GerCrit_Trim_Resultado!DS257</f>
        <v>7929.5801419999998</v>
      </c>
      <c r="DG5" s="1">
        <f>PLANEL_GerCrit_Trim_Resultado!DT257</f>
        <v>9150.8405299999995</v>
      </c>
      <c r="DH5" s="1">
        <f>PLANEL_GerCrit_Trim_Resultado!DU257</f>
        <v>8277.5695639999994</v>
      </c>
      <c r="DI5" s="1">
        <f>PLANEL_GerCrit_Trim_Resultado!DV257</f>
        <v>7184.1114100000004</v>
      </c>
      <c r="DJ5" s="1">
        <f>PLANEL_GerCrit_Trim_Resultado!DW257</f>
        <v>7929.5801419999998</v>
      </c>
      <c r="DK5" s="1">
        <f>PLANEL_GerCrit_Trim_Resultado!DX257</f>
        <v>9150.8405299999995</v>
      </c>
      <c r="DL5" s="1">
        <f>PLANEL_GerCrit_Trim_Resultado!DY257</f>
        <v>8676.2967960000005</v>
      </c>
      <c r="DM5" s="1">
        <f>PLANEL_GerCrit_Trim_Resultado!DZ257</f>
        <v>7184.1114100000004</v>
      </c>
      <c r="DN5" s="1">
        <f>PLANEL_GerCrit_Trim_Resultado!EA257</f>
        <v>7929.5801419999998</v>
      </c>
      <c r="DO5" s="1">
        <f>PLANEL_GerCrit_Trim_Resultado!EB257</f>
        <v>9150.8405299999995</v>
      </c>
      <c r="DP5" s="1">
        <f>PLANEL_GerCrit_Trim_Resultado!EC257</f>
        <v>8678.2679979999994</v>
      </c>
      <c r="DQ5" s="1">
        <f>PLANEL_GerCrit_Trim_Resultado!ED257</f>
        <v>7182.0075909999996</v>
      </c>
      <c r="DR5" s="1">
        <f>PLANEL_GerCrit_Trim_Resultado!EE257</f>
        <v>7929.5801419999998</v>
      </c>
      <c r="DS5" s="1">
        <f>PLANEL_GerCrit_Trim_Resultado!EF257</f>
        <v>9150.8405299999995</v>
      </c>
      <c r="DT5" s="1">
        <f>PLANEL_GerCrit_Trim_Resultado!EG257</f>
        <v>8676.2967960000005</v>
      </c>
      <c r="DU5" s="1">
        <f>PLANEL_GerCrit_Trim_Resultado!EH257</f>
        <v>7184.1114100000004</v>
      </c>
      <c r="DV5" s="1">
        <f>PLANEL_GerCrit_Trim_Resultado!EI257</f>
        <v>7929.5801419999998</v>
      </c>
      <c r="DW5" s="1">
        <f>PLANEL_GerCrit_Trim_Resultado!EJ257</f>
        <v>9150.8405299999995</v>
      </c>
      <c r="DX5" s="1">
        <f>PLANEL_GerCrit_Trim_Resultado!EK257</f>
        <v>8678.2679979999994</v>
      </c>
      <c r="DY5" s="1">
        <f>PLANEL_GerCrit_Trim_Resultado!EL257</f>
        <v>7184.1114100000004</v>
      </c>
      <c r="DZ5" s="1">
        <f>PLANEL_GerCrit_Trim_Resultado!EM257</f>
        <v>7929.5801419999998</v>
      </c>
      <c r="EA5" s="1">
        <f>PLANEL_GerCrit_Trim_Resultado!EN257</f>
        <v>9150.8405299999995</v>
      </c>
      <c r="EB5" s="1">
        <f>PLANEL_GerCrit_Trim_Resultado!EO257</f>
        <v>8678.2679979999994</v>
      </c>
      <c r="EC5" s="1">
        <f>PLANEL_GerCrit_Trim_Resultado!EP257</f>
        <v>7129.464086</v>
      </c>
      <c r="ED5" s="1">
        <f>PLANEL_GerCrit_Trim_Resultado!EQ257</f>
        <v>7929.5801419999998</v>
      </c>
      <c r="EE5" s="1">
        <f>PLANEL_GerCrit_Trim_Resultado!ER257</f>
        <v>9150.8405299999995</v>
      </c>
      <c r="EF5" s="1">
        <f>PLANEL_GerCrit_Trim_Resultado!ES257</f>
        <v>8678.2679979999994</v>
      </c>
      <c r="EG5" s="1">
        <f>PLANEL_GerCrit_Trim_Resultado!ET257</f>
        <v>7182.0075909999996</v>
      </c>
      <c r="EH5" s="1">
        <f>PLANEL_GerCrit_Trim_Resultado!EU257</f>
        <v>7929.5801419999998</v>
      </c>
      <c r="EI5" s="1">
        <f>PLANEL_GerCrit_Trim_Resultado!EV257</f>
        <v>9150.8405299999995</v>
      </c>
      <c r="EJ5" s="1">
        <f>PLANEL_GerCrit_Trim_Resultado!EW257</f>
        <v>8678.2679979999994</v>
      </c>
      <c r="EK5" s="1">
        <f>PLANEL_GerCrit_Trim_Resultado!EX257</f>
        <v>7071.5674499999996</v>
      </c>
      <c r="EL5" s="1">
        <f>PLANEL_GerCrit_Trim_Resultado!EY257</f>
        <v>7929.5801419999998</v>
      </c>
      <c r="EM5" s="1">
        <f>PLANEL_GerCrit_Trim_Resultado!EZ257</f>
        <v>9150.8405299999995</v>
      </c>
      <c r="EN5" s="1">
        <f>PLANEL_GerCrit_Trim_Resultado!FA257</f>
        <v>8678.2679979999994</v>
      </c>
      <c r="EO5" s="1">
        <f>PLANEL_GerCrit_Trim_Resultado!FB257</f>
        <v>7071.5674499999996</v>
      </c>
      <c r="EP5" s="1">
        <f>PLANEL_GerCrit_Trim_Resultado!FC257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1698.5881320000001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179.14056310000001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776.79689510000003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1223.6570690000001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1894.2199800000001</v>
      </c>
      <c r="AE7" s="18">
        <f>PLANEL_GerCrit_Trim_Resultado!AR149</f>
        <v>660.05310999999995</v>
      </c>
      <c r="AF7" s="18">
        <f>PLANEL_GerCrit_Trim_Resultado!AS149</f>
        <v>0</v>
      </c>
      <c r="AG7" s="18">
        <f>PLANEL_GerCrit_Trim_Resultado!AT149</f>
        <v>82.258750000000006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54.01938938</v>
      </c>
      <c r="AP7" s="18">
        <f>PLANEL_GerCrit_Trim_Resultado!BC149</f>
        <v>1793.264124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0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413.27686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413.27686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413.27686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5601.7914410000003</v>
      </c>
      <c r="D8" s="18">
        <f>PLANEL_GerCrit_Trim_Resultado!Q113+PLANEL_GerCrit_Trim_Resultado!Q125+PLANEL_GerCrit_Trim_Resultado!Q137</f>
        <v>5601.7914410000003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5714.9064859999999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6289.8292369999999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4430.5672240000004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3962.127387</v>
      </c>
      <c r="Q8" s="18">
        <f>PLANEL_GerCrit_Trim_Resultado!AD113+PLANEL_GerCrit_Trim_Resultado!AD125+PLANEL_GerCrit_Trim_Resultado!AD137</f>
        <v>3994.6023970000001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4902.7645039999998</v>
      </c>
      <c r="T8" s="18">
        <f>PLANEL_GerCrit_Trim_Resultado!AG113+PLANEL_GerCrit_Trim_Resultado!AG125+PLANEL_GerCrit_Trim_Resultado!AG137</f>
        <v>3994.6023970000001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6288.6881130000002</v>
      </c>
      <c r="W8" s="18">
        <f>PLANEL_GerCrit_Trim_Resultado!AJ113+PLANEL_GerCrit_Trim_Resultado!AJ125+PLANEL_GerCrit_Trim_Resultado!AJ137</f>
        <v>4582.3094719999999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4582.3094719999999</v>
      </c>
      <c r="AC8" s="18">
        <f>PLANEL_GerCrit_Trim_Resultado!AP113+PLANEL_GerCrit_Trim_Resultado!AP125+PLANEL_GerCrit_Trim_Resultado!AP137</f>
        <v>4835.6627870000002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6334.4033310000004</v>
      </c>
      <c r="AF8" s="18">
        <f>PLANEL_GerCrit_Trim_Resultado!AS113+PLANEL_GerCrit_Trim_Resultado!AS125+PLANEL_GerCrit_Trim_Resultado!AS137</f>
        <v>4178.9233910000003</v>
      </c>
      <c r="AG8" s="18">
        <f>PLANEL_GerCrit_Trim_Resultado!AT113+PLANEL_GerCrit_Trim_Resultado!AT125+PLANEL_GerCrit_Trim_Resultado!AT137</f>
        <v>4867.1376700000001</v>
      </c>
      <c r="AH8" s="18">
        <f>PLANEL_GerCrit_Trim_Resultado!AU113+PLANEL_GerCrit_Trim_Resultado!AU125+PLANEL_GerCrit_Trim_Resultado!AU137</f>
        <v>7519.4466609999999</v>
      </c>
      <c r="AI8" s="18">
        <f>PLANEL_GerCrit_Trim_Resultado!AV113+PLANEL_GerCrit_Trim_Resultado!AV125+PLANEL_GerCrit_Trim_Resultado!AV137</f>
        <v>7023.0410920000004</v>
      </c>
      <c r="AJ8" s="18">
        <f>PLANEL_GerCrit_Trim_Resultado!AW113+PLANEL_GerCrit_Trim_Resultado!AW125+PLANEL_GerCrit_Trim_Resultado!AW137</f>
        <v>4171.0745290000004</v>
      </c>
      <c r="AK8" s="18">
        <f>PLANEL_GerCrit_Trim_Resultado!AX113+PLANEL_GerCrit_Trim_Resultado!AX125+PLANEL_GerCrit_Trim_Resultado!AX137</f>
        <v>5161.7680819999996</v>
      </c>
      <c r="AL8" s="18">
        <f>PLANEL_GerCrit_Trim_Resultado!AY113+PLANEL_GerCrit_Trim_Resultado!AY125+PLANEL_GerCrit_Trim_Resultado!AY137</f>
        <v>8126.4288880000004</v>
      </c>
      <c r="AM8" s="18">
        <f>PLANEL_GerCrit_Trim_Resultado!AZ113+PLANEL_GerCrit_Trim_Resultado!AZ125+PLANEL_GerCrit_Trim_Resultado!AZ137</f>
        <v>7293.6447660000003</v>
      </c>
      <c r="AN8" s="18">
        <f>PLANEL_GerCrit_Trim_Resultado!BA113+PLANEL_GerCrit_Trim_Resultado!BA125+PLANEL_GerCrit_Trim_Resultado!BA137</f>
        <v>3938.605881</v>
      </c>
      <c r="AO8" s="18">
        <f>PLANEL_GerCrit_Trim_Resultado!BB113+PLANEL_GerCrit_Trim_Resultado!BB125+PLANEL_GerCrit_Trim_Resultado!BB137</f>
        <v>5170.8459210000001</v>
      </c>
      <c r="AP8" s="18">
        <f>PLANEL_GerCrit_Trim_Resultado!BC113+PLANEL_GerCrit_Trim_Resultado!BC125+PLANEL_GerCrit_Trim_Resultado!BC137</f>
        <v>8058.775995</v>
      </c>
      <c r="AQ8" s="18">
        <f>PLANEL_GerCrit_Trim_Resultado!BD113+PLANEL_GerCrit_Trim_Resultado!BD125+PLANEL_GerCrit_Trim_Resultado!BD137</f>
        <v>5846.0251269999999</v>
      </c>
      <c r="AR8" s="18">
        <f>PLANEL_GerCrit_Trim_Resultado!BE113+PLANEL_GerCrit_Trim_Resultado!BE125+PLANEL_GerCrit_Trim_Resultado!BE137</f>
        <v>2445.0136349999998</v>
      </c>
      <c r="AS8" s="18">
        <f>PLANEL_GerCrit_Trim_Resultado!BF113+PLANEL_GerCrit_Trim_Resultado!BF125+PLANEL_GerCrit_Trim_Resultado!BF137</f>
        <v>3572.94308</v>
      </c>
      <c r="AT8" s="18">
        <f>PLANEL_GerCrit_Trim_Resultado!BG113+PLANEL_GerCrit_Trim_Resultado!BG125+PLANEL_GerCrit_Trim_Resultado!BG137</f>
        <v>6254.4606180000001</v>
      </c>
      <c r="AU8" s="18">
        <f>PLANEL_GerCrit_Trim_Resultado!BH113+PLANEL_GerCrit_Trim_Resultado!BH125+PLANEL_GerCrit_Trim_Resultado!BH137</f>
        <v>6233.3978530000004</v>
      </c>
      <c r="AV8" s="18">
        <f>PLANEL_GerCrit_Trim_Resultado!BI113+PLANEL_GerCrit_Trim_Resultado!BI125+PLANEL_GerCrit_Trim_Resultado!BI137</f>
        <v>2346.571747</v>
      </c>
      <c r="AW8" s="18">
        <f>PLANEL_GerCrit_Trim_Resultado!BJ113+PLANEL_GerCrit_Trim_Resultado!BJ125+PLANEL_GerCrit_Trim_Resultado!BJ137</f>
        <v>3474.492248</v>
      </c>
      <c r="AX8" s="18">
        <f>PLANEL_GerCrit_Trim_Resultado!BK113+PLANEL_GerCrit_Trim_Resultado!BK125+PLANEL_GerCrit_Trim_Resultado!BK137</f>
        <v>6461.0319259999997</v>
      </c>
      <c r="AY8" s="18">
        <f>PLANEL_GerCrit_Trim_Resultado!BL113+PLANEL_GerCrit_Trim_Resultado!BL125+PLANEL_GerCrit_Trim_Resultado!BL137</f>
        <v>7314.9252990000005</v>
      </c>
      <c r="AZ8" s="18">
        <f>PLANEL_GerCrit_Trim_Resultado!BM113+PLANEL_GerCrit_Trim_Resultado!BM125+PLANEL_GerCrit_Trim_Resultado!BM137</f>
        <v>2346.571747</v>
      </c>
      <c r="BA8" s="18">
        <f>PLANEL_GerCrit_Trim_Resultado!BN113+PLANEL_GerCrit_Trim_Resultado!BN125+PLANEL_GerCrit_Trim_Resultado!BN137</f>
        <v>4162.9099239999996</v>
      </c>
      <c r="BB8" s="18">
        <f>PLANEL_GerCrit_Trim_Resultado!BO113+PLANEL_GerCrit_Trim_Resultado!BO125+PLANEL_GerCrit_Trim_Resultado!BO137</f>
        <v>7542.5593719999997</v>
      </c>
      <c r="BC8" s="18">
        <f>PLANEL_GerCrit_Trim_Resultado!BP113+PLANEL_GerCrit_Trim_Resultado!BP125+PLANEL_GerCrit_Trim_Resultado!BP137</f>
        <v>7150.2241279999998</v>
      </c>
      <c r="BD8" s="18">
        <f>PLANEL_GerCrit_Trim_Resultado!BQ113+PLANEL_GerCrit_Trim_Resultado!BQ125+PLANEL_GerCrit_Trim_Resultado!BQ137</f>
        <v>2264.2211609999999</v>
      </c>
      <c r="BE8" s="18">
        <f>PLANEL_GerCrit_Trim_Resultado!BR113+PLANEL_GerCrit_Trim_Resultado!BR125+PLANEL_GerCrit_Trim_Resultado!BR137</f>
        <v>3843.3079360000002</v>
      </c>
      <c r="BF8" s="18">
        <f>PLANEL_GerCrit_Trim_Resultado!BS113+PLANEL_GerCrit_Trim_Resultado!BS125+PLANEL_GerCrit_Trim_Resultado!BS137</f>
        <v>7377.8581999999997</v>
      </c>
      <c r="BG8" s="18">
        <f>PLANEL_GerCrit_Trim_Resultado!BT113+PLANEL_GerCrit_Trim_Resultado!BT125+PLANEL_GerCrit_Trim_Resultado!BT137</f>
        <v>7150.2241279999998</v>
      </c>
      <c r="BH8" s="18">
        <f>PLANEL_GerCrit_Trim_Resultado!BU113+PLANEL_GerCrit_Trim_Resultado!BU125+PLANEL_GerCrit_Trim_Resultado!BU137</f>
        <v>2231.7461509999998</v>
      </c>
      <c r="BI8" s="18">
        <f>PLANEL_GerCrit_Trim_Resultado!BV113+PLANEL_GerCrit_Trim_Resultado!BV125+PLANEL_GerCrit_Trim_Resultado!BV137</f>
        <v>3644.238824</v>
      </c>
      <c r="BJ8" s="18">
        <f>PLANEL_GerCrit_Trim_Resultado!BW113+PLANEL_GerCrit_Trim_Resultado!BW125+PLANEL_GerCrit_Trim_Resultado!BW137</f>
        <v>7377.8581999999997</v>
      </c>
      <c r="BK8" s="18">
        <f>PLANEL_GerCrit_Trim_Resultado!BX113+PLANEL_GerCrit_Trim_Resultado!BX125+PLANEL_GerCrit_Trim_Resultado!BX137</f>
        <v>6791.4203530000004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3750.8814480000001</v>
      </c>
      <c r="BN8" s="18">
        <f>PLANEL_GerCrit_Trim_Resultado!CA113+PLANEL_GerCrit_Trim_Resultado!CA125+PLANEL_GerCrit_Trim_Resultado!CA137</f>
        <v>7377.8581999999997</v>
      </c>
      <c r="BO8" s="18">
        <f>PLANEL_GerCrit_Trim_Resultado!CB113+PLANEL_GerCrit_Trim_Resultado!CB125+PLANEL_GerCrit_Trim_Resultado!CB137</f>
        <v>6251.8794740000003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2763.0667246000003</v>
      </c>
      <c r="BR8" s="18">
        <f>PLANEL_GerCrit_Trim_Resultado!CE113+PLANEL_GerCrit_Trim_Resultado!CE125+PLANEL_GerCrit_Trim_Resultado!CE137</f>
        <v>6875.3668349999998</v>
      </c>
      <c r="BS8" s="18">
        <f>PLANEL_GerCrit_Trim_Resultado!CF113+PLANEL_GerCrit_Trim_Resultado!CF125+PLANEL_GerCrit_Trim_Resultado!CF137</f>
        <v>7162.2024170000004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3269.9640090000003</v>
      </c>
      <c r="BV8" s="18">
        <f>PLANEL_GerCrit_Trim_Resultado!CI113+PLANEL_GerCrit_Trim_Resultado!CI125+PLANEL_GerCrit_Trim_Resultado!CI137</f>
        <v>7562.2837159999999</v>
      </c>
      <c r="BW8" s="18">
        <f>PLANEL_GerCrit_Trim_Resultado!CJ113+PLANEL_GerCrit_Trim_Resultado!CJ125+PLANEL_GerCrit_Trim_Resultado!CJ137</f>
        <v>7625.7132359999996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3776.8612940000003</v>
      </c>
      <c r="BZ8" s="18">
        <f>PLANEL_GerCrit_Trim_Resultado!CM113+PLANEL_GerCrit_Trim_Resultado!CM125+PLANEL_GerCrit_Trim_Resultado!CM137</f>
        <v>8249.2005969999991</v>
      </c>
      <c r="CA8" s="18">
        <f>PLANEL_GerCrit_Trim_Resultado!CN113+PLANEL_GerCrit_Trim_Resultado!CN125+PLANEL_GerCrit_Trim_Resultado!CN137</f>
        <v>7323.4904200000001</v>
      </c>
      <c r="CB8" s="18">
        <f>PLANEL_GerCrit_Trim_Resultado!CO113+PLANEL_GerCrit_Trim_Resultado!CO125+PLANEL_GerCrit_Trim_Resultado!CO137</f>
        <v>1013.982287</v>
      </c>
      <c r="CC8" s="18">
        <f>PLANEL_GerCrit_Trim_Resultado!CP113+PLANEL_GerCrit_Trim_Resultado!CP125+PLANEL_GerCrit_Trim_Resultado!CP137</f>
        <v>3294.6188819999998</v>
      </c>
      <c r="CD8" s="18">
        <f>PLANEL_GerCrit_Trim_Resultado!CQ113+PLANEL_GerCrit_Trim_Resultado!CQ125+PLANEL_GerCrit_Trim_Resultado!CQ137</f>
        <v>7801.0914400000001</v>
      </c>
      <c r="CE8" s="18">
        <f>PLANEL_GerCrit_Trim_Resultado!CR113+PLANEL_GerCrit_Trim_Resultado!CR125+PLANEL_GerCrit_Trim_Resultado!CR137</f>
        <v>8010.4073009999993</v>
      </c>
      <c r="CF8" s="18">
        <f>PLANEL_GerCrit_Trim_Resultado!CS113+PLANEL_GerCrit_Trim_Resultado!CS125+PLANEL_GerCrit_Trim_Resultado!CS137</f>
        <v>1013.982287</v>
      </c>
      <c r="CG8" s="18">
        <f>PLANEL_GerCrit_Trim_Resultado!CT113+PLANEL_GerCrit_Trim_Resultado!CT125+PLANEL_GerCrit_Trim_Resultado!CT137</f>
        <v>1779.3332532999998</v>
      </c>
      <c r="CH8" s="18">
        <f>PLANEL_GerCrit_Trim_Resultado!CU113+PLANEL_GerCrit_Trim_Resultado!CU125+PLANEL_GerCrit_Trim_Resultado!CU137</f>
        <v>8488.0083209999993</v>
      </c>
      <c r="CI8" s="18">
        <f>PLANEL_GerCrit_Trim_Resultado!CV113+PLANEL_GerCrit_Trim_Resultado!CV125+PLANEL_GerCrit_Trim_Resultado!CV137</f>
        <v>8697.3241820000003</v>
      </c>
      <c r="CJ8" s="18">
        <f>PLANEL_GerCrit_Trim_Resultado!CW113+PLANEL_GerCrit_Trim_Resultado!CW125+PLANEL_GerCrit_Trim_Resultado!CW137</f>
        <v>1013.982287</v>
      </c>
      <c r="CK8" s="18">
        <f>PLANEL_GerCrit_Trim_Resultado!CX113+PLANEL_GerCrit_Trim_Resultado!CX125+PLANEL_GerCrit_Trim_Resultado!CX137</f>
        <v>2787.7215980000001</v>
      </c>
      <c r="CL8" s="18">
        <f>PLANEL_GerCrit_Trim_Resultado!CY113+PLANEL_GerCrit_Trim_Resultado!CY125+PLANEL_GerCrit_Trim_Resultado!CY137</f>
        <v>8883.9873549999993</v>
      </c>
      <c r="CM8" s="18">
        <f>PLANEL_GerCrit_Trim_Resultado!CZ113+PLANEL_GerCrit_Trim_Resultado!CZ125+PLANEL_GerCrit_Trim_Resultado!CZ137</f>
        <v>8208.7101459999994</v>
      </c>
      <c r="CN8" s="18">
        <f>PLANEL_GerCrit_Trim_Resultado!DA113+PLANEL_GerCrit_Trim_Resultado!DA125+PLANEL_GerCrit_Trim_Resultado!DA137</f>
        <v>744.59453180000003</v>
      </c>
      <c r="CO8" s="18">
        <f>PLANEL_GerCrit_Trim_Resultado!DB113+PLANEL_GerCrit_Trim_Resultado!DB125+PLANEL_GerCrit_Trim_Resultado!DB137</f>
        <v>2220.5268638000002</v>
      </c>
      <c r="CP8" s="18">
        <f>PLANEL_GerCrit_Trim_Resultado!DC113+PLANEL_GerCrit_Trim_Resultado!DC125+PLANEL_GerCrit_Trim_Resultado!DC137</f>
        <v>9264.0653419999999</v>
      </c>
      <c r="CQ8" s="18">
        <f>PLANEL_GerCrit_Trim_Resultado!DD113+PLANEL_GerCrit_Trim_Resultado!DD125+PLANEL_GerCrit_Trim_Resultado!DD137</f>
        <v>9548.7227330000005</v>
      </c>
      <c r="CR8" s="18">
        <f>PLANEL_GerCrit_Trim_Resultado!DE113+PLANEL_GerCrit_Trim_Resultado!DE125+PLANEL_GerCrit_Trim_Resultado!DE137</f>
        <v>744.59453180000003</v>
      </c>
      <c r="CS8" s="18">
        <f>PLANEL_GerCrit_Trim_Resultado!DF113+PLANEL_GerCrit_Trim_Resultado!DF125+PLANEL_GerCrit_Trim_Resultado!DF137</f>
        <v>4649.8794398</v>
      </c>
      <c r="CT8" s="18">
        <f>PLANEL_GerCrit_Trim_Resultado!DG113+PLANEL_GerCrit_Trim_Resultado!DG125+PLANEL_GerCrit_Trim_Resultado!DG137</f>
        <v>10026.323752</v>
      </c>
      <c r="CU8" s="18">
        <f>PLANEL_GerCrit_Trim_Resultado!DH113+PLANEL_GerCrit_Trim_Resultado!DH125+PLANEL_GerCrit_Trim_Resultado!DH137</f>
        <v>10209.566014</v>
      </c>
      <c r="CV8" s="18">
        <f>PLANEL_GerCrit_Trim_Resultado!DI113+PLANEL_GerCrit_Trim_Resultado!DI125+PLANEL_GerCrit_Trim_Resultado!DI137</f>
        <v>731.55773180000006</v>
      </c>
      <c r="CW8" s="18">
        <f>PLANEL_GerCrit_Trim_Resultado!DJ113+PLANEL_GerCrit_Trim_Resultado!DJ125+PLANEL_GerCrit_Trim_Resultado!DJ137</f>
        <v>5293.6332927999993</v>
      </c>
      <c r="CX8" s="18">
        <f>PLANEL_GerCrit_Trim_Resultado!DK113+PLANEL_GerCrit_Trim_Resultado!DK125+PLANEL_GerCrit_Trim_Resultado!DK137</f>
        <v>10833.053375</v>
      </c>
      <c r="CY8" s="69">
        <f>PLANEL_GerCrit_Trim_Resultado!DL113+PLANEL_GerCrit_Trim_Resultado!DL125+PLANEL_GerCrit_Trim_Resultado!DL137</f>
        <v>10437.424797</v>
      </c>
      <c r="CZ8" s="69">
        <f>PLANEL_GerCrit_Trim_Resultado!DM113+PLANEL_GerCrit_Trim_Resultado!DM125+PLANEL_GerCrit_Trim_Resultado!DM137</f>
        <v>731.55773180000006</v>
      </c>
      <c r="DA8" s="69">
        <f>PLANEL_GerCrit_Trim_Resultado!DN113+PLANEL_GerCrit_Trim_Resultado!DN125+PLANEL_GerCrit_Trim_Resultado!DN137</f>
        <v>2674.6856888000002</v>
      </c>
      <c r="DB8" s="69">
        <f>PLANEL_GerCrit_Trim_Resultado!DO113+PLANEL_GerCrit_Trim_Resultado!DO125+PLANEL_GerCrit_Trim_Resultado!DO137</f>
        <v>11194.064318000001</v>
      </c>
      <c r="DC8" s="18">
        <f>PLANEL_GerCrit_Trim_Resultado!DP113+PLANEL_GerCrit_Trim_Resultado!DP125+PLANEL_GerCrit_Trim_Resultado!DP137</f>
        <v>9595.8185410000006</v>
      </c>
      <c r="DD8" s="18">
        <f>PLANEL_GerCrit_Trim_Resultado!DQ113+PLANEL_GerCrit_Trim_Resultado!DQ125+PLANEL_GerCrit_Trim_Resultado!DQ137</f>
        <v>143.85065729999999</v>
      </c>
      <c r="DE8" s="18">
        <f>PLANEL_GerCrit_Trim_Resultado!DR113+PLANEL_GerCrit_Trim_Resultado!DR125+PLANEL_GerCrit_Trim_Resultado!DR137</f>
        <v>2086.9783483000001</v>
      </c>
      <c r="DF8" s="18">
        <f>PLANEL_GerCrit_Trim_Resultado!DS113+PLANEL_GerCrit_Trim_Resultado!DS125+PLANEL_GerCrit_Trim_Resultado!DS137</f>
        <v>10230.466031</v>
      </c>
      <c r="DG8" s="18">
        <f>PLANEL_GerCrit_Trim_Resultado!DT113+PLANEL_GerCrit_Trim_Resultado!DT125+PLANEL_GerCrit_Trim_Resultado!DT137</f>
        <v>10563.577902000001</v>
      </c>
      <c r="DH8" s="18">
        <f>PLANEL_GerCrit_Trim_Resultado!DU113+PLANEL_GerCrit_Trim_Resultado!DU125+PLANEL_GerCrit_Trim_Resultado!DU137</f>
        <v>143.85065729999999</v>
      </c>
      <c r="DI8" s="18">
        <f>PLANEL_GerCrit_Trim_Resultado!DV113+PLANEL_GerCrit_Trim_Resultado!DV125+PLANEL_GerCrit_Trim_Resultado!DV137</f>
        <v>1584.8144089</v>
      </c>
      <c r="DJ8" s="18">
        <f>PLANEL_GerCrit_Trim_Resultado!DW113+PLANEL_GerCrit_Trim_Resultado!DW125+PLANEL_GerCrit_Trim_Resultado!DW137</f>
        <v>11394.983930999999</v>
      </c>
      <c r="DK8" s="18">
        <f>PLANEL_GerCrit_Trim_Resultado!DX113+PLANEL_GerCrit_Trim_Resultado!DX125+PLANEL_GerCrit_Trim_Resultado!DX137</f>
        <v>11251.508454999999</v>
      </c>
      <c r="DL8" s="18">
        <f>PLANEL_GerCrit_Trim_Resultado!DY113+PLANEL_GerCrit_Trim_Resultado!DY125+PLANEL_GerCrit_Trim_Resultado!DY137</f>
        <v>143.85065729999999</v>
      </c>
      <c r="DM8" s="18">
        <f>PLANEL_GerCrit_Trim_Resultado!DZ113+PLANEL_GerCrit_Trim_Resultado!DZ125+PLANEL_GerCrit_Trim_Resultado!DZ137</f>
        <v>2079.2017375</v>
      </c>
      <c r="DN8" s="18">
        <f>PLANEL_GerCrit_Trim_Resultado!EA113+PLANEL_GerCrit_Trim_Resultado!EA125+PLANEL_GerCrit_Trim_Resultado!EA137</f>
        <v>12081.900812</v>
      </c>
      <c r="DO8" s="18">
        <f>PLANEL_GerCrit_Trim_Resultado!EB113+PLANEL_GerCrit_Trim_Resultado!EB125+PLANEL_GerCrit_Trim_Resultado!EB137</f>
        <v>11947.12934</v>
      </c>
      <c r="DP8" s="18">
        <f>PLANEL_GerCrit_Trim_Resultado!EC113+PLANEL_GerCrit_Trim_Resultado!EC125+PLANEL_GerCrit_Trim_Resultado!EC137</f>
        <v>143.85065729999999</v>
      </c>
      <c r="DQ8" s="18">
        <f>PLANEL_GerCrit_Trim_Resultado!ED113+PLANEL_GerCrit_Trim_Resultado!ED125+PLANEL_GerCrit_Trim_Resultado!ED137</f>
        <v>2072.5974443</v>
      </c>
      <c r="DR8" s="18">
        <f>PLANEL_GerCrit_Trim_Resultado!EE113+PLANEL_GerCrit_Trim_Resultado!EE125+PLANEL_GerCrit_Trim_Resultado!EE137</f>
        <v>12768.817693000001</v>
      </c>
      <c r="DS8" s="18">
        <f>PLANEL_GerCrit_Trim_Resultado!EF113+PLANEL_GerCrit_Trim_Resultado!EF125+PLANEL_GerCrit_Trim_Resultado!EF137</f>
        <v>12798.334245999999</v>
      </c>
      <c r="DT8" s="18">
        <f>PLANEL_GerCrit_Trim_Resultado!EG113+PLANEL_GerCrit_Trim_Resultado!EG125+PLANEL_GerCrit_Trim_Resultado!EG137</f>
        <v>0</v>
      </c>
      <c r="DU8" s="18">
        <f>PLANEL_GerCrit_Trim_Resultado!EH113+PLANEL_GerCrit_Trim_Resultado!EH125+PLANEL_GerCrit_Trim_Resultado!EH137</f>
        <v>1426.769724</v>
      </c>
      <c r="DV8" s="18">
        <f>PLANEL_GerCrit_Trim_Resultado!EI113+PLANEL_GerCrit_Trim_Resultado!EI125+PLANEL_GerCrit_Trim_Resultado!EI137</f>
        <v>13275.935266</v>
      </c>
      <c r="DW8" s="18">
        <f>PLANEL_GerCrit_Trim_Resultado!EJ113+PLANEL_GerCrit_Trim_Resultado!EJ125+PLANEL_GerCrit_Trim_Resultado!EJ137</f>
        <v>13305.231531000001</v>
      </c>
      <c r="DX8" s="18">
        <f>PLANEL_GerCrit_Trim_Resultado!EK113+PLANEL_GerCrit_Trim_Resultado!EK125+PLANEL_GerCrit_Trim_Resultado!EK137</f>
        <v>712.93448149999995</v>
      </c>
      <c r="DY8" s="18">
        <f>PLANEL_GerCrit_Trim_Resultado!EL113+PLANEL_GerCrit_Trim_Resultado!EL125+PLANEL_GerCrit_Trim_Resultado!EL137</f>
        <v>2127.6600756000003</v>
      </c>
      <c r="DZ8" s="18">
        <f>PLANEL_GerCrit_Trim_Resultado!EM113+PLANEL_GerCrit_Trim_Resultado!EM125+PLANEL_GerCrit_Trim_Resultado!EM137</f>
        <v>13645.374938000001</v>
      </c>
      <c r="EA8" s="18">
        <f>PLANEL_GerCrit_Trim_Resultado!EN113+PLANEL_GerCrit_Trim_Resultado!EN125+PLANEL_GerCrit_Trim_Resultado!EN137</f>
        <v>13824.951491</v>
      </c>
      <c r="EB8" s="18">
        <f>PLANEL_GerCrit_Trim_Resultado!EO113+PLANEL_GerCrit_Trim_Resultado!EO125+PLANEL_GerCrit_Trim_Resultado!EO137</f>
        <v>2707.161873</v>
      </c>
      <c r="EC8" s="18">
        <f>PLANEL_GerCrit_Trim_Resultado!EP113+PLANEL_GerCrit_Trim_Resultado!EP125+PLANEL_GerCrit_Trim_Resultado!EP137</f>
        <v>4042.7826299999997</v>
      </c>
      <c r="ED8" s="18">
        <f>PLANEL_GerCrit_Trim_Resultado!EQ113+PLANEL_GerCrit_Trim_Resultado!EQ125+PLANEL_GerCrit_Trim_Resultado!EQ137</f>
        <v>13863.617372000001</v>
      </c>
      <c r="EE8" s="18">
        <f>PLANEL_GerCrit_Trim_Resultado!ER113+PLANEL_GerCrit_Trim_Resultado!ER125+PLANEL_GerCrit_Trim_Resultado!ER137</f>
        <v>13863.617372000001</v>
      </c>
      <c r="EF8" s="18">
        <f>PLANEL_GerCrit_Trim_Resultado!ES113+PLANEL_GerCrit_Trim_Resultado!ES125+PLANEL_GerCrit_Trim_Resultado!ES137</f>
        <v>2587.2120020000002</v>
      </c>
      <c r="EG8" s="18">
        <f>PLANEL_GerCrit_Trim_Resultado!ET113+PLANEL_GerCrit_Trim_Resultado!ET125+PLANEL_GerCrit_Trim_Resultado!ET137</f>
        <v>6693.76793</v>
      </c>
      <c r="EH8" s="18">
        <f>PLANEL_GerCrit_Trim_Resultado!EU113+PLANEL_GerCrit_Trim_Resultado!EU125+PLANEL_GerCrit_Trim_Resultado!EU137</f>
        <v>13863.617372000001</v>
      </c>
      <c r="EI8" s="18">
        <f>PLANEL_GerCrit_Trim_Resultado!EV113+PLANEL_GerCrit_Trim_Resultado!EV125+PLANEL_GerCrit_Trim_Resultado!EV137</f>
        <v>13863.617372000001</v>
      </c>
      <c r="EJ8" s="18">
        <f>PLANEL_GerCrit_Trim_Resultado!EW113+PLANEL_GerCrit_Trim_Resultado!EW125+PLANEL_GerCrit_Trim_Resultado!EW137</f>
        <v>1910.8846883000001</v>
      </c>
      <c r="EK8" s="18">
        <f>PLANEL_GerCrit_Trim_Resultado!EX113+PLANEL_GerCrit_Trim_Resultado!EX125+PLANEL_GerCrit_Trim_Resultado!EX137</f>
        <v>8225.5516213999999</v>
      </c>
      <c r="EL8" s="18">
        <f>PLANEL_GerCrit_Trim_Resultado!EY113+PLANEL_GerCrit_Trim_Resultado!EY125+PLANEL_GerCrit_Trim_Resultado!EY137</f>
        <v>13863.617372000001</v>
      </c>
      <c r="EM8" s="18">
        <f>PLANEL_GerCrit_Trim_Resultado!EZ113+PLANEL_GerCrit_Trim_Resultado!EZ125+PLANEL_GerCrit_Trim_Resultado!EZ137</f>
        <v>13863.617372000001</v>
      </c>
      <c r="EN8" s="18">
        <f>PLANEL_GerCrit_Trim_Resultado!FA113+PLANEL_GerCrit_Trim_Resultado!FA125+PLANEL_GerCrit_Trim_Resultado!FA137</f>
        <v>1742.8251685999999</v>
      </c>
      <c r="EO8" s="18">
        <f>PLANEL_GerCrit_Trim_Resultado!FB113+PLANEL_GerCrit_Trim_Resultado!FB125+PLANEL_GerCrit_Trim_Resultado!FB137</f>
        <v>8303.5477935999988</v>
      </c>
      <c r="EP8" s="18">
        <f>PLANEL_GerCrit_Trim_Resultado!FC113+PLANEL_GerCrit_Trim_Resultado!FC125+PLANEL_GerCrit_Trim_Resultado!FC137</f>
        <v>13863.617372000001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1141.59449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1298.861742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1141.580119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1141.580119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1298.861742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1141.580119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1360.900292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1141.580119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1360.900292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1360.900292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1298.861742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170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209.2804845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271.63865320000002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185.92855019999999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170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170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170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170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170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253.4365263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49.940462660000001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649.02362219999998</v>
      </c>
      <c r="S11" s="20">
        <f>PLANEL_GerCrit_Trim_Resultado!AF41+PLANEL_GerCrit_Trim_Resultado!AF53</f>
        <v>1024.29946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525.09195090000003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242.28763710000001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0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579.35096699999997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636.4966604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312.73459939999998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312.73459939999998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312.73459939999998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1712.748546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2872.5200399999999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2872.5200399999999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2872.5200399999999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2872.5200399999999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2872.5200399999999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2872.5200399999999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2872.5200399999999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2872.5200399999999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2872.5200399999999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2872.5200399999999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2872.5200399999999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2872.5200399999999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2872.5200399999999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3052.6641730000001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3052.6641730000001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3052.6641730000001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3052.6641730000001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3052.6641730000001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1633.7695982400001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1558.92603424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60.051773599999997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1598.7122625000002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1581.8520600900001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335.83960929999995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258.72515509999999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582.2075605</v>
      </c>
      <c r="AF15" s="22">
        <f>PLANEL_GerCrit_Trim_Resultado!AS17+PLANEL_GerCrit_Trim_Resultado!AS29</f>
        <v>5955.8885129999999</v>
      </c>
      <c r="AG15" s="22">
        <f>PLANEL_GerCrit_Trim_Resultado!AT17+PLANEL_GerCrit_Trim_Resultado!AT29</f>
        <v>8150.0384160000003</v>
      </c>
      <c r="AH15" s="22">
        <f>PLANEL_GerCrit_Trim_Resultado!AU17+PLANEL_GerCrit_Trim_Resultado!AU29</f>
        <v>5193.6478040000002</v>
      </c>
      <c r="AI15" s="22">
        <f>PLANEL_GerCrit_Trim_Resultado!AV17+PLANEL_GerCrit_Trim_Resultado!AV29</f>
        <v>582.2075605</v>
      </c>
      <c r="AJ15" s="22">
        <f>PLANEL_GerCrit_Trim_Resultado!AW17+PLANEL_GerCrit_Trim_Resultado!AW29</f>
        <v>5955.8885129999999</v>
      </c>
      <c r="AK15" s="22">
        <f>PLANEL_GerCrit_Trim_Resultado!AX17+PLANEL_GerCrit_Trim_Resultado!AX29</f>
        <v>8150.0384160000003</v>
      </c>
      <c r="AL15" s="22">
        <f>PLANEL_GerCrit_Trim_Resultado!AY17+PLANEL_GerCrit_Trim_Resultado!AY29</f>
        <v>5193.6478040000002</v>
      </c>
      <c r="AM15" s="22">
        <f>PLANEL_GerCrit_Trim_Resultado!AZ17+PLANEL_GerCrit_Trim_Resultado!AZ29</f>
        <v>290.1589712</v>
      </c>
      <c r="AN15" s="22">
        <f>PLANEL_GerCrit_Trim_Resultado!BA17+PLANEL_GerCrit_Trim_Resultado!BA29</f>
        <v>2968.2790140000002</v>
      </c>
      <c r="AO15" s="22">
        <f>PLANEL_GerCrit_Trim_Resultado!BB17+PLANEL_GerCrit_Trim_Resultado!BB29</f>
        <v>4061.7932879999998</v>
      </c>
      <c r="AP15" s="22">
        <f>PLANEL_GerCrit_Trim_Resultado!BC17+PLANEL_GerCrit_Trim_Resultado!BC29</f>
        <v>2588.3956269999999</v>
      </c>
      <c r="AQ15" s="22">
        <f>PLANEL_GerCrit_Trim_Resultado!BD17+PLANEL_GerCrit_Trim_Resultado!BD29</f>
        <v>290.1589712</v>
      </c>
      <c r="AR15" s="22">
        <f>PLANEL_GerCrit_Trim_Resultado!BE17+PLANEL_GerCrit_Trim_Resultado!BE29</f>
        <v>2968.2790140000002</v>
      </c>
      <c r="AS15" s="22">
        <f>PLANEL_GerCrit_Trim_Resultado!BF17+PLANEL_GerCrit_Trim_Resultado!BF29</f>
        <v>4061.7932879999998</v>
      </c>
      <c r="AT15" s="22">
        <f>PLANEL_GerCrit_Trim_Resultado!BG17+PLANEL_GerCrit_Trim_Resultado!BG29</f>
        <v>2588.3956269999999</v>
      </c>
      <c r="AU15" s="22">
        <f>PLANEL_GerCrit_Trim_Resultado!BH17+PLANEL_GerCrit_Trim_Resultado!BH29</f>
        <v>290.1589712</v>
      </c>
      <c r="AV15" s="22">
        <f>PLANEL_GerCrit_Trim_Resultado!BI17+PLANEL_GerCrit_Trim_Resultado!BI29</f>
        <v>2968.2790140000002</v>
      </c>
      <c r="AW15" s="22">
        <f>PLANEL_GerCrit_Trim_Resultado!BJ17+PLANEL_GerCrit_Trim_Resultado!BJ29</f>
        <v>4061.7932879999998</v>
      </c>
      <c r="AX15" s="22">
        <f>PLANEL_GerCrit_Trim_Resultado!BK17+PLANEL_GerCrit_Trim_Resultado!BK29</f>
        <v>2588.3956269999999</v>
      </c>
      <c r="AY15" s="22">
        <f>PLANEL_GerCrit_Trim_Resultado!BL17+PLANEL_GerCrit_Trim_Resultado!BL29</f>
        <v>291.63466449999999</v>
      </c>
      <c r="AZ15" s="22">
        <f>PLANEL_GerCrit_Trim_Resultado!BM17+PLANEL_GerCrit_Trim_Resultado!BM29</f>
        <v>2983.375117</v>
      </c>
      <c r="BA15" s="22">
        <f>PLANEL_GerCrit_Trim_Resultado!BN17+PLANEL_GerCrit_Trim_Resultado!BN29</f>
        <v>4082.450797</v>
      </c>
      <c r="BB15" s="22">
        <f>PLANEL_GerCrit_Trim_Resultado!BO17+PLANEL_GerCrit_Trim_Resultado!BO29</f>
        <v>2601.5597149999999</v>
      </c>
      <c r="BC15" s="22">
        <f>PLANEL_GerCrit_Trim_Resultado!BP17+PLANEL_GerCrit_Trim_Resultado!BP29</f>
        <v>291.63466449999999</v>
      </c>
      <c r="BD15" s="22">
        <f>PLANEL_GerCrit_Trim_Resultado!BQ17+PLANEL_GerCrit_Trim_Resultado!BQ29</f>
        <v>2983.375117</v>
      </c>
      <c r="BE15" s="22">
        <f>PLANEL_GerCrit_Trim_Resultado!BR17+PLANEL_GerCrit_Trim_Resultado!BR29</f>
        <v>4082.450797</v>
      </c>
      <c r="BF15" s="22">
        <f>PLANEL_GerCrit_Trim_Resultado!BS17+PLANEL_GerCrit_Trim_Resultado!BS29</f>
        <v>2601.5597149999999</v>
      </c>
      <c r="BG15" s="22">
        <f>PLANEL_GerCrit_Trim_Resultado!BT17+PLANEL_GerCrit_Trim_Resultado!BT29</f>
        <v>291.63466449999999</v>
      </c>
      <c r="BH15" s="22">
        <f>PLANEL_GerCrit_Trim_Resultado!BU17+PLANEL_GerCrit_Trim_Resultado!BU29</f>
        <v>2983.375117</v>
      </c>
      <c r="BI15" s="22">
        <f>PLANEL_GerCrit_Trim_Resultado!BV17+PLANEL_GerCrit_Trim_Resultado!BV29</f>
        <v>4082.450797</v>
      </c>
      <c r="BJ15" s="22">
        <f>PLANEL_GerCrit_Trim_Resultado!BW17+PLANEL_GerCrit_Trim_Resultado!BW29</f>
        <v>2601.5597149999999</v>
      </c>
      <c r="BK15" s="22">
        <f>PLANEL_GerCrit_Trim_Resultado!BX17+PLANEL_GerCrit_Trim_Resultado!BX29</f>
        <v>291.63466449999999</v>
      </c>
      <c r="BL15" s="22">
        <f>PLANEL_GerCrit_Trim_Resultado!BY17+PLANEL_GerCrit_Trim_Resultado!BY29</f>
        <v>2983.375117</v>
      </c>
      <c r="BM15" s="22">
        <f>PLANEL_GerCrit_Trim_Resultado!BZ17+PLANEL_GerCrit_Trim_Resultado!BZ29</f>
        <v>4082.450797</v>
      </c>
      <c r="BN15" s="22">
        <f>PLANEL_GerCrit_Trim_Resultado!CA17+PLANEL_GerCrit_Trim_Resultado!CA29</f>
        <v>2601.5597149999999</v>
      </c>
      <c r="BO15" s="22">
        <f>PLANEL_GerCrit_Trim_Resultado!CB17+PLANEL_GerCrit_Trim_Resultado!CB29</f>
        <v>155.9443114</v>
      </c>
      <c r="BP15" s="22">
        <f>PLANEL_GerCrit_Trim_Resultado!CC17+PLANEL_GerCrit_Trim_Resultado!CC29</f>
        <v>1595.2849060000001</v>
      </c>
      <c r="BQ15" s="22">
        <f>PLANEL_GerCrit_Trim_Resultado!CD17+PLANEL_GerCrit_Trim_Resultado!CD29</f>
        <v>2182.9880189999999</v>
      </c>
      <c r="BR15" s="22">
        <f>PLANEL_GerCrit_Trim_Resultado!CE17+PLANEL_GerCrit_Trim_Resultado!CE29</f>
        <v>1391.11871</v>
      </c>
      <c r="BS15" s="22">
        <f>PLANEL_GerCrit_Trim_Resultado!CF17+PLANEL_GerCrit_Trim_Resultado!CF29</f>
        <v>155.9443114</v>
      </c>
      <c r="BT15" s="22">
        <f>PLANEL_GerCrit_Trim_Resultado!CG17+PLANEL_GerCrit_Trim_Resultado!CG29</f>
        <v>1595.2849060000001</v>
      </c>
      <c r="BU15" s="22">
        <f>PLANEL_GerCrit_Trim_Resultado!CH17+PLANEL_GerCrit_Trim_Resultado!CH29</f>
        <v>2182.9880189999999</v>
      </c>
      <c r="BV15" s="22">
        <f>PLANEL_GerCrit_Trim_Resultado!CI17+PLANEL_GerCrit_Trim_Resultado!CI29</f>
        <v>1391.11871</v>
      </c>
      <c r="BW15" s="22">
        <f>PLANEL_GerCrit_Trim_Resultado!CJ17+PLANEL_GerCrit_Trim_Resultado!CJ29</f>
        <v>155.9443114</v>
      </c>
      <c r="BX15" s="22">
        <f>PLANEL_GerCrit_Trim_Resultado!CK17+PLANEL_GerCrit_Trim_Resultado!CK29</f>
        <v>1595.2849060000001</v>
      </c>
      <c r="BY15" s="22">
        <f>PLANEL_GerCrit_Trim_Resultado!CL17+PLANEL_GerCrit_Trim_Resultado!CL29</f>
        <v>2182.9880189999999</v>
      </c>
      <c r="BZ15" s="22">
        <f>PLANEL_GerCrit_Trim_Resultado!CM17+PLANEL_GerCrit_Trim_Resultado!CM29</f>
        <v>1391.11871</v>
      </c>
      <c r="CA15" s="22">
        <f>PLANEL_GerCrit_Trim_Resultado!CN17+PLANEL_GerCrit_Trim_Resultado!CN29</f>
        <v>155.9443114</v>
      </c>
      <c r="CB15" s="22">
        <f>PLANEL_GerCrit_Trim_Resultado!CO17+PLANEL_GerCrit_Trim_Resultado!CO29</f>
        <v>1595.2849060000001</v>
      </c>
      <c r="CC15" s="22">
        <f>PLANEL_GerCrit_Trim_Resultado!CP17+PLANEL_GerCrit_Trim_Resultado!CP29</f>
        <v>2182.9880189999999</v>
      </c>
      <c r="CD15" s="22">
        <f>PLANEL_GerCrit_Trim_Resultado!CQ17+PLANEL_GerCrit_Trim_Resultado!CQ29</f>
        <v>1391.11871</v>
      </c>
      <c r="CE15" s="22">
        <f>PLANEL_GerCrit_Trim_Resultado!CR17+PLANEL_GerCrit_Trim_Resultado!CR29</f>
        <v>155.9443114</v>
      </c>
      <c r="CF15" s="22">
        <f>PLANEL_GerCrit_Trim_Resultado!CS17+PLANEL_GerCrit_Trim_Resultado!CS29</f>
        <v>1595.2849060000001</v>
      </c>
      <c r="CG15" s="22">
        <f>PLANEL_GerCrit_Trim_Resultado!CT17+PLANEL_GerCrit_Trim_Resultado!CT29</f>
        <v>2182.9880189999999</v>
      </c>
      <c r="CH15" s="22">
        <f>PLANEL_GerCrit_Trim_Resultado!CU17+PLANEL_GerCrit_Trim_Resultado!CU29</f>
        <v>1391.11871</v>
      </c>
      <c r="CI15" s="22">
        <f>PLANEL_GerCrit_Trim_Resultado!CV17+PLANEL_GerCrit_Trim_Resultado!CV29</f>
        <v>110.83101449999999</v>
      </c>
      <c r="CJ15" s="22">
        <f>PLANEL_GerCrit_Trim_Resultado!CW17+PLANEL_GerCrit_Trim_Resultado!CW29</f>
        <v>1133.783226</v>
      </c>
      <c r="CK15" s="22">
        <f>PLANEL_GerCrit_Trim_Resultado!CX17+PLANEL_GerCrit_Trim_Resultado!CX29</f>
        <v>1551.469075</v>
      </c>
      <c r="CL15" s="22">
        <f>PLANEL_GerCrit_Trim_Resultado!CY17+PLANEL_GerCrit_Trim_Resultado!CY29</f>
        <v>988.68048780000004</v>
      </c>
      <c r="CM15" s="22">
        <f>PLANEL_GerCrit_Trim_Resultado!CZ17+PLANEL_GerCrit_Trim_Resultado!CZ29</f>
        <v>110.83101449999999</v>
      </c>
      <c r="CN15" s="22">
        <f>PLANEL_GerCrit_Trim_Resultado!DA17+PLANEL_GerCrit_Trim_Resultado!DA29</f>
        <v>1133.783226</v>
      </c>
      <c r="CO15" s="22">
        <f>PLANEL_GerCrit_Trim_Resultado!DB17+PLANEL_GerCrit_Trim_Resultado!DB29</f>
        <v>1551.469075</v>
      </c>
      <c r="CP15" s="22">
        <f>PLANEL_GerCrit_Trim_Resultado!DC17+PLANEL_GerCrit_Trim_Resultado!DC29</f>
        <v>988.68048780000004</v>
      </c>
      <c r="CQ15" s="22">
        <f>PLANEL_GerCrit_Trim_Resultado!DD17+PLANEL_GerCrit_Trim_Resultado!DD29</f>
        <v>110.83101449999999</v>
      </c>
      <c r="CR15" s="22">
        <f>PLANEL_GerCrit_Trim_Resultado!DE17+PLANEL_GerCrit_Trim_Resultado!DE29</f>
        <v>1133.783226</v>
      </c>
      <c r="CS15" s="22">
        <f>PLANEL_GerCrit_Trim_Resultado!DF17+PLANEL_GerCrit_Trim_Resultado!DF29</f>
        <v>1551.469075</v>
      </c>
      <c r="CT15" s="22">
        <f>PLANEL_GerCrit_Trim_Resultado!DG17+PLANEL_GerCrit_Trim_Resultado!DG29</f>
        <v>988.68048780000004</v>
      </c>
      <c r="CU15" s="22">
        <f>PLANEL_GerCrit_Trim_Resultado!DH17+PLANEL_GerCrit_Trim_Resultado!DH29</f>
        <v>110.83101449999999</v>
      </c>
      <c r="CV15" s="22">
        <f>PLANEL_GerCrit_Trim_Resultado!DI17+PLANEL_GerCrit_Trim_Resultado!DI29</f>
        <v>1133.783226</v>
      </c>
      <c r="CW15" s="22">
        <f>PLANEL_GerCrit_Trim_Resultado!DJ17+PLANEL_GerCrit_Trim_Resultado!DJ29</f>
        <v>1551.469075</v>
      </c>
      <c r="CX15" s="22">
        <f>PLANEL_GerCrit_Trim_Resultado!DK17+PLANEL_GerCrit_Trim_Resultado!DK29</f>
        <v>988.68048780000004</v>
      </c>
      <c r="CY15" s="71">
        <f>PLANEL_GerCrit_Trim_Resultado!DL17+PLANEL_GerCrit_Trim_Resultado!DL29</f>
        <v>110.83101449999999</v>
      </c>
      <c r="CZ15" s="71">
        <f>PLANEL_GerCrit_Trim_Resultado!DM17+PLANEL_GerCrit_Trim_Resultado!DM29</f>
        <v>1133.783226</v>
      </c>
      <c r="DA15" s="71">
        <f>PLANEL_GerCrit_Trim_Resultado!DN17+PLANEL_GerCrit_Trim_Resultado!DN29</f>
        <v>1551.469075</v>
      </c>
      <c r="DB15" s="71">
        <f>PLANEL_GerCrit_Trim_Resultado!DO17+PLANEL_GerCrit_Trim_Resultado!DO29</f>
        <v>988.68048780000004</v>
      </c>
      <c r="DC15" s="22">
        <f>PLANEL_GerCrit_Trim_Resultado!DP17+PLANEL_GerCrit_Trim_Resultado!DP29</f>
        <v>110.83101449999999</v>
      </c>
      <c r="DD15" s="22">
        <f>PLANEL_GerCrit_Trim_Resultado!DQ17+PLANEL_GerCrit_Trim_Resultado!DQ29</f>
        <v>1133.783226</v>
      </c>
      <c r="DE15" s="22">
        <f>PLANEL_GerCrit_Trim_Resultado!DR17+PLANEL_GerCrit_Trim_Resultado!DR29</f>
        <v>1551.469075</v>
      </c>
      <c r="DF15" s="22">
        <f>PLANEL_GerCrit_Trim_Resultado!DS17+PLANEL_GerCrit_Trim_Resultado!DS29</f>
        <v>988.68048780000004</v>
      </c>
      <c r="DG15" s="22">
        <f>PLANEL_GerCrit_Trim_Resultado!DT17+PLANEL_GerCrit_Trim_Resultado!DT29</f>
        <v>110.83101449999999</v>
      </c>
      <c r="DH15" s="22">
        <f>PLANEL_GerCrit_Trim_Resultado!DU17+PLANEL_GerCrit_Trim_Resultado!DU29</f>
        <v>1133.783226</v>
      </c>
      <c r="DI15" s="22">
        <f>PLANEL_GerCrit_Trim_Resultado!DV17+PLANEL_GerCrit_Trim_Resultado!DV29</f>
        <v>1551.469075</v>
      </c>
      <c r="DJ15" s="22">
        <f>PLANEL_GerCrit_Trim_Resultado!DW17+PLANEL_GerCrit_Trim_Resultado!DW29</f>
        <v>988.68048780000004</v>
      </c>
      <c r="DK15" s="22">
        <f>PLANEL_GerCrit_Trim_Resultado!DX17+PLANEL_GerCrit_Trim_Resultado!DX29</f>
        <v>110.83101449999999</v>
      </c>
      <c r="DL15" s="22">
        <f>PLANEL_GerCrit_Trim_Resultado!DY17+PLANEL_GerCrit_Trim_Resultado!DY29</f>
        <v>1133.783226</v>
      </c>
      <c r="DM15" s="22">
        <f>PLANEL_GerCrit_Trim_Resultado!DZ17+PLANEL_GerCrit_Trim_Resultado!DZ29</f>
        <v>1551.469075</v>
      </c>
      <c r="DN15" s="22">
        <f>PLANEL_GerCrit_Trim_Resultado!EA17+PLANEL_GerCrit_Trim_Resultado!EA29</f>
        <v>988.68048780000004</v>
      </c>
      <c r="DO15" s="22">
        <f>PLANEL_GerCrit_Trim_Resultado!EB17+PLANEL_GerCrit_Trim_Resultado!EB29</f>
        <v>110.83101449999999</v>
      </c>
      <c r="DP15" s="22">
        <f>PLANEL_GerCrit_Trim_Resultado!EC17+PLANEL_GerCrit_Trim_Resultado!EC29</f>
        <v>1133.783226</v>
      </c>
      <c r="DQ15" s="22">
        <f>PLANEL_GerCrit_Trim_Resultado!ED17+PLANEL_GerCrit_Trim_Resultado!ED29</f>
        <v>1551.469075</v>
      </c>
      <c r="DR15" s="22">
        <f>PLANEL_GerCrit_Trim_Resultado!EE17+PLANEL_GerCrit_Trim_Resultado!EE29</f>
        <v>988.68048780000004</v>
      </c>
      <c r="DS15" s="22">
        <f>PLANEL_GerCrit_Trim_Resultado!EF17+PLANEL_GerCrit_Trim_Resultado!EF29</f>
        <v>110.83101449999999</v>
      </c>
      <c r="DT15" s="22">
        <f>PLANEL_GerCrit_Trim_Resultado!EG17+PLANEL_GerCrit_Trim_Resultado!EG29</f>
        <v>1133.783226</v>
      </c>
      <c r="DU15" s="22">
        <f>PLANEL_GerCrit_Trim_Resultado!EH17+PLANEL_GerCrit_Trim_Resultado!EH29</f>
        <v>1551.469075</v>
      </c>
      <c r="DV15" s="22">
        <f>PLANEL_GerCrit_Trim_Resultado!EI17+PLANEL_GerCrit_Trim_Resultado!EI29</f>
        <v>988.68048780000004</v>
      </c>
      <c r="DW15" s="22">
        <f>PLANEL_GerCrit_Trim_Resultado!EJ17+PLANEL_GerCrit_Trim_Resultado!EJ29</f>
        <v>110.83101449999999</v>
      </c>
      <c r="DX15" s="22">
        <f>PLANEL_GerCrit_Trim_Resultado!EK17+PLANEL_GerCrit_Trim_Resultado!EK29</f>
        <v>1133.783226</v>
      </c>
      <c r="DY15" s="22">
        <f>PLANEL_GerCrit_Trim_Resultado!EL17+PLANEL_GerCrit_Trim_Resultado!EL29</f>
        <v>1551.469075</v>
      </c>
      <c r="DZ15" s="22">
        <f>PLANEL_GerCrit_Trim_Resultado!EM17+PLANEL_GerCrit_Trim_Resultado!EM29</f>
        <v>988.68048780000004</v>
      </c>
      <c r="EA15" s="22">
        <f>PLANEL_GerCrit_Trim_Resultado!EN17+PLANEL_GerCrit_Trim_Resultado!EN29</f>
        <v>110.83101449999999</v>
      </c>
      <c r="EB15" s="22">
        <f>PLANEL_GerCrit_Trim_Resultado!EO17+PLANEL_GerCrit_Trim_Resultado!EO29</f>
        <v>1133.783226</v>
      </c>
      <c r="EC15" s="22">
        <f>PLANEL_GerCrit_Trim_Resultado!EP17+PLANEL_GerCrit_Trim_Resultado!EP29</f>
        <v>1551.469075</v>
      </c>
      <c r="ED15" s="22">
        <f>PLANEL_GerCrit_Trim_Resultado!EQ17+PLANEL_GerCrit_Trim_Resultado!EQ29</f>
        <v>988.68048780000004</v>
      </c>
      <c r="EE15" s="22">
        <f>PLANEL_GerCrit_Trim_Resultado!ER17+PLANEL_GerCrit_Trim_Resultado!ER29</f>
        <v>110.83101449999999</v>
      </c>
      <c r="EF15" s="22">
        <f>PLANEL_GerCrit_Trim_Resultado!ES17+PLANEL_GerCrit_Trim_Resultado!ES29</f>
        <v>1133.783226</v>
      </c>
      <c r="EG15" s="22">
        <f>PLANEL_GerCrit_Trim_Resultado!ET17+PLANEL_GerCrit_Trim_Resultado!ET29</f>
        <v>1551.469075</v>
      </c>
      <c r="EH15" s="22">
        <f>PLANEL_GerCrit_Trim_Resultado!EU17+PLANEL_GerCrit_Trim_Resultado!EU29</f>
        <v>988.68048780000004</v>
      </c>
      <c r="EI15" s="22">
        <f>PLANEL_GerCrit_Trim_Resultado!EV17+PLANEL_GerCrit_Trim_Resultado!EV29</f>
        <v>110.83101449999999</v>
      </c>
      <c r="EJ15" s="22">
        <f>PLANEL_GerCrit_Trim_Resultado!EW17+PLANEL_GerCrit_Trim_Resultado!EW29</f>
        <v>1133.783226</v>
      </c>
      <c r="EK15" s="22">
        <f>PLANEL_GerCrit_Trim_Resultado!EX17+PLANEL_GerCrit_Trim_Resultado!EX29</f>
        <v>1551.469075</v>
      </c>
      <c r="EL15" s="22">
        <f>PLANEL_GerCrit_Trim_Resultado!EY17+PLANEL_GerCrit_Trim_Resultado!EY29</f>
        <v>988.68048780000004</v>
      </c>
      <c r="EM15" s="22">
        <f>PLANEL_GerCrit_Trim_Resultado!EZ17+PLANEL_GerCrit_Trim_Resultado!EZ29</f>
        <v>110.83101449999999</v>
      </c>
      <c r="EN15" s="22">
        <f>PLANEL_GerCrit_Trim_Resultado!FA17+PLANEL_GerCrit_Trim_Resultado!FA29</f>
        <v>1133.783226</v>
      </c>
      <c r="EO15" s="22">
        <f>PLANEL_GerCrit_Trim_Resultado!FB17+PLANEL_GerCrit_Trim_Resultado!FB29</f>
        <v>1551.469075</v>
      </c>
      <c r="EP15" s="22">
        <f>PLANEL_GerCrit_Trim_Resultado!FC17+PLANEL_GerCrit_Trim_Resultado!FC29</f>
        <v>988.68048780000004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318.67108919999998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286.74202919999999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286.74202919999999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483.57535919999998</v>
      </c>
      <c r="Q16" s="22">
        <f>PLANEL_GerCrit_Trim_Resultado!AD377</f>
        <v>483.57535919999998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625.27135920000001</v>
      </c>
      <c r="U16" s="22">
        <f>PLANEL_GerCrit_Trim_Resultado!AH377</f>
        <v>625.27135920000001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668.7361449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629.32386989999998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629.32386989999998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629.32386989999998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629.32386989999998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339.31628069999999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339.31628069999999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332.47196070000001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332.47196070000001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332.47196070000001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332.47196070000001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332.47196070000001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332.47196070000001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332.47196070000001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332.47196070000001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332.47196070000001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332.47196070000001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6348.5825354000008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7541.9168244000002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9935.6402343000009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8260.9110906000005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8465.204279900001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10120.3469492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13341.4770412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11051.0033895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9578.9722769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11477.118873200001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15133.631000199999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12519.1521135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12479.64027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15011.055132199999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19801.760762099999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16343.098046200001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13348.073718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16068.9649692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21199.149132099999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17487.851228200001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14687.704982800002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17714.034712200002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23377.554610700001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19264.789490399999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15736.0230548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18991.267933899999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25064.672216200001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20646.7702403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17735.2453088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21426.8089769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28281.441090200002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23281.830501299999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18114.279449599999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21888.867846699999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28890.919329400003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23780.739178199998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19649.114726200001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23761.926458099999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31365.411984300004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25805.7267006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21480.755036999999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26017.162465100002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34354.090449900003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28240.145594799997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23159.2110183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28080.087878099999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37080.6366767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30462.014471999999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25827.5021982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31352.226009099999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41407.527561800001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33993.2484147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28534.689905699997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34697.958203599999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45843.890351099995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37599.234607499995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30790.913938199999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37450.628204599998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49479.752109300003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40574.980562600002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32354.6492263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39381.276327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52028.768050400002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42645.933728100004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33251.1417993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40473.479174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53471.161406400002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43827.424663099999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33188.378723300004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40426.300233900001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53402.721463599999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43750.831097300004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38501.143582099998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46901.2469041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61952.029235200003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50751.833219299995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41198.781657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50187.606750000006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66292.585040000005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54307.484920000003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43008.998359999998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52392.779829999999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69205.388290000003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56693.679669999998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44717.749640000002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54474.349570000006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71954.924429999999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58946.124540000004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46475.602149999999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56615.733540000001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74783.468930000003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61263.29376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48670.495710000003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59289.512960000007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78315.252189999999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64156.562529999996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49729.892930000002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60580.051390000008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80019.91863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65553.040689999994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50154.615149999998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61097.440289999999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80703.335300000006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66112.901809999996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52584.358049999995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64057.308910000007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84613.01251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69315.744720000002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54761.402849999999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66709.345300000001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88116.075500000006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72185.485589999997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55207.345159999997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67252.584109999996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88833.637220000004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72773.318629999994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606.73686380000004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465.37332600000002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505.0791739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604.20121919999997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606.73686380000004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465.37332600000002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505.0791739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604.20121919999997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606.45727980000004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465.15611000000001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504.8398459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603.92281920000005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606.45727980000004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465.15611000000001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504.8398459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603.92281920000005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606.45727980000004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465.15611000000001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504.8398459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603.92281920000005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604.04733290000001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463.34521269999999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502.92292859999998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601.52273279999997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843.24023179999995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701.5382601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735.30880709999997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839.10394020000001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1286.522273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1141.8462690000001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1165.3841284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1279.4119491000001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1470.3632916000001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1383.1091649999998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1378.0595348000002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1461.3593558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1633.5100860000002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1606.0148530000001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1574.228615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1622.733829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1988.1234860000002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1974.7849267000001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1928.8912419999999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1974.7849267000001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2365.2109748000003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2349.3424904000003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2294.7441478999999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2349.3424904000003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2743.410476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2725.0046050000001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2661.6759359999996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2725.0046050000001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3124.3548330000003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3103.393161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3031.270802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3103.393161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3513.4426130000002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3489.8705049999999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3408.766474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3489.8705049999999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3909.6235670000005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3883.3934339999996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3793.1439929999997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3883.3934339999996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4308.8454879999999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4279.9369269999997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4180.4718789999997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4279.9369269999997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4706.7698140000002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4675.1915310000004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4566.5408299999999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4675.1915310000004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5146.1786840000004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5111.6523539999998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4992.858373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5111.6523539999998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5570.8267889999997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5533.4514440000003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5404.8549199999998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5533.4514440000003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5989.5982140000006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5949.4132810000001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5811.1498709999996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5949.4132810000001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62145.439754252002</v>
      </c>
      <c r="D25" s="28">
        <f t="shared" ref="D25:BO25" si="0">SUM(D4:D24)</f>
        <v>64077.735459148003</v>
      </c>
      <c r="E25" s="28">
        <f t="shared" si="0"/>
        <v>64438.661411483998</v>
      </c>
      <c r="F25" s="28">
        <f t="shared" si="0"/>
        <v>66440.83551474</v>
      </c>
      <c r="G25" s="28">
        <f t="shared" si="0"/>
        <v>68319.805085402011</v>
      </c>
      <c r="H25" s="28">
        <f t="shared" si="0"/>
        <v>64246.864000747999</v>
      </c>
      <c r="I25" s="28">
        <f t="shared" si="0"/>
        <v>64488.740788084011</v>
      </c>
      <c r="J25" s="28">
        <f t="shared" si="0"/>
        <v>66490.485757699993</v>
      </c>
      <c r="K25" s="28">
        <f t="shared" si="0"/>
        <v>69576.294856540015</v>
      </c>
      <c r="L25" s="28">
        <f t="shared" si="0"/>
        <v>65434.682820499991</v>
      </c>
      <c r="M25" s="28">
        <f t="shared" si="0"/>
        <v>65679.376106800002</v>
      </c>
      <c r="N25" s="28">
        <f t="shared" si="0"/>
        <v>67713.227383499994</v>
      </c>
      <c r="O25" s="28">
        <f t="shared" si="0"/>
        <v>70738.902210759989</v>
      </c>
      <c r="P25" s="28">
        <f t="shared" si="0"/>
        <v>66522.393013399997</v>
      </c>
      <c r="Q25" s="28">
        <f t="shared" si="0"/>
        <v>66766.04024029999</v>
      </c>
      <c r="R25" s="28">
        <f t="shared" si="0"/>
        <v>68838.085376799994</v>
      </c>
      <c r="S25" s="28">
        <f t="shared" si="0"/>
        <v>75978.568413100002</v>
      </c>
      <c r="T25" s="28">
        <f t="shared" si="0"/>
        <v>71460.732832399997</v>
      </c>
      <c r="U25" s="28">
        <f t="shared" si="0"/>
        <v>71730.577678100017</v>
      </c>
      <c r="V25" s="28">
        <f t="shared" si="0"/>
        <v>73949.217183900008</v>
      </c>
      <c r="W25" s="28">
        <f t="shared" si="0"/>
        <v>79863.878495199999</v>
      </c>
      <c r="X25" s="28">
        <f t="shared" si="0"/>
        <v>75134.445660099998</v>
      </c>
      <c r="Y25" s="28">
        <f t="shared" si="0"/>
        <v>75425.775311800011</v>
      </c>
      <c r="Z25" s="28">
        <f t="shared" si="0"/>
        <v>77748.774609500004</v>
      </c>
      <c r="AA25" s="28">
        <f t="shared" si="0"/>
        <v>83825.246755699991</v>
      </c>
      <c r="AB25" s="28">
        <f t="shared" si="0"/>
        <v>78885.630855099997</v>
      </c>
      <c r="AC25" s="28">
        <f t="shared" si="0"/>
        <v>79200.230472399999</v>
      </c>
      <c r="AD25" s="28">
        <f t="shared" si="0"/>
        <v>81624.985398650009</v>
      </c>
      <c r="AE25" s="28">
        <f t="shared" si="0"/>
        <v>87218.046483399958</v>
      </c>
      <c r="AF25" s="28">
        <f t="shared" si="0"/>
        <v>82143.801032299991</v>
      </c>
      <c r="AG25" s="28">
        <f t="shared" si="0"/>
        <v>82468.809255600005</v>
      </c>
      <c r="AH25" s="28">
        <f t="shared" si="0"/>
        <v>84236.603288099985</v>
      </c>
      <c r="AI25" s="28">
        <f t="shared" si="0"/>
        <v>90092.727888899972</v>
      </c>
      <c r="AJ25" s="28">
        <f t="shared" si="0"/>
        <v>85565.847935099999</v>
      </c>
      <c r="AK25" s="28">
        <f t="shared" si="0"/>
        <v>85901.259667400009</v>
      </c>
      <c r="AL25" s="28">
        <f t="shared" si="0"/>
        <v>87483.498029589988</v>
      </c>
      <c r="AM25" s="28">
        <f t="shared" si="0"/>
        <v>92759.652380599975</v>
      </c>
      <c r="AN25" s="28">
        <f t="shared" si="0"/>
        <v>86183.340372099992</v>
      </c>
      <c r="AO25" s="28">
        <f t="shared" si="0"/>
        <v>85470.387437779995</v>
      </c>
      <c r="AP25" s="28">
        <f t="shared" si="0"/>
        <v>87455.488501500004</v>
      </c>
      <c r="AQ25" s="28">
        <f t="shared" si="0"/>
        <v>94016.555340699982</v>
      </c>
      <c r="AR25" s="28">
        <f t="shared" si="0"/>
        <v>89816.341335099991</v>
      </c>
      <c r="AS25" s="28">
        <f t="shared" si="0"/>
        <v>89114.36302629998</v>
      </c>
      <c r="AT25" s="28">
        <f t="shared" si="0"/>
        <v>87990.519248500015</v>
      </c>
      <c r="AU25" s="28">
        <f t="shared" si="0"/>
        <v>96946.69867469999</v>
      </c>
      <c r="AV25" s="28">
        <f t="shared" si="0"/>
        <v>92978.302872099986</v>
      </c>
      <c r="AW25" s="28">
        <f t="shared" si="0"/>
        <v>92284.751297700015</v>
      </c>
      <c r="AX25" s="28">
        <f t="shared" si="0"/>
        <v>90190.352094300004</v>
      </c>
      <c r="AY25" s="28">
        <f t="shared" si="0"/>
        <v>99795.747008799997</v>
      </c>
      <c r="AZ25" s="28">
        <f t="shared" si="0"/>
        <v>95960.539828100009</v>
      </c>
      <c r="BA25" s="28">
        <f t="shared" si="0"/>
        <v>95041.100700300012</v>
      </c>
      <c r="BB25" s="28">
        <f t="shared" si="0"/>
        <v>93279.490364199999</v>
      </c>
      <c r="BC25" s="28">
        <f t="shared" si="0"/>
        <v>102735.75547979999</v>
      </c>
      <c r="BD25" s="28">
        <f t="shared" si="0"/>
        <v>99057.209380799992</v>
      </c>
      <c r="BE25" s="28">
        <f t="shared" si="0"/>
        <v>98097.984040800016</v>
      </c>
      <c r="BF25" s="28">
        <f t="shared" si="0"/>
        <v>96318.260683299988</v>
      </c>
      <c r="BG25" s="28">
        <f t="shared" si="0"/>
        <v>106108.0568341</v>
      </c>
      <c r="BH25" s="28">
        <f t="shared" si="0"/>
        <v>102244.58326670001</v>
      </c>
      <c r="BI25" s="28">
        <f t="shared" si="0"/>
        <v>101584.26996349999</v>
      </c>
      <c r="BJ25" s="28">
        <f t="shared" si="0"/>
        <v>99618.802526500003</v>
      </c>
      <c r="BK25" s="28">
        <f t="shared" si="0"/>
        <v>110467.99688989999</v>
      </c>
      <c r="BL25" s="28">
        <f t="shared" si="0"/>
        <v>105541.9844765</v>
      </c>
      <c r="BM25" s="28">
        <f t="shared" si="0"/>
        <v>104612.39514770001</v>
      </c>
      <c r="BN25" s="28">
        <f t="shared" si="0"/>
        <v>103032.18531339998</v>
      </c>
      <c r="BO25" s="28">
        <f t="shared" si="0"/>
        <v>112124.07260540001</v>
      </c>
      <c r="BP25" s="28">
        <f t="shared" ref="BP25:EA25" si="1">SUM(BP4:BP24)</f>
        <v>107532.1764049</v>
      </c>
      <c r="BQ25" s="28">
        <f t="shared" si="1"/>
        <v>104146.52263179999</v>
      </c>
      <c r="BR25" s="28">
        <f t="shared" si="1"/>
        <v>102719.09510679998</v>
      </c>
      <c r="BS25" s="28">
        <f t="shared" si="1"/>
        <v>115646.9583252</v>
      </c>
      <c r="BT25" s="28">
        <f t="shared" si="1"/>
        <v>111003.73820990001</v>
      </c>
      <c r="BU25" s="28">
        <f t="shared" si="1"/>
        <v>107819.7230498</v>
      </c>
      <c r="BV25" s="28">
        <f t="shared" si="1"/>
        <v>106122.90727199998</v>
      </c>
      <c r="BW25" s="28">
        <f t="shared" si="1"/>
        <v>119304.09838549999</v>
      </c>
      <c r="BX25" s="28">
        <f t="shared" si="1"/>
        <v>114476.08120690002</v>
      </c>
      <c r="BY25" s="28">
        <f t="shared" si="1"/>
        <v>111432.2060046</v>
      </c>
      <c r="BZ25" s="28">
        <f t="shared" si="1"/>
        <v>109526.16326019999</v>
      </c>
      <c r="CA25" s="28">
        <f t="shared" si="1"/>
        <v>122852.7584394</v>
      </c>
      <c r="CB25" s="28">
        <f t="shared" si="1"/>
        <v>118047.72992590001</v>
      </c>
      <c r="CC25" s="28">
        <f t="shared" si="1"/>
        <v>115554.17061869999</v>
      </c>
      <c r="CD25" s="28">
        <f t="shared" si="1"/>
        <v>113045.7697459</v>
      </c>
      <c r="CE25" s="28">
        <f t="shared" si="1"/>
        <v>127546.58191099999</v>
      </c>
      <c r="CF25" s="28">
        <f t="shared" si="1"/>
        <v>121743.75557110003</v>
      </c>
      <c r="CG25" s="28">
        <f t="shared" si="1"/>
        <v>118766.430808</v>
      </c>
      <c r="CH25" s="28">
        <f t="shared" si="1"/>
        <v>117805.06946329999</v>
      </c>
      <c r="CI25" s="28">
        <f t="shared" si="1"/>
        <v>132449.21901649999</v>
      </c>
      <c r="CJ25" s="28">
        <f t="shared" si="1"/>
        <v>125235.41118000001</v>
      </c>
      <c r="CK25" s="28">
        <f t="shared" si="1"/>
        <v>123424.69573939999</v>
      </c>
      <c r="CL25" s="28">
        <f t="shared" si="1"/>
        <v>121685.09670759999</v>
      </c>
      <c r="CM25" s="28">
        <f t="shared" si="1"/>
        <v>136390.32519979999</v>
      </c>
      <c r="CN25" s="28">
        <f t="shared" si="1"/>
        <v>129089.8163188</v>
      </c>
      <c r="CO25" s="28">
        <f t="shared" si="1"/>
        <v>126759.38906759999</v>
      </c>
      <c r="CP25" s="28">
        <f t="shared" si="1"/>
        <v>125718.89420900001</v>
      </c>
      <c r="CQ25" s="28">
        <f t="shared" si="1"/>
        <v>139591.22956839998</v>
      </c>
      <c r="CR25" s="28">
        <f t="shared" si="1"/>
        <v>133044.82611980001</v>
      </c>
      <c r="CS25" s="28">
        <f t="shared" si="1"/>
        <v>130665.72126600001</v>
      </c>
      <c r="CT25" s="28">
        <f t="shared" si="1"/>
        <v>128278.00938069998</v>
      </c>
      <c r="CU25" s="28">
        <f t="shared" si="1"/>
        <v>142344.6631878</v>
      </c>
      <c r="CV25" s="28">
        <f t="shared" si="1"/>
        <v>136833.32832470001</v>
      </c>
      <c r="CW25" s="28">
        <f t="shared" si="1"/>
        <v>132613.85285640002</v>
      </c>
      <c r="CX25" s="28">
        <f t="shared" si="1"/>
        <v>130035.4064011</v>
      </c>
      <c r="CY25" s="76">
        <f t="shared" si="1"/>
        <v>148239.9002296</v>
      </c>
      <c r="CZ25" s="76">
        <f t="shared" si="1"/>
        <v>140605.5710084</v>
      </c>
      <c r="DA25" s="76">
        <f t="shared" si="1"/>
        <v>138807.23245200003</v>
      </c>
      <c r="DB25" s="76">
        <f t="shared" si="1"/>
        <v>137749.47056379999</v>
      </c>
      <c r="DC25" s="28">
        <f t="shared" si="1"/>
        <v>150473.01953729999</v>
      </c>
      <c r="DD25" s="28">
        <f t="shared" si="1"/>
        <v>143951.38583350001</v>
      </c>
      <c r="DE25" s="28">
        <f t="shared" si="1"/>
        <v>142333.75635720001</v>
      </c>
      <c r="DF25" s="28">
        <f t="shared" si="1"/>
        <v>140716.08154119999</v>
      </c>
      <c r="DG25" s="28">
        <f t="shared" si="1"/>
        <v>153629.19510249997</v>
      </c>
      <c r="DH25" s="28">
        <f t="shared" si="1"/>
        <v>147303.7723941</v>
      </c>
      <c r="DI25" s="28">
        <f t="shared" si="1"/>
        <v>145106.71962990001</v>
      </c>
      <c r="DJ25" s="28">
        <f t="shared" si="1"/>
        <v>144642.45630579998</v>
      </c>
      <c r="DK25" s="28">
        <f t="shared" si="1"/>
        <v>157057.5199625</v>
      </c>
      <c r="DL25" s="28">
        <f t="shared" si="1"/>
        <v>150689.8500721</v>
      </c>
      <c r="DM25" s="28">
        <f t="shared" si="1"/>
        <v>148918.98871450001</v>
      </c>
      <c r="DN25" s="28">
        <f t="shared" si="1"/>
        <v>148241.73884279997</v>
      </c>
      <c r="DO25" s="28">
        <f t="shared" si="1"/>
        <v>160569.34561749999</v>
      </c>
      <c r="DP25" s="28">
        <f t="shared" si="1"/>
        <v>154151.78408810002</v>
      </c>
      <c r="DQ25" s="28">
        <f t="shared" si="1"/>
        <v>152305.5186443</v>
      </c>
      <c r="DR25" s="28">
        <f t="shared" si="1"/>
        <v>151917.05131780001</v>
      </c>
      <c r="DS25" s="28">
        <f t="shared" si="1"/>
        <v>163795.5203223</v>
      </c>
      <c r="DT25" s="28">
        <f t="shared" si="1"/>
        <v>157685.2264978</v>
      </c>
      <c r="DU25" s="28">
        <f t="shared" si="1"/>
        <v>155261.75339679999</v>
      </c>
      <c r="DV25" s="28">
        <f t="shared" si="1"/>
        <v>155428.66018459998</v>
      </c>
      <c r="DW25" s="28">
        <f t="shared" si="1"/>
        <v>165530.75909759998</v>
      </c>
      <c r="DX25" s="28">
        <f t="shared" si="1"/>
        <v>161110.9426566</v>
      </c>
      <c r="DY25" s="28">
        <f t="shared" si="1"/>
        <v>157739.76313369998</v>
      </c>
      <c r="DZ25" s="28">
        <f t="shared" si="1"/>
        <v>157287.1778989</v>
      </c>
      <c r="EA25" s="28">
        <f t="shared" si="1"/>
        <v>167031.34043360001</v>
      </c>
      <c r="EB25" s="28">
        <f t="shared" ref="EB25:EP25" si="2">SUM(EB4:EB24)</f>
        <v>164166.15641209998</v>
      </c>
      <c r="EC25" s="28">
        <f t="shared" si="2"/>
        <v>160771.38953510002</v>
      </c>
      <c r="ED25" s="28">
        <f t="shared" si="2"/>
        <v>158519.70692689999</v>
      </c>
      <c r="EE25" s="28">
        <f t="shared" si="2"/>
        <v>170332.59546459999</v>
      </c>
      <c r="EF25" s="28">
        <f t="shared" si="2"/>
        <v>167785.67642409998</v>
      </c>
      <c r="EG25" s="28">
        <f t="shared" si="2"/>
        <v>164670.8425731</v>
      </c>
      <c r="EH25" s="28">
        <f t="shared" si="2"/>
        <v>162326.4348399</v>
      </c>
      <c r="EI25" s="28">
        <f t="shared" si="2"/>
        <v>173564.0946296</v>
      </c>
      <c r="EJ25" s="28">
        <f t="shared" si="2"/>
        <v>170824.8070804</v>
      </c>
      <c r="EK25" s="28">
        <f t="shared" si="2"/>
        <v>167650.6349305</v>
      </c>
      <c r="EL25" s="28">
        <f t="shared" si="2"/>
        <v>165966.76762990002</v>
      </c>
      <c r="EM25" s="28">
        <f t="shared" si="2"/>
        <v>177219.86814459998</v>
      </c>
      <c r="EN25" s="28">
        <f t="shared" si="2"/>
        <v>174675.98616769997</v>
      </c>
      <c r="EO25" s="28">
        <f t="shared" si="2"/>
        <v>170252.20137370002</v>
      </c>
      <c r="EP25" s="28">
        <f t="shared" si="2"/>
        <v>168171.5979469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0.45870318075282018</v>
      </c>
      <c r="D30" s="47">
        <f>IF(PLANEL_Pot_Trim!D4&lt;&gt;0,D4/PLANEL_Pot_Trim!D4,0)</f>
        <v>0.43357469478526084</v>
      </c>
      <c r="E30" s="47">
        <f>IF(PLANEL_Pot_Trim!E4&lt;&gt;0,E4/PLANEL_Pot_Trim!E4,0)</f>
        <v>0.50699237841835854</v>
      </c>
      <c r="F30" s="47">
        <f>IF(PLANEL_Pot_Trim!F4&lt;&gt;0,F4/PLANEL_Pot_Trim!F4,0)</f>
        <v>0.47227390981586403</v>
      </c>
      <c r="G30" s="47">
        <f>IF(PLANEL_Pot_Trim!G4&lt;&gt;0,G4/PLANEL_Pot_Trim!G4,0)</f>
        <v>0.51691133101124576</v>
      </c>
      <c r="H30" s="47">
        <f>IF(PLANEL_Pot_Trim!H4&lt;&gt;0,H4/PLANEL_Pot_Trim!H4,0)</f>
        <v>0.50227092284819874</v>
      </c>
      <c r="I30" s="47">
        <f>IF(PLANEL_Pot_Trim!I4&lt;&gt;0,I4/PLANEL_Pot_Trim!I4,0)</f>
        <v>0.47787372811497913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0.48567505602960281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0.44273101181555091</v>
      </c>
      <c r="Q30" s="47">
        <f>IF(PLANEL_Pot_Trim!Q4&lt;&gt;0,Q4/PLANEL_Pot_Trim!Q4,0)</f>
        <v>0.41211523616415946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0.4589333519941094</v>
      </c>
      <c r="U30" s="47">
        <f>IF(PLANEL_Pot_Trim!U4&lt;&gt;0,U4/PLANEL_Pot_Trim!U4,0)</f>
        <v>0.42863544856771391</v>
      </c>
      <c r="V30" s="47">
        <f>IF(PLANEL_Pot_Trim!V4&lt;&gt;0,V4/PLANEL_Pot_Trim!V4,0)</f>
        <v>0.43589477558249812</v>
      </c>
      <c r="W30" s="47">
        <f>IF(PLANEL_Pot_Trim!W4&lt;&gt;0,W4/PLANEL_Pot_Trim!W4,0)</f>
        <v>0.55671437825248626</v>
      </c>
      <c r="X30" s="47">
        <f>IF(PLANEL_Pot_Trim!X4&lt;&gt;0,X4/PLANEL_Pot_Trim!X4,0)</f>
        <v>0.47000821863542408</v>
      </c>
      <c r="Y30" s="47">
        <f>IF(PLANEL_Pot_Trim!Y4&lt;&gt;0,Y4/PLANEL_Pot_Trim!Y4,0)</f>
        <v>0.43996922355642365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0.48731537650693352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0.49685236975281599</v>
      </c>
      <c r="AG30" s="47">
        <f>IF(PLANEL_Pot_Trim!AG4&lt;&gt;0,AG4/PLANEL_Pot_Trim!AG4,0)</f>
        <v>0.45744552192041482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0.50411747337582891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0.55660193542063796</v>
      </c>
      <c r="AN30" s="47">
        <f>IF(PLANEL_Pot_Trim!AN4&lt;&gt;0,AN4/PLANEL_Pot_Trim!AN4,0)</f>
        <v>0.51258654406541171</v>
      </c>
      <c r="AO30" s="47">
        <f>IF(PLANEL_Pot_Trim!AO4&lt;&gt;0,AO4/PLANEL_Pot_Trim!AO4,0)</f>
        <v>0.45763866573780954</v>
      </c>
      <c r="AP30" s="47">
        <f>IF(PLANEL_Pot_Trim!AP4&lt;&gt;0,AP4/PLANEL_Pot_Trim!AP4,0)</f>
        <v>0.43885317641403265</v>
      </c>
      <c r="AQ30" s="47">
        <f>IF(PLANEL_Pot_Trim!AQ4&lt;&gt;0,AQ4/PLANEL_Pot_Trim!AQ4,0)</f>
        <v>0.55661796193263902</v>
      </c>
      <c r="AR30" s="47">
        <f>IF(PLANEL_Pot_Trim!AR4&lt;&gt;0,AR4/PLANEL_Pot_Trim!AR4,0)</f>
        <v>0.5267146737217806</v>
      </c>
      <c r="AS30" s="47">
        <f>IF(PLANEL_Pot_Trim!AS4&lt;&gt;0,AS4/PLANEL_Pot_Trim!AS4,0)</f>
        <v>0.45771666929921945</v>
      </c>
      <c r="AT30" s="47">
        <f>IF(PLANEL_Pot_Trim!AT4&lt;&gt;0,AT4/PLANEL_Pot_Trim!AT4,0)</f>
        <v>0.4390159341629094</v>
      </c>
      <c r="AU30" s="47">
        <f>IF(PLANEL_Pot_Trim!AU4&lt;&gt;0,AU4/PLANEL_Pot_Trim!AU4,0)</f>
        <v>0.55491285444179894</v>
      </c>
      <c r="AV30" s="47">
        <f>IF(PLANEL_Pot_Trim!AV4&lt;&gt;0,AV4/PLANEL_Pot_Trim!AV4,0)</f>
        <v>0.53057584390131873</v>
      </c>
      <c r="AW30" s="47">
        <f>IF(PLANEL_Pot_Trim!AW4&lt;&gt;0,AW4/PLANEL_Pot_Trim!AW4,0)</f>
        <v>0.45866987023573796</v>
      </c>
      <c r="AX30" s="47">
        <f>IF(PLANEL_Pot_Trim!AX4&lt;&gt;0,AX4/PLANEL_Pot_Trim!AX4,0)</f>
        <v>0.43987904688313695</v>
      </c>
      <c r="AY30" s="47">
        <f>IF(PLANEL_Pot_Trim!AY4&lt;&gt;0,AY4/PLANEL_Pot_Trim!AY4,0)</f>
        <v>0.5558422760665328</v>
      </c>
      <c r="AZ30" s="47">
        <f>IF(PLANEL_Pot_Trim!AZ4&lt;&gt;0,AZ4/PLANEL_Pot_Trim!AZ4,0)</f>
        <v>0.54527269203954254</v>
      </c>
      <c r="BA30" s="47">
        <f>IF(PLANEL_Pot_Trim!BA4&lt;&gt;0,BA4/PLANEL_Pot_Trim!BA4,0)</f>
        <v>0.45350108121428967</v>
      </c>
      <c r="BB30" s="47">
        <f>IF(PLANEL_Pot_Trim!BB4&lt;&gt;0,BB4/PLANEL_Pot_Trim!BB4,0)</f>
        <v>0.44030897266461599</v>
      </c>
      <c r="BC30" s="47">
        <f>IF(PLANEL_Pot_Trim!BC4&lt;&gt;0,BC4/PLANEL_Pot_Trim!BC4,0)</f>
        <v>0.55749357662653432</v>
      </c>
      <c r="BD30" s="47">
        <f>IF(PLANEL_Pot_Trim!BD4&lt;&gt;0,BD4/PLANEL_Pot_Trim!BD4,0)</f>
        <v>0.54560322775689518</v>
      </c>
      <c r="BE30" s="47">
        <f>IF(PLANEL_Pot_Trim!BE4&lt;&gt;0,BE4/PLANEL_Pot_Trim!BE4,0)</f>
        <v>0.45447258991009915</v>
      </c>
      <c r="BF30" s="47">
        <f>IF(PLANEL_Pot_Trim!BF4&lt;&gt;0,BF4/PLANEL_Pot_Trim!BF4,0)</f>
        <v>0.4448016941616148</v>
      </c>
      <c r="BG30" s="47">
        <f>IF(PLANEL_Pot_Trim!BG4&lt;&gt;0,BG4/PLANEL_Pot_Trim!BG4,0)</f>
        <v>0.55940472197464808</v>
      </c>
      <c r="BH30" s="47">
        <f>IF(PLANEL_Pot_Trim!BH4&lt;&gt;0,BH4/PLANEL_Pot_Trim!BH4,0)</f>
        <v>0.53594772075511588</v>
      </c>
      <c r="BI30" s="47">
        <f>IF(PLANEL_Pot_Trim!BI4&lt;&gt;0,BI4/PLANEL_Pot_Trim!BI4,0)</f>
        <v>0.45367103352836824</v>
      </c>
      <c r="BJ30" s="47">
        <f>IF(PLANEL_Pot_Trim!BJ4&lt;&gt;0,BJ4/PLANEL_Pot_Trim!BJ4,0)</f>
        <v>0.44452241876646087</v>
      </c>
      <c r="BK30" s="47">
        <f>IF(PLANEL_Pot_Trim!BK4&lt;&gt;0,BK4/PLANEL_Pot_Trim!BK4,0)</f>
        <v>0.56808855608361764</v>
      </c>
      <c r="BL30" s="47">
        <f>IF(PLANEL_Pot_Trim!BL4&lt;&gt;0,BL4/PLANEL_Pot_Trim!BL4,0)</f>
        <v>0.53316787786843345</v>
      </c>
      <c r="BM30" s="47">
        <f>IF(PLANEL_Pot_Trim!BM4&lt;&gt;0,BM4/PLANEL_Pot_Trim!BM4,0)</f>
        <v>0.45083890716580105</v>
      </c>
      <c r="BN30" s="47">
        <f>IF(PLANEL_Pot_Trim!BN4&lt;&gt;0,BN4/PLANEL_Pot_Trim!BN4,0)</f>
        <v>0.4470481058325258</v>
      </c>
      <c r="BO30" s="47">
        <f>IF(PLANEL_Pot_Trim!BO4&lt;&gt;0,BO4/PLANEL_Pot_Trim!BO4,0)</f>
        <v>0.57337725523600391</v>
      </c>
      <c r="BP30" s="47">
        <f>IF(PLANEL_Pot_Trim!BP4&lt;&gt;0,BP4/PLANEL_Pot_Trim!BP4,0)</f>
        <v>0.5379908598133929</v>
      </c>
      <c r="BQ30" s="47">
        <f>IF(PLANEL_Pot_Trim!BQ4&lt;&gt;0,BQ4/PLANEL_Pot_Trim!BQ4,0)</f>
        <v>0.44492542471125157</v>
      </c>
      <c r="BR30" s="47">
        <f>IF(PLANEL_Pot_Trim!BR4&lt;&gt;0,BR4/PLANEL_Pot_Trim!BR4,0)</f>
        <v>0.44466505271112849</v>
      </c>
      <c r="BS30" s="47">
        <f>IF(PLANEL_Pot_Trim!BS4&lt;&gt;0,BS4/PLANEL_Pot_Trim!BS4,0)</f>
        <v>0.57472706513696126</v>
      </c>
      <c r="BT30" s="47">
        <f>IF(PLANEL_Pot_Trim!BT4&lt;&gt;0,BT4/PLANEL_Pot_Trim!BT4,0)</f>
        <v>0.55079295019927954</v>
      </c>
      <c r="BU30" s="47">
        <f>IF(PLANEL_Pot_Trim!BU4&lt;&gt;0,BU4/PLANEL_Pot_Trim!BU4,0)</f>
        <v>0.44315011468768023</v>
      </c>
      <c r="BV30" s="47">
        <f>IF(PLANEL_Pot_Trim!BV4&lt;&gt;0,BV4/PLANEL_Pot_Trim!BV4,0)</f>
        <v>0.44316586311656792</v>
      </c>
      <c r="BW30" s="47">
        <f>IF(PLANEL_Pot_Trim!BW4&lt;&gt;0,BW4/PLANEL_Pot_Trim!BW4,0)</f>
        <v>0.57806990865024166</v>
      </c>
      <c r="BX30" s="47">
        <f>IF(PLANEL_Pot_Trim!BX4&lt;&gt;0,BX4/PLANEL_Pot_Trim!BX4,0)</f>
        <v>0.54957695535479933</v>
      </c>
      <c r="BY30" s="47">
        <f>IF(PLANEL_Pot_Trim!BY4&lt;&gt;0,BY4/PLANEL_Pot_Trim!BY4,0)</f>
        <v>0.43991224422164632</v>
      </c>
      <c r="BZ30" s="47">
        <f>IF(PLANEL_Pot_Trim!BZ4&lt;&gt;0,BZ4/PLANEL_Pot_Trim!BZ4,0)</f>
        <v>0.44051105027284054</v>
      </c>
      <c r="CA30" s="47">
        <f>IF(PLANEL_Pot_Trim!CA4&lt;&gt;0,CA4/PLANEL_Pot_Trim!CA4,0)</f>
        <v>0.5800379775859642</v>
      </c>
      <c r="CB30" s="47">
        <f>IF(PLANEL_Pot_Trim!CB4&lt;&gt;0,CB4/PLANEL_Pot_Trim!CB4,0)</f>
        <v>0.54585048583239404</v>
      </c>
      <c r="CC30" s="47">
        <f>IF(PLANEL_Pot_Trim!CC4&lt;&gt;0,CC4/PLANEL_Pot_Trim!CC4,0)</f>
        <v>0.43578764177287377</v>
      </c>
      <c r="CD30" s="47">
        <f>IF(PLANEL_Pot_Trim!CD4&lt;&gt;0,CD4/PLANEL_Pot_Trim!CD4,0)</f>
        <v>0.43844681810728758</v>
      </c>
      <c r="CE30" s="47">
        <f>IF(PLANEL_Pot_Trim!CE4&lt;&gt;0,CE4/PLANEL_Pot_Trim!CE4,0)</f>
        <v>0.58224312084664931</v>
      </c>
      <c r="CF30" s="47">
        <f>IF(PLANEL_Pot_Trim!CF4&lt;&gt;0,CF4/PLANEL_Pot_Trim!CF4,0)</f>
        <v>0.54955690411057689</v>
      </c>
      <c r="CG30" s="47">
        <f>IF(PLANEL_Pot_Trim!CG4&lt;&gt;0,CG4/PLANEL_Pot_Trim!CG4,0)</f>
        <v>0.43278933293215288</v>
      </c>
      <c r="CH30" s="47">
        <f>IF(PLANEL_Pot_Trim!CH4&lt;&gt;0,CH4/PLANEL_Pot_Trim!CH4,0)</f>
        <v>0.4362124113188226</v>
      </c>
      <c r="CI30" s="47">
        <f>IF(PLANEL_Pot_Trim!CI4&lt;&gt;0,CI4/PLANEL_Pot_Trim!CI4,0)</f>
        <v>0.58540584838219678</v>
      </c>
      <c r="CJ30" s="47">
        <f>IF(PLANEL_Pot_Trim!CJ4&lt;&gt;0,CJ4/PLANEL_Pot_Trim!CJ4,0)</f>
        <v>0.53852956954459374</v>
      </c>
      <c r="CK30" s="47">
        <f>IF(PLANEL_Pot_Trim!CK4&lt;&gt;0,CK4/PLANEL_Pot_Trim!CK4,0)</f>
        <v>0.42805918907668244</v>
      </c>
      <c r="CL30" s="47">
        <f>IF(PLANEL_Pot_Trim!CL4&lt;&gt;0,CL4/PLANEL_Pot_Trim!CL4,0)</f>
        <v>0.43376381272731901</v>
      </c>
      <c r="CM30" s="47">
        <f>IF(PLANEL_Pot_Trim!CM4&lt;&gt;0,CM4/PLANEL_Pot_Trim!CM4,0)</f>
        <v>0.58946542548993253</v>
      </c>
      <c r="CN30" s="47">
        <f>IF(PLANEL_Pot_Trim!CN4&lt;&gt;0,CN4/PLANEL_Pot_Trim!CN4,0)</f>
        <v>0.53950570759805649</v>
      </c>
      <c r="CO30" s="47">
        <f>IF(PLANEL_Pot_Trim!CO4&lt;&gt;0,CO4/PLANEL_Pot_Trim!CO4,0)</f>
        <v>0.42486079471158888</v>
      </c>
      <c r="CP30" s="47">
        <f>IF(PLANEL_Pot_Trim!CP4&lt;&gt;0,CP4/PLANEL_Pot_Trim!CP4,0)</f>
        <v>0.43202949420203135</v>
      </c>
      <c r="CQ30" s="47">
        <f>IF(PLANEL_Pot_Trim!CQ4&lt;&gt;0,CQ4/PLANEL_Pot_Trim!CQ4,0)</f>
        <v>0.59049786365280321</v>
      </c>
      <c r="CR30" s="47">
        <f>IF(PLANEL_Pot_Trim!CR4&lt;&gt;0,CR4/PLANEL_Pot_Trim!CR4,0)</f>
        <v>0.55304227013855289</v>
      </c>
      <c r="CS30" s="47">
        <f>IF(PLANEL_Pot_Trim!CS4&lt;&gt;0,CS4/PLANEL_Pot_Trim!CS4,0)</f>
        <v>0.42026510846692883</v>
      </c>
      <c r="CT30" s="47">
        <f>IF(PLANEL_Pot_Trim!CT4&lt;&gt;0,CT4/PLANEL_Pot_Trim!CT4,0)</f>
        <v>0.43178649373633471</v>
      </c>
      <c r="CU30" s="47">
        <f>IF(PLANEL_Pot_Trim!CU4&lt;&gt;0,CU4/PLANEL_Pot_Trim!CU4,0)</f>
        <v>0.59411537529994674</v>
      </c>
      <c r="CV30" s="47">
        <f>IF(PLANEL_Pot_Trim!CV4&lt;&gt;0,CV4/PLANEL_Pot_Trim!CV4,0)</f>
        <v>0.56950009689053838</v>
      </c>
      <c r="CW30" s="47">
        <f>IF(PLANEL_Pot_Trim!CW4&lt;&gt;0,CW4/PLANEL_Pot_Trim!CW4,0)</f>
        <v>0.42113151665047366</v>
      </c>
      <c r="CX30" s="47">
        <f>IF(PLANEL_Pot_Trim!CX4&lt;&gt;0,CX4/PLANEL_Pot_Trim!CX4,0)</f>
        <v>0.43024764101069712</v>
      </c>
      <c r="CY30" s="77">
        <f>IF(PLANEL_Pot_Trim!CY4&lt;&gt;0,CY4/PLANEL_Pot_Trim!CY4,0)</f>
        <v>0.59411537529994674</v>
      </c>
      <c r="CZ30" s="77">
        <f>IF(PLANEL_Pot_Trim!CZ4&lt;&gt;0,CZ4/PLANEL_Pot_Trim!CZ4,0)</f>
        <v>0.54786295426774301</v>
      </c>
      <c r="DA30" s="77">
        <f>IF(PLANEL_Pot_Trim!DA4&lt;&gt;0,DA4/PLANEL_Pot_Trim!DA4,0)</f>
        <v>0.42049746412889405</v>
      </c>
      <c r="DB30" s="77">
        <f>IF(PLANEL_Pot_Trim!DB4&lt;&gt;0,DB4/PLANEL_Pot_Trim!DB4,0)</f>
        <v>0.43024764101069712</v>
      </c>
      <c r="DC30" s="47">
        <f>IF(PLANEL_Pot_Trim!DC4&lt;&gt;0,DC4/PLANEL_Pot_Trim!DC4,0)</f>
        <v>0.59411537529994674</v>
      </c>
      <c r="DD30" s="47">
        <f>IF(PLANEL_Pot_Trim!DD4&lt;&gt;0,DD4/PLANEL_Pot_Trim!DD4,0)</f>
        <v>0.54979334025297566</v>
      </c>
      <c r="DE30" s="47">
        <f>IF(PLANEL_Pot_Trim!DE4&lt;&gt;0,DE4/PLANEL_Pot_Trim!DE4,0)</f>
        <v>0.4166761703800656</v>
      </c>
      <c r="DF30" s="47">
        <f>IF(PLANEL_Pot_Trim!DF4&lt;&gt;0,DF4/PLANEL_Pot_Trim!DF4,0)</f>
        <v>0.43024764101069712</v>
      </c>
      <c r="DG30" s="47">
        <f>IF(PLANEL_Pot_Trim!DG4&lt;&gt;0,DG4/PLANEL_Pot_Trim!DG4,0)</f>
        <v>0.59411537529994674</v>
      </c>
      <c r="DH30" s="47">
        <f>IF(PLANEL_Pot_Trim!DH4&lt;&gt;0,DH4/PLANEL_Pot_Trim!DH4,0)</f>
        <v>0.55809435754403969</v>
      </c>
      <c r="DI30" s="47">
        <f>IF(PLANEL_Pot_Trim!DI4&lt;&gt;0,DI4/PLANEL_Pot_Trim!DI4,0)</f>
        <v>0.41625656866656174</v>
      </c>
      <c r="DJ30" s="47">
        <f>IF(PLANEL_Pot_Trim!DJ4&lt;&gt;0,DJ4/PLANEL_Pot_Trim!DJ4,0)</f>
        <v>0.43024764101069712</v>
      </c>
      <c r="DK30" s="47">
        <f>IF(PLANEL_Pot_Trim!DK4&lt;&gt;0,DK4/PLANEL_Pot_Trim!DK4,0)</f>
        <v>0.59550693755216366</v>
      </c>
      <c r="DL30" s="47">
        <f>IF(PLANEL_Pot_Trim!DL4&lt;&gt;0,DL4/PLANEL_Pot_Trim!DL4,0)</f>
        <v>0.55881094058527192</v>
      </c>
      <c r="DM30" s="47">
        <f>IF(PLANEL_Pot_Trim!DM4&lt;&gt;0,DM4/PLANEL_Pot_Trim!DM4,0)</f>
        <v>0.41542037623015332</v>
      </c>
      <c r="DN30" s="47">
        <f>IF(PLANEL_Pot_Trim!DN4&lt;&gt;0,DN4/PLANEL_Pot_Trim!DN4,0)</f>
        <v>0.4299193406519386</v>
      </c>
      <c r="DO30" s="47">
        <f>IF(PLANEL_Pot_Trim!DO4&lt;&gt;0,DO4/PLANEL_Pot_Trim!DO4,0)</f>
        <v>0.59690859022268761</v>
      </c>
      <c r="DP30" s="47">
        <f>IF(PLANEL_Pot_Trim!DP4&lt;&gt;0,DP4/PLANEL_Pot_Trim!DP4,0)</f>
        <v>0.56225609514784369</v>
      </c>
      <c r="DQ30" s="47">
        <f>IF(PLANEL_Pot_Trim!DQ4&lt;&gt;0,DQ4/PLANEL_Pot_Trim!DQ4,0)</f>
        <v>0.41445321887244541</v>
      </c>
      <c r="DR30" s="47">
        <f>IF(PLANEL_Pot_Trim!DR4&lt;&gt;0,DR4/PLANEL_Pot_Trim!DR4,0)</f>
        <v>0.4295414504667544</v>
      </c>
      <c r="DS30" s="47">
        <f>IF(PLANEL_Pot_Trim!DS4&lt;&gt;0,DS4/PLANEL_Pot_Trim!DS4,0)</f>
        <v>0.59712007138488765</v>
      </c>
      <c r="DT30" s="47">
        <f>IF(PLANEL_Pot_Trim!DT4&lt;&gt;0,DT4/PLANEL_Pot_Trim!DT4,0)</f>
        <v>0.56721752957015037</v>
      </c>
      <c r="DU30" s="47">
        <f>IF(PLANEL_Pot_Trim!DU4&lt;&gt;0,DU4/PLANEL_Pot_Trim!DU4,0)</f>
        <v>0.41412995524601071</v>
      </c>
      <c r="DV30" s="47">
        <f>IF(PLANEL_Pot_Trim!DV4&lt;&gt;0,DV4/PLANEL_Pot_Trim!DV4,0)</f>
        <v>0.42944172545145032</v>
      </c>
      <c r="DW30" s="47">
        <f>IF(PLANEL_Pot_Trim!DW4&lt;&gt;0,DW4/PLANEL_Pot_Trim!DW4,0)</f>
        <v>0.59736511934549752</v>
      </c>
      <c r="DX30" s="47">
        <f>IF(PLANEL_Pot_Trim!DX4&lt;&gt;0,DX4/PLANEL_Pot_Trim!DX4,0)</f>
        <v>0.57499912457532409</v>
      </c>
      <c r="DY30" s="47">
        <f>IF(PLANEL_Pot_Trim!DY4&lt;&gt;0,DY4/PLANEL_Pot_Trim!DY4,0)</f>
        <v>0.41385235428973383</v>
      </c>
      <c r="DZ30" s="47">
        <f>IF(PLANEL_Pot_Trim!DZ4&lt;&gt;0,DZ4/PLANEL_Pot_Trim!DZ4,0)</f>
        <v>0.42933396816056313</v>
      </c>
      <c r="EA30" s="47">
        <f>IF(PLANEL_Pot_Trim!EA4&lt;&gt;0,EA4/PLANEL_Pot_Trim!EA4,0)</f>
        <v>0.59769384033197914</v>
      </c>
      <c r="EB30" s="47">
        <f>IF(PLANEL_Pot_Trim!EB4&lt;&gt;0,EB4/PLANEL_Pot_Trim!EB4,0)</f>
        <v>0.57528797071222704</v>
      </c>
      <c r="EC30" s="47">
        <f>IF(PLANEL_Pot_Trim!EC4&lt;&gt;0,EC4/PLANEL_Pot_Trim!EC4,0)</f>
        <v>0.41402461707824467</v>
      </c>
      <c r="ED30" s="47">
        <f>IF(PLANEL_Pot_Trim!ED4&lt;&gt;0,ED4/PLANEL_Pot_Trim!ED4,0)</f>
        <v>0.42918941652576992</v>
      </c>
      <c r="EE30" s="47">
        <f>IF(PLANEL_Pot_Trim!EE4&lt;&gt;0,EE4/PLANEL_Pot_Trim!EE4,0)</f>
        <v>0.59833437256478339</v>
      </c>
      <c r="EF30" s="47">
        <f>IF(PLANEL_Pot_Trim!EF4&lt;&gt;0,EF4/PLANEL_Pot_Trim!EF4,0)</f>
        <v>0.57565715991636113</v>
      </c>
      <c r="EG30" s="47">
        <f>IF(PLANEL_Pot_Trim!EG4&lt;&gt;0,EG4/PLANEL_Pot_Trim!EG4,0)</f>
        <v>0.39072457754018913</v>
      </c>
      <c r="EH30" s="47">
        <f>IF(PLANEL_Pot_Trim!EH4&lt;&gt;0,EH4/PLANEL_Pot_Trim!EH4,0)</f>
        <v>0.4288485852084139</v>
      </c>
      <c r="EI30" s="47">
        <f>IF(PLANEL_Pot_Trim!EI4&lt;&gt;0,EI4/PLANEL_Pot_Trim!EI4,0)</f>
        <v>0.59891885903889797</v>
      </c>
      <c r="EJ30" s="47">
        <f>IF(PLANEL_Pot_Trim!EJ4&lt;&gt;0,EJ4/PLANEL_Pot_Trim!EJ4,0)</f>
        <v>0.57646622224028687</v>
      </c>
      <c r="EK30" s="47">
        <f>IF(PLANEL_Pot_Trim!EK4&lt;&gt;0,EK4/PLANEL_Pot_Trim!EK4,0)</f>
        <v>0.37196959032457128</v>
      </c>
      <c r="EL30" s="47">
        <f>IF(PLANEL_Pot_Trim!EL4&lt;&gt;0,EL4/PLANEL_Pot_Trim!EL4,0)</f>
        <v>0.42855806199734242</v>
      </c>
      <c r="EM30" s="47">
        <f>IF(PLANEL_Pot_Trim!EM4&lt;&gt;0,EM4/PLANEL_Pot_Trim!EM4,0)</f>
        <v>0.60232336761513883</v>
      </c>
      <c r="EN30" s="47">
        <f>IF(PLANEL_Pot_Trim!EN4&lt;&gt;0,EN4/PLANEL_Pot_Trim!EN4,0)</f>
        <v>0.58225977727899458</v>
      </c>
      <c r="EO30" s="47">
        <f>IF(PLANEL_Pot_Trim!EO4&lt;&gt;0,EO4/PLANEL_Pot_Trim!EO4,0)</f>
        <v>0.37183601947000999</v>
      </c>
      <c r="EP30" s="47">
        <f>IF(PLANEL_Pot_Trim!EP4&lt;&gt;0,EP4/PLANEL_Pot_Trim!EP4,0)</f>
        <v>0.42563146727830686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0.44202502344211325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0.450267554637306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0.52652965337043045</v>
      </c>
      <c r="Q31" s="47">
        <f>IF(PLANEL_Pot_Trim!Q5&lt;&gt;0,Q5/PLANEL_Pot_Trim!Q5,0)</f>
        <v>0.43838343015929293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0.52691900870024555</v>
      </c>
      <c r="U31" s="47">
        <f>IF(PLANEL_Pot_Trim!U5&lt;&gt;0,U5/PLANEL_Pot_Trim!U5,0)</f>
        <v>0.44086763240449689</v>
      </c>
      <c r="V31" s="47">
        <f>IF(PLANEL_Pot_Trim!V5&lt;&gt;0,V5/PLANEL_Pot_Trim!V5,0)</f>
        <v>0.5000554910348497</v>
      </c>
      <c r="W31" s="47">
        <f>IF(PLANEL_Pot_Trim!W5&lt;&gt;0,W5/PLANEL_Pot_Trim!W5,0)</f>
        <v>0.5785248795912934</v>
      </c>
      <c r="X31" s="47">
        <f>IF(PLANEL_Pot_Trim!X5&lt;&gt;0,X5/PLANEL_Pot_Trim!X5,0)</f>
        <v>0.51502185252560517</v>
      </c>
      <c r="Y31" s="47">
        <f>IF(PLANEL_Pot_Trim!Y5&lt;&gt;0,Y5/PLANEL_Pot_Trim!Y5,0)</f>
        <v>0.44181344618417545</v>
      </c>
      <c r="Z31" s="47">
        <f>IF(PLANEL_Pot_Trim!Z5&lt;&gt;0,Z5/PLANEL_Pot_Trim!Z5,0)</f>
        <v>0.49964685821699528</v>
      </c>
      <c r="AA31" s="47">
        <f>IF(PLANEL_Pot_Trim!AA5&lt;&gt;0,AA5/PLANEL_Pot_Trim!AA5,0)</f>
        <v>0.57736319284299609</v>
      </c>
      <c r="AB31" s="47">
        <f>IF(PLANEL_Pot_Trim!AB5&lt;&gt;0,AB5/PLANEL_Pot_Trim!AB5,0)</f>
        <v>0.53165645996751831</v>
      </c>
      <c r="AC31" s="47">
        <f>IF(PLANEL_Pot_Trim!AC5&lt;&gt;0,AC5/PLANEL_Pot_Trim!AC5,0)</f>
        <v>0.42534381419244149</v>
      </c>
      <c r="AD31" s="47">
        <f>IF(PLANEL_Pot_Trim!AD5&lt;&gt;0,AD5/PLANEL_Pot_Trim!AD5,0)</f>
        <v>0.48296264864182326</v>
      </c>
      <c r="AE31" s="47">
        <f>IF(PLANEL_Pot_Trim!AE5&lt;&gt;0,AE5/PLANEL_Pot_Trim!AE5,0)</f>
        <v>0.57707692758875162</v>
      </c>
      <c r="AF31" s="47">
        <f>IF(PLANEL_Pot_Trim!AF5&lt;&gt;0,AF5/PLANEL_Pot_Trim!AF5,0)</f>
        <v>0.54199261123192033</v>
      </c>
      <c r="AG31" s="47">
        <f>IF(PLANEL_Pot_Trim!AG5&lt;&gt;0,AG5/PLANEL_Pot_Trim!AG5,0)</f>
        <v>0.41898524880000815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0.5418315785113299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0.56405384221185528</v>
      </c>
      <c r="AN31" s="47">
        <f>IF(PLANEL_Pot_Trim!AN5&lt;&gt;0,AN5/PLANEL_Pot_Trim!AN5,0)</f>
        <v>0.5352923422650766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0.56408175075316247</v>
      </c>
      <c r="AR31" s="47">
        <f>IF(PLANEL_Pot_Trim!AR5&lt;&gt;0,AR5/PLANEL_Pot_Trim!AR5,0)</f>
        <v>0.53516417213670742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0.56408175075316247</v>
      </c>
      <c r="AV31" s="47">
        <f>IF(PLANEL_Pot_Trim!AV5&lt;&gt;0,AV5/PLANEL_Pot_Trim!AV5,0)</f>
        <v>0.5353239338021446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0.56408175075316247</v>
      </c>
      <c r="AZ31" s="47">
        <f>IF(PLANEL_Pot_Trim!AZ5&lt;&gt;0,AZ5/PLANEL_Pot_Trim!AZ5,0)</f>
        <v>0.49117989990425864</v>
      </c>
      <c r="BA31" s="47">
        <f>IF(PLANEL_Pot_Trim!BA5&lt;&gt;0,BA5/PLANEL_Pot_Trim!BA5,0)</f>
        <v>0.45081666686325605</v>
      </c>
      <c r="BB31" s="47">
        <f>IF(PLANEL_Pot_Trim!BB5&lt;&gt;0,BB5/PLANEL_Pot_Trim!BB5,0)</f>
        <v>0.49622829713459354</v>
      </c>
      <c r="BC31" s="47">
        <f>IF(PLANEL_Pot_Trim!BC5&lt;&gt;0,BC5/PLANEL_Pot_Trim!BC5,0)</f>
        <v>0.56408175075316247</v>
      </c>
      <c r="BD31" s="47">
        <f>IF(PLANEL_Pot_Trim!BD5&lt;&gt;0,BD5/PLANEL_Pot_Trim!BD5,0)</f>
        <v>0.49346936275049696</v>
      </c>
      <c r="BE31" s="47">
        <f>IF(PLANEL_Pot_Trim!BE5&lt;&gt;0,BE5/PLANEL_Pot_Trim!BE5,0)</f>
        <v>0.45469970936507831</v>
      </c>
      <c r="BF31" s="47">
        <f>IF(PLANEL_Pot_Trim!BF5&lt;&gt;0,BF5/PLANEL_Pot_Trim!BF5,0)</f>
        <v>0.49622829713459354</v>
      </c>
      <c r="BG31" s="47">
        <f>IF(PLANEL_Pot_Trim!BG5&lt;&gt;0,BG5/PLANEL_Pot_Trim!BG5,0)</f>
        <v>0.56550110784777941</v>
      </c>
      <c r="BH31" s="47">
        <f>IF(PLANEL_Pot_Trim!BH5&lt;&gt;0,BH5/PLANEL_Pot_Trim!BH5,0)</f>
        <v>0.53629720144067794</v>
      </c>
      <c r="BI31" s="47">
        <f>IF(PLANEL_Pot_Trim!BI5&lt;&gt;0,BI5/PLANEL_Pot_Trim!BI5,0)</f>
        <v>0.44051385752139471</v>
      </c>
      <c r="BJ31" s="47">
        <f>IF(PLANEL_Pot_Trim!BJ5&lt;&gt;0,BJ5/PLANEL_Pot_Trim!BJ5,0)</f>
        <v>0.49002999673831621</v>
      </c>
      <c r="BK31" s="47">
        <f>IF(PLANEL_Pot_Trim!BK5&lt;&gt;0,BK5/PLANEL_Pot_Trim!BK5,0)</f>
        <v>0.56550110784777941</v>
      </c>
      <c r="BL31" s="47">
        <f>IF(PLANEL_Pot_Trim!BL5&lt;&gt;0,BL5/PLANEL_Pot_Trim!BL5,0)</f>
        <v>0.53629720144067794</v>
      </c>
      <c r="BM31" s="47">
        <f>IF(PLANEL_Pot_Trim!BM5&lt;&gt;0,BM5/PLANEL_Pot_Trim!BM5,0)</f>
        <v>0.44038384629769228</v>
      </c>
      <c r="BN31" s="47">
        <f>IF(PLANEL_Pot_Trim!BN5&lt;&gt;0,BN5/PLANEL_Pot_Trim!BN5,0)</f>
        <v>0.49002999673831621</v>
      </c>
      <c r="BO31" s="47">
        <f>IF(PLANEL_Pot_Trim!BO5&lt;&gt;0,BO5/PLANEL_Pot_Trim!BO5,0)</f>
        <v>0.56550110784777941</v>
      </c>
      <c r="BP31" s="47">
        <f>IF(PLANEL_Pot_Trim!BP5&lt;&gt;0,BP5/PLANEL_Pot_Trim!BP5,0)</f>
        <v>0.53629720144067794</v>
      </c>
      <c r="BQ31" s="47">
        <f>IF(PLANEL_Pot_Trim!BQ5&lt;&gt;0,BQ5/PLANEL_Pot_Trim!BQ5,0)</f>
        <v>0.44396172656905353</v>
      </c>
      <c r="BR31" s="47">
        <f>IF(PLANEL_Pot_Trim!BR5&lt;&gt;0,BR5/PLANEL_Pot_Trim!BR5,0)</f>
        <v>0.49002999673831621</v>
      </c>
      <c r="BS31" s="47">
        <f>IF(PLANEL_Pot_Trim!BS5&lt;&gt;0,BS5/PLANEL_Pot_Trim!BS5,0)</f>
        <v>0.56550110784777941</v>
      </c>
      <c r="BT31" s="47">
        <f>IF(PLANEL_Pot_Trim!BT5&lt;&gt;0,BT5/PLANEL_Pot_Trim!BT5,0)</f>
        <v>0.47571729247366773</v>
      </c>
      <c r="BU31" s="47">
        <f>IF(PLANEL_Pot_Trim!BU5&lt;&gt;0,BU5/PLANEL_Pot_Trim!BU5,0)</f>
        <v>0.44058464638045175</v>
      </c>
      <c r="BV31" s="47">
        <f>IF(PLANEL_Pot_Trim!BV5&lt;&gt;0,BV5/PLANEL_Pot_Trim!BV5,0)</f>
        <v>0.49002999673831621</v>
      </c>
      <c r="BW31" s="47">
        <f>IF(PLANEL_Pot_Trim!BW5&lt;&gt;0,BW5/PLANEL_Pot_Trim!BW5,0)</f>
        <v>0.56550110784777941</v>
      </c>
      <c r="BX31" s="47">
        <f>IF(PLANEL_Pot_Trim!BX5&lt;&gt;0,BX5/PLANEL_Pot_Trim!BX5,0)</f>
        <v>0.50825547969679075</v>
      </c>
      <c r="BY31" s="47">
        <f>IF(PLANEL_Pot_Trim!BY5&lt;&gt;0,BY5/PLANEL_Pot_Trim!BY5,0)</f>
        <v>0.43713677733279305</v>
      </c>
      <c r="BZ31" s="47">
        <f>IF(PLANEL_Pot_Trim!BZ5&lt;&gt;0,BZ5/PLANEL_Pot_Trim!BZ5,0)</f>
        <v>0.49002999673831621</v>
      </c>
      <c r="CA31" s="47">
        <f>IF(PLANEL_Pot_Trim!CA5&lt;&gt;0,CA5/PLANEL_Pot_Trim!CA5,0)</f>
        <v>0.56550110784777941</v>
      </c>
      <c r="CB31" s="47">
        <f>IF(PLANEL_Pot_Trim!CB5&lt;&gt;0,CB5/PLANEL_Pot_Trim!CB5,0)</f>
        <v>0.53295149892230953</v>
      </c>
      <c r="CC31" s="47">
        <f>IF(PLANEL_Pot_Trim!CC5&lt;&gt;0,CC5/PLANEL_Pot_Trim!CC5,0)</f>
        <v>0.44396172656905353</v>
      </c>
      <c r="CD31" s="47">
        <f>IF(PLANEL_Pot_Trim!CD5&lt;&gt;0,CD5/PLANEL_Pot_Trim!CD5,0)</f>
        <v>0.49002999673831621</v>
      </c>
      <c r="CE31" s="47">
        <f>IF(PLANEL_Pot_Trim!CE5&lt;&gt;0,CE5/PLANEL_Pot_Trim!CE5,0)</f>
        <v>0.56550110784777941</v>
      </c>
      <c r="CF31" s="47">
        <f>IF(PLANEL_Pot_Trim!CF5&lt;&gt;0,CF5/PLANEL_Pot_Trim!CF5,0)</f>
        <v>0.46566529883586688</v>
      </c>
      <c r="CG31" s="47">
        <f>IF(PLANEL_Pot_Trim!CG5&lt;&gt;0,CG5/PLANEL_Pot_Trim!CG5,0)</f>
        <v>0.44058464638045175</v>
      </c>
      <c r="CH31" s="47">
        <f>IF(PLANEL_Pot_Trim!CH5&lt;&gt;0,CH5/PLANEL_Pot_Trim!CH5,0)</f>
        <v>0.49002999673831621</v>
      </c>
      <c r="CI31" s="47">
        <f>IF(PLANEL_Pot_Trim!CI5&lt;&gt;0,CI5/PLANEL_Pot_Trim!CI5,0)</f>
        <v>0.56550110784777941</v>
      </c>
      <c r="CJ31" s="47">
        <f>IF(PLANEL_Pot_Trim!CJ5&lt;&gt;0,CJ5/PLANEL_Pot_Trim!CJ5,0)</f>
        <v>0.5361753856456003</v>
      </c>
      <c r="CK31" s="47">
        <f>IF(PLANEL_Pot_Trim!CK5&lt;&gt;0,CK5/PLANEL_Pot_Trim!CK5,0)</f>
        <v>0.44396172656905353</v>
      </c>
      <c r="CL31" s="47">
        <f>IF(PLANEL_Pot_Trim!CL5&lt;&gt;0,CL5/PLANEL_Pot_Trim!CL5,0)</f>
        <v>0.49002999673831621</v>
      </c>
      <c r="CM31" s="47">
        <f>IF(PLANEL_Pot_Trim!CM5&lt;&gt;0,CM5/PLANEL_Pot_Trim!CM5,0)</f>
        <v>0.56550110784777941</v>
      </c>
      <c r="CN31" s="47">
        <f>IF(PLANEL_Pot_Trim!CN5&lt;&gt;0,CN5/PLANEL_Pot_Trim!CN5,0)</f>
        <v>0.52315051020818049</v>
      </c>
      <c r="CO31" s="47">
        <f>IF(PLANEL_Pot_Trim!CO5&lt;&gt;0,CO5/PLANEL_Pot_Trim!CO5,0)</f>
        <v>0.44396172656905353</v>
      </c>
      <c r="CP31" s="47">
        <f>IF(PLANEL_Pot_Trim!CP5&lt;&gt;0,CP5/PLANEL_Pot_Trim!CP5,0)</f>
        <v>0.49002999673831621</v>
      </c>
      <c r="CQ31" s="47">
        <f>IF(PLANEL_Pot_Trim!CQ5&lt;&gt;0,CQ5/PLANEL_Pot_Trim!CQ5,0)</f>
        <v>0.56550110784777941</v>
      </c>
      <c r="CR31" s="47">
        <f>IF(PLANEL_Pot_Trim!CR5&lt;&gt;0,CR5/PLANEL_Pot_Trim!CR5,0)</f>
        <v>0.53629720144067794</v>
      </c>
      <c r="CS31" s="47">
        <f>IF(PLANEL_Pot_Trim!CS5&lt;&gt;0,CS5/PLANEL_Pot_Trim!CS5,0)</f>
        <v>0.44396172656905353</v>
      </c>
      <c r="CT31" s="47">
        <f>IF(PLANEL_Pot_Trim!CT5&lt;&gt;0,CT5/PLANEL_Pot_Trim!CT5,0)</f>
        <v>0.49002999673831621</v>
      </c>
      <c r="CU31" s="47">
        <f>IF(PLANEL_Pot_Trim!CU5&lt;&gt;0,CU5/PLANEL_Pot_Trim!CU5,0)</f>
        <v>0.56550110784777941</v>
      </c>
      <c r="CV31" s="47">
        <f>IF(PLANEL_Pot_Trim!CV5&lt;&gt;0,CV5/PLANEL_Pot_Trim!CV5,0)</f>
        <v>0.53629720144067794</v>
      </c>
      <c r="CW31" s="47">
        <f>IF(PLANEL_Pot_Trim!CW5&lt;&gt;0,CW5/PLANEL_Pot_Trim!CW5,0)</f>
        <v>0.44396172656905353</v>
      </c>
      <c r="CX31" s="47">
        <f>IF(PLANEL_Pot_Trim!CX5&lt;&gt;0,CX5/PLANEL_Pot_Trim!CX5,0)</f>
        <v>0.49002999673831621</v>
      </c>
      <c r="CY31" s="77">
        <f>IF(PLANEL_Pot_Trim!CY5&lt;&gt;0,CY5/PLANEL_Pot_Trim!CY5,0)</f>
        <v>0.56550110784777941</v>
      </c>
      <c r="CZ31" s="77">
        <f>IF(PLANEL_Pot_Trim!CZ5&lt;&gt;0,CZ5/PLANEL_Pot_Trim!CZ5,0)</f>
        <v>0.53629720144067794</v>
      </c>
      <c r="DA31" s="77">
        <f>IF(PLANEL_Pot_Trim!DA5&lt;&gt;0,DA5/PLANEL_Pot_Trim!DA5,0)</f>
        <v>0.44383171534535099</v>
      </c>
      <c r="DB31" s="77">
        <f>IF(PLANEL_Pot_Trim!DB5&lt;&gt;0,DB5/PLANEL_Pot_Trim!DB5,0)</f>
        <v>0.49002999673831621</v>
      </c>
      <c r="DC31" s="47">
        <f>IF(PLANEL_Pot_Trim!DC5&lt;&gt;0,DC5/PLANEL_Pot_Trim!DC5,0)</f>
        <v>0.56550110784777941</v>
      </c>
      <c r="DD31" s="47">
        <f>IF(PLANEL_Pot_Trim!DD5&lt;&gt;0,DD5/PLANEL_Pot_Trim!DD5,0)</f>
        <v>0.53629720144067794</v>
      </c>
      <c r="DE31" s="47">
        <f>IF(PLANEL_Pot_Trim!DE5&lt;&gt;0,DE5/PLANEL_Pot_Trim!DE5,0)</f>
        <v>0.44058464638045175</v>
      </c>
      <c r="DF31" s="47">
        <f>IF(PLANEL_Pot_Trim!DF5&lt;&gt;0,DF5/PLANEL_Pot_Trim!DF5,0)</f>
        <v>0.49002999673831621</v>
      </c>
      <c r="DG31" s="47">
        <f>IF(PLANEL_Pot_Trim!DG5&lt;&gt;0,DG5/PLANEL_Pot_Trim!DG5,0)</f>
        <v>0.56550110784777941</v>
      </c>
      <c r="DH31" s="47">
        <f>IF(PLANEL_Pot_Trim!DH5&lt;&gt;0,DH5/PLANEL_Pot_Trim!DH5,0)</f>
        <v>0.5115349506291812</v>
      </c>
      <c r="DI31" s="47">
        <f>IF(PLANEL_Pot_Trim!DI5&lt;&gt;0,DI5/PLANEL_Pot_Trim!DI5,0)</f>
        <v>0.44396172656905353</v>
      </c>
      <c r="DJ31" s="47">
        <f>IF(PLANEL_Pot_Trim!DJ5&lt;&gt;0,DJ5/PLANEL_Pot_Trim!DJ5,0)</f>
        <v>0.49002999673831621</v>
      </c>
      <c r="DK31" s="47">
        <f>IF(PLANEL_Pot_Trim!DK5&lt;&gt;0,DK5/PLANEL_Pot_Trim!DK5,0)</f>
        <v>0.56550110784777941</v>
      </c>
      <c r="DL31" s="47">
        <f>IF(PLANEL_Pot_Trim!DL5&lt;&gt;0,DL5/PLANEL_Pot_Trim!DL5,0)</f>
        <v>0.5361753856456003</v>
      </c>
      <c r="DM31" s="47">
        <f>IF(PLANEL_Pot_Trim!DM5&lt;&gt;0,DM5/PLANEL_Pot_Trim!DM5,0)</f>
        <v>0.44396172656905353</v>
      </c>
      <c r="DN31" s="47">
        <f>IF(PLANEL_Pot_Trim!DN5&lt;&gt;0,DN5/PLANEL_Pot_Trim!DN5,0)</f>
        <v>0.49002999673831621</v>
      </c>
      <c r="DO31" s="47">
        <f>IF(PLANEL_Pot_Trim!DO5&lt;&gt;0,DO5/PLANEL_Pot_Trim!DO5,0)</f>
        <v>0.56550110784777941</v>
      </c>
      <c r="DP31" s="47">
        <f>IF(PLANEL_Pot_Trim!DP5&lt;&gt;0,DP5/PLANEL_Pot_Trim!DP5,0)</f>
        <v>0.53629720144067794</v>
      </c>
      <c r="DQ31" s="47">
        <f>IF(PLANEL_Pot_Trim!DQ5&lt;&gt;0,DQ5/PLANEL_Pot_Trim!DQ5,0)</f>
        <v>0.44383171534535099</v>
      </c>
      <c r="DR31" s="47">
        <f>IF(PLANEL_Pot_Trim!DR5&lt;&gt;0,DR5/PLANEL_Pot_Trim!DR5,0)</f>
        <v>0.49002999673831621</v>
      </c>
      <c r="DS31" s="47">
        <f>IF(PLANEL_Pot_Trim!DS5&lt;&gt;0,DS5/PLANEL_Pot_Trim!DS5,0)</f>
        <v>0.56550110784777941</v>
      </c>
      <c r="DT31" s="47">
        <f>IF(PLANEL_Pot_Trim!DT5&lt;&gt;0,DT5/PLANEL_Pot_Trim!DT5,0)</f>
        <v>0.5361753856456003</v>
      </c>
      <c r="DU31" s="47">
        <f>IF(PLANEL_Pot_Trim!DU5&lt;&gt;0,DU5/PLANEL_Pot_Trim!DU5,0)</f>
        <v>0.44396172656905353</v>
      </c>
      <c r="DV31" s="47">
        <f>IF(PLANEL_Pot_Trim!DV5&lt;&gt;0,DV5/PLANEL_Pot_Trim!DV5,0)</f>
        <v>0.49002999673831621</v>
      </c>
      <c r="DW31" s="47">
        <f>IF(PLANEL_Pot_Trim!DW5&lt;&gt;0,DW5/PLANEL_Pot_Trim!DW5,0)</f>
        <v>0.56550110784777941</v>
      </c>
      <c r="DX31" s="47">
        <f>IF(PLANEL_Pot_Trim!DX5&lt;&gt;0,DX5/PLANEL_Pot_Trim!DX5,0)</f>
        <v>0.53629720144067794</v>
      </c>
      <c r="DY31" s="47">
        <f>IF(PLANEL_Pot_Trim!DY5&lt;&gt;0,DY5/PLANEL_Pot_Trim!DY5,0)</f>
        <v>0.44396172656905353</v>
      </c>
      <c r="DZ31" s="47">
        <f>IF(PLANEL_Pot_Trim!DZ5&lt;&gt;0,DZ5/PLANEL_Pot_Trim!DZ5,0)</f>
        <v>0.49002999673831621</v>
      </c>
      <c r="EA31" s="47">
        <f>IF(PLANEL_Pot_Trim!EA5&lt;&gt;0,EA5/PLANEL_Pot_Trim!EA5,0)</f>
        <v>0.56550110784777941</v>
      </c>
      <c r="EB31" s="47">
        <f>IF(PLANEL_Pot_Trim!EB5&lt;&gt;0,EB5/PLANEL_Pot_Trim!EB5,0)</f>
        <v>0.53629720144067794</v>
      </c>
      <c r="EC31" s="47">
        <f>IF(PLANEL_Pot_Trim!EC5&lt;&gt;0,EC5/PLANEL_Pot_Trim!EC5,0)</f>
        <v>0.44058464638045175</v>
      </c>
      <c r="ED31" s="47">
        <f>IF(PLANEL_Pot_Trim!ED5&lt;&gt;0,ED5/PLANEL_Pot_Trim!ED5,0)</f>
        <v>0.49002999673831621</v>
      </c>
      <c r="EE31" s="47">
        <f>IF(PLANEL_Pot_Trim!EE5&lt;&gt;0,EE5/PLANEL_Pot_Trim!EE5,0)</f>
        <v>0.56550110784777941</v>
      </c>
      <c r="EF31" s="47">
        <f>IF(PLANEL_Pot_Trim!EF5&lt;&gt;0,EF5/PLANEL_Pot_Trim!EF5,0)</f>
        <v>0.53629720144067794</v>
      </c>
      <c r="EG31" s="47">
        <f>IF(PLANEL_Pot_Trim!EG5&lt;&gt;0,EG5/PLANEL_Pot_Trim!EG5,0)</f>
        <v>0.44383171534535099</v>
      </c>
      <c r="EH31" s="47">
        <f>IF(PLANEL_Pot_Trim!EH5&lt;&gt;0,EH5/PLANEL_Pot_Trim!EH5,0)</f>
        <v>0.49002999673831621</v>
      </c>
      <c r="EI31" s="47">
        <f>IF(PLANEL_Pot_Trim!EI5&lt;&gt;0,EI5/PLANEL_Pot_Trim!EI5,0)</f>
        <v>0.56550110784777941</v>
      </c>
      <c r="EJ31" s="47">
        <f>IF(PLANEL_Pot_Trim!EJ5&lt;&gt;0,EJ5/PLANEL_Pot_Trim!EJ5,0)</f>
        <v>0.53629720144067794</v>
      </c>
      <c r="EK31" s="47">
        <f>IF(PLANEL_Pot_Trim!EK5&lt;&gt;0,EK5/PLANEL_Pot_Trim!EK5,0)</f>
        <v>0.43700676610909051</v>
      </c>
      <c r="EL31" s="47">
        <f>IF(PLANEL_Pot_Trim!EL5&lt;&gt;0,EL5/PLANEL_Pot_Trim!EL5,0)</f>
        <v>0.49002999673831621</v>
      </c>
      <c r="EM31" s="47">
        <f>IF(PLANEL_Pot_Trim!EM5&lt;&gt;0,EM5/PLANEL_Pot_Trim!EM5,0)</f>
        <v>0.56550110784777941</v>
      </c>
      <c r="EN31" s="47">
        <f>IF(PLANEL_Pot_Trim!EN5&lt;&gt;0,EN5/PLANEL_Pot_Trim!EN5,0)</f>
        <v>0.53629720144067794</v>
      </c>
      <c r="EO31" s="47">
        <f>IF(PLANEL_Pot_Trim!EO5&lt;&gt;0,EO5/PLANEL_Pot_Trim!EO5,0)</f>
        <v>0.43700676610909051</v>
      </c>
      <c r="EP31" s="47">
        <f>IF(PLANEL_Pot_Trim!EP5&lt;&gt;0,EP5/PLANEL_Pot_Trim!EP5,0)</f>
        <v>0.49002999673831621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0.13751745753655339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1.447039234074864E-2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6.2747127990759141E-2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9.0017807702210628E-2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0.13934748078125575</v>
      </c>
      <c r="AE33" s="48">
        <f>IF(PLANEL_Pot_Trim!AE7&lt;&gt;0,AE7/PLANEL_Pot_Trim!AE7,0)</f>
        <v>4.8551653628989236E-2</v>
      </c>
      <c r="AF33" s="48">
        <f>IF(PLANEL_Pot_Trim!AF7&lt;&gt;0,AF7/PLANEL_Pot_Trim!AF7,0)</f>
        <v>0</v>
      </c>
      <c r="AG33" s="48">
        <f>IF(PLANEL_Pot_Trim!AG7&lt;&gt;0,AG7/PLANEL_Pot_Trim!AG7,0)</f>
        <v>6.0507227031376598E-3</v>
      </c>
      <c r="AH33" s="48">
        <f>IF(PLANEL_Pot_Trim!AH7&lt;&gt;0,AH7/PLANEL_Pot_Trim!AH7,0)</f>
        <v>0.17158356794367985</v>
      </c>
      <c r="AI33" s="48">
        <f>IF(PLANEL_Pot_Trim!AI7&lt;&gt;0,AI7/PLANEL_Pot_Trim!AI7,0)</f>
        <v>4.6091432622879479E-2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0.14869615783257195</v>
      </c>
      <c r="AM33" s="48">
        <f>IF(PLANEL_Pot_Trim!AM7&lt;&gt;0,AM7/PLANEL_Pot_Trim!AM7,0)</f>
        <v>4.3274540384668651E-2</v>
      </c>
      <c r="AN33" s="48">
        <f>IF(PLANEL_Pot_Trim!AN7&lt;&gt;0,AN7/PLANEL_Pot_Trim!AN7,0)</f>
        <v>0</v>
      </c>
      <c r="AO33" s="48">
        <f>IF(PLANEL_Pot_Trim!AO7&lt;&gt;0,AO7/PLANEL_Pot_Trim!AO7,0)</f>
        <v>3.5416305322460355E-3</v>
      </c>
      <c r="AP33" s="48">
        <f>IF(PLANEL_Pot_Trim!AP7&lt;&gt;0,AP7/PLANEL_Pot_Trim!AP7,0)</f>
        <v>0.11757035847375291</v>
      </c>
      <c r="AQ33" s="48">
        <f>IF(PLANEL_Pot_Trim!AQ7&lt;&gt;0,AQ7/PLANEL_Pot_Trim!AQ7,0)</f>
        <v>2.6230518169158355E-2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8.0897239990402131E-2</v>
      </c>
      <c r="AU33" s="48">
        <f>IF(PLANEL_Pot_Trim!AU7&lt;&gt;0,AU7/PLANEL_Pot_Trim!AU7,0)</f>
        <v>2.5539743467418677E-2</v>
      </c>
      <c r="AV33" s="48">
        <f>IF(PLANEL_Pot_Trim!AV7&lt;&gt;0,AV7/PLANEL_Pot_Trim!AV7,0)</f>
        <v>0</v>
      </c>
      <c r="AW33" s="48">
        <f>IF(PLANEL_Pot_Trim!AW7&lt;&gt;0,AW7/PLANEL_Pot_Trim!AW7,0)</f>
        <v>0</v>
      </c>
      <c r="AX33" s="48">
        <f>IF(PLANEL_Pot_Trim!AX7&lt;&gt;0,AX7/PLANEL_Pot_Trim!AX7,0)</f>
        <v>2.5539743467418677E-2</v>
      </c>
      <c r="AY33" s="48">
        <f>IF(PLANEL_Pot_Trim!AY7&lt;&gt;0,AY7/PLANEL_Pot_Trim!AY7,0)</f>
        <v>2.3856838129810279E-2</v>
      </c>
      <c r="AZ33" s="48">
        <f>IF(PLANEL_Pot_Trim!AZ7&lt;&gt;0,AZ7/PLANEL_Pot_Trim!AZ7,0)</f>
        <v>0</v>
      </c>
      <c r="BA33" s="48">
        <f>IF(PLANEL_Pot_Trim!BA7&lt;&gt;0,BA7/PLANEL_Pot_Trim!BA7,0)</f>
        <v>2.3856838129810279E-2</v>
      </c>
      <c r="BB33" s="48">
        <f>IF(PLANEL_Pot_Trim!BB7&lt;&gt;0,BB7/PLANEL_Pot_Trim!BB7,0)</f>
        <v>2.3856838129810279E-2</v>
      </c>
      <c r="BC33" s="48">
        <f>IF(PLANEL_Pot_Trim!BC7&lt;&gt;0,BC7/PLANEL_Pot_Trim!BC7,0)</f>
        <v>2.3857113565166892E-2</v>
      </c>
      <c r="BD33" s="48">
        <f>IF(PLANEL_Pot_Trim!BD7&lt;&gt;0,BD7/PLANEL_Pot_Trim!BD7,0)</f>
        <v>0</v>
      </c>
      <c r="BE33" s="48">
        <f>IF(PLANEL_Pot_Trim!BE7&lt;&gt;0,BE7/PLANEL_Pot_Trim!BE7,0)</f>
        <v>2.3857113565166892E-2</v>
      </c>
      <c r="BF33" s="48">
        <f>IF(PLANEL_Pot_Trim!BF7&lt;&gt;0,BF7/PLANEL_Pot_Trim!BF7,0)</f>
        <v>2.3857113565166892E-2</v>
      </c>
      <c r="BG33" s="48">
        <f>IF(PLANEL_Pot_Trim!BG7&lt;&gt;0,BG7/PLANEL_Pot_Trim!BG7,0)</f>
        <v>2.3857113565166892E-2</v>
      </c>
      <c r="BH33" s="48">
        <f>IF(PLANEL_Pot_Trim!BH7&lt;&gt;0,BH7/PLANEL_Pot_Trim!BH7,0)</f>
        <v>0</v>
      </c>
      <c r="BI33" s="48">
        <f>IF(PLANEL_Pot_Trim!BI7&lt;&gt;0,BI7/PLANEL_Pot_Trim!BI7,0)</f>
        <v>2.3857113565166892E-2</v>
      </c>
      <c r="BJ33" s="48">
        <f>IF(PLANEL_Pot_Trim!BJ7&lt;&gt;0,BJ7/PLANEL_Pot_Trim!BJ7,0)</f>
        <v>2.3857113565166892E-2</v>
      </c>
      <c r="BK33" s="48">
        <f>IF(PLANEL_Pot_Trim!BK7&lt;&gt;0,BK7/PLANEL_Pot_Trim!BK7,0)</f>
        <v>2.3857113565166892E-2</v>
      </c>
      <c r="BL33" s="48">
        <f>IF(PLANEL_Pot_Trim!BL7&lt;&gt;0,BL7/PLANEL_Pot_Trim!BL7,0)</f>
        <v>0</v>
      </c>
      <c r="BM33" s="48">
        <f>IF(PLANEL_Pot_Trim!BM7&lt;&gt;0,BM7/PLANEL_Pot_Trim!BM7,0)</f>
        <v>2.3857113565166892E-2</v>
      </c>
      <c r="BN33" s="48">
        <f>IF(PLANEL_Pot_Trim!BN7&lt;&gt;0,BN7/PLANEL_Pot_Trim!BN7,0)</f>
        <v>2.3857113565166892E-2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0.55193220232454687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0.62796696029704691</v>
      </c>
      <c r="AF36" s="49">
        <f>IF(PLANEL_Pot_Trim!AF9&lt;&gt;0,AF10/PLANEL_Pot_Trim!AF9,0)</f>
        <v>0.46105810758281918</v>
      </c>
      <c r="AG36" s="49">
        <f>IF(PLANEL_Pot_Trim!AG9&lt;&gt;0,AG10/PLANEL_Pot_Trim!AG9,0)</f>
        <v>0.55192525430776074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0.55192525430776074</v>
      </c>
      <c r="AP36" s="49">
        <f>IF(PLANEL_Pot_Trim!AP9&lt;&gt;0,AP10/PLANEL_Pot_Trim!AP9,0)</f>
        <v>0.65927071544605387</v>
      </c>
      <c r="AQ36" s="49">
        <f>IF(PLANEL_Pot_Trim!AQ9&lt;&gt;0,AQ10/PLANEL_Pot_Trim!AQ9,0)</f>
        <v>0.62796696029704691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0.55192525430776074</v>
      </c>
      <c r="AT36" s="49">
        <f>IF(PLANEL_Pot_Trim!AT9&lt;&gt;0,AT10/PLANEL_Pot_Trim!AT9,0)</f>
        <v>0.65927071544605387</v>
      </c>
      <c r="AU36" s="49">
        <f>IF(PLANEL_Pot_Trim!AU9&lt;&gt;0,AU10/PLANEL_Pot_Trim!AU9,0)</f>
        <v>0.65796103773037573</v>
      </c>
      <c r="AV36" s="49">
        <f>IF(PLANEL_Pot_Trim!AV9&lt;&gt;0,AV10/PLANEL_Pot_Trim!AV9,0)</f>
        <v>0.46105810758281918</v>
      </c>
      <c r="AW36" s="49">
        <f>IF(PLANEL_Pot_Trim!AW9&lt;&gt;0,AW10/PLANEL_Pot_Trim!AW9,0)</f>
        <v>0.55192525430776074</v>
      </c>
      <c r="AX36" s="49">
        <f>IF(PLANEL_Pot_Trim!AX9&lt;&gt;0,AX10/PLANEL_Pot_Trim!AX9,0)</f>
        <v>0.65927071544605387</v>
      </c>
      <c r="AY36" s="49">
        <f>IF(PLANEL_Pot_Trim!AY9&lt;&gt;0,AY10/PLANEL_Pot_Trim!AY9,0)</f>
        <v>0.65796103773037573</v>
      </c>
      <c r="AZ36" s="49">
        <f>IF(PLANEL_Pot_Trim!AZ9&lt;&gt;0,AZ10/PLANEL_Pot_Trim!AZ9,0)</f>
        <v>0.46105810758281918</v>
      </c>
      <c r="BA36" s="49">
        <f>IF(PLANEL_Pot_Trim!BA9&lt;&gt;0,BA10/PLANEL_Pot_Trim!BA9,0)</f>
        <v>0.62796696029704691</v>
      </c>
      <c r="BB36" s="49">
        <f>IF(PLANEL_Pot_Trim!BB9&lt;&gt;0,BB10/PLANEL_Pot_Trim!BB9,0)</f>
        <v>0.65927071544605387</v>
      </c>
      <c r="BC36" s="49">
        <f>IF(PLANEL_Pot_Trim!BC9&lt;&gt;0,BC10/PLANEL_Pot_Trim!BC9,0)</f>
        <v>0.65796103773037573</v>
      </c>
      <c r="BD36" s="49">
        <f>IF(PLANEL_Pot_Trim!BD9&lt;&gt;0,BD10/PLANEL_Pot_Trim!BD9,0)</f>
        <v>0.46105810758281918</v>
      </c>
      <c r="BE36" s="49">
        <f>IF(PLANEL_Pot_Trim!BE9&lt;&gt;0,BE10/PLANEL_Pot_Trim!BE9,0)</f>
        <v>0.62796696029704691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0.5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0.61553083676470588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0.79893721529411776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0.54684867705882345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0.5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0.5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0.5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0.5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0.5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0.17534006247405562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3.4551309436834092E-2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0.44902699750933994</v>
      </c>
      <c r="S37" s="49">
        <f>IF(PLANEL_Pot_Trim!S10&lt;&gt;0,S11/PLANEL_Pot_Trim!S10,0)</f>
        <v>0.70866158848761585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0.36328486986301367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0.16762670340390204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0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0.40082397052718965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0.44036021890134214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0.21636543475854431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0.21636543475854431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0.21636543475854431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0.86067766130653267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0.8461031045655375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0.8461031045655375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0.8461031045655375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0.8461031045655375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0.8461031045655375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0.8461031045655375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0.8461031045655375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0.8461031045655375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0.8461031045655375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0.8461031045655375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0.8461031045655375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0.8461031045655375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0.8461031045655375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0.89916470486008837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0.89916470486008837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0.89916470486008837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0.89916470486008837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0.89916470486008837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0.31516833177205911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0.30073035885643734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1.1584508198618773E-2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0.3084054675141788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0.31689646014183548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0.13566536429004239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0.11403109661069243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3.702900051335635E-2</v>
      </c>
      <c r="AF41" s="50">
        <f>IF(PLANEL_Pot_Trim!AF14&lt;&gt;0,AF15/PLANEL_Pot_Trim!AF14,0)</f>
        <v>0.37880064390776691</v>
      </c>
      <c r="AG41" s="50">
        <f>IF(PLANEL_Pot_Trim!AG14&lt;&gt;0,AG15/PLANEL_Pot_Trim!AG14,0)</f>
        <v>0.51835083768194723</v>
      </c>
      <c r="AH41" s="50">
        <f>IF(PLANEL_Pot_Trim!AH14&lt;&gt;0,AH15/PLANEL_Pot_Trim!AH14,0)</f>
        <v>0.33032134971821286</v>
      </c>
      <c r="AI41" s="50">
        <f>IF(PLANEL_Pot_Trim!AI14&lt;&gt;0,AI15/PLANEL_Pot_Trim!AI14,0)</f>
        <v>3.702900051335635E-2</v>
      </c>
      <c r="AJ41" s="50">
        <f>IF(PLANEL_Pot_Trim!AJ14&lt;&gt;0,AJ15/PLANEL_Pot_Trim!AJ14,0)</f>
        <v>0.37880064390776691</v>
      </c>
      <c r="AK41" s="50">
        <f>IF(PLANEL_Pot_Trim!AK14&lt;&gt;0,AK15/PLANEL_Pot_Trim!AK14,0)</f>
        <v>0.51835083768194723</v>
      </c>
      <c r="AL41" s="50">
        <f>IF(PLANEL_Pot_Trim!AL14&lt;&gt;0,AL15/PLANEL_Pot_Trim!AL14,0)</f>
        <v>0.33032134971821286</v>
      </c>
      <c r="AM41" s="50">
        <f>IF(PLANEL_Pot_Trim!AM14&lt;&gt;0,AM15/PLANEL_Pot_Trim!AM14,0)</f>
        <v>1.8418821257627806E-2</v>
      </c>
      <c r="AN41" s="50">
        <f>IF(PLANEL_Pot_Trim!AN14&lt;&gt;0,AN15/PLANEL_Pot_Trim!AN14,0)</f>
        <v>0.18842154138997622</v>
      </c>
      <c r="AO41" s="50">
        <f>IF(PLANEL_Pot_Trim!AO14&lt;&gt;0,AO15/PLANEL_Pot_Trim!AO14,0)</f>
        <v>0.25783605534476872</v>
      </c>
      <c r="AP41" s="50">
        <f>IF(PLANEL_Pot_Trim!AP14&lt;&gt;0,AP15/PLANEL_Pot_Trim!AP14,0)</f>
        <v>0.16430715962553172</v>
      </c>
      <c r="AQ41" s="50">
        <f>IF(PLANEL_Pot_Trim!AQ14&lt;&gt;0,AQ15/PLANEL_Pot_Trim!AQ14,0)</f>
        <v>1.8418821257627806E-2</v>
      </c>
      <c r="AR41" s="50">
        <f>IF(PLANEL_Pot_Trim!AR14&lt;&gt;0,AR15/PLANEL_Pot_Trim!AR14,0)</f>
        <v>0.18842154138997622</v>
      </c>
      <c r="AS41" s="50">
        <f>IF(PLANEL_Pot_Trim!AS14&lt;&gt;0,AS15/PLANEL_Pot_Trim!AS14,0)</f>
        <v>0.25783605534476872</v>
      </c>
      <c r="AT41" s="50">
        <f>IF(PLANEL_Pot_Trim!AT14&lt;&gt;0,AT15/PLANEL_Pot_Trim!AT14,0)</f>
        <v>0.16430715962553172</v>
      </c>
      <c r="AU41" s="50">
        <f>IF(PLANEL_Pot_Trim!AU14&lt;&gt;0,AU15/PLANEL_Pot_Trim!AU14,0)</f>
        <v>1.8418821257627806E-2</v>
      </c>
      <c r="AV41" s="50">
        <f>IF(PLANEL_Pot_Trim!AV14&lt;&gt;0,AV15/PLANEL_Pot_Trim!AV14,0)</f>
        <v>0.18842154138997622</v>
      </c>
      <c r="AW41" s="50">
        <f>IF(PLANEL_Pot_Trim!AW14&lt;&gt;0,AW15/PLANEL_Pot_Trim!AW14,0)</f>
        <v>0.25783605534476872</v>
      </c>
      <c r="AX41" s="50">
        <f>IF(PLANEL_Pot_Trim!AX14&lt;&gt;0,AX15/PLANEL_Pot_Trim!AX14,0)</f>
        <v>0.16430715962553172</v>
      </c>
      <c r="AY41" s="50">
        <f>IF(PLANEL_Pot_Trim!AY14&lt;&gt;0,AY15/PLANEL_Pot_Trim!AY14,0)</f>
        <v>1.8464213351964062E-2</v>
      </c>
      <c r="AZ41" s="50">
        <f>IF(PLANEL_Pot_Trim!AZ14&lt;&gt;0,AZ15/PLANEL_Pot_Trim!AZ14,0)</f>
        <v>0.18888589517872198</v>
      </c>
      <c r="BA41" s="50">
        <f>IF(PLANEL_Pot_Trim!BA14&lt;&gt;0,BA15/PLANEL_Pot_Trim!BA14,0)</f>
        <v>0.25847147712683427</v>
      </c>
      <c r="BB41" s="50">
        <f>IF(PLANEL_Pot_Trim!BB14&lt;&gt;0,BB15/PLANEL_Pot_Trim!BB14,0)</f>
        <v>0.1647120849230693</v>
      </c>
      <c r="BC41" s="50">
        <f>IF(PLANEL_Pot_Trim!BC14&lt;&gt;0,BC15/PLANEL_Pot_Trim!BC14,0)</f>
        <v>1.8464213351964062E-2</v>
      </c>
      <c r="BD41" s="50">
        <f>IF(PLANEL_Pot_Trim!BD14&lt;&gt;0,BD15/PLANEL_Pot_Trim!BD14,0)</f>
        <v>0.18888589517872198</v>
      </c>
      <c r="BE41" s="50">
        <f>IF(PLANEL_Pot_Trim!BE14&lt;&gt;0,BE15/PLANEL_Pot_Trim!BE14,0)</f>
        <v>0.25847147712683427</v>
      </c>
      <c r="BF41" s="50">
        <f>IF(PLANEL_Pot_Trim!BF14&lt;&gt;0,BF15/PLANEL_Pot_Trim!BF14,0)</f>
        <v>0.1647120849230693</v>
      </c>
      <c r="BG41" s="50">
        <f>IF(PLANEL_Pot_Trim!BG14&lt;&gt;0,BG15/PLANEL_Pot_Trim!BG14,0)</f>
        <v>1.8464213351964062E-2</v>
      </c>
      <c r="BH41" s="50">
        <f>IF(PLANEL_Pot_Trim!BH14&lt;&gt;0,BH15/PLANEL_Pot_Trim!BH14,0)</f>
        <v>0.18888589517872198</v>
      </c>
      <c r="BI41" s="50">
        <f>IF(PLANEL_Pot_Trim!BI14&lt;&gt;0,BI15/PLANEL_Pot_Trim!BI14,0)</f>
        <v>0.25847147712683427</v>
      </c>
      <c r="BJ41" s="50">
        <f>IF(PLANEL_Pot_Trim!BJ14&lt;&gt;0,BJ15/PLANEL_Pot_Trim!BJ14,0)</f>
        <v>0.1647120849230693</v>
      </c>
      <c r="BK41" s="50">
        <f>IF(PLANEL_Pot_Trim!BK14&lt;&gt;0,BK15/PLANEL_Pot_Trim!BK14,0)</f>
        <v>1.8464213351964062E-2</v>
      </c>
      <c r="BL41" s="50">
        <f>IF(PLANEL_Pot_Trim!BL14&lt;&gt;0,BL15/PLANEL_Pot_Trim!BL14,0)</f>
        <v>0.18888589517872198</v>
      </c>
      <c r="BM41" s="50">
        <f>IF(PLANEL_Pot_Trim!BM14&lt;&gt;0,BM15/PLANEL_Pot_Trim!BM14,0)</f>
        <v>0.25847147712683427</v>
      </c>
      <c r="BN41" s="50">
        <f>IF(PLANEL_Pot_Trim!BN14&lt;&gt;0,BN15/PLANEL_Pot_Trim!BN14,0)</f>
        <v>0.1647120849230693</v>
      </c>
      <c r="BO41" s="50">
        <f>IF(PLANEL_Pot_Trim!BO14&lt;&gt;0,BO15/PLANEL_Pot_Trim!BO14,0)</f>
        <v>9.6891817998411151E-3</v>
      </c>
      <c r="BP41" s="50">
        <f>IF(PLANEL_Pot_Trim!BP14&lt;&gt;0,BP15/PLANEL_Pot_Trim!BP14,0)</f>
        <v>9.9118751674942107E-2</v>
      </c>
      <c r="BQ41" s="50">
        <f>IF(PLANEL_Pot_Trim!BQ14&lt;&gt;0,BQ15/PLANEL_Pot_Trim!BQ14,0)</f>
        <v>0.13563410933735418</v>
      </c>
      <c r="BR41" s="50">
        <f>IF(PLANEL_Pot_Trim!BR14&lt;&gt;0,BR15/PLANEL_Pot_Trim!BR14,0)</f>
        <v>8.6433432328141005E-2</v>
      </c>
      <c r="BS41" s="50">
        <f>IF(PLANEL_Pot_Trim!BS14&lt;&gt;0,BS15/PLANEL_Pot_Trim!BS14,0)</f>
        <v>9.6891817998411151E-3</v>
      </c>
      <c r="BT41" s="50">
        <f>IF(PLANEL_Pot_Trim!BT14&lt;&gt;0,BT15/PLANEL_Pot_Trim!BT14,0)</f>
        <v>9.9118751674942107E-2</v>
      </c>
      <c r="BU41" s="50">
        <f>IF(PLANEL_Pot_Trim!BU14&lt;&gt;0,BU15/PLANEL_Pot_Trim!BU14,0)</f>
        <v>0.13563410933735418</v>
      </c>
      <c r="BV41" s="50">
        <f>IF(PLANEL_Pot_Trim!BV14&lt;&gt;0,BV15/PLANEL_Pot_Trim!BV14,0)</f>
        <v>8.6433432328141005E-2</v>
      </c>
      <c r="BW41" s="50">
        <f>IF(PLANEL_Pot_Trim!BW14&lt;&gt;0,BW15/PLANEL_Pot_Trim!BW14,0)</f>
        <v>9.6891817998411151E-3</v>
      </c>
      <c r="BX41" s="50">
        <f>IF(PLANEL_Pot_Trim!BX14&lt;&gt;0,BX15/PLANEL_Pot_Trim!BX14,0)</f>
        <v>9.9118751674942107E-2</v>
      </c>
      <c r="BY41" s="50">
        <f>IF(PLANEL_Pot_Trim!BY14&lt;&gt;0,BY15/PLANEL_Pot_Trim!BY14,0)</f>
        <v>0.13563410933735418</v>
      </c>
      <c r="BZ41" s="50">
        <f>IF(PLANEL_Pot_Trim!BZ14&lt;&gt;0,BZ15/PLANEL_Pot_Trim!BZ14,0)</f>
        <v>8.6433432328141005E-2</v>
      </c>
      <c r="CA41" s="50">
        <f>IF(PLANEL_Pot_Trim!CA14&lt;&gt;0,CA15/PLANEL_Pot_Trim!CA14,0)</f>
        <v>9.6891817998411151E-3</v>
      </c>
      <c r="CB41" s="50">
        <f>IF(PLANEL_Pot_Trim!CB14&lt;&gt;0,CB15/PLANEL_Pot_Trim!CB14,0)</f>
        <v>9.9118751674942107E-2</v>
      </c>
      <c r="CC41" s="50">
        <f>IF(PLANEL_Pot_Trim!CC14&lt;&gt;0,CC15/PLANEL_Pot_Trim!CC14,0)</f>
        <v>0.13563410933735418</v>
      </c>
      <c r="CD41" s="50">
        <f>IF(PLANEL_Pot_Trim!CD14&lt;&gt;0,CD15/PLANEL_Pot_Trim!CD14,0)</f>
        <v>8.6433432328141005E-2</v>
      </c>
      <c r="CE41" s="50">
        <f>IF(PLANEL_Pot_Trim!CE14&lt;&gt;0,CE15/PLANEL_Pot_Trim!CE14,0)</f>
        <v>9.6891817998411151E-3</v>
      </c>
      <c r="CF41" s="50">
        <f>IF(PLANEL_Pot_Trim!CF14&lt;&gt;0,CF15/PLANEL_Pot_Trim!CF14,0)</f>
        <v>9.9118751674942107E-2</v>
      </c>
      <c r="CG41" s="50">
        <f>IF(PLANEL_Pot_Trim!CG14&lt;&gt;0,CG15/PLANEL_Pot_Trim!CG14,0)</f>
        <v>0.13563410933735418</v>
      </c>
      <c r="CH41" s="50">
        <f>IF(PLANEL_Pot_Trim!CH14&lt;&gt;0,CH15/PLANEL_Pot_Trim!CH14,0)</f>
        <v>8.6433432328141005E-2</v>
      </c>
      <c r="CI41" s="50">
        <f>IF(PLANEL_Pot_Trim!CI14&lt;&gt;0,CI15/PLANEL_Pot_Trim!CI14,0)</f>
        <v>6.8826978000403943E-3</v>
      </c>
      <c r="CJ41" s="50">
        <f>IF(PLANEL_Pot_Trim!CJ14&lt;&gt;0,CJ15/PLANEL_Pot_Trim!CJ14,0)</f>
        <v>7.040887742945727E-2</v>
      </c>
      <c r="CK41" s="50">
        <f>IF(PLANEL_Pot_Trim!CK14&lt;&gt;0,CK15/PLANEL_Pot_Trim!CK14,0)</f>
        <v>9.6347514614992594E-2</v>
      </c>
      <c r="CL41" s="50">
        <f>IF(PLANEL_Pot_Trim!CL14&lt;&gt;0,CL15/PLANEL_Pot_Trim!CL14,0)</f>
        <v>6.1397877200915857E-2</v>
      </c>
      <c r="CM41" s="50">
        <f>IF(PLANEL_Pot_Trim!CM14&lt;&gt;0,CM15/PLANEL_Pot_Trim!CM14,0)</f>
        <v>6.8826978000403943E-3</v>
      </c>
      <c r="CN41" s="50">
        <f>IF(PLANEL_Pot_Trim!CN14&lt;&gt;0,CN15/PLANEL_Pot_Trim!CN14,0)</f>
        <v>7.040887742945727E-2</v>
      </c>
      <c r="CO41" s="50">
        <f>IF(PLANEL_Pot_Trim!CO14&lt;&gt;0,CO15/PLANEL_Pot_Trim!CO14,0)</f>
        <v>9.6347514614992594E-2</v>
      </c>
      <c r="CP41" s="50">
        <f>IF(PLANEL_Pot_Trim!CP14&lt;&gt;0,CP15/PLANEL_Pot_Trim!CP14,0)</f>
        <v>6.1397877200915857E-2</v>
      </c>
      <c r="CQ41" s="50">
        <f>IF(PLANEL_Pot_Trim!CQ14&lt;&gt;0,CQ15/PLANEL_Pot_Trim!CQ14,0)</f>
        <v>6.8826978000403943E-3</v>
      </c>
      <c r="CR41" s="50">
        <f>IF(PLANEL_Pot_Trim!CR14&lt;&gt;0,CR15/PLANEL_Pot_Trim!CR14,0)</f>
        <v>7.040887742945727E-2</v>
      </c>
      <c r="CS41" s="50">
        <f>IF(PLANEL_Pot_Trim!CS14&lt;&gt;0,CS15/PLANEL_Pot_Trim!CS14,0)</f>
        <v>9.6347514614992594E-2</v>
      </c>
      <c r="CT41" s="50">
        <f>IF(PLANEL_Pot_Trim!CT14&lt;&gt;0,CT15/PLANEL_Pot_Trim!CT14,0)</f>
        <v>6.1397877200915857E-2</v>
      </c>
      <c r="CU41" s="50">
        <f>IF(PLANEL_Pot_Trim!CU14&lt;&gt;0,CU15/PLANEL_Pot_Trim!CU14,0)</f>
        <v>6.8826978000403943E-3</v>
      </c>
      <c r="CV41" s="50">
        <f>IF(PLANEL_Pot_Trim!CV14&lt;&gt;0,CV15/PLANEL_Pot_Trim!CV14,0)</f>
        <v>7.040887742945727E-2</v>
      </c>
      <c r="CW41" s="50">
        <f>IF(PLANEL_Pot_Trim!CW14&lt;&gt;0,CW15/PLANEL_Pot_Trim!CW14,0)</f>
        <v>9.6347514614992594E-2</v>
      </c>
      <c r="CX41" s="50">
        <f>IF(PLANEL_Pot_Trim!CX14&lt;&gt;0,CX15/PLANEL_Pot_Trim!CX14,0)</f>
        <v>6.1397877200915857E-2</v>
      </c>
      <c r="CY41" s="80">
        <f>IF(PLANEL_Pot_Trim!CY14&lt;&gt;0,CY15/PLANEL_Pot_Trim!CY14,0)</f>
        <v>6.8826978000403943E-3</v>
      </c>
      <c r="CZ41" s="80">
        <f>IF(PLANEL_Pot_Trim!CZ14&lt;&gt;0,CZ15/PLANEL_Pot_Trim!CZ14,0)</f>
        <v>7.040887742945727E-2</v>
      </c>
      <c r="DA41" s="80">
        <f>IF(PLANEL_Pot_Trim!DA14&lt;&gt;0,DA15/PLANEL_Pot_Trim!DA14,0)</f>
        <v>9.6347514614992594E-2</v>
      </c>
      <c r="DB41" s="80">
        <f>IF(PLANEL_Pot_Trim!DB14&lt;&gt;0,DB15/PLANEL_Pot_Trim!DB14,0)</f>
        <v>6.1397877200915857E-2</v>
      </c>
      <c r="DC41" s="50">
        <f>IF(PLANEL_Pot_Trim!DC14&lt;&gt;0,DC15/PLANEL_Pot_Trim!DC14,0)</f>
        <v>6.8826978000403943E-3</v>
      </c>
      <c r="DD41" s="50">
        <f>IF(PLANEL_Pot_Trim!DD14&lt;&gt;0,DD15/PLANEL_Pot_Trim!DD14,0)</f>
        <v>7.040887742945727E-2</v>
      </c>
      <c r="DE41" s="50">
        <f>IF(PLANEL_Pot_Trim!DE14&lt;&gt;0,DE15/PLANEL_Pot_Trim!DE14,0)</f>
        <v>9.6347514614992594E-2</v>
      </c>
      <c r="DF41" s="50">
        <f>IF(PLANEL_Pot_Trim!DF14&lt;&gt;0,DF15/PLANEL_Pot_Trim!DF14,0)</f>
        <v>6.1397877200915857E-2</v>
      </c>
      <c r="DG41" s="50">
        <f>IF(PLANEL_Pot_Trim!DG14&lt;&gt;0,DG15/PLANEL_Pot_Trim!DG14,0)</f>
        <v>6.8826978000403943E-3</v>
      </c>
      <c r="DH41" s="50">
        <f>IF(PLANEL_Pot_Trim!DH14&lt;&gt;0,DH15/PLANEL_Pot_Trim!DH14,0)</f>
        <v>7.040887742945727E-2</v>
      </c>
      <c r="DI41" s="50">
        <f>IF(PLANEL_Pot_Trim!DI14&lt;&gt;0,DI15/PLANEL_Pot_Trim!DI14,0)</f>
        <v>9.6347514614992594E-2</v>
      </c>
      <c r="DJ41" s="50">
        <f>IF(PLANEL_Pot_Trim!DJ14&lt;&gt;0,DJ15/PLANEL_Pot_Trim!DJ14,0)</f>
        <v>6.1397877200915857E-2</v>
      </c>
      <c r="DK41" s="50">
        <f>IF(PLANEL_Pot_Trim!DK14&lt;&gt;0,DK15/PLANEL_Pot_Trim!DK14,0)</f>
        <v>6.8826978000403943E-3</v>
      </c>
      <c r="DL41" s="50">
        <f>IF(PLANEL_Pot_Trim!DL14&lt;&gt;0,DL15/PLANEL_Pot_Trim!DL14,0)</f>
        <v>7.040887742945727E-2</v>
      </c>
      <c r="DM41" s="50">
        <f>IF(PLANEL_Pot_Trim!DM14&lt;&gt;0,DM15/PLANEL_Pot_Trim!DM14,0)</f>
        <v>9.6347514614992594E-2</v>
      </c>
      <c r="DN41" s="50">
        <f>IF(PLANEL_Pot_Trim!DN14&lt;&gt;0,DN15/PLANEL_Pot_Trim!DN14,0)</f>
        <v>6.1397877200915857E-2</v>
      </c>
      <c r="DO41" s="50">
        <f>IF(PLANEL_Pot_Trim!DO14&lt;&gt;0,DO15/PLANEL_Pot_Trim!DO14,0)</f>
        <v>6.8826978000403943E-3</v>
      </c>
      <c r="DP41" s="50">
        <f>IF(PLANEL_Pot_Trim!DP14&lt;&gt;0,DP15/PLANEL_Pot_Trim!DP14,0)</f>
        <v>7.040887742945727E-2</v>
      </c>
      <c r="DQ41" s="50">
        <f>IF(PLANEL_Pot_Trim!DQ14&lt;&gt;0,DQ15/PLANEL_Pot_Trim!DQ14,0)</f>
        <v>9.6347514614992594E-2</v>
      </c>
      <c r="DR41" s="50">
        <f>IF(PLANEL_Pot_Trim!DR14&lt;&gt;0,DR15/PLANEL_Pot_Trim!DR14,0)</f>
        <v>6.1397877200915857E-2</v>
      </c>
      <c r="DS41" s="50">
        <f>IF(PLANEL_Pot_Trim!DS14&lt;&gt;0,DS15/PLANEL_Pot_Trim!DS14,0)</f>
        <v>6.8826978000403943E-3</v>
      </c>
      <c r="DT41" s="50">
        <f>IF(PLANEL_Pot_Trim!DT14&lt;&gt;0,DT15/PLANEL_Pot_Trim!DT14,0)</f>
        <v>7.040887742945727E-2</v>
      </c>
      <c r="DU41" s="50">
        <f>IF(PLANEL_Pot_Trim!DU14&lt;&gt;0,DU15/PLANEL_Pot_Trim!DU14,0)</f>
        <v>9.6347514614992594E-2</v>
      </c>
      <c r="DV41" s="50">
        <f>IF(PLANEL_Pot_Trim!DV14&lt;&gt;0,DV15/PLANEL_Pot_Trim!DV14,0)</f>
        <v>6.1397877200915857E-2</v>
      </c>
      <c r="DW41" s="50">
        <f>IF(PLANEL_Pot_Trim!DW14&lt;&gt;0,DW15/PLANEL_Pot_Trim!DW14,0)</f>
        <v>6.721575454445133E-3</v>
      </c>
      <c r="DX41" s="50">
        <f>IF(PLANEL_Pot_Trim!DX14&lt;&gt;0,DX15/PLANEL_Pot_Trim!DX14,0)</f>
        <v>6.8760622077886149E-2</v>
      </c>
      <c r="DY41" s="50">
        <f>IF(PLANEL_Pot_Trim!DY14&lt;&gt;0,DY15/PLANEL_Pot_Trim!DY14,0)</f>
        <v>9.4092041834108589E-2</v>
      </c>
      <c r="DZ41" s="50">
        <f>IF(PLANEL_Pot_Trim!DZ14&lt;&gt;0,DZ15/PLANEL_Pot_Trim!DZ14,0)</f>
        <v>5.9960567256968682E-2</v>
      </c>
      <c r="EA41" s="50">
        <f>IF(PLANEL_Pot_Trim!EA14&lt;&gt;0,EA15/PLANEL_Pot_Trim!EA14,0)</f>
        <v>6.721575454445133E-3</v>
      </c>
      <c r="EB41" s="50">
        <f>IF(PLANEL_Pot_Trim!EB14&lt;&gt;0,EB15/PLANEL_Pot_Trim!EB14,0)</f>
        <v>6.8760622077886149E-2</v>
      </c>
      <c r="EC41" s="50">
        <f>IF(PLANEL_Pot_Trim!EC14&lt;&gt;0,EC15/PLANEL_Pot_Trim!EC14,0)</f>
        <v>9.4092041834108589E-2</v>
      </c>
      <c r="ED41" s="50">
        <f>IF(PLANEL_Pot_Trim!ED14&lt;&gt;0,ED15/PLANEL_Pot_Trim!ED14,0)</f>
        <v>5.9960567256968682E-2</v>
      </c>
      <c r="EE41" s="50">
        <f>IF(PLANEL_Pot_Trim!EE14&lt;&gt;0,EE15/PLANEL_Pot_Trim!EE14,0)</f>
        <v>6.721575454445133E-3</v>
      </c>
      <c r="EF41" s="50">
        <f>IF(PLANEL_Pot_Trim!EF14&lt;&gt;0,EF15/PLANEL_Pot_Trim!EF14,0)</f>
        <v>6.8760622077886149E-2</v>
      </c>
      <c r="EG41" s="50">
        <f>IF(PLANEL_Pot_Trim!EG14&lt;&gt;0,EG15/PLANEL_Pot_Trim!EG14,0)</f>
        <v>9.4092041834108589E-2</v>
      </c>
      <c r="EH41" s="50">
        <f>IF(PLANEL_Pot_Trim!EH14&lt;&gt;0,EH15/PLANEL_Pot_Trim!EH14,0)</f>
        <v>5.9960567256968682E-2</v>
      </c>
      <c r="EI41" s="50">
        <f>IF(PLANEL_Pot_Trim!EI14&lt;&gt;0,EI15/PLANEL_Pot_Trim!EI14,0)</f>
        <v>6.721575454445133E-3</v>
      </c>
      <c r="EJ41" s="50">
        <f>IF(PLANEL_Pot_Trim!EJ14&lt;&gt;0,EJ15/PLANEL_Pot_Trim!EJ14,0)</f>
        <v>6.8760622077886149E-2</v>
      </c>
      <c r="EK41" s="50">
        <f>IF(PLANEL_Pot_Trim!EK14&lt;&gt;0,EK15/PLANEL_Pot_Trim!EK14,0)</f>
        <v>9.4092041834108589E-2</v>
      </c>
      <c r="EL41" s="50">
        <f>IF(PLANEL_Pot_Trim!EL14&lt;&gt;0,EL15/PLANEL_Pot_Trim!EL14,0)</f>
        <v>5.9960567256968682E-2</v>
      </c>
      <c r="EM41" s="50">
        <f>IF(PLANEL_Pot_Trim!EM14&lt;&gt;0,EM15/PLANEL_Pot_Trim!EM14,0)</f>
        <v>6.721575454445133E-3</v>
      </c>
      <c r="EN41" s="50">
        <f>IF(PLANEL_Pot_Trim!EN14&lt;&gt;0,EN15/PLANEL_Pot_Trim!EN14,0)</f>
        <v>6.8760622077886149E-2</v>
      </c>
      <c r="EO41" s="50">
        <f>IF(PLANEL_Pot_Trim!EO14&lt;&gt;0,EO15/PLANEL_Pot_Trim!EO14,0)</f>
        <v>9.4092041834108589E-2</v>
      </c>
      <c r="EP41" s="50">
        <f>IF(PLANEL_Pot_Trim!EP14&lt;&gt;0,EP15/PLANEL_Pot_Trim!EP14,0)</f>
        <v>5.9960567256968682E-2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0.96508506723198062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0.86838894367050268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0.86838894367050268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0.95757496871287129</v>
      </c>
      <c r="Q42" s="50">
        <f>IF(PLANEL_Pot_Trim!Q15&lt;&gt;0,Q16/PLANEL_Pot_Trim!Q15,0)</f>
        <v>0.95757496871287129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0.9346358134529148</v>
      </c>
      <c r="U42" s="50">
        <f>IF(PLANEL_Pot_Trim!U15&lt;&gt;0,U16/PLANEL_Pot_Trim!U15,0)</f>
        <v>0.9346358134529148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0.93009199568845624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0.906806728962536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0.906806728962536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0.906806728962536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0.906806728962536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0.86164621813103093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0.86164621813103093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0.86177283748055988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0.86177283748055988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0.86177283748055988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0.86177283748055988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0.86177283748055988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0.86177283748055988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0.86177283748055988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0.86177283748055988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0.86177283748055988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0.86177283748055988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0.35492231161042148</v>
      </c>
      <c r="AF44" s="51">
        <f>IF(PLANEL_Pot_Trim!AF17&lt;&gt;0,AF18/PLANEL_Pot_Trim!AF17,0)</f>
        <v>0.42163656822032991</v>
      </c>
      <c r="AG44" s="51">
        <f>IF(PLANEL_Pot_Trim!AG17&lt;&gt;0,AG18/PLANEL_Pot_Trim!AG17,0)</f>
        <v>0.55545948715701499</v>
      </c>
      <c r="AH44" s="51">
        <f>IF(PLANEL_Pot_Trim!AH17&lt;&gt;0,AH18/PLANEL_Pot_Trim!AH17,0)</f>
        <v>0.46183248684805622</v>
      </c>
      <c r="AI44" s="51">
        <f>IF(PLANEL_Pot_Trim!AI17&lt;&gt;0,AI18/PLANEL_Pot_Trim!AI17,0)</f>
        <v>0.35512641204524387</v>
      </c>
      <c r="AJ44" s="51">
        <f>IF(PLANEL_Pot_Trim!AJ17&lt;&gt;0,AJ18/PLANEL_Pot_Trim!AJ17,0)</f>
        <v>0.42456181586262692</v>
      </c>
      <c r="AK44" s="51">
        <f>IF(PLANEL_Pot_Trim!AK17&lt;&gt;0,AK18/PLANEL_Pot_Trim!AK17,0)</f>
        <v>0.55969244407665031</v>
      </c>
      <c r="AL44" s="51">
        <f>IF(PLANEL_Pot_Trim!AL17&lt;&gt;0,AL18/PLANEL_Pot_Trim!AL17,0)</f>
        <v>0.46360407303240214</v>
      </c>
      <c r="AM44" s="51">
        <f>IF(PLANEL_Pot_Trim!AM17&lt;&gt;0,AM18/PLANEL_Pot_Trim!AM17,0)</f>
        <v>0.35519764652574215</v>
      </c>
      <c r="AN44" s="51">
        <f>IF(PLANEL_Pot_Trim!AN17&lt;&gt;0,AN18/PLANEL_Pot_Trim!AN17,0)</f>
        <v>0.42558277598190575</v>
      </c>
      <c r="AO44" s="51">
        <f>IF(PLANEL_Pot_Trim!AO17&lt;&gt;0,AO18/PLANEL_Pot_Trim!AO17,0)</f>
        <v>0.56116981647635378</v>
      </c>
      <c r="AP44" s="51">
        <f>IF(PLANEL_Pot_Trim!AP17&lt;&gt;0,AP18/PLANEL_Pot_Trim!AP17,0)</f>
        <v>0.46422238614642497</v>
      </c>
      <c r="AQ44" s="51">
        <f>IF(PLANEL_Pot_Trim!AQ17&lt;&gt;0,AQ18/PLANEL_Pot_Trim!AQ17,0)</f>
        <v>0.3553230295055339</v>
      </c>
      <c r="AR44" s="51">
        <f>IF(PLANEL_Pot_Trim!AR17&lt;&gt;0,AR18/PLANEL_Pot_Trim!AR17,0)</f>
        <v>0.42739802352074502</v>
      </c>
      <c r="AS44" s="51">
        <f>IF(PLANEL_Pot_Trim!AS17&lt;&gt;0,AS18/PLANEL_Pot_Trim!AS17,0)</f>
        <v>0.56380003520191058</v>
      </c>
      <c r="AT44" s="51">
        <f>IF(PLANEL_Pot_Trim!AT17&lt;&gt;0,AT18/PLANEL_Pot_Trim!AT17,0)</f>
        <v>0.46532423881171348</v>
      </c>
      <c r="AU44" s="51">
        <f>IF(PLANEL_Pot_Trim!AU17&lt;&gt;0,AU18/PLANEL_Pot_Trim!AU17,0)</f>
        <v>0.35535012810423827</v>
      </c>
      <c r="AV44" s="51">
        <f>IF(PLANEL_Pot_Trim!AV17&lt;&gt;0,AV18/PLANEL_Pot_Trim!AV17,0)</f>
        <v>0.42778522811179887</v>
      </c>
      <c r="AW44" s="51">
        <f>IF(PLANEL_Pot_Trim!AW17&lt;&gt;0,AW18/PLANEL_Pot_Trim!AW17,0)</f>
        <v>0.56436011060038604</v>
      </c>
      <c r="AX44" s="51">
        <f>IF(PLANEL_Pot_Trim!AX17&lt;&gt;0,AX18/PLANEL_Pot_Trim!AX17,0)</f>
        <v>0.46555857463003641</v>
      </c>
      <c r="AY44" s="51">
        <f>IF(PLANEL_Pot_Trim!AY17&lt;&gt;0,AY18/PLANEL_Pot_Trim!AY17,0)</f>
        <v>0.35537262559977967</v>
      </c>
      <c r="AZ44" s="51">
        <f>IF(PLANEL_Pot_Trim!AZ17&lt;&gt;0,AZ18/PLANEL_Pot_Trim!AZ17,0)</f>
        <v>0.42859541589458616</v>
      </c>
      <c r="BA44" s="51">
        <f>IF(PLANEL_Pot_Trim!BA17&lt;&gt;0,BA18/PLANEL_Pot_Trim!BA17,0)</f>
        <v>0.56562566934966729</v>
      </c>
      <c r="BB44" s="51">
        <f>IF(PLANEL_Pot_Trim!BB17&lt;&gt;0,BB18/PLANEL_Pot_Trim!BB17,0)</f>
        <v>0.46611630822158323</v>
      </c>
      <c r="BC44" s="51">
        <f>IF(PLANEL_Pot_Trim!BC17&lt;&gt;0,BC18/PLANEL_Pot_Trim!BC17,0)</f>
        <v>0.35539740899226585</v>
      </c>
      <c r="BD44" s="51">
        <f>IF(PLANEL_Pot_Trim!BD17&lt;&gt;0,BD18/PLANEL_Pot_Trim!BD17,0)</f>
        <v>0.42891697563490538</v>
      </c>
      <c r="BE44" s="51">
        <f>IF(PLANEL_Pot_Trim!BE17&lt;&gt;0,BE18/PLANEL_Pot_Trim!BE17,0)</f>
        <v>0.56608455210420572</v>
      </c>
      <c r="BF44" s="51">
        <f>IF(PLANEL_Pot_Trim!BF17&lt;&gt;0,BF18/PLANEL_Pot_Trim!BF17,0)</f>
        <v>0.46630642455896576</v>
      </c>
      <c r="BG44" s="51">
        <f>IF(PLANEL_Pot_Trim!BG17&lt;&gt;0,BG18/PLANEL_Pot_Trim!BG17,0)</f>
        <v>0.35543911087135971</v>
      </c>
      <c r="BH44" s="51">
        <f>IF(PLANEL_Pot_Trim!BH17&lt;&gt;0,BH18/PLANEL_Pot_Trim!BH17,0)</f>
        <v>0.42942320779633536</v>
      </c>
      <c r="BI44" s="51">
        <f>IF(PLANEL_Pot_Trim!BI17&lt;&gt;0,BI18/PLANEL_Pot_Trim!BI17,0)</f>
        <v>0.56679961851295002</v>
      </c>
      <c r="BJ44" s="51">
        <f>IF(PLANEL_Pot_Trim!BJ17&lt;&gt;0,BJ18/PLANEL_Pot_Trim!BJ17,0)</f>
        <v>0.46660043257105049</v>
      </c>
      <c r="BK44" s="51">
        <f>IF(PLANEL_Pot_Trim!BK17&lt;&gt;0,BK18/PLANEL_Pot_Trim!BK17,0)</f>
        <v>0.35545337817141243</v>
      </c>
      <c r="BL44" s="51">
        <f>IF(PLANEL_Pot_Trim!BL17&lt;&gt;0,BL18/PLANEL_Pot_Trim!BL17,0)</f>
        <v>0.42952147459715456</v>
      </c>
      <c r="BM44" s="51">
        <f>IF(PLANEL_Pot_Trim!BM17&lt;&gt;0,BM18/PLANEL_Pot_Trim!BM17,0)</f>
        <v>0.5669215219233994</v>
      </c>
      <c r="BN44" s="51">
        <f>IF(PLANEL_Pot_Trim!BN17&lt;&gt;0,BN18/PLANEL_Pot_Trim!BN17,0)</f>
        <v>0.46664533909965195</v>
      </c>
      <c r="BO44" s="51">
        <f>IF(PLANEL_Pot_Trim!BO17&lt;&gt;0,BO18/PLANEL_Pot_Trim!BO17,0)</f>
        <v>0.3554810137720808</v>
      </c>
      <c r="BP44" s="51">
        <f>IF(PLANEL_Pot_Trim!BP17&lt;&gt;0,BP18/PLANEL_Pot_Trim!BP17,0)</f>
        <v>0.42988774935697011</v>
      </c>
      <c r="BQ44" s="51">
        <f>IF(PLANEL_Pot_Trim!BQ17&lt;&gt;0,BQ18/PLANEL_Pot_Trim!BQ17,0)</f>
        <v>0.56744584195902004</v>
      </c>
      <c r="BR44" s="51">
        <f>IF(PLANEL_Pot_Trim!BR17&lt;&gt;0,BR18/PLANEL_Pot_Trim!BR17,0)</f>
        <v>0.46686306311921161</v>
      </c>
      <c r="BS44" s="51">
        <f>IF(PLANEL_Pot_Trim!BS17&lt;&gt;0,BS18/PLANEL_Pot_Trim!BS17,0)</f>
        <v>0.35548799353701854</v>
      </c>
      <c r="BT44" s="51">
        <f>IF(PLANEL_Pot_Trim!BT17&lt;&gt;0,BT18/PLANEL_Pot_Trim!BT17,0)</f>
        <v>0.43056162906351531</v>
      </c>
      <c r="BU44" s="51">
        <f>IF(PLANEL_Pot_Trim!BU17&lt;&gt;0,BU18/PLANEL_Pot_Trim!BU17,0)</f>
        <v>0.56853060624678098</v>
      </c>
      <c r="BV44" s="51">
        <f>IF(PLANEL_Pot_Trim!BV17&lt;&gt;0,BV18/PLANEL_Pot_Trim!BV17,0)</f>
        <v>0.46735008510626241</v>
      </c>
      <c r="BW44" s="51">
        <f>IF(PLANEL_Pot_Trim!BW17&lt;&gt;0,BW18/PLANEL_Pot_Trim!BW17,0)</f>
        <v>0.35553335013581422</v>
      </c>
      <c r="BX44" s="51">
        <f>IF(PLANEL_Pot_Trim!BX17&lt;&gt;0,BX18/PLANEL_Pot_Trim!BX17,0)</f>
        <v>0.43107719462119182</v>
      </c>
      <c r="BY44" s="51">
        <f>IF(PLANEL_Pot_Trim!BY17&lt;&gt;0,BY18/PLANEL_Pot_Trim!BY17,0)</f>
        <v>0.56925095472461484</v>
      </c>
      <c r="BZ44" s="51">
        <f>IF(PLANEL_Pot_Trim!BZ17&lt;&gt;0,BZ18/PLANEL_Pot_Trim!BZ17,0)</f>
        <v>0.46764382640487767</v>
      </c>
      <c r="CA44" s="51">
        <f>IF(PLANEL_Pot_Trim!CA17&lt;&gt;0,CA18/PLANEL_Pot_Trim!CA17,0)</f>
        <v>0.35556718999080927</v>
      </c>
      <c r="CB44" s="51">
        <f>IF(PLANEL_Pot_Trim!CB17&lt;&gt;0,CB18/PLANEL_Pot_Trim!CB17,0)</f>
        <v>0.43162605568529888</v>
      </c>
      <c r="CC44" s="51">
        <f>IF(PLANEL_Pot_Trim!CC17&lt;&gt;0,CC18/PLANEL_Pot_Trim!CC17,0)</f>
        <v>0.57005737940242307</v>
      </c>
      <c r="CD44" s="51">
        <f>IF(PLANEL_Pot_Trim!CD17&lt;&gt;0,CD18/PLANEL_Pot_Trim!CD17,0)</f>
        <v>0.46798500779207308</v>
      </c>
      <c r="CE44" s="51">
        <f>IF(PLANEL_Pot_Trim!CE17&lt;&gt;0,CE18/PLANEL_Pot_Trim!CE17,0)</f>
        <v>0.35557398572851667</v>
      </c>
      <c r="CF44" s="51">
        <f>IF(PLANEL_Pot_Trim!CF17&lt;&gt;0,CF18/PLANEL_Pot_Trim!CF17,0)</f>
        <v>0.43237516636306594</v>
      </c>
      <c r="CG44" s="51">
        <f>IF(PLANEL_Pot_Trim!CG17&lt;&gt;0,CG18/PLANEL_Pot_Trim!CG17,0)</f>
        <v>0.57126588259105282</v>
      </c>
      <c r="CH44" s="51">
        <f>IF(PLANEL_Pot_Trim!CH17&lt;&gt;0,CH18/PLANEL_Pot_Trim!CH17,0)</f>
        <v>0.46852829849956579</v>
      </c>
      <c r="CI44" s="51">
        <f>IF(PLANEL_Pot_Trim!CI17&lt;&gt;0,CI18/PLANEL_Pot_Trim!CI17,0)</f>
        <v>0.35559327862341938</v>
      </c>
      <c r="CJ44" s="51">
        <f>IF(PLANEL_Pot_Trim!CJ17&lt;&gt;0,CJ18/PLANEL_Pot_Trim!CJ17,0)</f>
        <v>0.43250394244578638</v>
      </c>
      <c r="CK44" s="51">
        <f>IF(PLANEL_Pot_Trim!CK17&lt;&gt;0,CK18/PLANEL_Pot_Trim!CK17,0)</f>
        <v>0.57142400233179313</v>
      </c>
      <c r="CL44" s="51">
        <f>IF(PLANEL_Pot_Trim!CL17&lt;&gt;0,CL18/PLANEL_Pot_Trim!CL17,0)</f>
        <v>0.4685859730339626</v>
      </c>
      <c r="CM44" s="51">
        <f>IF(PLANEL_Pot_Trim!CM17&lt;&gt;0,CM18/PLANEL_Pot_Trim!CM17,0)</f>
        <v>0.35564396373090718</v>
      </c>
      <c r="CN44" s="51">
        <f>IF(PLANEL_Pot_Trim!CN17&lt;&gt;0,CN18/PLANEL_Pot_Trim!CN17,0)</f>
        <v>0.43288100921000405</v>
      </c>
      <c r="CO44" s="51">
        <f>IF(PLANEL_Pot_Trim!CO17&lt;&gt;0,CO18/PLANEL_Pot_Trim!CO17,0)</f>
        <v>0.57190288690996516</v>
      </c>
      <c r="CP44" s="51">
        <f>IF(PLANEL_Pot_Trim!CP17&lt;&gt;0,CP18/PLANEL_Pot_Trim!CP17,0)</f>
        <v>0.46876629080368809</v>
      </c>
      <c r="CQ44" s="51">
        <f>IF(PLANEL_Pot_Trim!CQ17&lt;&gt;0,CQ18/PLANEL_Pot_Trim!CQ17,0)</f>
        <v>0.35564804341564404</v>
      </c>
      <c r="CR44" s="51">
        <f>IF(PLANEL_Pot_Trim!CR17&lt;&gt;0,CR18/PLANEL_Pot_Trim!CR17,0)</f>
        <v>0.43289682397492724</v>
      </c>
      <c r="CS44" s="51">
        <f>IF(PLANEL_Pot_Trim!CS17&lt;&gt;0,CS18/PLANEL_Pot_Trim!CS17,0)</f>
        <v>0.57191762160024839</v>
      </c>
      <c r="CT44" s="51">
        <f>IF(PLANEL_Pot_Trim!CT17&lt;&gt;0,CT18/PLANEL_Pot_Trim!CT17,0)</f>
        <v>0.46877000265014046</v>
      </c>
      <c r="CU44" s="51">
        <f>IF(PLANEL_Pot_Trim!CU17&lt;&gt;0,CU18/PLANEL_Pot_Trim!CU17,0)</f>
        <v>0.35571807417082685</v>
      </c>
      <c r="CV44" s="51">
        <f>IF(PLANEL_Pot_Trim!CV17&lt;&gt;0,CV18/PLANEL_Pot_Trim!CV17,0)</f>
        <v>0.43329521411537875</v>
      </c>
      <c r="CW44" s="51">
        <f>IF(PLANEL_Pot_Trim!CW17&lt;&gt;0,CW18/PLANEL_Pot_Trim!CW17,0)</f>
        <v>0.57237846394637082</v>
      </c>
      <c r="CX44" s="51">
        <f>IF(PLANEL_Pot_Trim!CX17&lt;&gt;0,CX18/PLANEL_Pot_Trim!CX17,0)</f>
        <v>0.4689280398737482</v>
      </c>
      <c r="CY44" s="81">
        <f>IF(PLANEL_Pot_Trim!CY17&lt;&gt;0,CY18/PLANEL_Pot_Trim!CY17,0)</f>
        <v>0.3557383161485983</v>
      </c>
      <c r="CZ44" s="81">
        <f>IF(PLANEL_Pot_Trim!CZ17&lt;&gt;0,CZ18/PLANEL_Pot_Trim!CZ17,0)</f>
        <v>0.43335259804311904</v>
      </c>
      <c r="DA44" s="81">
        <f>IF(PLANEL_Pot_Trim!DA17&lt;&gt;0,DA18/PLANEL_Pot_Trim!DA17,0)</f>
        <v>0.57241703782443099</v>
      </c>
      <c r="DB44" s="81">
        <f>IF(PLANEL_Pot_Trim!DB17&lt;&gt;0,DB18/PLANEL_Pot_Trim!DB17,0)</f>
        <v>0.46893079039039604</v>
      </c>
      <c r="DC44" s="51">
        <f>IF(PLANEL_Pot_Trim!DC17&lt;&gt;0,DC18/PLANEL_Pot_Trim!DC17,0)</f>
        <v>0.35573999995902478</v>
      </c>
      <c r="DD44" s="51">
        <f>IF(PLANEL_Pot_Trim!DD17&lt;&gt;0,DD18/PLANEL_Pot_Trim!DD17,0)</f>
        <v>0.43335599998635066</v>
      </c>
      <c r="DE44" s="51">
        <f>IF(PLANEL_Pot_Trim!DE17&lt;&gt;0,DE18/PLANEL_Pot_Trim!DE17,0)</f>
        <v>0.57241800002127796</v>
      </c>
      <c r="DF44" s="51">
        <f>IF(PLANEL_Pot_Trim!DF17&lt;&gt;0,DF18/PLANEL_Pot_Trim!DF17,0)</f>
        <v>0.4689300000193824</v>
      </c>
      <c r="DG44" s="51">
        <f>IF(PLANEL_Pot_Trim!DG17&lt;&gt;0,DG18/PLANEL_Pot_Trim!DG17,0)</f>
        <v>0.35573999992735655</v>
      </c>
      <c r="DH44" s="51">
        <f>IF(PLANEL_Pot_Trim!DH17&lt;&gt;0,DH18/PLANEL_Pot_Trim!DH17,0)</f>
        <v>0.43335599999121227</v>
      </c>
      <c r="DI44" s="51">
        <f>IF(PLANEL_Pot_Trim!DI17&lt;&gt;0,DI18/PLANEL_Pot_Trim!DI17,0)</f>
        <v>0.57241800004703214</v>
      </c>
      <c r="DJ44" s="51">
        <f>IF(PLANEL_Pot_Trim!DJ17&lt;&gt;0,DJ18/PLANEL_Pot_Trim!DJ17,0)</f>
        <v>0.46893000001703306</v>
      </c>
      <c r="DK44" s="51">
        <f>IF(PLANEL_Pot_Trim!DK17&lt;&gt;0,DK18/PLANEL_Pot_Trim!DK17,0)</f>
        <v>0.35573999994761163</v>
      </c>
      <c r="DL44" s="51">
        <f>IF(PLANEL_Pot_Trim!DL17&lt;&gt;0,DL18/PLANEL_Pot_Trim!DL17,0)</f>
        <v>0.43335600000416252</v>
      </c>
      <c r="DM44" s="51">
        <f>IF(PLANEL_Pot_Trim!DM17&lt;&gt;0,DM18/PLANEL_Pot_Trim!DM17,0)</f>
        <v>0.57241799998946907</v>
      </c>
      <c r="DN44" s="51">
        <f>IF(PLANEL_Pot_Trim!DN17&lt;&gt;0,DN18/PLANEL_Pot_Trim!DN17,0)</f>
        <v>0.46893000004665508</v>
      </c>
      <c r="DO44" s="51">
        <f>IF(PLANEL_Pot_Trim!DO17&lt;&gt;0,DO18/PLANEL_Pot_Trim!DO17,0)</f>
        <v>0.35573999990811422</v>
      </c>
      <c r="DP44" s="51">
        <f>IF(PLANEL_Pot_Trim!DP17&lt;&gt;0,DP18/PLANEL_Pot_Trim!DP17,0)</f>
        <v>0.43335599997852681</v>
      </c>
      <c r="DQ44" s="51">
        <f>IF(PLANEL_Pot_Trim!DQ17&lt;&gt;0,DQ18/PLANEL_Pot_Trim!DQ17,0)</f>
        <v>0.57241799997392107</v>
      </c>
      <c r="DR44" s="51">
        <f>IF(PLANEL_Pot_Trim!DR17&lt;&gt;0,DR18/PLANEL_Pot_Trim!DR17,0)</f>
        <v>0.46893000000760993</v>
      </c>
      <c r="DS44" s="51">
        <f>IF(PLANEL_Pot_Trim!DS17&lt;&gt;0,DS18/PLANEL_Pot_Trim!DS17,0)</f>
        <v>0.35573999997058214</v>
      </c>
      <c r="DT44" s="51">
        <f>IF(PLANEL_Pot_Trim!DT17&lt;&gt;0,DT18/PLANEL_Pot_Trim!DT17,0)</f>
        <v>0.43335599999472929</v>
      </c>
      <c r="DU44" s="51">
        <f>IF(PLANEL_Pot_Trim!DU17&lt;&gt;0,DU18/PLANEL_Pot_Trim!DU17,0)</f>
        <v>0.57241799996794673</v>
      </c>
      <c r="DV44" s="51">
        <f>IF(PLANEL_Pot_Trim!DV17&lt;&gt;0,DV18/PLANEL_Pot_Trim!DV17,0)</f>
        <v>0.46892999998447826</v>
      </c>
      <c r="DW44" s="51">
        <f>IF(PLANEL_Pot_Trim!DW17&lt;&gt;0,DW18/PLANEL_Pot_Trim!DW17,0)</f>
        <v>0.35573999999321138</v>
      </c>
      <c r="DX44" s="51">
        <f>IF(PLANEL_Pot_Trim!DX17&lt;&gt;0,DX18/PLANEL_Pot_Trim!DX17,0)</f>
        <v>0.43335600000993907</v>
      </c>
      <c r="DY44" s="51">
        <f>IF(PLANEL_Pot_Trim!DY17&lt;&gt;0,DY18/PLANEL_Pot_Trim!DY17,0)</f>
        <v>0.57241800003394805</v>
      </c>
      <c r="DZ44" s="51">
        <f>IF(PLANEL_Pot_Trim!DZ17&lt;&gt;0,DZ18/PLANEL_Pot_Trim!DZ17,0)</f>
        <v>0.46893000005933422</v>
      </c>
      <c r="EA44" s="51">
        <f>IF(PLANEL_Pot_Trim!EA17&lt;&gt;0,EA18/PLANEL_Pot_Trim!EA17,0)</f>
        <v>0.35573999992249483</v>
      </c>
      <c r="EB44" s="51">
        <f>IF(PLANEL_Pot_Trim!EB17&lt;&gt;0,EB18/PLANEL_Pot_Trim!EB17,0)</f>
        <v>0.4333560000216497</v>
      </c>
      <c r="EC44" s="51">
        <f>IF(PLANEL_Pot_Trim!EC17&lt;&gt;0,EC18/PLANEL_Pot_Trim!EC17,0)</f>
        <v>0.57241799996878406</v>
      </c>
      <c r="ED44" s="51">
        <f>IF(PLANEL_Pot_Trim!ED17&lt;&gt;0,ED18/PLANEL_Pot_Trim!ED17,0)</f>
        <v>0.46893000004936347</v>
      </c>
      <c r="EE44" s="51">
        <f>IF(PLANEL_Pot_Trim!EE17&lt;&gt;0,EE18/PLANEL_Pot_Trim!EE17,0)</f>
        <v>0.35573999991961808</v>
      </c>
      <c r="EF44" s="51">
        <f>IF(PLANEL_Pot_Trim!EF17&lt;&gt;0,EF18/PLANEL_Pot_Trim!EF17,0)</f>
        <v>0.43335599998818192</v>
      </c>
      <c r="EG44" s="51">
        <f>IF(PLANEL_Pot_Trim!EG17&lt;&gt;0,EG18/PLANEL_Pot_Trim!EG17,0)</f>
        <v>0.57241799994753462</v>
      </c>
      <c r="EH44" s="51">
        <f>IF(PLANEL_Pot_Trim!EH17&lt;&gt;0,EH18/PLANEL_Pot_Trim!EH17,0)</f>
        <v>0.46893000001396934</v>
      </c>
      <c r="EI44" s="51">
        <f>IF(PLANEL_Pot_Trim!EI17&lt;&gt;0,EI18/PLANEL_Pot_Trim!EI17,0)</f>
        <v>0.3557399999516801</v>
      </c>
      <c r="EJ44" s="51">
        <f>IF(PLANEL_Pot_Trim!EJ17&lt;&gt;0,EJ18/PLANEL_Pot_Trim!EJ17,0)</f>
        <v>0.43335600000609936</v>
      </c>
      <c r="EK44" s="51">
        <f>IF(PLANEL_Pot_Trim!EK17&lt;&gt;0,EK18/PLANEL_Pot_Trim!EK17,0)</f>
        <v>0.57241799995472986</v>
      </c>
      <c r="EL44" s="51">
        <f>IF(PLANEL_Pot_Trim!EL17&lt;&gt;0,EL18/PLANEL_Pot_Trim!EL17,0)</f>
        <v>0.4689300000337483</v>
      </c>
      <c r="EM44" s="51">
        <f>IF(PLANEL_Pot_Trim!EM17&lt;&gt;0,EM18/PLANEL_Pot_Trim!EM17,0)</f>
        <v>0.35573999997808364</v>
      </c>
      <c r="EN44" s="51">
        <f>IF(PLANEL_Pot_Trim!EN17&lt;&gt;0,EN18/PLANEL_Pot_Trim!EN17,0)</f>
        <v>0.43335600001196412</v>
      </c>
      <c r="EO44" s="51">
        <f>IF(PLANEL_Pot_Trim!EO17&lt;&gt;0,EO18/PLANEL_Pot_Trim!EO17,0)</f>
        <v>0.57241800001628429</v>
      </c>
      <c r="EP44" s="51">
        <f>IF(PLANEL_Pot_Trim!EP17&lt;&gt;0,EP18/PLANEL_Pot_Trim!EP17,0)</f>
        <v>0.4689300000355473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0.27956835821280651</v>
      </c>
      <c r="BL47" s="52">
        <f>IF(PLANEL_Pot_Trim!BL20&lt;&gt;0,BL21/PLANEL_Pot_Trim!BL20,0)</f>
        <v>0.21443176518237653</v>
      </c>
      <c r="BM47" s="52">
        <f>IF(PLANEL_Pot_Trim!BM20&lt;&gt;0,BM21/PLANEL_Pot_Trim!BM20,0)</f>
        <v>0.23272717357297251</v>
      </c>
      <c r="BN47" s="52">
        <f>IF(PLANEL_Pot_Trim!BN20&lt;&gt;0,BN21/PLANEL_Pot_Trim!BN20,0)</f>
        <v>0.27839999999999998</v>
      </c>
      <c r="BO47" s="52">
        <f>IF(PLANEL_Pot_Trim!BO20&lt;&gt;0,BO21/PLANEL_Pot_Trim!BO20,0)</f>
        <v>0.27956835821280651</v>
      </c>
      <c r="BP47" s="52">
        <f>IF(PLANEL_Pot_Trim!BP20&lt;&gt;0,BP21/PLANEL_Pot_Trim!BP20,0)</f>
        <v>0.21443176518237653</v>
      </c>
      <c r="BQ47" s="52">
        <f>IF(PLANEL_Pot_Trim!BQ20&lt;&gt;0,BQ21/PLANEL_Pot_Trim!BQ20,0)</f>
        <v>0.23272717357297251</v>
      </c>
      <c r="BR47" s="52">
        <f>IF(PLANEL_Pot_Trim!BR20&lt;&gt;0,BR21/PLANEL_Pot_Trim!BR20,0)</f>
        <v>0.27839999999999998</v>
      </c>
      <c r="BS47" s="52">
        <f>IF(PLANEL_Pot_Trim!BS20&lt;&gt;0,BS21/PLANEL_Pot_Trim!BS20,0)</f>
        <v>0.27956835100216065</v>
      </c>
      <c r="BT47" s="52">
        <f>IF(PLANEL_Pot_Trim!BT20&lt;&gt;0,BT21/PLANEL_Pot_Trim!BT20,0)</f>
        <v>0.2144304816889423</v>
      </c>
      <c r="BU47" s="52">
        <f>IF(PLANEL_Pot_Trim!BU20&lt;&gt;0,BU21/PLANEL_Pot_Trim!BU20,0)</f>
        <v>0.23272413068401573</v>
      </c>
      <c r="BV47" s="52">
        <f>IF(PLANEL_Pot_Trim!BV20&lt;&gt;0,BV21/PLANEL_Pot_Trim!BV20,0)</f>
        <v>0.27840000000000004</v>
      </c>
      <c r="BW47" s="52">
        <f>IF(PLANEL_Pot_Trim!BW20&lt;&gt;0,BW21/PLANEL_Pot_Trim!BW20,0)</f>
        <v>0.27956835100216065</v>
      </c>
      <c r="BX47" s="52">
        <f>IF(PLANEL_Pot_Trim!BX20&lt;&gt;0,BX21/PLANEL_Pot_Trim!BX20,0)</f>
        <v>0.2144304816889423</v>
      </c>
      <c r="BY47" s="52">
        <f>IF(PLANEL_Pot_Trim!BY20&lt;&gt;0,BY21/PLANEL_Pot_Trim!BY20,0)</f>
        <v>0.23272413068401573</v>
      </c>
      <c r="BZ47" s="52">
        <f>IF(PLANEL_Pot_Trim!BZ20&lt;&gt;0,BZ21/PLANEL_Pot_Trim!BZ20,0)</f>
        <v>0.27840000000000004</v>
      </c>
      <c r="CA47" s="52">
        <f>IF(PLANEL_Pot_Trim!CA20&lt;&gt;0,CA21/PLANEL_Pot_Trim!CA20,0)</f>
        <v>0.27956835100216065</v>
      </c>
      <c r="CB47" s="52">
        <f>IF(PLANEL_Pot_Trim!CB20&lt;&gt;0,CB21/PLANEL_Pot_Trim!CB20,0)</f>
        <v>0.2144304816889423</v>
      </c>
      <c r="CC47" s="52">
        <f>IF(PLANEL_Pot_Trim!CC20&lt;&gt;0,CC21/PLANEL_Pot_Trim!CC20,0)</f>
        <v>0.23272413068401573</v>
      </c>
      <c r="CD47" s="52">
        <f>IF(PLANEL_Pot_Trim!CD20&lt;&gt;0,CD21/PLANEL_Pot_Trim!CD20,0)</f>
        <v>0.27840000000000004</v>
      </c>
      <c r="CE47" s="52">
        <f>IF(PLANEL_Pot_Trim!CE20&lt;&gt;0,CE21/PLANEL_Pot_Trim!CE20,0)</f>
        <v>0.27956844905356837</v>
      </c>
      <c r="CF47" s="52">
        <f>IF(PLANEL_Pot_Trim!CF20&lt;&gt;0,CF21/PLANEL_Pot_Trim!CF20,0)</f>
        <v>0.21444793385484501</v>
      </c>
      <c r="CG47" s="52">
        <f>IF(PLANEL_Pot_Trim!CG20&lt;&gt;0,CG21/PLANEL_Pot_Trim!CG20,0)</f>
        <v>0.23276550608569122</v>
      </c>
      <c r="CH47" s="52">
        <f>IF(PLANEL_Pot_Trim!CH20&lt;&gt;0,CH21/PLANEL_Pot_Trim!CH20,0)</f>
        <v>0.27840000000000004</v>
      </c>
      <c r="CI47" s="52">
        <f>IF(PLANEL_Pot_Trim!CI20&lt;&gt;0,CI21/PLANEL_Pot_Trim!CI20,0)</f>
        <v>0.28093748158565907</v>
      </c>
      <c r="CJ47" s="52">
        <f>IF(PLANEL_Pot_Trim!CJ20&lt;&gt;0,CJ21/PLANEL_Pot_Trim!CJ20,0)</f>
        <v>0.23372745345388662</v>
      </c>
      <c r="CK47" s="52">
        <f>IF(PLANEL_Pot_Trim!CK20&lt;&gt;0,CK21/PLANEL_Pot_Trim!CK20,0)</f>
        <v>0.24497859170389408</v>
      </c>
      <c r="CL47" s="52">
        <f>IF(PLANEL_Pot_Trim!CL20&lt;&gt;0,CL21/PLANEL_Pot_Trim!CL20,0)</f>
        <v>0.27955941718433491</v>
      </c>
      <c r="CM47" s="52">
        <f>IF(PLANEL_Pot_Trim!CM20&lt;&gt;0,CM21/PLANEL_Pot_Trim!CM20,0)</f>
        <v>0.28212026925603728</v>
      </c>
      <c r="CN47" s="52">
        <f>IF(PLANEL_Pot_Trim!CN20&lt;&gt;0,CN21/PLANEL_Pot_Trim!CN20,0)</f>
        <v>0.25039440328389995</v>
      </c>
      <c r="CO47" s="52">
        <f>IF(PLANEL_Pot_Trim!CO20&lt;&gt;0,CO21/PLANEL_Pot_Trim!CO20,0)</f>
        <v>0.25555599851703487</v>
      </c>
      <c r="CP47" s="52">
        <f>IF(PLANEL_Pot_Trim!CP20&lt;&gt;0,CP21/PLANEL_Pot_Trim!CP20,0)</f>
        <v>0.28056105296008621</v>
      </c>
      <c r="CQ47" s="52">
        <f>IF(PLANEL_Pot_Trim!CQ20&lt;&gt;0,CQ21/PLANEL_Pot_Trim!CQ20,0)</f>
        <v>0.28327037349222828</v>
      </c>
      <c r="CR47" s="52">
        <f>IF(PLANEL_Pot_Trim!CR20&lt;&gt;0,CR21/PLANEL_Pot_Trim!CR20,0)</f>
        <v>0.26646057609595042</v>
      </c>
      <c r="CS47" s="52">
        <f>IF(PLANEL_Pot_Trim!CS20&lt;&gt;0,CS21/PLANEL_Pot_Trim!CS20,0)</f>
        <v>0.26548774806023751</v>
      </c>
      <c r="CT47" s="52">
        <f>IF(PLANEL_Pot_Trim!CT20&lt;&gt;0,CT21/PLANEL_Pot_Trim!CT20,0)</f>
        <v>0.28153573534427051</v>
      </c>
      <c r="CU47" s="52">
        <f>IF(PLANEL_Pot_Trim!CU20&lt;&gt;0,CU21/PLANEL_Pot_Trim!CU20,0)</f>
        <v>0.28418214287690219</v>
      </c>
      <c r="CV47" s="52">
        <f>IF(PLANEL_Pot_Trim!CV20&lt;&gt;0,CV21/PLANEL_Pot_Trim!CV20,0)</f>
        <v>0.27939879057329131</v>
      </c>
      <c r="CW47" s="52">
        <f>IF(PLANEL_Pot_Trim!CW20&lt;&gt;0,CW21/PLANEL_Pot_Trim!CW20,0)</f>
        <v>0.27386893109690774</v>
      </c>
      <c r="CX47" s="52">
        <f>IF(PLANEL_Pot_Trim!CX20&lt;&gt;0,CX21/PLANEL_Pot_Trim!CX20,0)</f>
        <v>0.28230739485257178</v>
      </c>
      <c r="CY47" s="82">
        <f>IF(PLANEL_Pot_Trim!CY20&lt;&gt;0,CY21/PLANEL_Pot_Trim!CY20,0)</f>
        <v>0.28439796003296813</v>
      </c>
      <c r="CZ47" s="82">
        <f>IF(PLANEL_Pot_Trim!CZ20&lt;&gt;0,CZ21/PLANEL_Pot_Trim!CZ20,0)</f>
        <v>0.28248989995450136</v>
      </c>
      <c r="DA47" s="82">
        <f>IF(PLANEL_Pot_Trim!DA20&lt;&gt;0,DA21/PLANEL_Pot_Trim!DA20,0)</f>
        <v>0.27592488002541415</v>
      </c>
      <c r="DB47" s="82">
        <f>IF(PLANEL_Pot_Trim!DB20&lt;&gt;0,DB21/PLANEL_Pot_Trim!DB20,0)</f>
        <v>0.28248989995450136</v>
      </c>
      <c r="DC47" s="52">
        <f>IF(PLANEL_Pot_Trim!DC20&lt;&gt;0,DC21/PLANEL_Pot_Trim!DC20,0)</f>
        <v>0.28439796003828943</v>
      </c>
      <c r="DD47" s="52">
        <f>IF(PLANEL_Pot_Trim!DD20&lt;&gt;0,DD21/PLANEL_Pot_Trim!DD20,0)</f>
        <v>0.2824898999792323</v>
      </c>
      <c r="DE47" s="52">
        <f>IF(PLANEL_Pot_Trim!DE20&lt;&gt;0,DE21/PLANEL_Pot_Trim!DE20,0)</f>
        <v>0.2759248800322126</v>
      </c>
      <c r="DF47" s="52">
        <f>IF(PLANEL_Pot_Trim!DF20&lt;&gt;0,DF21/PLANEL_Pot_Trim!DF20,0)</f>
        <v>0.2824898999792323</v>
      </c>
      <c r="DG47" s="52">
        <f>IF(PLANEL_Pot_Trim!DG20&lt;&gt;0,DG21/PLANEL_Pot_Trim!DG20,0)</f>
        <v>0.28439796005930923</v>
      </c>
      <c r="DH47" s="52">
        <f>IF(PLANEL_Pot_Trim!DH20&lt;&gt;0,DH21/PLANEL_Pot_Trim!DH20,0)</f>
        <v>0.28248989992346435</v>
      </c>
      <c r="DI47" s="52">
        <f>IF(PLANEL_Pot_Trim!DI20&lt;&gt;0,DI21/PLANEL_Pot_Trim!DI20,0)</f>
        <v>0.27592488005697635</v>
      </c>
      <c r="DJ47" s="52">
        <f>IF(PLANEL_Pot_Trim!DJ20&lt;&gt;0,DJ21/PLANEL_Pot_Trim!DJ20,0)</f>
        <v>0.28248989992346435</v>
      </c>
      <c r="DK47" s="52">
        <f>IF(PLANEL_Pot_Trim!DK20&lt;&gt;0,DK21/PLANEL_Pot_Trim!DK20,0)</f>
        <v>0.28439796004751439</v>
      </c>
      <c r="DL47" s="13">
        <f>IF(PLANEL_Pot_Trim!DL20&lt;&gt;0,DL21/PLANEL_Pot_Trim!DL20,0)</f>
        <v>0.28248989996003032</v>
      </c>
      <c r="DM47" s="52">
        <f>IF(PLANEL_Pot_Trim!DM20&lt;&gt;0,DM21/PLANEL_Pot_Trim!DM20,0)</f>
        <v>0.27592488002158777</v>
      </c>
      <c r="DN47" s="52">
        <f>IF(PLANEL_Pot_Trim!DN20&lt;&gt;0,DN21/PLANEL_Pot_Trim!DN20,0)</f>
        <v>0.28248989996003032</v>
      </c>
      <c r="DO47" s="52">
        <f>IF(PLANEL_Pot_Trim!DO20&lt;&gt;0,DO21/PLANEL_Pot_Trim!DO20,0)</f>
        <v>0.28439796005868623</v>
      </c>
      <c r="DP47" s="52">
        <f>IF(PLANEL_Pot_Trim!DP20&lt;&gt;0,DP21/PLANEL_Pot_Trim!DP20,0)</f>
        <v>0.28248990002529384</v>
      </c>
      <c r="DQ47" s="52">
        <f>IF(PLANEL_Pot_Trim!DQ20&lt;&gt;0,DQ21/PLANEL_Pot_Trim!DQ20,0)</f>
        <v>0.27592488004073762</v>
      </c>
      <c r="DR47" s="52">
        <f>IF(PLANEL_Pot_Trim!DR20&lt;&gt;0,DR21/PLANEL_Pot_Trim!DR20,0)</f>
        <v>0.28248990002529384</v>
      </c>
      <c r="DS47" s="52">
        <f>IF(PLANEL_Pot_Trim!DS20&lt;&gt;0,DS21/PLANEL_Pot_Trim!DS20,0)</f>
        <v>0.28439795997961093</v>
      </c>
      <c r="DT47" s="52">
        <f>IF(PLANEL_Pot_Trim!DT20&lt;&gt;0,DT21/PLANEL_Pot_Trim!DT20,0)</f>
        <v>0.28248989998678703</v>
      </c>
      <c r="DU47" s="52">
        <f>IF(PLANEL_Pot_Trim!DU20&lt;&gt;0,DU21/PLANEL_Pot_Trim!DU20,0)</f>
        <v>0.2759248799868193</v>
      </c>
      <c r="DV47" s="52">
        <f>IF(PLANEL_Pot_Trim!DV20&lt;&gt;0,DV21/PLANEL_Pot_Trim!DV20,0)</f>
        <v>0.28248989998678703</v>
      </c>
      <c r="DW47" s="52">
        <f>IF(PLANEL_Pot_Trim!DW20&lt;&gt;0,DW21/PLANEL_Pot_Trim!DW20,0)</f>
        <v>0.28439796000941231</v>
      </c>
      <c r="DX47" s="52">
        <f>IF(PLANEL_Pot_Trim!DX20&lt;&gt;0,DX21/PLANEL_Pot_Trim!DX20,0)</f>
        <v>0.28248989999702512</v>
      </c>
      <c r="DY47" s="52">
        <f>IF(PLANEL_Pot_Trim!DY20&lt;&gt;0,DY21/PLANEL_Pot_Trim!DY20,0)</f>
        <v>0.27592488001145854</v>
      </c>
      <c r="DZ47" s="52">
        <f>IF(PLANEL_Pot_Trim!DZ20&lt;&gt;0,DZ21/PLANEL_Pot_Trim!DZ20,0)</f>
        <v>0.28248989999702512</v>
      </c>
      <c r="EA47" s="52">
        <f>IF(PLANEL_Pot_Trim!EA20&lt;&gt;0,EA21/PLANEL_Pot_Trim!EA20,0)</f>
        <v>0.28439796003329232</v>
      </c>
      <c r="EB47" s="52">
        <f>IF(PLANEL_Pot_Trim!EB20&lt;&gt;0,EB21/PLANEL_Pot_Trim!EB20,0)</f>
        <v>0.28248990002155328</v>
      </c>
      <c r="EC47" s="52">
        <f>IF(PLANEL_Pot_Trim!EC20&lt;&gt;0,EC21/PLANEL_Pot_Trim!EC20,0)</f>
        <v>0.27592488007333377</v>
      </c>
      <c r="ED47" s="52">
        <f>IF(PLANEL_Pot_Trim!ED20&lt;&gt;0,ED21/PLANEL_Pot_Trim!ED20,0)</f>
        <v>0.28248990002155328</v>
      </c>
      <c r="EE47" s="52">
        <f>IF(PLANEL_Pot_Trim!EE20&lt;&gt;0,EE21/PLANEL_Pot_Trim!EE20,0)</f>
        <v>0.28439796008463991</v>
      </c>
      <c r="EF47" s="52">
        <f>IF(PLANEL_Pot_Trim!EF20&lt;&gt;0,EF21/PLANEL_Pot_Trim!EF20,0)</f>
        <v>0.28248990006104646</v>
      </c>
      <c r="EG47" s="52">
        <f>IF(PLANEL_Pot_Trim!EG20&lt;&gt;0,EG21/PLANEL_Pot_Trim!EG20,0)</f>
        <v>0.27592488008384014</v>
      </c>
      <c r="EH47" s="52">
        <f>IF(PLANEL_Pot_Trim!EH20&lt;&gt;0,EH21/PLANEL_Pot_Trim!EH20,0)</f>
        <v>0.28248990006104646</v>
      </c>
      <c r="EI47" s="52">
        <f>IF(PLANEL_Pot_Trim!EI20&lt;&gt;0,EI21/PLANEL_Pot_Trim!EI20,0)</f>
        <v>0.28439796003616874</v>
      </c>
      <c r="EJ47" s="52">
        <f>IF(PLANEL_Pot_Trim!EJ20&lt;&gt;0,EJ21/PLANEL_Pot_Trim!EJ20,0)</f>
        <v>0.28248990001631019</v>
      </c>
      <c r="EK47" s="52">
        <f>IF(PLANEL_Pot_Trim!EK20&lt;&gt;0,EK21/PLANEL_Pot_Trim!EK20,0)</f>
        <v>0.27592488005095106</v>
      </c>
      <c r="EL47" s="52">
        <f>IF(PLANEL_Pot_Trim!EL20&lt;&gt;0,EL21/PLANEL_Pot_Trim!EL20,0)</f>
        <v>0.28248990001631019</v>
      </c>
      <c r="EM47" s="52">
        <f>IF(PLANEL_Pot_Trim!EM20&lt;&gt;0,EM21/PLANEL_Pot_Trim!EM20,0)</f>
        <v>0.28439795999447764</v>
      </c>
      <c r="EN47" s="52">
        <f>IF(PLANEL_Pot_Trim!EN20&lt;&gt;0,EN21/PLANEL_Pot_Trim!EN20,0)</f>
        <v>0.28248989996116824</v>
      </c>
      <c r="EO47" s="52">
        <f>IF(PLANEL_Pot_Trim!EO20&lt;&gt;0,EO21/PLANEL_Pot_Trim!EO20,0)</f>
        <v>0.27592488001476018</v>
      </c>
      <c r="EP47" s="52">
        <f>IF(PLANEL_Pot_Trim!EP20&lt;&gt;0,EP21/PLANEL_Pot_Trim!EP20,0)</f>
        <v>0.28248989996116824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3202.974514</v>
      </c>
      <c r="F6" s="65">
        <v>4085.4513659999998</v>
      </c>
      <c r="G6" s="65">
        <v>2857.5487560000001</v>
      </c>
      <c r="H6" s="65">
        <v>350.38699980000001</v>
      </c>
      <c r="I6" s="65">
        <v>3345.493418</v>
      </c>
      <c r="J6" s="65">
        <v>4562.625043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3833.9699620000001</v>
      </c>
      <c r="V6" s="65">
        <v>4945.5963309999997</v>
      </c>
      <c r="W6" s="65">
        <v>3363.5236110000001</v>
      </c>
      <c r="X6" s="65">
        <v>399.44466010000002</v>
      </c>
      <c r="Y6" s="65">
        <v>3894.5854359999998</v>
      </c>
      <c r="Z6" s="65">
        <v>5246.0759639999997</v>
      </c>
      <c r="AA6" s="65">
        <v>3395.2796109999999</v>
      </c>
      <c r="AB6" s="65">
        <v>401.86164120000001</v>
      </c>
      <c r="AC6" s="65">
        <v>3828.523064</v>
      </c>
      <c r="AD6" s="65">
        <v>5425.1321559999997</v>
      </c>
      <c r="AE6" s="65">
        <v>3415.82395</v>
      </c>
      <c r="AF6" s="65">
        <v>401.86164120000001</v>
      </c>
      <c r="AG6" s="65">
        <v>3918.1510020000001</v>
      </c>
      <c r="AH6" s="65">
        <v>5425.1321559999997</v>
      </c>
      <c r="AI6" s="65">
        <v>3415.82395</v>
      </c>
      <c r="AJ6" s="65">
        <v>401.86164120000001</v>
      </c>
      <c r="AK6" s="65">
        <v>3735.5857599999999</v>
      </c>
      <c r="AL6" s="65">
        <v>5304.8174600000002</v>
      </c>
      <c r="AM6" s="65">
        <v>3415.82395</v>
      </c>
      <c r="AN6" s="65">
        <v>401.86164120000001</v>
      </c>
      <c r="AO6" s="65">
        <v>3918.1510020000001</v>
      </c>
      <c r="AP6" s="65">
        <v>5425.1321559999997</v>
      </c>
      <c r="AQ6" s="65">
        <v>3415.82395</v>
      </c>
      <c r="AR6" s="65">
        <v>523.96767569999997</v>
      </c>
      <c r="AS6" s="65">
        <v>5108.6848380000001</v>
      </c>
      <c r="AT6" s="65">
        <v>6007.889263</v>
      </c>
      <c r="AU6" s="65">
        <v>4453.7252429999999</v>
      </c>
      <c r="AV6" s="65">
        <v>523.96767569999997</v>
      </c>
      <c r="AW6" s="65">
        <v>5108.6848380000001</v>
      </c>
      <c r="AX6" s="65">
        <v>6866.203622</v>
      </c>
      <c r="AY6" s="65">
        <v>4453.7252429999999</v>
      </c>
      <c r="AZ6" s="65">
        <v>270.23828580000003</v>
      </c>
      <c r="BA6" s="65">
        <v>1909.6477199999999</v>
      </c>
      <c r="BB6" s="65">
        <v>3648.2168590000001</v>
      </c>
      <c r="BC6" s="65">
        <v>2297.0254289999998</v>
      </c>
      <c r="BD6" s="65">
        <v>270.23828580000003</v>
      </c>
      <c r="BE6" s="65">
        <v>2634.8232870000002</v>
      </c>
      <c r="BF6" s="65">
        <v>3648.2168590000001</v>
      </c>
      <c r="BG6" s="65">
        <v>2297.0254289999998</v>
      </c>
      <c r="BH6" s="65">
        <v>270.23828580000003</v>
      </c>
      <c r="BI6" s="65">
        <v>2634.8232870000002</v>
      </c>
      <c r="BJ6" s="65">
        <v>3440.856859</v>
      </c>
      <c r="BK6" s="65">
        <v>2297.0254289999998</v>
      </c>
      <c r="BL6" s="65">
        <v>271.88604340000001</v>
      </c>
      <c r="BM6" s="65">
        <v>2650.8889239999999</v>
      </c>
      <c r="BN6" s="65">
        <v>3670.4615869999998</v>
      </c>
      <c r="BO6" s="65">
        <v>2311.0313689999998</v>
      </c>
      <c r="BP6" s="65">
        <v>271.88604340000001</v>
      </c>
      <c r="BQ6" s="65">
        <v>2650.8889239999999</v>
      </c>
      <c r="BR6" s="65">
        <v>3670.4615869999998</v>
      </c>
      <c r="BS6" s="65">
        <v>2311.0313689999998</v>
      </c>
      <c r="BT6" s="65">
        <v>271.88604340000001</v>
      </c>
      <c r="BU6" s="65">
        <v>1941.1494499999999</v>
      </c>
      <c r="BV6" s="65">
        <v>3670.4615869999998</v>
      </c>
      <c r="BW6" s="65">
        <v>2311.0313689999998</v>
      </c>
      <c r="BX6" s="65">
        <v>271.88604340000001</v>
      </c>
      <c r="BY6" s="65">
        <v>2650.8889239999999</v>
      </c>
      <c r="BZ6" s="65">
        <v>3670.4615869999998</v>
      </c>
      <c r="CA6" s="65">
        <v>2311.0313689999998</v>
      </c>
      <c r="CB6" s="65">
        <v>155.89060739999999</v>
      </c>
      <c r="CC6" s="65">
        <v>1519.9334229999999</v>
      </c>
      <c r="CD6" s="65">
        <v>2104.523201</v>
      </c>
      <c r="CE6" s="65">
        <v>1325.0701630000001</v>
      </c>
      <c r="CF6" s="65">
        <v>155.89060739999999</v>
      </c>
      <c r="CG6" s="65">
        <v>1519.9334229999999</v>
      </c>
      <c r="CH6" s="65">
        <v>2104.523201</v>
      </c>
      <c r="CI6" s="65">
        <v>1325.0701630000001</v>
      </c>
      <c r="CJ6" s="65">
        <v>155.89060739999999</v>
      </c>
      <c r="CK6" s="65">
        <v>1519.9334229999999</v>
      </c>
      <c r="CL6" s="65">
        <v>2104.523201</v>
      </c>
      <c r="CM6" s="65">
        <v>1325.0701630000001</v>
      </c>
      <c r="CN6" s="65">
        <v>155.89060739999999</v>
      </c>
      <c r="CO6" s="65">
        <v>1519.9334229999999</v>
      </c>
      <c r="CP6" s="65">
        <v>2104.523201</v>
      </c>
      <c r="CQ6" s="65">
        <v>1325.0701630000001</v>
      </c>
      <c r="CR6" s="65">
        <v>155.89060739999999</v>
      </c>
      <c r="CS6" s="65">
        <v>1519.9334229999999</v>
      </c>
      <c r="CT6" s="65">
        <v>2104.523201</v>
      </c>
      <c r="CU6" s="65">
        <v>1325.0701630000001</v>
      </c>
      <c r="CV6" s="65">
        <v>123.7537921</v>
      </c>
      <c r="CW6" s="65">
        <v>1206.599473</v>
      </c>
      <c r="CX6" s="65">
        <v>1670.6761939999999</v>
      </c>
      <c r="CY6" s="65">
        <v>1051.9072329999999</v>
      </c>
      <c r="CZ6" s="65">
        <v>123.7537921</v>
      </c>
      <c r="DA6" s="65">
        <v>1206.599473</v>
      </c>
      <c r="DB6" s="65">
        <v>1670.6761939999999</v>
      </c>
      <c r="DC6" s="65">
        <v>1051.9072329999999</v>
      </c>
      <c r="DD6" s="65">
        <v>123.7537921</v>
      </c>
      <c r="DE6" s="65">
        <v>1206.599473</v>
      </c>
      <c r="DF6" s="65">
        <v>1670.6761939999999</v>
      </c>
      <c r="DG6" s="65">
        <v>1051.9072329999999</v>
      </c>
      <c r="DH6" s="65">
        <v>123.7537921</v>
      </c>
      <c r="DI6" s="65">
        <v>1206.599473</v>
      </c>
      <c r="DJ6" s="65">
        <v>1670.6761939999999</v>
      </c>
      <c r="DK6" s="65">
        <v>1051.9072329999999</v>
      </c>
      <c r="DL6" s="65">
        <v>123.7537921</v>
      </c>
      <c r="DM6" s="65">
        <v>1206.599473</v>
      </c>
      <c r="DN6" s="65">
        <v>1670.6761939999999</v>
      </c>
      <c r="DO6" s="65">
        <v>1051.9072329999999</v>
      </c>
      <c r="DP6" s="65">
        <v>123.7537921</v>
      </c>
      <c r="DQ6" s="65">
        <v>1206.599473</v>
      </c>
      <c r="DR6" s="65">
        <v>1670.6761939999999</v>
      </c>
      <c r="DS6" s="65">
        <v>1051.9072329999999</v>
      </c>
      <c r="DT6" s="65">
        <v>123.7537921</v>
      </c>
      <c r="DU6" s="65">
        <v>1206.599473</v>
      </c>
      <c r="DV6" s="65">
        <v>1670.6761939999999</v>
      </c>
      <c r="DW6" s="65">
        <v>1051.9072329999999</v>
      </c>
      <c r="DX6" s="65">
        <v>123.7537921</v>
      </c>
      <c r="DY6" s="65">
        <v>1206.599473</v>
      </c>
      <c r="DZ6" s="65">
        <v>1670.6761939999999</v>
      </c>
      <c r="EA6" s="65">
        <v>1051.9072329999999</v>
      </c>
      <c r="EB6" s="65">
        <v>123.7537921</v>
      </c>
      <c r="EC6" s="65">
        <v>1206.599473</v>
      </c>
      <c r="ED6" s="65">
        <v>1670.6761939999999</v>
      </c>
      <c r="EE6" s="65">
        <v>1051.9072329999999</v>
      </c>
      <c r="EF6" s="65">
        <v>123.7537921</v>
      </c>
      <c r="EG6" s="65">
        <v>1206.599473</v>
      </c>
      <c r="EH6" s="65">
        <v>1670.6761939999999</v>
      </c>
      <c r="EI6" s="65">
        <v>1051.9072329999999</v>
      </c>
      <c r="EJ6" s="65">
        <v>123.7537921</v>
      </c>
      <c r="EK6" s="65">
        <v>1206.599473</v>
      </c>
      <c r="EL6" s="65">
        <v>1670.6761939999999</v>
      </c>
      <c r="EM6" s="65">
        <v>1051.9072329999999</v>
      </c>
      <c r="EN6" s="65">
        <v>123.7537921</v>
      </c>
      <c r="EO6" s="65">
        <v>1206.599473</v>
      </c>
      <c r="EP6" s="65">
        <v>1670.6761939999999</v>
      </c>
      <c r="EQ6" s="65">
        <v>1051.9072329999999</v>
      </c>
      <c r="ER6" s="65">
        <v>123.7537921</v>
      </c>
      <c r="ES6" s="65">
        <v>1206.599473</v>
      </c>
      <c r="ET6" s="65">
        <v>1670.6761939999999</v>
      </c>
      <c r="EU6" s="65">
        <v>1051.9072329999999</v>
      </c>
      <c r="EV6" s="65">
        <v>123.7537921</v>
      </c>
      <c r="EW6" s="65">
        <v>1206.599473</v>
      </c>
      <c r="EX6" s="65">
        <v>1670.6761939999999</v>
      </c>
      <c r="EY6" s="65">
        <v>1051.9072329999999</v>
      </c>
      <c r="EZ6" s="65">
        <v>123.7537921</v>
      </c>
      <c r="FA6" s="65">
        <v>1206.599473</v>
      </c>
      <c r="FB6" s="65">
        <v>1670.6761939999999</v>
      </c>
      <c r="FC6" s="65">
        <v>1051.9072329999999</v>
      </c>
    </row>
    <row r="7" spans="1:159" x14ac:dyDescent="0.2">
      <c r="B7" s="65" t="s">
        <v>14</v>
      </c>
      <c r="C7" s="65" t="s">
        <v>38</v>
      </c>
      <c r="D7" s="65">
        <v>29.169160000000002</v>
      </c>
      <c r="E7" s="65">
        <v>275.06754999999998</v>
      </c>
      <c r="F7" s="65">
        <v>174.33090000000001</v>
      </c>
      <c r="G7" s="65">
        <v>178.81674050000001</v>
      </c>
      <c r="H7" s="65">
        <v>27.672560000000001</v>
      </c>
      <c r="I7" s="65">
        <v>159.89899</v>
      </c>
      <c r="J7" s="65">
        <v>388.68876</v>
      </c>
      <c r="K7" s="65">
        <v>276.00995999999998</v>
      </c>
      <c r="L7" s="65">
        <v>34.151760000000003</v>
      </c>
      <c r="M7" s="65">
        <v>298.03465</v>
      </c>
      <c r="N7" s="65">
        <v>431.07875999999999</v>
      </c>
      <c r="O7" s="65">
        <v>290.28996000000001</v>
      </c>
      <c r="P7" s="65">
        <v>33.814</v>
      </c>
      <c r="Q7" s="65">
        <v>349.9665</v>
      </c>
      <c r="R7" s="65">
        <v>375.76979999999998</v>
      </c>
      <c r="S7" s="65">
        <v>304.75900000000001</v>
      </c>
      <c r="T7" s="65">
        <v>48.661999999999999</v>
      </c>
      <c r="U7" s="65">
        <v>289.75400999999999</v>
      </c>
      <c r="V7" s="65">
        <v>621.95201999999995</v>
      </c>
      <c r="W7" s="65">
        <v>403.15942000000001</v>
      </c>
      <c r="X7" s="65">
        <v>49.79072</v>
      </c>
      <c r="Y7" s="65">
        <v>365.26152000000002</v>
      </c>
      <c r="Z7" s="65">
        <v>616.48991999999998</v>
      </c>
      <c r="AA7" s="65">
        <v>353.26407999999998</v>
      </c>
      <c r="AB7" s="65">
        <v>49.79072</v>
      </c>
      <c r="AC7" s="65">
        <v>439.94652000000002</v>
      </c>
      <c r="AD7" s="65">
        <v>548.73828000000003</v>
      </c>
      <c r="AE7" s="65">
        <v>244.21200049999999</v>
      </c>
      <c r="AF7" s="65">
        <v>49.79072</v>
      </c>
      <c r="AG7" s="65">
        <v>247.36686</v>
      </c>
      <c r="AH7" s="65">
        <v>512.96251849999999</v>
      </c>
      <c r="AI7" s="65">
        <v>405.20112</v>
      </c>
      <c r="AJ7" s="65">
        <v>49.79072</v>
      </c>
      <c r="AK7" s="65">
        <v>485.45952</v>
      </c>
      <c r="AL7" s="65">
        <v>663.26472000000001</v>
      </c>
      <c r="AM7" s="65">
        <v>423.22111999999998</v>
      </c>
      <c r="AN7" s="65">
        <v>49.79072</v>
      </c>
      <c r="AO7" s="65">
        <v>485.45952</v>
      </c>
      <c r="AP7" s="65">
        <v>672.17471999999998</v>
      </c>
      <c r="AQ7" s="65">
        <v>423.22111999999998</v>
      </c>
      <c r="AR7" s="65">
        <v>49.79072</v>
      </c>
      <c r="AS7" s="65">
        <v>485.45952</v>
      </c>
      <c r="AT7" s="65">
        <v>668.0693215</v>
      </c>
      <c r="AU7" s="65">
        <v>423.22111999999998</v>
      </c>
      <c r="AV7" s="65">
        <v>49.79072</v>
      </c>
      <c r="AW7" s="65">
        <v>485.45952</v>
      </c>
      <c r="AX7" s="65">
        <v>577.35342000000003</v>
      </c>
      <c r="AY7" s="65">
        <v>423.22111999999998</v>
      </c>
      <c r="AZ7" s="65">
        <v>25.266960000000001</v>
      </c>
      <c r="BA7" s="65">
        <v>246.35285999999999</v>
      </c>
      <c r="BB7" s="65">
        <v>341.10395999999997</v>
      </c>
      <c r="BC7" s="65">
        <v>214.76916</v>
      </c>
      <c r="BD7" s="65">
        <v>25.266960000000001</v>
      </c>
      <c r="BE7" s="65">
        <v>246.35285999999999</v>
      </c>
      <c r="BF7" s="65">
        <v>315.54575999999997</v>
      </c>
      <c r="BG7" s="65">
        <v>214.76916</v>
      </c>
      <c r="BH7" s="65">
        <v>25.266960000000001</v>
      </c>
      <c r="BI7" s="65">
        <v>189.184403</v>
      </c>
      <c r="BJ7" s="65">
        <v>336.88925999999998</v>
      </c>
      <c r="BK7" s="65">
        <v>214.76916</v>
      </c>
      <c r="BL7" s="65">
        <v>25.266960000000001</v>
      </c>
      <c r="BM7" s="65">
        <v>133.79785000000001</v>
      </c>
      <c r="BN7" s="65">
        <v>341.10395999999997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246.35285999999999</v>
      </c>
      <c r="BV7" s="65">
        <v>341.10395999999997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133.8246</v>
      </c>
      <c r="CD7" s="65">
        <v>98.505719999999997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133.8246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26.556159999999998</v>
      </c>
      <c r="E8" s="65">
        <v>284.21161649999999</v>
      </c>
      <c r="F8" s="65">
        <v>357.4507418</v>
      </c>
      <c r="G8" s="65">
        <v>352.0488297</v>
      </c>
      <c r="H8" s="65">
        <v>39.094309379999999</v>
      </c>
      <c r="I8" s="65">
        <v>286.33172739999998</v>
      </c>
      <c r="J8" s="65">
        <v>238.4941948</v>
      </c>
      <c r="K8" s="65">
        <v>232.19542970000001</v>
      </c>
      <c r="L8" s="65">
        <v>29.422236649999999</v>
      </c>
      <c r="M8" s="65">
        <v>214.17002740000001</v>
      </c>
      <c r="N8" s="65">
        <v>208.91299480000001</v>
      </c>
      <c r="O8" s="65">
        <v>137.8271316</v>
      </c>
      <c r="P8" s="65">
        <v>19.532160000000001</v>
      </c>
      <c r="Q8" s="65">
        <v>351.7503274</v>
      </c>
      <c r="R8" s="65">
        <v>279.89496000000003</v>
      </c>
      <c r="S8" s="65">
        <v>164.15335999999999</v>
      </c>
      <c r="T8" s="65">
        <v>29.103359999999999</v>
      </c>
      <c r="U8" s="65">
        <v>55.536000000000001</v>
      </c>
      <c r="V8" s="65">
        <v>637.17619479999996</v>
      </c>
      <c r="W8" s="65">
        <v>237.71575999999999</v>
      </c>
      <c r="X8" s="65">
        <v>12.8132</v>
      </c>
      <c r="Y8" s="65">
        <v>183.55506</v>
      </c>
      <c r="Z8" s="65">
        <v>609.30988139999999</v>
      </c>
      <c r="AA8" s="65">
        <v>259.55671339999998</v>
      </c>
      <c r="AB8" s="65">
        <v>41.347356650000002</v>
      </c>
      <c r="AC8" s="65">
        <v>204.6150274</v>
      </c>
      <c r="AD8" s="65">
        <v>246.23131480000001</v>
      </c>
      <c r="AE8" s="65">
        <v>176.00236000000001</v>
      </c>
      <c r="AF8" s="65">
        <v>44.339356649999999</v>
      </c>
      <c r="AG8" s="65">
        <v>77.145867379999999</v>
      </c>
      <c r="AH8" s="65">
        <v>298.44931480000002</v>
      </c>
      <c r="AI8" s="65">
        <v>211.16856000000001</v>
      </c>
      <c r="AJ8" s="65">
        <v>29.952156649999999</v>
      </c>
      <c r="AK8" s="65">
        <v>375.10352740000002</v>
      </c>
      <c r="AL8" s="65">
        <v>278.09131480000002</v>
      </c>
      <c r="AM8" s="65">
        <v>273.21853160000001</v>
      </c>
      <c r="AN8" s="65">
        <v>47.198236649999998</v>
      </c>
      <c r="AO8" s="65">
        <v>375.10352740000002</v>
      </c>
      <c r="AP8" s="65">
        <v>90.401399999999995</v>
      </c>
      <c r="AQ8" s="65">
        <v>401.1850116</v>
      </c>
      <c r="AR8" s="65">
        <v>47.198236649999998</v>
      </c>
      <c r="AS8" s="65">
        <v>353.3189074</v>
      </c>
      <c r="AT8" s="65">
        <v>637.17619479999996</v>
      </c>
      <c r="AU8" s="65">
        <v>314.82161159999998</v>
      </c>
      <c r="AV8" s="65">
        <v>47.198236649999998</v>
      </c>
      <c r="AW8" s="65">
        <v>460.1828074</v>
      </c>
      <c r="AX8" s="65">
        <v>637.17619479999996</v>
      </c>
      <c r="AY8" s="65">
        <v>401.1850116</v>
      </c>
      <c r="AZ8" s="65">
        <v>16.034563930000001</v>
      </c>
      <c r="BA8" s="65">
        <v>156.3369983</v>
      </c>
      <c r="BB8" s="65">
        <v>78.230879999999999</v>
      </c>
      <c r="BC8" s="65">
        <v>136.2937934</v>
      </c>
      <c r="BD8" s="65">
        <v>16.034563930000001</v>
      </c>
      <c r="BE8" s="65">
        <v>156.3369983</v>
      </c>
      <c r="BF8" s="65">
        <v>216.466613</v>
      </c>
      <c r="BG8" s="65">
        <v>136.2937934</v>
      </c>
      <c r="BH8" s="65">
        <v>16.034563930000001</v>
      </c>
      <c r="BI8" s="65">
        <v>156.3369983</v>
      </c>
      <c r="BJ8" s="65">
        <v>216.466613</v>
      </c>
      <c r="BK8" s="65">
        <v>136.2937934</v>
      </c>
      <c r="BL8" s="65">
        <v>16.034563930000001</v>
      </c>
      <c r="BM8" s="65">
        <v>156.3369983</v>
      </c>
      <c r="BN8" s="65">
        <v>216.466613</v>
      </c>
      <c r="BO8" s="65">
        <v>136.2937934</v>
      </c>
      <c r="BP8" s="65">
        <v>16.034563930000001</v>
      </c>
      <c r="BQ8" s="65">
        <v>156.3369983</v>
      </c>
      <c r="BR8" s="65">
        <v>29.198879999999999</v>
      </c>
      <c r="BS8" s="65">
        <v>136.2937934</v>
      </c>
      <c r="BT8" s="65">
        <v>16.034563930000001</v>
      </c>
      <c r="BU8" s="65">
        <v>156.3369983</v>
      </c>
      <c r="BV8" s="65">
        <v>216.466613</v>
      </c>
      <c r="BW8" s="65">
        <v>136.2937934</v>
      </c>
      <c r="BX8" s="65">
        <v>16.034563930000001</v>
      </c>
      <c r="BY8" s="65">
        <v>156.3369983</v>
      </c>
      <c r="BZ8" s="65">
        <v>205.66661300000001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I8" s="65">
        <v>11.56</v>
      </c>
      <c r="CJ8" s="65">
        <v>1.36</v>
      </c>
      <c r="CK8" s="65">
        <v>13.26</v>
      </c>
      <c r="CM8" s="65">
        <v>11.56</v>
      </c>
      <c r="CN8" s="65">
        <v>1.36</v>
      </c>
      <c r="CO8" s="65">
        <v>13.26</v>
      </c>
      <c r="CQ8" s="65">
        <v>11.56</v>
      </c>
      <c r="CR8" s="65">
        <v>1.36</v>
      </c>
      <c r="CS8" s="65">
        <v>13.26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Y9" s="65">
        <v>68.289000000000001</v>
      </c>
      <c r="Z9" s="65">
        <v>94.554000000000002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G9" s="65">
        <v>68.289000000000001</v>
      </c>
      <c r="AH9" s="65">
        <v>94.554000000000002</v>
      </c>
      <c r="AI9" s="65">
        <v>59.533999999999999</v>
      </c>
      <c r="AJ9" s="65">
        <v>7.0039999999999996</v>
      </c>
      <c r="AK9" s="65">
        <v>68.289000000000001</v>
      </c>
      <c r="AL9" s="65">
        <v>94.554000000000002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X11" s="65">
        <v>0.96</v>
      </c>
      <c r="Y11" s="65">
        <v>9.36</v>
      </c>
      <c r="Z11" s="65">
        <v>12.96</v>
      </c>
      <c r="AA11" s="65">
        <v>8.16</v>
      </c>
      <c r="AB11" s="65">
        <v>0.96</v>
      </c>
      <c r="AC11" s="65">
        <v>9.36</v>
      </c>
      <c r="AD11" s="65">
        <v>12.96</v>
      </c>
      <c r="AE11" s="65">
        <v>8.16</v>
      </c>
      <c r="AF11" s="65">
        <v>0.96</v>
      </c>
      <c r="AG11" s="65">
        <v>9.36</v>
      </c>
      <c r="AH11" s="65">
        <v>12.96</v>
      </c>
      <c r="AI11" s="65">
        <v>8.16</v>
      </c>
      <c r="AJ11" s="65">
        <v>0.96</v>
      </c>
      <c r="AK11" s="65">
        <v>9.36</v>
      </c>
      <c r="AL11" s="65">
        <v>12.96</v>
      </c>
      <c r="AM11" s="65">
        <v>8.16</v>
      </c>
      <c r="AN11" s="65">
        <v>0.96</v>
      </c>
      <c r="AO11" s="65">
        <v>9.36</v>
      </c>
      <c r="AP11" s="65">
        <v>12.96</v>
      </c>
      <c r="AQ11" s="65">
        <v>8.16</v>
      </c>
      <c r="AR11" s="65">
        <v>0.96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9.36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9.36</v>
      </c>
      <c r="BF11" s="65">
        <v>12.96</v>
      </c>
      <c r="BG11" s="65">
        <v>8.16</v>
      </c>
      <c r="BH11" s="65">
        <v>0.96</v>
      </c>
      <c r="BI11" s="65">
        <v>9.36</v>
      </c>
      <c r="BJ11" s="65">
        <v>12.96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395.71152660000001</v>
      </c>
      <c r="E17" s="65">
        <v>3799.3426810000001</v>
      </c>
      <c r="F17" s="65">
        <v>4668.5870080000004</v>
      </c>
      <c r="G17" s="65">
        <v>3420.7483259999999</v>
      </c>
      <c r="H17" s="65">
        <v>424.15786910000003</v>
      </c>
      <c r="I17" s="65">
        <v>3860.0131350000001</v>
      </c>
      <c r="J17" s="65">
        <v>5284.361997</v>
      </c>
      <c r="K17" s="65">
        <v>3546.0288879999998</v>
      </c>
      <c r="L17" s="65">
        <v>444.46045670000001</v>
      </c>
      <c r="M17" s="65">
        <v>4225.8476629999996</v>
      </c>
      <c r="N17" s="65">
        <v>5781.9589660000001</v>
      </c>
      <c r="O17" s="65">
        <v>3665.6520019999998</v>
      </c>
      <c r="P17" s="65">
        <v>438.39262009999999</v>
      </c>
      <c r="Q17" s="65">
        <v>4455.9198130000004</v>
      </c>
      <c r="R17" s="65">
        <v>5853.7919709999996</v>
      </c>
      <c r="S17" s="65">
        <v>3741.8072710000001</v>
      </c>
      <c r="T17" s="65">
        <v>480.47802009999998</v>
      </c>
      <c r="U17" s="65">
        <v>4247.5489719999996</v>
      </c>
      <c r="V17" s="65">
        <v>6299.2785450000001</v>
      </c>
      <c r="W17" s="65">
        <v>4063.9327910000002</v>
      </c>
      <c r="X17" s="65">
        <v>470.01258009999998</v>
      </c>
      <c r="Y17" s="65">
        <v>4521.0510160000003</v>
      </c>
      <c r="Z17" s="65">
        <v>6579.3897649999999</v>
      </c>
      <c r="AA17" s="65">
        <v>4075.7944040000002</v>
      </c>
      <c r="AB17" s="65">
        <v>500.96371790000001</v>
      </c>
      <c r="AC17" s="65">
        <v>4550.733612</v>
      </c>
      <c r="AD17" s="65">
        <v>6327.6157510000003</v>
      </c>
      <c r="AE17" s="65">
        <v>3903.7323110000002</v>
      </c>
      <c r="AF17" s="65">
        <v>503.95571790000002</v>
      </c>
      <c r="AG17" s="65">
        <v>4320.3127290000002</v>
      </c>
      <c r="AH17" s="65">
        <v>6344.0579900000002</v>
      </c>
      <c r="AI17" s="65">
        <v>4099.8876300000002</v>
      </c>
      <c r="AJ17" s="65">
        <v>489.56851790000002</v>
      </c>
      <c r="AK17" s="65">
        <v>4673.7978069999999</v>
      </c>
      <c r="AL17" s="65">
        <v>6353.6874950000001</v>
      </c>
      <c r="AM17" s="65">
        <v>4179.9576020000004</v>
      </c>
      <c r="AN17" s="65">
        <v>506.81459790000002</v>
      </c>
      <c r="AO17" s="65">
        <v>4856.3630489999996</v>
      </c>
      <c r="AP17" s="65">
        <v>6295.2222760000004</v>
      </c>
      <c r="AQ17" s="65">
        <v>4307.9240820000005</v>
      </c>
      <c r="AR17" s="65">
        <v>628.92063240000004</v>
      </c>
      <c r="AS17" s="65">
        <v>6025.1122649999998</v>
      </c>
      <c r="AT17" s="65">
        <v>7420.6487800000004</v>
      </c>
      <c r="AU17" s="65">
        <v>5259.4619750000002</v>
      </c>
      <c r="AV17" s="65">
        <v>628.92063240000004</v>
      </c>
      <c r="AW17" s="65">
        <v>6131.976165</v>
      </c>
      <c r="AX17" s="65">
        <v>8188.2472369999996</v>
      </c>
      <c r="AY17" s="65">
        <v>5345.8253750000003</v>
      </c>
      <c r="AZ17" s="65">
        <v>315.89580969999997</v>
      </c>
      <c r="BA17" s="65">
        <v>2354.808579</v>
      </c>
      <c r="BB17" s="65">
        <v>4126.3576990000001</v>
      </c>
      <c r="BC17" s="65">
        <v>2685.1143830000001</v>
      </c>
      <c r="BD17" s="65">
        <v>315.89580969999997</v>
      </c>
      <c r="BE17" s="65">
        <v>3079.9841449999999</v>
      </c>
      <c r="BF17" s="65">
        <v>4239.0352320000002</v>
      </c>
      <c r="BG17" s="65">
        <v>2685.1143830000001</v>
      </c>
      <c r="BH17" s="65">
        <v>315.89580969999997</v>
      </c>
      <c r="BI17" s="65">
        <v>3022.8156880000001</v>
      </c>
      <c r="BJ17" s="65">
        <v>4053.018732</v>
      </c>
      <c r="BK17" s="65">
        <v>2685.1143830000001</v>
      </c>
      <c r="BL17" s="65">
        <v>317.54356739999997</v>
      </c>
      <c r="BM17" s="65">
        <v>2983.494772</v>
      </c>
      <c r="BN17" s="65">
        <v>4286.8381600000002</v>
      </c>
      <c r="BO17" s="65">
        <v>2699.1203230000001</v>
      </c>
      <c r="BP17" s="65">
        <v>317.54356739999997</v>
      </c>
      <c r="BQ17" s="65">
        <v>3096.0497820000001</v>
      </c>
      <c r="BR17" s="65">
        <v>4099.5704269999997</v>
      </c>
      <c r="BS17" s="65">
        <v>2699.1203230000001</v>
      </c>
      <c r="BT17" s="65">
        <v>317.54356739999997</v>
      </c>
      <c r="BU17" s="65">
        <v>2386.310309</v>
      </c>
      <c r="BV17" s="65">
        <v>4286.8381600000002</v>
      </c>
      <c r="BW17" s="65">
        <v>2699.1203230000001</v>
      </c>
      <c r="BX17" s="65">
        <v>317.54356739999997</v>
      </c>
      <c r="BY17" s="65">
        <v>3096.0497820000001</v>
      </c>
      <c r="BZ17" s="65">
        <v>4276.0381600000001</v>
      </c>
      <c r="CA17" s="65">
        <v>2699.1203230000001</v>
      </c>
      <c r="CB17" s="65">
        <v>172.1073274</v>
      </c>
      <c r="CC17" s="65">
        <v>1676.378023</v>
      </c>
      <c r="CD17" s="65">
        <v>2234.3489209999998</v>
      </c>
      <c r="CE17" s="65">
        <v>1462.9122829999999</v>
      </c>
      <c r="CF17" s="65">
        <v>172.1073274</v>
      </c>
      <c r="CG17" s="65">
        <v>1678.046443</v>
      </c>
      <c r="CH17" s="65">
        <v>2305.088921</v>
      </c>
      <c r="CI17" s="65">
        <v>1462.9122829999999</v>
      </c>
      <c r="CJ17" s="65">
        <v>172.1073274</v>
      </c>
      <c r="CK17" s="65">
        <v>1678.046443</v>
      </c>
      <c r="CL17" s="65">
        <v>2305.088921</v>
      </c>
      <c r="CM17" s="65">
        <v>1462.9122829999999</v>
      </c>
      <c r="CN17" s="65">
        <v>172.1073274</v>
      </c>
      <c r="CO17" s="65">
        <v>1676.378023</v>
      </c>
      <c r="CP17" s="65">
        <v>2305.088921</v>
      </c>
      <c r="CQ17" s="65">
        <v>1462.9122829999999</v>
      </c>
      <c r="CR17" s="65">
        <v>172.1073274</v>
      </c>
      <c r="CS17" s="65">
        <v>1678.046443</v>
      </c>
      <c r="CT17" s="65">
        <v>2305.088921</v>
      </c>
      <c r="CU17" s="65">
        <v>1462.9122829999999</v>
      </c>
      <c r="CV17" s="65">
        <v>123.7537921</v>
      </c>
      <c r="CW17" s="65">
        <v>1206.599473</v>
      </c>
      <c r="CX17" s="65">
        <v>1670.6761939999999</v>
      </c>
      <c r="CY17" s="65">
        <v>1051.9072329999999</v>
      </c>
      <c r="CZ17" s="65">
        <v>123.7537921</v>
      </c>
      <c r="DA17" s="65">
        <v>1206.599473</v>
      </c>
      <c r="DB17" s="65">
        <v>1670.6761939999999</v>
      </c>
      <c r="DC17" s="65">
        <v>1051.9072329999999</v>
      </c>
      <c r="DD17" s="65">
        <v>123.7537921</v>
      </c>
      <c r="DE17" s="65">
        <v>1206.599473</v>
      </c>
      <c r="DF17" s="65">
        <v>1670.6761939999999</v>
      </c>
      <c r="DG17" s="65">
        <v>1051.9072329999999</v>
      </c>
      <c r="DH17" s="65">
        <v>123.7537921</v>
      </c>
      <c r="DI17" s="65">
        <v>1206.599473</v>
      </c>
      <c r="DJ17" s="65">
        <v>1670.6761939999999</v>
      </c>
      <c r="DK17" s="65">
        <v>1051.9072329999999</v>
      </c>
      <c r="DL17" s="65">
        <v>123.7537921</v>
      </c>
      <c r="DM17" s="65">
        <v>1206.599473</v>
      </c>
      <c r="DN17" s="65">
        <v>1670.6761939999999</v>
      </c>
      <c r="DO17" s="65">
        <v>1051.9072329999999</v>
      </c>
      <c r="DP17" s="65">
        <v>123.7537921</v>
      </c>
      <c r="DQ17" s="65">
        <v>1206.599473</v>
      </c>
      <c r="DR17" s="65">
        <v>1670.6761939999999</v>
      </c>
      <c r="DS17" s="65">
        <v>1051.9072329999999</v>
      </c>
      <c r="DT17" s="65">
        <v>123.7537921</v>
      </c>
      <c r="DU17" s="65">
        <v>1206.599473</v>
      </c>
      <c r="DV17" s="65">
        <v>1670.6761939999999</v>
      </c>
      <c r="DW17" s="65">
        <v>1051.9072329999999</v>
      </c>
      <c r="DX17" s="65">
        <v>123.7537921</v>
      </c>
      <c r="DY17" s="65">
        <v>1206.599473</v>
      </c>
      <c r="DZ17" s="65">
        <v>1670.6761939999999</v>
      </c>
      <c r="EA17" s="65">
        <v>1051.9072329999999</v>
      </c>
      <c r="EB17" s="65">
        <v>123.7537921</v>
      </c>
      <c r="EC17" s="65">
        <v>1206.599473</v>
      </c>
      <c r="ED17" s="65">
        <v>1670.6761939999999</v>
      </c>
      <c r="EE17" s="65">
        <v>1051.9072329999999</v>
      </c>
      <c r="EF17" s="65">
        <v>123.7537921</v>
      </c>
      <c r="EG17" s="65">
        <v>1206.599473</v>
      </c>
      <c r="EH17" s="65">
        <v>1670.6761939999999</v>
      </c>
      <c r="EI17" s="65">
        <v>1051.9072329999999</v>
      </c>
      <c r="EJ17" s="65">
        <v>123.7537921</v>
      </c>
      <c r="EK17" s="65">
        <v>1206.599473</v>
      </c>
      <c r="EL17" s="65">
        <v>1670.6761939999999</v>
      </c>
      <c r="EM17" s="65">
        <v>1051.9072329999999</v>
      </c>
      <c r="EN17" s="65">
        <v>123.7537921</v>
      </c>
      <c r="EO17" s="65">
        <v>1206.599473</v>
      </c>
      <c r="EP17" s="65">
        <v>1670.6761939999999</v>
      </c>
      <c r="EQ17" s="65">
        <v>1051.9072329999999</v>
      </c>
      <c r="ER17" s="65">
        <v>123.7537921</v>
      </c>
      <c r="ES17" s="65">
        <v>1206.599473</v>
      </c>
      <c r="ET17" s="65">
        <v>1670.6761939999999</v>
      </c>
      <c r="EU17" s="65">
        <v>1051.9072329999999</v>
      </c>
      <c r="EV17" s="65">
        <v>123.7537921</v>
      </c>
      <c r="EW17" s="65">
        <v>1206.599473</v>
      </c>
      <c r="EX17" s="65">
        <v>1670.6761939999999</v>
      </c>
      <c r="EY17" s="65">
        <v>1051.9072329999999</v>
      </c>
      <c r="EZ17" s="65">
        <v>123.7537921</v>
      </c>
      <c r="FA17" s="65">
        <v>1206.599473</v>
      </c>
      <c r="FB17" s="65">
        <v>1670.6761939999999</v>
      </c>
      <c r="FC17" s="65">
        <v>1051.9072329999999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813.97500000000002</v>
      </c>
      <c r="E32" s="65">
        <v>813.97500000000002</v>
      </c>
      <c r="F32" s="65">
        <v>813.97500000000002</v>
      </c>
      <c r="G32" s="65">
        <v>813.97500000000002</v>
      </c>
      <c r="H32" s="65">
        <v>813.97500000000002</v>
      </c>
      <c r="I32" s="65">
        <v>813.97500000000002</v>
      </c>
      <c r="J32" s="65">
        <v>813.97500000000002</v>
      </c>
      <c r="K32" s="65">
        <v>813.97500000000002</v>
      </c>
      <c r="L32" s="65">
        <v>813.97500000000002</v>
      </c>
      <c r="M32" s="65">
        <v>813.97500000000002</v>
      </c>
      <c r="N32" s="65">
        <v>813.97500000000002</v>
      </c>
      <c r="O32" s="65">
        <v>813.97500000000002</v>
      </c>
      <c r="P32" s="65">
        <v>813.97500000000002</v>
      </c>
      <c r="Q32" s="65">
        <v>813.97500000000002</v>
      </c>
      <c r="R32" s="65">
        <v>540.22500000000002</v>
      </c>
      <c r="S32" s="65">
        <v>813.97500000000002</v>
      </c>
      <c r="T32" s="65">
        <v>813.97500000000002</v>
      </c>
      <c r="U32" s="65">
        <v>540.22500000000002</v>
      </c>
      <c r="V32" s="65">
        <v>813.97500000000002</v>
      </c>
      <c r="W32" s="65">
        <v>813.97500000000002</v>
      </c>
      <c r="X32" s="65">
        <v>597.76502389999996</v>
      </c>
      <c r="Y32" s="65">
        <v>273.75</v>
      </c>
      <c r="Z32" s="65">
        <v>813.97500000000002</v>
      </c>
      <c r="AA32" s="65">
        <v>273.75</v>
      </c>
      <c r="AB32" s="65">
        <v>813.97500000000002</v>
      </c>
      <c r="AC32" s="65">
        <v>813.97500000000002</v>
      </c>
      <c r="AD32" s="65">
        <v>813.97500000000002</v>
      </c>
      <c r="AE32" s="65">
        <v>273.75</v>
      </c>
      <c r="AF32" s="65">
        <v>813.97500000000002</v>
      </c>
      <c r="AG32" s="65">
        <v>540.22500000000002</v>
      </c>
      <c r="AH32" s="65">
        <v>813.97500000000002</v>
      </c>
      <c r="AI32" s="65">
        <v>813.97500000000002</v>
      </c>
      <c r="AJ32" s="65">
        <v>813.97500000000002</v>
      </c>
      <c r="AK32" s="65">
        <v>813.97500000000002</v>
      </c>
      <c r="AL32" s="65">
        <v>540.22500000000002</v>
      </c>
      <c r="AM32" s="65">
        <v>813.97500000000002</v>
      </c>
      <c r="AN32" s="65">
        <v>813.97500000000002</v>
      </c>
      <c r="AO32" s="65">
        <v>813.97500000000002</v>
      </c>
      <c r="AP32" s="65">
        <v>813.97500000000002</v>
      </c>
      <c r="AQ32" s="65">
        <v>813.97500000000002</v>
      </c>
      <c r="AR32" s="65">
        <v>813.97500000000002</v>
      </c>
      <c r="AS32" s="65">
        <v>813.97500000000002</v>
      </c>
      <c r="AT32" s="65">
        <v>813.97500000000002</v>
      </c>
      <c r="AU32" s="65">
        <v>813.97500000000002</v>
      </c>
      <c r="AV32" s="65">
        <v>813.97500000000002</v>
      </c>
      <c r="AW32" s="65">
        <v>813.97500000000002</v>
      </c>
      <c r="AX32" s="65">
        <v>813.97500000000002</v>
      </c>
      <c r="AY32" s="65">
        <v>813.97500000000002</v>
      </c>
      <c r="AZ32" s="65">
        <v>813.97500000000002</v>
      </c>
      <c r="BA32" s="65">
        <v>813.97500000000002</v>
      </c>
      <c r="BB32" s="65">
        <v>813.97500000000002</v>
      </c>
      <c r="BC32" s="65">
        <v>813.97500000000002</v>
      </c>
      <c r="BD32" s="65">
        <v>813.97500000000002</v>
      </c>
      <c r="BE32" s="65">
        <v>813.97500000000002</v>
      </c>
      <c r="BF32" s="65">
        <v>813.97500000000002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D33" s="65">
        <v>248.50746340000001</v>
      </c>
      <c r="F33" s="65">
        <v>270.07499999999999</v>
      </c>
      <c r="G33" s="65">
        <v>270.07499999999999</v>
      </c>
      <c r="H33" s="65">
        <v>270.07499999999999</v>
      </c>
      <c r="J33" s="65">
        <v>270.07499999999999</v>
      </c>
      <c r="K33" s="65">
        <v>270.07499999999999</v>
      </c>
      <c r="L33" s="65">
        <v>270.07499999999999</v>
      </c>
      <c r="N33" s="65">
        <v>270.07499999999999</v>
      </c>
      <c r="O33" s="65">
        <v>270.07499999999999</v>
      </c>
      <c r="P33" s="65">
        <v>270.07499999999999</v>
      </c>
      <c r="R33" s="65">
        <v>270.07499999999999</v>
      </c>
      <c r="S33" s="65">
        <v>270.07499999999999</v>
      </c>
      <c r="T33" s="65">
        <v>270.07499999999999</v>
      </c>
      <c r="W33" s="65">
        <v>270.07499999999999</v>
      </c>
      <c r="X33" s="65">
        <v>185.96260040000001</v>
      </c>
      <c r="AA33" s="65">
        <v>270.07499999999999</v>
      </c>
      <c r="AB33" s="65">
        <v>270.07499999999999</v>
      </c>
      <c r="AD33" s="65">
        <v>270.07499999999999</v>
      </c>
      <c r="AE33" s="65">
        <v>270.07499999999999</v>
      </c>
      <c r="AH33" s="65">
        <v>270.07499999999999</v>
      </c>
      <c r="AI33" s="65">
        <v>270.07499999999999</v>
      </c>
      <c r="AJ33" s="65">
        <v>270.07499999999999</v>
      </c>
      <c r="AK33" s="65">
        <v>270.07499999999999</v>
      </c>
      <c r="AL33" s="65">
        <v>270.07499999999999</v>
      </c>
      <c r="AM33" s="65">
        <v>270.07499999999999</v>
      </c>
      <c r="AN33" s="65">
        <v>270.07499999999999</v>
      </c>
      <c r="AO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Y33" s="65">
        <v>270.07499999999999</v>
      </c>
      <c r="AZ33" s="65">
        <v>270.07499999999999</v>
      </c>
      <c r="BA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E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U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1062.4824630000001</v>
      </c>
      <c r="E41" s="65">
        <v>813.97500000000002</v>
      </c>
      <c r="F41" s="65">
        <v>1084.05</v>
      </c>
      <c r="G41" s="65">
        <v>1084.05</v>
      </c>
      <c r="H41" s="65">
        <v>1084.05</v>
      </c>
      <c r="I41" s="65">
        <v>813.97500000000002</v>
      </c>
      <c r="J41" s="65">
        <v>1084.05</v>
      </c>
      <c r="K41" s="65">
        <v>1084.05</v>
      </c>
      <c r="L41" s="65">
        <v>1084.05</v>
      </c>
      <c r="M41" s="65">
        <v>813.97500000000002</v>
      </c>
      <c r="N41" s="65">
        <v>1084.05</v>
      </c>
      <c r="O41" s="65">
        <v>1084.05</v>
      </c>
      <c r="P41" s="65">
        <v>1084.05</v>
      </c>
      <c r="Q41" s="65">
        <v>813.97500000000002</v>
      </c>
      <c r="R41" s="65">
        <v>810.3</v>
      </c>
      <c r="S41" s="65">
        <v>1084.05</v>
      </c>
      <c r="T41" s="65">
        <v>1084.05</v>
      </c>
      <c r="U41" s="65">
        <v>540.22500000000002</v>
      </c>
      <c r="V41" s="65">
        <v>813.97500000000002</v>
      </c>
      <c r="W41" s="65">
        <v>1084.05</v>
      </c>
      <c r="X41" s="65">
        <v>783.7276243</v>
      </c>
      <c r="Y41" s="65">
        <v>273.75</v>
      </c>
      <c r="Z41" s="65">
        <v>813.97500000000002</v>
      </c>
      <c r="AA41" s="65">
        <v>543.82500000000005</v>
      </c>
      <c r="AB41" s="65">
        <v>1084.05</v>
      </c>
      <c r="AC41" s="65">
        <v>813.97500000000002</v>
      </c>
      <c r="AD41" s="65">
        <v>1084.05</v>
      </c>
      <c r="AE41" s="65">
        <v>543.82500000000005</v>
      </c>
      <c r="AF41" s="65">
        <v>813.97500000000002</v>
      </c>
      <c r="AG41" s="65">
        <v>540.22500000000002</v>
      </c>
      <c r="AH41" s="65">
        <v>1084.05</v>
      </c>
      <c r="AI41" s="65">
        <v>1084.05</v>
      </c>
      <c r="AJ41" s="65">
        <v>1084.05</v>
      </c>
      <c r="AK41" s="65">
        <v>1084.05</v>
      </c>
      <c r="AL41" s="65">
        <v>810.3</v>
      </c>
      <c r="AM41" s="65">
        <v>1084.05</v>
      </c>
      <c r="AN41" s="65">
        <v>1084.05</v>
      </c>
      <c r="AO41" s="65">
        <v>1084.05</v>
      </c>
      <c r="AP41" s="65">
        <v>1084.05</v>
      </c>
      <c r="AQ41" s="65">
        <v>1084.05</v>
      </c>
      <c r="AR41" s="65">
        <v>1084.05</v>
      </c>
      <c r="AS41" s="65">
        <v>813.97500000000002</v>
      </c>
      <c r="AT41" s="65">
        <v>1084.05</v>
      </c>
      <c r="AU41" s="65">
        <v>1084.05</v>
      </c>
      <c r="AV41" s="65">
        <v>1084.05</v>
      </c>
      <c r="AW41" s="65">
        <v>813.97500000000002</v>
      </c>
      <c r="AX41" s="65">
        <v>813.97500000000002</v>
      </c>
      <c r="AY41" s="65">
        <v>1084.05</v>
      </c>
      <c r="AZ41" s="65">
        <v>1084.05</v>
      </c>
      <c r="BA41" s="65">
        <v>1084.05</v>
      </c>
      <c r="BB41" s="65">
        <v>1084.05</v>
      </c>
      <c r="BC41" s="65">
        <v>1084.05</v>
      </c>
      <c r="BD41" s="65">
        <v>1084.05</v>
      </c>
      <c r="BE41" s="65">
        <v>1084.05</v>
      </c>
      <c r="BF41" s="65">
        <v>1084.05</v>
      </c>
      <c r="BG41" s="65">
        <v>1084.05</v>
      </c>
      <c r="BH41" s="65">
        <v>1084.05</v>
      </c>
      <c r="BI41" s="65">
        <v>813.97500000000002</v>
      </c>
      <c r="BJ41" s="65">
        <v>1084.05</v>
      </c>
      <c r="BK41" s="65">
        <v>1084.05</v>
      </c>
      <c r="BL41" s="65">
        <v>1084.05</v>
      </c>
      <c r="BM41" s="65">
        <v>813.97500000000002</v>
      </c>
      <c r="BN41" s="65">
        <v>1084.05</v>
      </c>
      <c r="BO41" s="65">
        <v>1084.05</v>
      </c>
      <c r="BP41" s="65">
        <v>1084.05</v>
      </c>
      <c r="BQ41" s="65">
        <v>1084.05</v>
      </c>
      <c r="BR41" s="65">
        <v>1084.05</v>
      </c>
      <c r="BS41" s="65">
        <v>1084.05</v>
      </c>
      <c r="BT41" s="65">
        <v>1084.05</v>
      </c>
      <c r="BU41" s="65">
        <v>1084.05</v>
      </c>
      <c r="BV41" s="65">
        <v>1084.05</v>
      </c>
      <c r="BW41" s="65">
        <v>1084.05</v>
      </c>
      <c r="BX41" s="65">
        <v>1084.05</v>
      </c>
      <c r="BY41" s="65">
        <v>1084.05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1197.27</v>
      </c>
      <c r="E55" s="65">
        <v>1281.27</v>
      </c>
      <c r="F55" s="65">
        <v>1005.27</v>
      </c>
      <c r="G55" s="65">
        <v>1201.77</v>
      </c>
      <c r="H55" s="65">
        <v>723.75</v>
      </c>
      <c r="I55" s="65">
        <v>1027.77</v>
      </c>
      <c r="J55" s="65">
        <v>1197.27</v>
      </c>
      <c r="K55" s="65">
        <v>1296.27</v>
      </c>
      <c r="L55" s="65">
        <v>1296.27</v>
      </c>
      <c r="M55" s="65">
        <v>1206.27</v>
      </c>
      <c r="N55" s="65">
        <v>1221.27</v>
      </c>
      <c r="O55" s="65">
        <v>1296.27</v>
      </c>
      <c r="P55" s="65">
        <v>1197.27</v>
      </c>
      <c r="Q55" s="65">
        <v>1221.27</v>
      </c>
      <c r="R55" s="65">
        <v>1197.27</v>
      </c>
      <c r="S55" s="65">
        <v>1296.27</v>
      </c>
      <c r="T55" s="65">
        <v>1296.27</v>
      </c>
      <c r="U55" s="65">
        <v>750.27</v>
      </c>
      <c r="V55" s="65">
        <v>1197.27</v>
      </c>
      <c r="W55" s="65">
        <v>1221.27</v>
      </c>
      <c r="X55" s="65">
        <v>1296.27</v>
      </c>
      <c r="Y55" s="65">
        <v>1296.27</v>
      </c>
      <c r="Z55" s="65">
        <v>1281.27</v>
      </c>
      <c r="AA55" s="65">
        <v>1296.27</v>
      </c>
      <c r="AB55" s="65">
        <v>1296.27</v>
      </c>
      <c r="AC55" s="65">
        <v>769.02</v>
      </c>
      <c r="AD55" s="65">
        <v>1281.27</v>
      </c>
      <c r="AE55" s="65">
        <v>767.25</v>
      </c>
      <c r="AF55" s="65">
        <v>1551.27</v>
      </c>
      <c r="AG55" s="65">
        <v>1260.27</v>
      </c>
      <c r="AH55" s="65">
        <v>1476.27</v>
      </c>
      <c r="AI55" s="65">
        <v>1551.27</v>
      </c>
      <c r="AJ55" s="65">
        <v>1551.27</v>
      </c>
      <c r="AK55" s="65">
        <v>1551.27</v>
      </c>
      <c r="AL55" s="65">
        <v>1551.27</v>
      </c>
      <c r="AM55" s="65">
        <v>1551.27</v>
      </c>
      <c r="AN55" s="65">
        <v>1551.27</v>
      </c>
      <c r="AO55" s="65">
        <v>1551.27</v>
      </c>
      <c r="AP55" s="65">
        <v>1551.27</v>
      </c>
      <c r="AQ55" s="65">
        <v>1551.27</v>
      </c>
      <c r="AR55" s="65">
        <v>1551.27</v>
      </c>
      <c r="AS55" s="65">
        <v>1551.27</v>
      </c>
      <c r="AT55" s="65">
        <v>1551.27</v>
      </c>
      <c r="AU55" s="65">
        <v>1551.27</v>
      </c>
      <c r="AV55" s="65">
        <v>1551.27</v>
      </c>
      <c r="AW55" s="65">
        <v>1551.27</v>
      </c>
      <c r="AX55" s="65">
        <v>1262.25</v>
      </c>
      <c r="AY55" s="65">
        <v>1551.27</v>
      </c>
      <c r="AZ55" s="65">
        <v>1551.27</v>
      </c>
      <c r="BA55" s="65">
        <v>1551.27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1197.27</v>
      </c>
      <c r="BG55" s="65">
        <v>1551.27</v>
      </c>
      <c r="BH55" s="65">
        <v>1551.27</v>
      </c>
      <c r="BI55" s="65">
        <v>1551.27</v>
      </c>
      <c r="BJ55" s="65">
        <v>1551.27</v>
      </c>
      <c r="BK55" s="65">
        <v>1551.27</v>
      </c>
      <c r="BL55" s="65">
        <v>1551.27</v>
      </c>
      <c r="BM55" s="65">
        <v>1476.27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1197.27</v>
      </c>
      <c r="E65" s="65">
        <v>1281.27</v>
      </c>
      <c r="F65" s="65">
        <v>1005.27</v>
      </c>
      <c r="G65" s="65">
        <v>1201.77</v>
      </c>
      <c r="H65" s="65">
        <v>723.75</v>
      </c>
      <c r="I65" s="65">
        <v>1027.77</v>
      </c>
      <c r="J65" s="65">
        <v>1197.27</v>
      </c>
      <c r="K65" s="65">
        <v>1296.27</v>
      </c>
      <c r="L65" s="65">
        <v>1296.27</v>
      </c>
      <c r="M65" s="65">
        <v>1206.27</v>
      </c>
      <c r="N65" s="65">
        <v>1221.27</v>
      </c>
      <c r="O65" s="65">
        <v>1296.27</v>
      </c>
      <c r="P65" s="65">
        <v>1197.27</v>
      </c>
      <c r="Q65" s="65">
        <v>1221.27</v>
      </c>
      <c r="R65" s="65">
        <v>1197.27</v>
      </c>
      <c r="S65" s="65">
        <v>1296.27</v>
      </c>
      <c r="T65" s="65">
        <v>1296.27</v>
      </c>
      <c r="U65" s="65">
        <v>750.27</v>
      </c>
      <c r="V65" s="65">
        <v>1197.27</v>
      </c>
      <c r="W65" s="65">
        <v>1221.27</v>
      </c>
      <c r="X65" s="65">
        <v>1296.27</v>
      </c>
      <c r="Y65" s="65">
        <v>1296.27</v>
      </c>
      <c r="Z65" s="65">
        <v>1281.27</v>
      </c>
      <c r="AA65" s="65">
        <v>1296.27</v>
      </c>
      <c r="AB65" s="65">
        <v>1296.27</v>
      </c>
      <c r="AC65" s="65">
        <v>769.02</v>
      </c>
      <c r="AD65" s="65">
        <v>1281.27</v>
      </c>
      <c r="AE65" s="65">
        <v>767.25</v>
      </c>
      <c r="AF65" s="65">
        <v>1551.27</v>
      </c>
      <c r="AG65" s="65">
        <v>1260.27</v>
      </c>
      <c r="AH65" s="65">
        <v>1476.27</v>
      </c>
      <c r="AI65" s="65">
        <v>1551.27</v>
      </c>
      <c r="AJ65" s="65">
        <v>1551.27</v>
      </c>
      <c r="AK65" s="65">
        <v>1551.27</v>
      </c>
      <c r="AL65" s="65">
        <v>1551.27</v>
      </c>
      <c r="AM65" s="65">
        <v>1551.27</v>
      </c>
      <c r="AN65" s="65">
        <v>1551.27</v>
      </c>
      <c r="AO65" s="65">
        <v>1551.27</v>
      </c>
      <c r="AP65" s="65">
        <v>1551.27</v>
      </c>
      <c r="AQ65" s="65">
        <v>1551.27</v>
      </c>
      <c r="AR65" s="65">
        <v>1551.27</v>
      </c>
      <c r="AS65" s="65">
        <v>1551.27</v>
      </c>
      <c r="AT65" s="65">
        <v>1551.27</v>
      </c>
      <c r="AU65" s="65">
        <v>1551.27</v>
      </c>
      <c r="AV65" s="65">
        <v>1551.27</v>
      </c>
      <c r="AW65" s="65">
        <v>1551.27</v>
      </c>
      <c r="AX65" s="65">
        <v>1262.25</v>
      </c>
      <c r="AY65" s="65">
        <v>1551.27</v>
      </c>
      <c r="AZ65" s="65">
        <v>1551.27</v>
      </c>
      <c r="BA65" s="65">
        <v>1551.27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1197.27</v>
      </c>
      <c r="BG65" s="65">
        <v>1551.27</v>
      </c>
      <c r="BH65" s="65">
        <v>1551.27</v>
      </c>
      <c r="BI65" s="65">
        <v>1551.27</v>
      </c>
      <c r="BJ65" s="65">
        <v>1551.27</v>
      </c>
      <c r="BK65" s="65">
        <v>1551.27</v>
      </c>
      <c r="BL65" s="65">
        <v>1551.27</v>
      </c>
      <c r="BM65" s="65">
        <v>1476.27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0</v>
      </c>
      <c r="CD65" s="65">
        <v>0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BD90" s="65">
        <v>4235.259411</v>
      </c>
      <c r="BE90" s="65">
        <v>4235.259411</v>
      </c>
      <c r="BF90" s="65">
        <v>4235.259411</v>
      </c>
      <c r="BG90" s="65">
        <v>4235.259411</v>
      </c>
      <c r="BH90" s="65">
        <v>5765.0988299999999</v>
      </c>
      <c r="BI90" s="65">
        <v>5765.0988299999999</v>
      </c>
      <c r="BJ90" s="65">
        <v>5765.0988299999999</v>
      </c>
      <c r="BK90" s="65">
        <v>5765.0988299999999</v>
      </c>
      <c r="BL90" s="65">
        <v>9534.4328769999993</v>
      </c>
      <c r="BM90" s="65">
        <v>9534.4328769999993</v>
      </c>
      <c r="BN90" s="65">
        <v>9534.4328769999993</v>
      </c>
      <c r="BO90" s="65">
        <v>9534.4328769999993</v>
      </c>
      <c r="BP90" s="65">
        <v>10572.70595</v>
      </c>
      <c r="BQ90" s="65">
        <v>10572.70595</v>
      </c>
      <c r="BR90" s="65">
        <v>10572.70595</v>
      </c>
      <c r="BS90" s="65">
        <v>10572.70595</v>
      </c>
      <c r="BT90" s="65">
        <v>10827.953579999999</v>
      </c>
      <c r="BU90" s="65">
        <v>10827.953579999999</v>
      </c>
      <c r="BV90" s="65">
        <v>10827.953579999999</v>
      </c>
      <c r="BW90" s="65">
        <v>10827.953579999999</v>
      </c>
      <c r="BX90" s="65">
        <v>10827.953579999999</v>
      </c>
      <c r="BY90" s="65">
        <v>10827.953579999999</v>
      </c>
      <c r="BZ90" s="65">
        <v>10827.953579999999</v>
      </c>
      <c r="CA90" s="65">
        <v>10827.953579999999</v>
      </c>
      <c r="CB90" s="65">
        <v>10827.953579999999</v>
      </c>
      <c r="CC90" s="65">
        <v>10827.953579999999</v>
      </c>
      <c r="CD90" s="65">
        <v>10827.953579999999</v>
      </c>
      <c r="CE90" s="65">
        <v>10827.953579999999</v>
      </c>
      <c r="CF90" s="65">
        <v>10827.953579999999</v>
      </c>
      <c r="CG90" s="65">
        <v>10827.953579999999</v>
      </c>
      <c r="CH90" s="65">
        <v>10827.953579999999</v>
      </c>
      <c r="CI90" s="65">
        <v>10827.953579999999</v>
      </c>
      <c r="CJ90" s="65">
        <v>10827.953579999999</v>
      </c>
      <c r="CK90" s="65">
        <v>10827.953579999999</v>
      </c>
      <c r="CL90" s="65">
        <v>10827.953579999999</v>
      </c>
      <c r="CM90" s="65">
        <v>10827.953579999999</v>
      </c>
      <c r="CN90" s="65">
        <v>10827.953579999999</v>
      </c>
      <c r="CO90" s="65">
        <v>10827.953579999999</v>
      </c>
      <c r="CP90" s="65">
        <v>10827.953579999999</v>
      </c>
      <c r="CQ90" s="65">
        <v>10827.953579999999</v>
      </c>
      <c r="CR90" s="65">
        <v>10827.953579999999</v>
      </c>
      <c r="CS90" s="65">
        <v>10827.953579999999</v>
      </c>
      <c r="CT90" s="65">
        <v>10827.953579999999</v>
      </c>
      <c r="CU90" s="65">
        <v>10827.953579999999</v>
      </c>
      <c r="CV90" s="65">
        <v>10827.953579999999</v>
      </c>
      <c r="CW90" s="65">
        <v>10827.953579999999</v>
      </c>
      <c r="CX90" s="65">
        <v>10827.953579999999</v>
      </c>
      <c r="CY90" s="65">
        <v>10827.953579999999</v>
      </c>
      <c r="CZ90" s="65">
        <v>10827.953579999999</v>
      </c>
      <c r="DA90" s="65">
        <v>10827.953579999999</v>
      </c>
      <c r="DB90" s="65">
        <v>10827.953579999999</v>
      </c>
      <c r="DC90" s="65">
        <v>10827.953579999999</v>
      </c>
      <c r="DD90" s="65">
        <v>10827.953579999999</v>
      </c>
      <c r="DE90" s="65">
        <v>10827.953579999999</v>
      </c>
      <c r="DF90" s="65">
        <v>10827.953579999999</v>
      </c>
      <c r="DG90" s="65">
        <v>10827.953579999999</v>
      </c>
      <c r="DH90" s="65">
        <v>10827.953579999999</v>
      </c>
      <c r="DI90" s="65">
        <v>10827.953579999999</v>
      </c>
      <c r="DJ90" s="65">
        <v>10827.953579999999</v>
      </c>
      <c r="DK90" s="65">
        <v>10827.953579999999</v>
      </c>
      <c r="DL90" s="65">
        <v>10827.953579999999</v>
      </c>
      <c r="DM90" s="65">
        <v>10827.953579999999</v>
      </c>
      <c r="DN90" s="65">
        <v>10827.953579999999</v>
      </c>
      <c r="DO90" s="65">
        <v>10827.953579999999</v>
      </c>
      <c r="DP90" s="65">
        <v>10827.953579999999</v>
      </c>
      <c r="DQ90" s="65">
        <v>10827.953579999999</v>
      </c>
      <c r="DR90" s="65">
        <v>10827.953579999999</v>
      </c>
      <c r="DS90" s="65">
        <v>10827.953579999999</v>
      </c>
      <c r="DT90" s="65">
        <v>10827.953579999999</v>
      </c>
      <c r="DU90" s="65">
        <v>10827.953579999999</v>
      </c>
      <c r="DV90" s="65">
        <v>10827.953579999999</v>
      </c>
      <c r="DW90" s="65">
        <v>10827.953579999999</v>
      </c>
      <c r="DX90" s="65">
        <v>10827.953579999999</v>
      </c>
      <c r="DY90" s="65">
        <v>10827.953579999999</v>
      </c>
      <c r="DZ90" s="65">
        <v>10827.953579999999</v>
      </c>
      <c r="EA90" s="65">
        <v>10827.953579999999</v>
      </c>
      <c r="EB90" s="65">
        <v>10827.953579999999</v>
      </c>
      <c r="EC90" s="65">
        <v>10827.953579999999</v>
      </c>
      <c r="ED90" s="65">
        <v>10827.953579999999</v>
      </c>
      <c r="EE90" s="65">
        <v>10827.953579999999</v>
      </c>
      <c r="EF90" s="65">
        <v>10827.953579999999</v>
      </c>
      <c r="EG90" s="65">
        <v>10827.953579999999</v>
      </c>
      <c r="EH90" s="65">
        <v>10827.953579999999</v>
      </c>
      <c r="EI90" s="65">
        <v>10827.953579999999</v>
      </c>
      <c r="EJ90" s="65">
        <v>10827.953579999999</v>
      </c>
      <c r="EK90" s="65">
        <v>10827.953579999999</v>
      </c>
      <c r="EL90" s="65">
        <v>10827.953579999999</v>
      </c>
      <c r="EM90" s="65">
        <v>10827.953579999999</v>
      </c>
      <c r="EN90" s="65">
        <v>10827.953579999999</v>
      </c>
      <c r="EO90" s="65">
        <v>10827.953579999999</v>
      </c>
      <c r="EP90" s="65">
        <v>10827.953579999999</v>
      </c>
      <c r="EQ90" s="65">
        <v>10827.953579999999</v>
      </c>
      <c r="ER90" s="65">
        <v>10827.953579999999</v>
      </c>
      <c r="ES90" s="65">
        <v>10827.953579999999</v>
      </c>
      <c r="ET90" s="65">
        <v>10827.953579999999</v>
      </c>
      <c r="EU90" s="65">
        <v>10827.953579999999</v>
      </c>
      <c r="EV90" s="65">
        <v>10827.953579999999</v>
      </c>
      <c r="EW90" s="65">
        <v>10827.953579999999</v>
      </c>
      <c r="EX90" s="65">
        <v>10827.953579999999</v>
      </c>
      <c r="EY90" s="65">
        <v>10827.953579999999</v>
      </c>
      <c r="EZ90" s="65">
        <v>10827.953579999999</v>
      </c>
      <c r="FA90" s="65">
        <v>10827.953579999999</v>
      </c>
      <c r="FB90" s="65">
        <v>10827.953579999999</v>
      </c>
      <c r="FC90" s="65">
        <v>10827.953579999999</v>
      </c>
    </row>
    <row r="91" spans="2:159" x14ac:dyDescent="0.2">
      <c r="B91" s="65" t="s">
        <v>675</v>
      </c>
      <c r="C91" s="65" t="s">
        <v>38</v>
      </c>
      <c r="BT91" s="65">
        <v>759.51636020000001</v>
      </c>
      <c r="BV91" s="65">
        <v>759.51636020000001</v>
      </c>
      <c r="BW91" s="65">
        <v>759.51636020000001</v>
      </c>
      <c r="BX91" s="65">
        <v>759.51636020000001</v>
      </c>
      <c r="BY91" s="65">
        <v>759.51636020000001</v>
      </c>
      <c r="CA91" s="65">
        <v>759.51636020000001</v>
      </c>
      <c r="CB91" s="65">
        <v>759.51636020000001</v>
      </c>
      <c r="CC91" s="65">
        <v>759.51636020000001</v>
      </c>
      <c r="CE91" s="65">
        <v>759.51636020000001</v>
      </c>
      <c r="CF91" s="65">
        <v>759.51636020000001</v>
      </c>
      <c r="CG91" s="65">
        <v>759.51636020000001</v>
      </c>
      <c r="CH91" s="65">
        <v>759.51636020000001</v>
      </c>
      <c r="CI91" s="65">
        <v>759.51636020000001</v>
      </c>
      <c r="CJ91" s="65">
        <v>759.51636020000001</v>
      </c>
      <c r="CK91" s="65">
        <v>759.51636020000001</v>
      </c>
      <c r="CL91" s="65">
        <v>759.51636020000001</v>
      </c>
      <c r="CM91" s="65">
        <v>759.51636020000001</v>
      </c>
      <c r="CN91" s="65">
        <v>759.51636020000001</v>
      </c>
      <c r="CO91" s="65">
        <v>759.51636020000001</v>
      </c>
      <c r="CP91" s="65">
        <v>759.51636020000001</v>
      </c>
      <c r="CQ91" s="65">
        <v>759.51636020000001</v>
      </c>
      <c r="CR91" s="65">
        <v>759.51636020000001</v>
      </c>
      <c r="CS91" s="65">
        <v>759.51636020000001</v>
      </c>
      <c r="CT91" s="65">
        <v>759.51636020000001</v>
      </c>
      <c r="CU91" s="65">
        <v>759.51636020000001</v>
      </c>
      <c r="CV91" s="65">
        <v>759.51636020000001</v>
      </c>
      <c r="CW91" s="65">
        <v>759.51636020000001</v>
      </c>
      <c r="CX91" s="65">
        <v>759.51636020000001</v>
      </c>
      <c r="CY91" s="65">
        <v>759.51636020000001</v>
      </c>
      <c r="CZ91" s="65">
        <v>759.51636020000001</v>
      </c>
      <c r="DA91" s="65">
        <v>759.51636020000001</v>
      </c>
      <c r="DB91" s="65">
        <v>759.51636020000001</v>
      </c>
      <c r="DC91" s="65">
        <v>759.51636020000001</v>
      </c>
      <c r="DD91" s="65">
        <v>759.51636020000001</v>
      </c>
      <c r="DE91" s="65">
        <v>759.51636020000001</v>
      </c>
      <c r="DF91" s="65">
        <v>759.51636020000001</v>
      </c>
      <c r="DG91" s="65">
        <v>759.51636020000001</v>
      </c>
      <c r="DH91" s="65">
        <v>759.51636020000001</v>
      </c>
      <c r="DI91" s="65">
        <v>759.51636020000001</v>
      </c>
      <c r="DJ91" s="65">
        <v>759.51636020000001</v>
      </c>
      <c r="DK91" s="65">
        <v>759.51636020000001</v>
      </c>
      <c r="DL91" s="65">
        <v>759.51636020000001</v>
      </c>
      <c r="DM91" s="65">
        <v>759.51636020000001</v>
      </c>
      <c r="DN91" s="65">
        <v>759.51636020000001</v>
      </c>
      <c r="DO91" s="65">
        <v>759.51636020000001</v>
      </c>
      <c r="DP91" s="65">
        <v>759.51636020000001</v>
      </c>
      <c r="DQ91" s="65">
        <v>759.51636020000001</v>
      </c>
      <c r="DR91" s="65">
        <v>759.51636020000001</v>
      </c>
      <c r="DS91" s="65">
        <v>759.51636020000001</v>
      </c>
      <c r="DT91" s="65">
        <v>759.51636020000001</v>
      </c>
      <c r="DU91" s="65">
        <v>759.51636020000001</v>
      </c>
      <c r="DV91" s="65">
        <v>759.51636020000001</v>
      </c>
      <c r="DW91" s="65">
        <v>759.51636020000001</v>
      </c>
      <c r="DX91" s="65">
        <v>759.51636020000001</v>
      </c>
      <c r="DY91" s="65">
        <v>759.51636020000001</v>
      </c>
      <c r="DZ91" s="65">
        <v>759.51636020000001</v>
      </c>
      <c r="EA91" s="65">
        <v>759.51636020000001</v>
      </c>
      <c r="EB91" s="65">
        <v>759.51636020000001</v>
      </c>
      <c r="EC91" s="65">
        <v>759.51636020000001</v>
      </c>
      <c r="ED91" s="65">
        <v>759.51636020000001</v>
      </c>
      <c r="EE91" s="65">
        <v>759.51636020000001</v>
      </c>
      <c r="EF91" s="65">
        <v>759.51636020000001</v>
      </c>
      <c r="EG91" s="65">
        <v>759.51636020000001</v>
      </c>
      <c r="EH91" s="65">
        <v>759.51636020000001</v>
      </c>
      <c r="EI91" s="65">
        <v>759.51636020000001</v>
      </c>
      <c r="EJ91" s="65">
        <v>759.51636020000001</v>
      </c>
      <c r="EK91" s="65">
        <v>759.51636020000001</v>
      </c>
      <c r="EL91" s="65">
        <v>759.51636020000001</v>
      </c>
      <c r="EM91" s="65">
        <v>759.51636020000001</v>
      </c>
      <c r="EN91" s="65">
        <v>759.51636020000001</v>
      </c>
      <c r="EO91" s="65">
        <v>759.51636020000001</v>
      </c>
      <c r="EP91" s="65">
        <v>759.51636020000001</v>
      </c>
      <c r="EQ91" s="65">
        <v>759.51636020000001</v>
      </c>
      <c r="ER91" s="65">
        <v>759.51636020000001</v>
      </c>
      <c r="ES91" s="65">
        <v>759.51636020000001</v>
      </c>
      <c r="ET91" s="65">
        <v>759.51636020000001</v>
      </c>
      <c r="EU91" s="65">
        <v>759.51636020000001</v>
      </c>
      <c r="EV91" s="65">
        <v>759.51636020000001</v>
      </c>
      <c r="EW91" s="65">
        <v>759.51636020000001</v>
      </c>
      <c r="EX91" s="65">
        <v>759.51636020000001</v>
      </c>
      <c r="EY91" s="65">
        <v>759.51636020000001</v>
      </c>
      <c r="EZ91" s="65">
        <v>759.51636020000001</v>
      </c>
      <c r="FA91" s="65">
        <v>759.51636020000001</v>
      </c>
      <c r="FB91" s="65">
        <v>759.51636020000001</v>
      </c>
      <c r="FC91" s="65">
        <v>759.51636020000001</v>
      </c>
    </row>
    <row r="92" spans="2:159" x14ac:dyDescent="0.2">
      <c r="B92" s="65" t="s">
        <v>675</v>
      </c>
      <c r="C92" s="65" t="s">
        <v>39</v>
      </c>
    </row>
    <row r="93" spans="2:159" x14ac:dyDescent="0.2">
      <c r="B93" s="65" t="s">
        <v>675</v>
      </c>
      <c r="C93" s="65" t="s">
        <v>40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0</v>
      </c>
      <c r="BA101" s="65">
        <v>0</v>
      </c>
      <c r="BB101" s="65">
        <v>0</v>
      </c>
      <c r="BC101" s="65">
        <v>0</v>
      </c>
      <c r="BD101" s="65">
        <v>4235.259411</v>
      </c>
      <c r="BE101" s="65">
        <v>4235.259411</v>
      </c>
      <c r="BF101" s="65">
        <v>4235.259411</v>
      </c>
      <c r="BG101" s="65">
        <v>4235.259411</v>
      </c>
      <c r="BH101" s="65">
        <v>5765.0988299999999</v>
      </c>
      <c r="BI101" s="65">
        <v>5765.0988299999999</v>
      </c>
      <c r="BJ101" s="65">
        <v>5765.0988299999999</v>
      </c>
      <c r="BK101" s="65">
        <v>5765.0988299999999</v>
      </c>
      <c r="BL101" s="65">
        <v>9534.4328769999993</v>
      </c>
      <c r="BM101" s="65">
        <v>9534.4328769999993</v>
      </c>
      <c r="BN101" s="65">
        <v>9534.4328769999993</v>
      </c>
      <c r="BO101" s="65">
        <v>9534.4328769999993</v>
      </c>
      <c r="BP101" s="65">
        <v>10572.70595</v>
      </c>
      <c r="BQ101" s="65">
        <v>10572.70595</v>
      </c>
      <c r="BR101" s="65">
        <v>10572.70595</v>
      </c>
      <c r="BS101" s="65">
        <v>10572.70595</v>
      </c>
      <c r="BT101" s="65">
        <v>11587.469940000001</v>
      </c>
      <c r="BU101" s="65">
        <v>10827.953579999999</v>
      </c>
      <c r="BV101" s="65">
        <v>11587.469940000001</v>
      </c>
      <c r="BW101" s="65">
        <v>11587.469940000001</v>
      </c>
      <c r="BX101" s="65">
        <v>11587.469940000001</v>
      </c>
      <c r="BY101" s="65">
        <v>11587.469940000001</v>
      </c>
      <c r="BZ101" s="65">
        <v>10827.953579999999</v>
      </c>
      <c r="CA101" s="65">
        <v>11587.469940000001</v>
      </c>
      <c r="CB101" s="65">
        <v>11587.469940000001</v>
      </c>
      <c r="CC101" s="65">
        <v>11587.469940000001</v>
      </c>
      <c r="CD101" s="65">
        <v>10827.953579999999</v>
      </c>
      <c r="CE101" s="65">
        <v>11587.469940000001</v>
      </c>
      <c r="CF101" s="65">
        <v>11587.469940000001</v>
      </c>
      <c r="CG101" s="65">
        <v>11587.469940000001</v>
      </c>
      <c r="CH101" s="65">
        <v>11587.469940000001</v>
      </c>
      <c r="CI101" s="65">
        <v>11587.469940000001</v>
      </c>
      <c r="CJ101" s="65">
        <v>11587.469940000001</v>
      </c>
      <c r="CK101" s="65">
        <v>11587.469940000001</v>
      </c>
      <c r="CL101" s="65">
        <v>11587.469940000001</v>
      </c>
      <c r="CM101" s="65">
        <v>11587.469940000001</v>
      </c>
      <c r="CN101" s="65">
        <v>11587.469940000001</v>
      </c>
      <c r="CO101" s="65">
        <v>11587.469940000001</v>
      </c>
      <c r="CP101" s="65">
        <v>11587.469940000001</v>
      </c>
      <c r="CQ101" s="65">
        <v>11587.469940000001</v>
      </c>
      <c r="CR101" s="65">
        <v>11587.469940000001</v>
      </c>
      <c r="CS101" s="65">
        <v>11587.469940000001</v>
      </c>
      <c r="CT101" s="65">
        <v>11587.469940000001</v>
      </c>
      <c r="CU101" s="65">
        <v>11587.469940000001</v>
      </c>
      <c r="CV101" s="65">
        <v>11587.469940000001</v>
      </c>
      <c r="CW101" s="65">
        <v>11587.469940000001</v>
      </c>
      <c r="CX101" s="65">
        <v>11587.469940000001</v>
      </c>
      <c r="CY101" s="65">
        <v>11587.469940000001</v>
      </c>
      <c r="CZ101" s="65">
        <v>11587.469940000001</v>
      </c>
      <c r="DA101" s="65">
        <v>11587.469940000001</v>
      </c>
      <c r="DB101" s="65">
        <v>11587.469940000001</v>
      </c>
      <c r="DC101" s="65">
        <v>11587.469940000001</v>
      </c>
      <c r="DD101" s="65">
        <v>11587.469940000001</v>
      </c>
      <c r="DE101" s="65">
        <v>11587.469940000001</v>
      </c>
      <c r="DF101" s="65">
        <v>11587.469940000001</v>
      </c>
      <c r="DG101" s="65">
        <v>11587.469940000001</v>
      </c>
      <c r="DH101" s="65">
        <v>11587.469940000001</v>
      </c>
      <c r="DI101" s="65">
        <v>11587.469940000001</v>
      </c>
      <c r="DJ101" s="65">
        <v>11587.469940000001</v>
      </c>
      <c r="DK101" s="65">
        <v>11587.469940000001</v>
      </c>
      <c r="DL101" s="65">
        <v>11587.469940000001</v>
      </c>
      <c r="DM101" s="65">
        <v>11587.469940000001</v>
      </c>
      <c r="DN101" s="65">
        <v>11587.469940000001</v>
      </c>
      <c r="DO101" s="65">
        <v>11587.469940000001</v>
      </c>
      <c r="DP101" s="65">
        <v>11587.469940000001</v>
      </c>
      <c r="DQ101" s="65">
        <v>11587.469940000001</v>
      </c>
      <c r="DR101" s="65">
        <v>11587.469940000001</v>
      </c>
      <c r="DS101" s="65">
        <v>11587.469940000001</v>
      </c>
      <c r="DT101" s="65">
        <v>11587.469940000001</v>
      </c>
      <c r="DU101" s="65">
        <v>11587.469940000001</v>
      </c>
      <c r="DV101" s="65">
        <v>11587.469940000001</v>
      </c>
      <c r="DW101" s="65">
        <v>11587.469940000001</v>
      </c>
      <c r="DX101" s="65">
        <v>11587.469940000001</v>
      </c>
      <c r="DY101" s="65">
        <v>11587.469940000001</v>
      </c>
      <c r="DZ101" s="65">
        <v>11587.469940000001</v>
      </c>
      <c r="EA101" s="65">
        <v>11587.469940000001</v>
      </c>
      <c r="EB101" s="65">
        <v>11587.469940000001</v>
      </c>
      <c r="EC101" s="65">
        <v>11587.469940000001</v>
      </c>
      <c r="ED101" s="65">
        <v>11587.469940000001</v>
      </c>
      <c r="EE101" s="65">
        <v>11587.469940000001</v>
      </c>
      <c r="EF101" s="65">
        <v>11587.469940000001</v>
      </c>
      <c r="EG101" s="65">
        <v>11587.469940000001</v>
      </c>
      <c r="EH101" s="65">
        <v>11587.469940000001</v>
      </c>
      <c r="EI101" s="65">
        <v>11587.469940000001</v>
      </c>
      <c r="EJ101" s="65">
        <v>11587.469940000001</v>
      </c>
      <c r="EK101" s="65">
        <v>11587.469940000001</v>
      </c>
      <c r="EL101" s="65">
        <v>11587.469940000001</v>
      </c>
      <c r="EM101" s="65">
        <v>11587.469940000001</v>
      </c>
      <c r="EN101" s="65">
        <v>11587.469940000001</v>
      </c>
      <c r="EO101" s="65">
        <v>11587.469940000001</v>
      </c>
      <c r="EP101" s="65">
        <v>11587.469940000001</v>
      </c>
      <c r="EQ101" s="65">
        <v>11587.469940000001</v>
      </c>
      <c r="ER101" s="65">
        <v>11587.469940000001</v>
      </c>
      <c r="ES101" s="65">
        <v>11587.469940000001</v>
      </c>
      <c r="ET101" s="65">
        <v>11587.469940000001</v>
      </c>
      <c r="EU101" s="65">
        <v>11587.469940000001</v>
      </c>
      <c r="EV101" s="65">
        <v>11587.469940000001</v>
      </c>
      <c r="EW101" s="65">
        <v>11587.469940000001</v>
      </c>
      <c r="EX101" s="65">
        <v>11587.469940000001</v>
      </c>
      <c r="EY101" s="65">
        <v>11587.469940000001</v>
      </c>
      <c r="EZ101" s="65">
        <v>11587.469940000001</v>
      </c>
      <c r="FA101" s="65">
        <v>11587.469940000001</v>
      </c>
      <c r="FB101" s="65">
        <v>11587.469940000001</v>
      </c>
      <c r="FC101" s="65">
        <v>11587.469940000001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3412.4135700000002</v>
      </c>
      <c r="F102" s="65">
        <v>3412.4135700000002</v>
      </c>
      <c r="G102" s="65">
        <v>3412.4135700000002</v>
      </c>
      <c r="H102" s="65">
        <v>3412.4135700000002</v>
      </c>
      <c r="I102" s="65">
        <v>3412.4135700000002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3219.1293719999999</v>
      </c>
      <c r="W102" s="65">
        <v>3412.4135700000002</v>
      </c>
      <c r="X102" s="65">
        <v>3412.4135700000002</v>
      </c>
      <c r="Y102" s="65">
        <v>3412.4135700000002</v>
      </c>
      <c r="Z102" s="65">
        <v>3412.4135700000002</v>
      </c>
      <c r="AA102" s="65">
        <v>3412.4135700000002</v>
      </c>
      <c r="AB102" s="65">
        <v>3412.4135700000002</v>
      </c>
      <c r="AC102" s="65">
        <v>1888.784555</v>
      </c>
      <c r="AD102" s="65">
        <v>3412.4135700000002</v>
      </c>
      <c r="AE102" s="65">
        <v>3412.4135700000002</v>
      </c>
      <c r="AF102" s="65">
        <v>1967.3777299999999</v>
      </c>
      <c r="AG102" s="65">
        <v>2332.153139</v>
      </c>
      <c r="AH102" s="65">
        <v>1860.8591750000001</v>
      </c>
      <c r="AI102" s="65">
        <v>3412.4135700000002</v>
      </c>
      <c r="AJ102" s="65">
        <v>3412.4135700000002</v>
      </c>
      <c r="AK102" s="65">
        <v>2348.3082610000001</v>
      </c>
      <c r="AL102" s="65">
        <v>1964.203291</v>
      </c>
      <c r="AM102" s="65">
        <v>3412.4135700000002</v>
      </c>
      <c r="AN102" s="65">
        <v>3412.4135700000002</v>
      </c>
      <c r="AO102" s="65">
        <v>3412.4135700000002</v>
      </c>
      <c r="AP102" s="65">
        <v>423.52300259999998</v>
      </c>
      <c r="AQ102" s="65">
        <v>3154.6990380000002</v>
      </c>
      <c r="AR102" s="65">
        <v>3412.4135700000002</v>
      </c>
      <c r="AS102" s="65">
        <v>3412.4135700000002</v>
      </c>
      <c r="AT102" s="65">
        <v>3329.888798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2804.9895529999999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X103" s="65">
        <v>235.5414298</v>
      </c>
      <c r="Z103" s="65">
        <v>235.5414298</v>
      </c>
      <c r="AB103" s="65">
        <v>235.5414298</v>
      </c>
      <c r="AC103" s="65">
        <v>235.5414298</v>
      </c>
      <c r="AD103" s="65">
        <v>235.5414298</v>
      </c>
      <c r="AE103" s="65">
        <v>235.5414298</v>
      </c>
      <c r="AF103" s="65">
        <v>235.5414298</v>
      </c>
      <c r="AH103" s="65">
        <v>235.5414298</v>
      </c>
      <c r="AI103" s="65">
        <v>235.5414298</v>
      </c>
      <c r="AJ103" s="65">
        <v>235.5414298</v>
      </c>
      <c r="AK103" s="65">
        <v>235.5414298</v>
      </c>
      <c r="AL103" s="65">
        <v>235.5414298</v>
      </c>
      <c r="AM103" s="65">
        <v>235.5414298</v>
      </c>
      <c r="AN103" s="65">
        <v>235.5414298</v>
      </c>
      <c r="AO103" s="65">
        <v>235.5414298</v>
      </c>
      <c r="AP103" s="65">
        <v>235.5414298</v>
      </c>
      <c r="AQ103" s="65">
        <v>235.5414298</v>
      </c>
      <c r="AV103" s="65">
        <v>210.75246799999999</v>
      </c>
      <c r="AW103" s="65">
        <v>210.75246799999999</v>
      </c>
      <c r="AX103" s="65">
        <v>210.75246799999999</v>
      </c>
      <c r="AY103" s="65">
        <v>210.75246799999999</v>
      </c>
      <c r="AZ103" s="65">
        <v>749.36431419999997</v>
      </c>
      <c r="BA103" s="65">
        <v>749.36431419999997</v>
      </c>
      <c r="BB103" s="65">
        <v>749.36431419999997</v>
      </c>
      <c r="BC103" s="65">
        <v>749.36431419999997</v>
      </c>
      <c r="BD103" s="65">
        <v>1225.548859</v>
      </c>
      <c r="BE103" s="65">
        <v>1225.548859</v>
      </c>
      <c r="BF103" s="65">
        <v>1225.548859</v>
      </c>
      <c r="BG103" s="65">
        <v>1225.548859</v>
      </c>
      <c r="BH103" s="65">
        <v>1629.0218319999999</v>
      </c>
      <c r="BI103" s="65">
        <v>1629.0218319999999</v>
      </c>
      <c r="BJ103" s="65">
        <v>1629.0218319999999</v>
      </c>
      <c r="BK103" s="65">
        <v>1629.0218319999999</v>
      </c>
      <c r="BL103" s="65">
        <v>2710.549278</v>
      </c>
      <c r="BM103" s="65">
        <v>2710.549278</v>
      </c>
      <c r="BO103" s="65">
        <v>2710.549278</v>
      </c>
      <c r="BP103" s="65">
        <v>2710.549278</v>
      </c>
      <c r="BR103" s="65">
        <v>2710.549278</v>
      </c>
      <c r="BS103" s="65">
        <v>2710.549278</v>
      </c>
      <c r="BT103" s="65">
        <v>2710.549278</v>
      </c>
      <c r="BU103" s="65">
        <v>2710.549278</v>
      </c>
      <c r="BV103" s="65">
        <v>2710.549278</v>
      </c>
      <c r="BW103" s="65">
        <v>2710.549278</v>
      </c>
      <c r="BX103" s="65">
        <v>2710.549278</v>
      </c>
      <c r="BY103" s="65">
        <v>2710.549278</v>
      </c>
      <c r="BZ103" s="65">
        <v>2710.549278</v>
      </c>
      <c r="CA103" s="65">
        <v>2710.549278</v>
      </c>
      <c r="CB103" s="65">
        <v>2710.549278</v>
      </c>
      <c r="CC103" s="65">
        <v>2710.549278</v>
      </c>
      <c r="CD103" s="65">
        <v>2710.549278</v>
      </c>
      <c r="CE103" s="65">
        <v>2710.549278</v>
      </c>
      <c r="CF103" s="65">
        <v>2710.549278</v>
      </c>
      <c r="CG103" s="65">
        <v>2710.549278</v>
      </c>
      <c r="CH103" s="65">
        <v>2710.549278</v>
      </c>
      <c r="CI103" s="65">
        <v>2710.549278</v>
      </c>
      <c r="CJ103" s="65">
        <v>2710.549278</v>
      </c>
      <c r="CK103" s="65">
        <v>2710.549278</v>
      </c>
      <c r="CL103" s="65">
        <v>2710.549278</v>
      </c>
      <c r="CM103" s="65">
        <v>2710.549278</v>
      </c>
      <c r="CN103" s="65">
        <v>2710.549278</v>
      </c>
      <c r="CO103" s="65">
        <v>2710.549278</v>
      </c>
      <c r="CP103" s="65">
        <v>2710.549278</v>
      </c>
      <c r="CQ103" s="65">
        <v>2710.549278</v>
      </c>
      <c r="CR103" s="65">
        <v>2710.549278</v>
      </c>
      <c r="CS103" s="65">
        <v>2710.549278</v>
      </c>
      <c r="CT103" s="65">
        <v>2710.549278</v>
      </c>
      <c r="CU103" s="65">
        <v>2710.549278</v>
      </c>
      <c r="CV103" s="65">
        <v>2710.549278</v>
      </c>
      <c r="CW103" s="65">
        <v>2710.549278</v>
      </c>
      <c r="CX103" s="65">
        <v>2710.549278</v>
      </c>
      <c r="CY103" s="65">
        <v>2710.549278</v>
      </c>
      <c r="CZ103" s="65">
        <v>2710.549278</v>
      </c>
      <c r="DA103" s="65">
        <v>2710.549278</v>
      </c>
      <c r="DB103" s="65">
        <v>2710.549278</v>
      </c>
      <c r="DC103" s="65">
        <v>2710.549278</v>
      </c>
      <c r="DD103" s="65">
        <v>2710.549278</v>
      </c>
      <c r="DE103" s="65">
        <v>2710.549278</v>
      </c>
      <c r="DF103" s="65">
        <v>2710.549278</v>
      </c>
      <c r="DG103" s="65">
        <v>2710.549278</v>
      </c>
      <c r="DH103" s="65">
        <v>2710.549278</v>
      </c>
      <c r="DI103" s="65">
        <v>2710.549278</v>
      </c>
      <c r="DJ103" s="65">
        <v>2710.549278</v>
      </c>
      <c r="DK103" s="65">
        <v>2710.549278</v>
      </c>
      <c r="DL103" s="65">
        <v>2710.549278</v>
      </c>
      <c r="DM103" s="65">
        <v>2710.549278</v>
      </c>
      <c r="DN103" s="65">
        <v>2710.549278</v>
      </c>
      <c r="DO103" s="65">
        <v>2710.549278</v>
      </c>
      <c r="DP103" s="65">
        <v>2710.549278</v>
      </c>
      <c r="DQ103" s="65">
        <v>2710.549278</v>
      </c>
      <c r="DR103" s="65">
        <v>2710.549278</v>
      </c>
      <c r="DS103" s="65">
        <v>2710.549278</v>
      </c>
      <c r="DT103" s="65">
        <v>2710.549278</v>
      </c>
      <c r="DU103" s="65">
        <v>2710.549278</v>
      </c>
      <c r="DV103" s="65">
        <v>2710.549278</v>
      </c>
      <c r="DW103" s="65">
        <v>2710.549278</v>
      </c>
      <c r="DX103" s="65">
        <v>2710.549278</v>
      </c>
      <c r="DY103" s="65">
        <v>2710.549278</v>
      </c>
      <c r="DZ103" s="65">
        <v>2710.549278</v>
      </c>
      <c r="EA103" s="65">
        <v>2710.549278</v>
      </c>
      <c r="EB103" s="65">
        <v>2710.549278</v>
      </c>
      <c r="EC103" s="65">
        <v>2710.549278</v>
      </c>
      <c r="ED103" s="65">
        <v>2710.549278</v>
      </c>
      <c r="EE103" s="65">
        <v>2710.549278</v>
      </c>
      <c r="EF103" s="65">
        <v>2710.549278</v>
      </c>
      <c r="EG103" s="65">
        <v>2710.549278</v>
      </c>
      <c r="EH103" s="65">
        <v>2710.549278</v>
      </c>
      <c r="EI103" s="65">
        <v>2710.549278</v>
      </c>
      <c r="EJ103" s="65">
        <v>2710.549278</v>
      </c>
      <c r="EK103" s="65">
        <v>2710.549278</v>
      </c>
      <c r="EL103" s="65">
        <v>2710.549278</v>
      </c>
      <c r="EM103" s="65">
        <v>2710.549278</v>
      </c>
      <c r="EN103" s="65">
        <v>2710.549278</v>
      </c>
      <c r="EO103" s="65">
        <v>2710.549278</v>
      </c>
      <c r="EP103" s="65">
        <v>2710.549278</v>
      </c>
      <c r="EQ103" s="65">
        <v>2710.549278</v>
      </c>
      <c r="ER103" s="65">
        <v>2710.549278</v>
      </c>
      <c r="ES103" s="65">
        <v>2710.549278</v>
      </c>
      <c r="ET103" s="65">
        <v>2710.549278</v>
      </c>
      <c r="EU103" s="65">
        <v>2710.549278</v>
      </c>
      <c r="EV103" s="65">
        <v>2710.549278</v>
      </c>
      <c r="EW103" s="65">
        <v>2710.549278</v>
      </c>
      <c r="EX103" s="65">
        <v>2710.549278</v>
      </c>
      <c r="EY103" s="65">
        <v>2710.549278</v>
      </c>
      <c r="EZ103" s="65">
        <v>2710.549278</v>
      </c>
      <c r="FA103" s="65">
        <v>2710.549278</v>
      </c>
      <c r="FB103" s="65">
        <v>2710.549278</v>
      </c>
      <c r="FC103" s="65">
        <v>2710.549278</v>
      </c>
    </row>
    <row r="104" spans="2:159" x14ac:dyDescent="0.2">
      <c r="B104" s="65" t="s">
        <v>699</v>
      </c>
      <c r="C104" s="65" t="s">
        <v>39</v>
      </c>
      <c r="D104" s="65">
        <v>1469.7178839999999</v>
      </c>
      <c r="E104" s="65">
        <v>834.15396139999996</v>
      </c>
      <c r="F104" s="65">
        <v>655.46082520000004</v>
      </c>
      <c r="G104" s="65">
        <v>479.32586220000002</v>
      </c>
      <c r="H104" s="65">
        <v>964.90503669999998</v>
      </c>
      <c r="I104" s="65">
        <v>658.01899839999999</v>
      </c>
      <c r="J104" s="65">
        <v>1160.273672</v>
      </c>
      <c r="K104" s="65">
        <v>964.90503669999998</v>
      </c>
      <c r="L104" s="65">
        <v>964.90503669999998</v>
      </c>
      <c r="M104" s="65">
        <v>524.70974990000002</v>
      </c>
      <c r="N104" s="65">
        <v>984.13870940000004</v>
      </c>
      <c r="O104" s="65">
        <v>655.46082520000004</v>
      </c>
      <c r="P104" s="65">
        <v>964.90503669999998</v>
      </c>
      <c r="Q104" s="65">
        <v>964.90503669999998</v>
      </c>
      <c r="R104" s="65">
        <v>479.32586220000002</v>
      </c>
      <c r="S104" s="65">
        <v>788.77007370000001</v>
      </c>
      <c r="T104" s="65">
        <v>1160.273672</v>
      </c>
      <c r="U104" s="65">
        <v>788.77007370000001</v>
      </c>
      <c r="V104" s="65">
        <v>1469.7178839999999</v>
      </c>
      <c r="W104" s="65">
        <v>964.90503669999998</v>
      </c>
      <c r="X104" s="65">
        <v>1469.7178839999999</v>
      </c>
      <c r="Y104" s="65">
        <v>658.01899839999999</v>
      </c>
      <c r="Z104" s="65">
        <v>1469.7178839999999</v>
      </c>
      <c r="AA104" s="65">
        <v>1293.5829209999999</v>
      </c>
      <c r="AC104" s="65">
        <v>1186.802876</v>
      </c>
      <c r="AD104" s="65">
        <v>1496.2470880000001</v>
      </c>
      <c r="AE104" s="65">
        <v>964.90503669999998</v>
      </c>
      <c r="AF104" s="65">
        <v>1162.831846</v>
      </c>
      <c r="AG104" s="65">
        <v>1189.3610490000001</v>
      </c>
      <c r="AI104" s="65">
        <v>306.8860383</v>
      </c>
      <c r="AJ104" s="65">
        <v>2640.9822260000001</v>
      </c>
      <c r="AL104" s="65">
        <v>2331.5380150000001</v>
      </c>
      <c r="AN104" s="65">
        <v>2640.9822260000001</v>
      </c>
      <c r="AQ104" s="65">
        <v>2640.9822260000001</v>
      </c>
      <c r="AR104" s="65">
        <v>2116.2724760000001</v>
      </c>
      <c r="AS104" s="65">
        <v>1676.07719</v>
      </c>
      <c r="AT104" s="65">
        <v>2116.2724760000001</v>
      </c>
      <c r="AU104" s="65">
        <v>1144.7351389999999</v>
      </c>
      <c r="AV104" s="65">
        <v>2116.2724760000001</v>
      </c>
      <c r="AW104" s="65">
        <v>2116.2724760000001</v>
      </c>
      <c r="AX104" s="65">
        <v>2116.2724760000001</v>
      </c>
      <c r="AY104" s="65">
        <v>1921.2967140000001</v>
      </c>
      <c r="AZ104" s="65">
        <v>1676.07719</v>
      </c>
      <c r="BA104" s="65">
        <v>1676.07719</v>
      </c>
      <c r="BB104" s="65">
        <v>1676.07719</v>
      </c>
      <c r="BC104" s="65">
        <v>1676.07719</v>
      </c>
      <c r="BD104" s="65">
        <v>1171.2643419999999</v>
      </c>
      <c r="BE104" s="65">
        <v>1171.2643419999999</v>
      </c>
      <c r="BF104" s="65">
        <v>1171.2643419999999</v>
      </c>
      <c r="BG104" s="65">
        <v>1171.2643419999999</v>
      </c>
      <c r="BH104" s="65">
        <v>1171.2643419999999</v>
      </c>
      <c r="BI104" s="65">
        <v>1171.2643419999999</v>
      </c>
      <c r="BJ104" s="65">
        <v>1171.2643419999999</v>
      </c>
      <c r="BK104" s="65">
        <v>1171.2643419999999</v>
      </c>
      <c r="BL104" s="65">
        <v>1171.2643419999999</v>
      </c>
      <c r="BM104" s="65">
        <v>1171.2643419999999</v>
      </c>
      <c r="BN104" s="65">
        <v>1171.2643419999999</v>
      </c>
      <c r="BO104" s="65">
        <v>1171.2643419999999</v>
      </c>
      <c r="BP104" s="65">
        <v>1171.2643419999999</v>
      </c>
      <c r="BQ104" s="65">
        <v>1171.2643419999999</v>
      </c>
      <c r="BR104" s="65">
        <v>26.529203679999998</v>
      </c>
      <c r="BS104" s="65">
        <v>1171.2643419999999</v>
      </c>
      <c r="BT104" s="65">
        <v>1171.2643419999999</v>
      </c>
      <c r="BU104" s="65">
        <v>1171.2643419999999</v>
      </c>
      <c r="BV104" s="65">
        <v>1171.2643419999999</v>
      </c>
      <c r="BW104" s="65">
        <v>1171.2643419999999</v>
      </c>
      <c r="BX104" s="65">
        <v>1171.2643419999999</v>
      </c>
      <c r="BY104" s="65">
        <v>1171.2643419999999</v>
      </c>
      <c r="CA104" s="65">
        <v>1144.7351389999999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H104" s="65">
        <v>26.529203679999998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414.8645732</v>
      </c>
      <c r="F105" s="65">
        <v>861.91487810000001</v>
      </c>
      <c r="G105" s="65">
        <v>861.91487810000001</v>
      </c>
      <c r="H105" s="65">
        <v>861.91487810000001</v>
      </c>
      <c r="I105" s="65">
        <v>663.69147359999999</v>
      </c>
      <c r="J105" s="65">
        <v>861.91487810000001</v>
      </c>
      <c r="K105" s="65">
        <v>861.91487810000001</v>
      </c>
      <c r="L105" s="65">
        <v>861.91487810000001</v>
      </c>
      <c r="M105" s="65">
        <v>731.32576759999995</v>
      </c>
      <c r="N105" s="65">
        <v>861.91487810000001</v>
      </c>
      <c r="O105" s="65">
        <v>861.91487810000001</v>
      </c>
      <c r="P105" s="65">
        <v>861.91487810000001</v>
      </c>
      <c r="Q105" s="65">
        <v>488.70583060000001</v>
      </c>
      <c r="R105" s="65">
        <v>861.91487810000001</v>
      </c>
      <c r="S105" s="65">
        <v>861.91487810000001</v>
      </c>
      <c r="T105" s="65">
        <v>1353.463123</v>
      </c>
      <c r="U105" s="65">
        <v>1310.798759</v>
      </c>
      <c r="W105" s="65">
        <v>1353.463123</v>
      </c>
      <c r="X105" s="65">
        <v>1353.463123</v>
      </c>
      <c r="Y105" s="65">
        <v>837.93803190000006</v>
      </c>
      <c r="AA105" s="65">
        <v>1353.463123</v>
      </c>
      <c r="AB105" s="65">
        <v>346.67235720000002</v>
      </c>
      <c r="AD105" s="65">
        <v>1353.463123</v>
      </c>
      <c r="AE105" s="65">
        <v>1353.463123</v>
      </c>
      <c r="AH105" s="65">
        <v>1353.463123</v>
      </c>
      <c r="AI105" s="65">
        <v>29.77959864</v>
      </c>
      <c r="AJ105" s="65">
        <v>1358.674217</v>
      </c>
      <c r="AK105" s="65">
        <v>1358.674217</v>
      </c>
      <c r="AL105" s="65">
        <v>1358.674217</v>
      </c>
      <c r="AM105" s="65">
        <v>168.83943199999999</v>
      </c>
      <c r="AN105" s="65">
        <v>1358.674217</v>
      </c>
      <c r="AO105" s="65">
        <v>1358.674217</v>
      </c>
      <c r="AP105" s="65">
        <v>1339.325701</v>
      </c>
      <c r="AQ105" s="65">
        <v>1358.674217</v>
      </c>
      <c r="AR105" s="65">
        <v>1358.674217</v>
      </c>
      <c r="AT105" s="65">
        <v>1358.674217</v>
      </c>
      <c r="AU105" s="65">
        <v>1358.674217</v>
      </c>
      <c r="AV105" s="65">
        <v>1358.674217</v>
      </c>
      <c r="AY105" s="65">
        <v>1358.674217</v>
      </c>
      <c r="AZ105" s="65">
        <v>1702.7958880000001</v>
      </c>
      <c r="BA105" s="65">
        <v>1702.7958880000001</v>
      </c>
      <c r="BB105" s="65">
        <v>1702.7958880000001</v>
      </c>
      <c r="BC105" s="65">
        <v>1702.7958880000001</v>
      </c>
      <c r="BD105" s="65">
        <v>1702.7958880000001</v>
      </c>
      <c r="BE105" s="65">
        <v>1702.7958880000001</v>
      </c>
      <c r="BF105" s="65">
        <v>1702.7958880000001</v>
      </c>
      <c r="BG105" s="65">
        <v>1702.7958880000001</v>
      </c>
      <c r="BH105" s="65">
        <v>1702.7958880000001</v>
      </c>
      <c r="BJ105" s="65">
        <v>437.64957729999998</v>
      </c>
      <c r="BK105" s="65">
        <v>1702.7958880000001</v>
      </c>
      <c r="BL105" s="65">
        <v>1702.7958880000001</v>
      </c>
      <c r="BN105" s="65">
        <v>1702.7958880000001</v>
      </c>
      <c r="BO105" s="65">
        <v>1702.7958880000001</v>
      </c>
      <c r="BP105" s="65">
        <v>1533.9564559999999</v>
      </c>
      <c r="BQ105" s="65">
        <v>1533.9564559999999</v>
      </c>
      <c r="BR105" s="65">
        <v>1533.9564559999999</v>
      </c>
      <c r="BS105" s="65">
        <v>1533.9564559999999</v>
      </c>
      <c r="BT105" s="65">
        <v>1533.9564559999999</v>
      </c>
      <c r="BU105" s="65">
        <v>1533.9564559999999</v>
      </c>
      <c r="BV105" s="65">
        <v>1533.9564559999999</v>
      </c>
      <c r="BW105" s="65">
        <v>1533.9564559999999</v>
      </c>
      <c r="BX105" s="65">
        <v>1533.9564559999999</v>
      </c>
      <c r="BY105" s="65">
        <v>1533.9564559999999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H105" s="65">
        <v>840.8810095</v>
      </c>
      <c r="CI105" s="65">
        <v>840.8810095</v>
      </c>
      <c r="CJ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366.3872523</v>
      </c>
      <c r="G108" s="65">
        <v>216.32473780000001</v>
      </c>
      <c r="H108" s="65">
        <v>366.3872523</v>
      </c>
      <c r="I108" s="65">
        <v>366.3872523</v>
      </c>
      <c r="J108" s="65">
        <v>366.3872523</v>
      </c>
      <c r="K108" s="65">
        <v>366.3872523</v>
      </c>
      <c r="L108" s="65">
        <v>366.3872523</v>
      </c>
      <c r="M108" s="65">
        <v>366.3872523</v>
      </c>
      <c r="N108" s="65">
        <v>366.3872523</v>
      </c>
      <c r="O108" s="65">
        <v>366.3872523</v>
      </c>
      <c r="P108" s="65">
        <v>366.3872523</v>
      </c>
      <c r="Q108" s="65">
        <v>366.3872523</v>
      </c>
      <c r="R108" s="65">
        <v>366.3872523</v>
      </c>
      <c r="S108" s="65">
        <v>366.3872523</v>
      </c>
      <c r="T108" s="65">
        <v>838.03859480000006</v>
      </c>
      <c r="U108" s="65">
        <v>612.48396739999998</v>
      </c>
      <c r="V108" s="65">
        <v>926.15344990000006</v>
      </c>
      <c r="W108" s="65">
        <v>926.15344990000006</v>
      </c>
      <c r="X108" s="65">
        <v>926.15344990000006</v>
      </c>
      <c r="Y108" s="65">
        <v>926.15344990000006</v>
      </c>
      <c r="Z108" s="65">
        <v>838.03859480000006</v>
      </c>
      <c r="AA108" s="65">
        <v>926.15344990000006</v>
      </c>
      <c r="AB108" s="65">
        <v>926.15344990000006</v>
      </c>
      <c r="AC108" s="65">
        <v>926.15344990000006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926.15344990000006</v>
      </c>
      <c r="AI108" s="65">
        <v>926.15344990000006</v>
      </c>
      <c r="AJ108" s="65">
        <v>926.15344990000006</v>
      </c>
      <c r="AK108" s="65">
        <v>926.15344990000006</v>
      </c>
      <c r="AL108" s="65">
        <v>926.15344990000006</v>
      </c>
      <c r="AM108" s="65">
        <v>926.15344990000006</v>
      </c>
      <c r="AN108" s="65">
        <v>926.15344990000006</v>
      </c>
      <c r="AO108" s="65">
        <v>926.15344990000006</v>
      </c>
      <c r="AP108" s="65">
        <v>926.15344990000006</v>
      </c>
      <c r="AQ108" s="65">
        <v>845.23937869999997</v>
      </c>
      <c r="AR108" s="65">
        <v>926.8769661</v>
      </c>
      <c r="AS108" s="65">
        <v>926.8769661</v>
      </c>
      <c r="AT108" s="65">
        <v>926.8769661</v>
      </c>
      <c r="AU108" s="65">
        <v>926.8769661</v>
      </c>
      <c r="AV108" s="65">
        <v>1403.754469</v>
      </c>
      <c r="AW108" s="65">
        <v>822.46523869999999</v>
      </c>
      <c r="AX108" s="65">
        <v>1403.754469</v>
      </c>
      <c r="AY108" s="65">
        <v>1403.754469</v>
      </c>
      <c r="AZ108" s="65">
        <v>1403.754469</v>
      </c>
      <c r="BA108" s="65">
        <v>1403.754469</v>
      </c>
      <c r="BB108" s="65">
        <v>1403.754469</v>
      </c>
      <c r="BC108" s="65">
        <v>1403.754469</v>
      </c>
      <c r="BD108" s="65">
        <v>1403.754469</v>
      </c>
      <c r="BE108" s="65">
        <v>1403.754469</v>
      </c>
      <c r="BF108" s="65">
        <v>1024.655205</v>
      </c>
      <c r="BG108" s="65">
        <v>1027.333566</v>
      </c>
      <c r="BH108" s="65">
        <v>1403.754469</v>
      </c>
      <c r="BI108" s="65">
        <v>1403.754469</v>
      </c>
      <c r="BJ108" s="65">
        <v>1403.754469</v>
      </c>
      <c r="BK108" s="65">
        <v>1133.749468</v>
      </c>
      <c r="BL108" s="65">
        <v>1403.754469</v>
      </c>
      <c r="BM108" s="65">
        <v>1403.754469</v>
      </c>
      <c r="BN108" s="65">
        <v>1403.754469</v>
      </c>
      <c r="BO108" s="65">
        <v>1403.754469</v>
      </c>
      <c r="BP108" s="65">
        <v>1403.754469</v>
      </c>
      <c r="BQ108" s="65">
        <v>1403.754469</v>
      </c>
      <c r="BR108" s="65">
        <v>1403.754469</v>
      </c>
      <c r="BS108" s="65">
        <v>1403.754469</v>
      </c>
      <c r="BT108" s="65">
        <v>1403.754469</v>
      </c>
      <c r="BU108" s="65">
        <v>1403.754469</v>
      </c>
      <c r="BV108" s="65">
        <v>1403.754469</v>
      </c>
      <c r="BW108" s="65">
        <v>1403.754469</v>
      </c>
      <c r="BX108" s="65">
        <v>1403.754469</v>
      </c>
      <c r="BY108" s="65">
        <v>1403.754469</v>
      </c>
      <c r="BZ108" s="65">
        <v>1403.754469</v>
      </c>
      <c r="CA108" s="65">
        <v>1403.754469</v>
      </c>
      <c r="CB108" s="65">
        <v>1037.367217</v>
      </c>
      <c r="CC108" s="65">
        <v>1037.367217</v>
      </c>
      <c r="CD108" s="65">
        <v>1037.367217</v>
      </c>
      <c r="CE108" s="65">
        <v>1037.367217</v>
      </c>
      <c r="CF108" s="65">
        <v>1037.367217</v>
      </c>
      <c r="CG108" s="65">
        <v>1037.367217</v>
      </c>
      <c r="CH108" s="65">
        <v>1037.367217</v>
      </c>
      <c r="CI108" s="65">
        <v>1037.367217</v>
      </c>
      <c r="CJ108" s="65">
        <v>1037.367217</v>
      </c>
      <c r="CK108" s="65">
        <v>1037.367217</v>
      </c>
      <c r="CL108" s="65">
        <v>1037.367217</v>
      </c>
      <c r="CM108" s="65">
        <v>1037.367217</v>
      </c>
      <c r="CN108" s="65">
        <v>1037.367217</v>
      </c>
      <c r="CO108" s="65">
        <v>1037.367217</v>
      </c>
      <c r="CP108" s="65">
        <v>1037.367217</v>
      </c>
      <c r="CQ108" s="65">
        <v>1037.367217</v>
      </c>
      <c r="CR108" s="65">
        <v>1037.367217</v>
      </c>
      <c r="CS108" s="65">
        <v>1037.367217</v>
      </c>
      <c r="CT108" s="65">
        <v>1037.367217</v>
      </c>
      <c r="CU108" s="65">
        <v>1037.367217</v>
      </c>
      <c r="CV108" s="65">
        <v>1037.367217</v>
      </c>
      <c r="CW108" s="65">
        <v>1037.367217</v>
      </c>
      <c r="CX108" s="65">
        <v>1037.367217</v>
      </c>
      <c r="CY108" s="65">
        <v>1037.367217</v>
      </c>
      <c r="CZ108" s="65">
        <v>477.60101930000002</v>
      </c>
      <c r="DA108" s="65">
        <v>477.60101930000002</v>
      </c>
      <c r="DB108" s="65">
        <v>477.60101930000002</v>
      </c>
      <c r="DC108" s="65">
        <v>477.60101930000002</v>
      </c>
      <c r="DD108" s="65">
        <v>477.60101930000002</v>
      </c>
      <c r="DE108" s="65">
        <v>477.60101930000002</v>
      </c>
      <c r="DF108" s="65">
        <v>477.60101930000002</v>
      </c>
      <c r="DG108" s="65">
        <v>477.60101930000002</v>
      </c>
      <c r="DH108" s="65">
        <v>477.60101930000002</v>
      </c>
      <c r="DI108" s="65">
        <v>477.60101930000002</v>
      </c>
      <c r="DJ108" s="65">
        <v>477.60101930000002</v>
      </c>
      <c r="DK108" s="65">
        <v>477.60101930000002</v>
      </c>
      <c r="DL108" s="65">
        <v>477.60101930000002</v>
      </c>
      <c r="DM108" s="65">
        <v>477.60101930000002</v>
      </c>
      <c r="DN108" s="65">
        <v>477.60101930000002</v>
      </c>
      <c r="DO108" s="65">
        <v>477.60101930000002</v>
      </c>
      <c r="DP108" s="65">
        <v>477.60101930000002</v>
      </c>
      <c r="DQ108" s="65">
        <v>477.60101930000002</v>
      </c>
      <c r="DR108" s="65">
        <v>477.60101930000002</v>
      </c>
      <c r="DS108" s="65">
        <v>477.60101930000002</v>
      </c>
      <c r="DT108" s="65">
        <v>477.60101930000002</v>
      </c>
      <c r="DU108" s="65">
        <v>477.60101930000002</v>
      </c>
      <c r="DV108" s="65">
        <v>477.60101930000002</v>
      </c>
      <c r="DW108" s="65">
        <v>477.60101930000002</v>
      </c>
      <c r="DX108" s="65">
        <v>477.60101930000002</v>
      </c>
      <c r="DY108" s="65">
        <v>477.60101930000002</v>
      </c>
      <c r="DZ108" s="65">
        <v>477.60101930000002</v>
      </c>
      <c r="EA108" s="65">
        <v>477.60101930000002</v>
      </c>
      <c r="EB108" s="65">
        <v>477.60101930000002</v>
      </c>
      <c r="EC108" s="65">
        <v>477.60101930000002</v>
      </c>
      <c r="ED108" s="65">
        <v>477.60101930000002</v>
      </c>
      <c r="EE108" s="65">
        <v>477.60101930000002</v>
      </c>
      <c r="EF108" s="65">
        <v>477.60101930000002</v>
      </c>
      <c r="EG108" s="65">
        <v>477.60101930000002</v>
      </c>
      <c r="EH108" s="65">
        <v>477.60101930000002</v>
      </c>
      <c r="EI108" s="65">
        <v>477.60101930000002</v>
      </c>
      <c r="EJ108" s="65">
        <v>477.60101930000002</v>
      </c>
      <c r="EK108" s="65">
        <v>477.60101930000002</v>
      </c>
      <c r="EL108" s="65">
        <v>477.60101930000002</v>
      </c>
      <c r="EM108" s="65">
        <v>477.60101930000002</v>
      </c>
      <c r="EN108" s="65">
        <v>477.60101930000002</v>
      </c>
      <c r="EO108" s="65">
        <v>477.60101930000002</v>
      </c>
      <c r="EP108" s="65">
        <v>477.60101930000002</v>
      </c>
      <c r="EQ108" s="65">
        <v>477.60101930000002</v>
      </c>
      <c r="ER108" s="65">
        <v>477.60101930000002</v>
      </c>
      <c r="ES108" s="65">
        <v>477.60101930000002</v>
      </c>
      <c r="ET108" s="65">
        <v>477.60101930000002</v>
      </c>
      <c r="EU108" s="65">
        <v>477.60101930000002</v>
      </c>
      <c r="EV108" s="65">
        <v>477.60101930000002</v>
      </c>
      <c r="EW108" s="65">
        <v>477.60101930000002</v>
      </c>
      <c r="EX108" s="65">
        <v>477.60101930000002</v>
      </c>
      <c r="EY108" s="65">
        <v>477.60101930000002</v>
      </c>
      <c r="EZ108" s="65">
        <v>477.60101930000002</v>
      </c>
      <c r="FA108" s="65">
        <v>477.60101930000002</v>
      </c>
      <c r="FB108" s="65">
        <v>477.60101930000002</v>
      </c>
      <c r="FC108" s="65">
        <v>477.60101930000002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5979.5877620000001</v>
      </c>
      <c r="E113" s="65">
        <v>4896.9735350000001</v>
      </c>
      <c r="F113" s="65">
        <v>5531.7179560000004</v>
      </c>
      <c r="G113" s="65">
        <v>5205.5204780000004</v>
      </c>
      <c r="H113" s="65">
        <v>5841.1621670000004</v>
      </c>
      <c r="I113" s="65">
        <v>5100.5112950000002</v>
      </c>
      <c r="J113" s="65">
        <v>6036.5308029999997</v>
      </c>
      <c r="K113" s="65">
        <v>5841.1621670000004</v>
      </c>
      <c r="L113" s="65">
        <v>5841.1621670000004</v>
      </c>
      <c r="M113" s="65">
        <v>5270.3777700000001</v>
      </c>
      <c r="N113" s="65">
        <v>5860.3958400000001</v>
      </c>
      <c r="O113" s="65">
        <v>5531.7179560000004</v>
      </c>
      <c r="P113" s="65">
        <v>5841.1621670000004</v>
      </c>
      <c r="Q113" s="65">
        <v>5467.9531200000001</v>
      </c>
      <c r="R113" s="65">
        <v>5355.582993</v>
      </c>
      <c r="S113" s="65">
        <v>5665.027204</v>
      </c>
      <c r="T113" s="65">
        <v>6999.7303910000001</v>
      </c>
      <c r="U113" s="65">
        <v>6360.0078009999997</v>
      </c>
      <c r="V113" s="65">
        <v>5850.542136</v>
      </c>
      <c r="W113" s="65">
        <v>6656.9351809999998</v>
      </c>
      <c r="X113" s="65">
        <v>7397.2894580000002</v>
      </c>
      <c r="Y113" s="65">
        <v>5834.5240510000003</v>
      </c>
      <c r="Z113" s="65">
        <v>5955.7114789999996</v>
      </c>
      <c r="AA113" s="65">
        <v>6985.6130649999996</v>
      </c>
      <c r="AB113" s="65">
        <v>4920.7808070000001</v>
      </c>
      <c r="AC113" s="65">
        <v>4237.2823109999999</v>
      </c>
      <c r="AD113" s="65">
        <v>7423.8186610000002</v>
      </c>
      <c r="AE113" s="65">
        <v>6892.4766099999997</v>
      </c>
      <c r="AF113" s="65">
        <v>4291.9044560000002</v>
      </c>
      <c r="AG113" s="65">
        <v>4447.6676379999999</v>
      </c>
      <c r="AH113" s="65">
        <v>4376.0171780000001</v>
      </c>
      <c r="AI113" s="65">
        <v>4910.7740869999998</v>
      </c>
      <c r="AJ113" s="65">
        <v>8573.7648939999999</v>
      </c>
      <c r="AK113" s="65">
        <v>4868.6773579999999</v>
      </c>
      <c r="AL113" s="65">
        <v>6816.1104029999997</v>
      </c>
      <c r="AM113" s="65">
        <v>4742.9478820000004</v>
      </c>
      <c r="AN113" s="65">
        <v>8573.7648939999999</v>
      </c>
      <c r="AO113" s="65">
        <v>5932.7826670000004</v>
      </c>
      <c r="AP113" s="65">
        <v>2924.5435830000001</v>
      </c>
      <c r="AQ113" s="65">
        <v>8235.1362900000004</v>
      </c>
      <c r="AR113" s="65">
        <v>7814.2372299999997</v>
      </c>
      <c r="AS113" s="65">
        <v>6015.3677260000004</v>
      </c>
      <c r="AT113" s="65">
        <v>7731.7124569999996</v>
      </c>
      <c r="AU113" s="65">
        <v>6842.6998919999996</v>
      </c>
      <c r="AV113" s="65">
        <v>8419.3424279999999</v>
      </c>
      <c r="AW113" s="65">
        <v>6479.3789809999998</v>
      </c>
      <c r="AX113" s="65">
        <v>7060.6682110000002</v>
      </c>
      <c r="AY113" s="65">
        <v>8224.3666659999999</v>
      </c>
      <c r="AZ113" s="65">
        <v>8530.2656119999992</v>
      </c>
      <c r="BA113" s="65">
        <v>8336.9814139999999</v>
      </c>
      <c r="BB113" s="65">
        <v>8530.2656119999992</v>
      </c>
      <c r="BC113" s="65">
        <v>8530.2656119999992</v>
      </c>
      <c r="BD113" s="65">
        <v>6394.3658139999998</v>
      </c>
      <c r="BE113" s="65">
        <v>6394.3658139999998</v>
      </c>
      <c r="BF113" s="65">
        <v>6015.2665489999999</v>
      </c>
      <c r="BG113" s="65">
        <v>6017.9449109999996</v>
      </c>
      <c r="BH113" s="65">
        <v>6604.554588</v>
      </c>
      <c r="BI113" s="65">
        <v>4901.7587000000003</v>
      </c>
      <c r="BJ113" s="65">
        <v>5339.4082779999999</v>
      </c>
      <c r="BK113" s="65">
        <v>6334.5495870000004</v>
      </c>
      <c r="BL113" s="65">
        <v>7686.082034</v>
      </c>
      <c r="BM113" s="65">
        <v>5983.2861469999998</v>
      </c>
      <c r="BN113" s="65">
        <v>4975.5327559999996</v>
      </c>
      <c r="BO113" s="65">
        <v>7686.082034</v>
      </c>
      <c r="BP113" s="65">
        <v>7517.2426020000003</v>
      </c>
      <c r="BQ113" s="65">
        <v>4806.6933239999998</v>
      </c>
      <c r="BR113" s="65">
        <v>6372.5074640000003</v>
      </c>
      <c r="BS113" s="65">
        <v>7517.2426020000003</v>
      </c>
      <c r="BT113" s="65">
        <v>7517.2426020000003</v>
      </c>
      <c r="BU113" s="65">
        <v>7517.2426020000003</v>
      </c>
      <c r="BV113" s="65">
        <v>7517.2426020000003</v>
      </c>
      <c r="BW113" s="65">
        <v>7517.2426020000003</v>
      </c>
      <c r="BX113" s="65">
        <v>7517.2426020000003</v>
      </c>
      <c r="BY113" s="65">
        <v>7517.2426020000003</v>
      </c>
      <c r="BZ113" s="65">
        <v>6345.9782599999999</v>
      </c>
      <c r="CA113" s="65">
        <v>7490.7133990000002</v>
      </c>
      <c r="CB113" s="65">
        <v>6262.2217739999996</v>
      </c>
      <c r="CC113" s="65">
        <v>6262.2217739999996</v>
      </c>
      <c r="CD113" s="65">
        <v>6262.2217739999996</v>
      </c>
      <c r="CE113" s="65">
        <v>6262.2217739999996</v>
      </c>
      <c r="CF113" s="65">
        <v>6262.2217739999996</v>
      </c>
      <c r="CG113" s="65">
        <v>6262.2217739999996</v>
      </c>
      <c r="CH113" s="65">
        <v>5117.4866350000002</v>
      </c>
      <c r="CI113" s="65">
        <v>6262.2217739999996</v>
      </c>
      <c r="CJ113" s="65">
        <v>6262.2217739999996</v>
      </c>
      <c r="CK113" s="65">
        <v>5421.3407649999999</v>
      </c>
      <c r="CL113" s="65">
        <v>6262.2217739999996</v>
      </c>
      <c r="CM113" s="65">
        <v>6262.2217739999996</v>
      </c>
      <c r="CN113" s="65">
        <v>5268.513602</v>
      </c>
      <c r="CO113" s="65">
        <v>5268.513602</v>
      </c>
      <c r="CP113" s="65">
        <v>4097.2492590000002</v>
      </c>
      <c r="CQ113" s="65">
        <v>5268.513602</v>
      </c>
      <c r="CR113" s="65">
        <v>5268.513602</v>
      </c>
      <c r="CS113" s="65">
        <v>5268.513602</v>
      </c>
      <c r="CT113" s="65">
        <v>5268.513602</v>
      </c>
      <c r="CU113" s="65">
        <v>5268.513602</v>
      </c>
      <c r="CV113" s="65">
        <v>5268.513602</v>
      </c>
      <c r="CW113" s="65">
        <v>5268.513602</v>
      </c>
      <c r="CX113" s="65">
        <v>5268.513602</v>
      </c>
      <c r="CY113" s="65">
        <v>5268.513602</v>
      </c>
      <c r="CZ113" s="65">
        <v>4708.7474039999997</v>
      </c>
      <c r="DA113" s="65">
        <v>4708.7474039999997</v>
      </c>
      <c r="DB113" s="65">
        <v>4708.7474039999997</v>
      </c>
      <c r="DC113" s="65">
        <v>4708.7474039999997</v>
      </c>
      <c r="DD113" s="65">
        <v>4708.7474039999997</v>
      </c>
      <c r="DE113" s="65">
        <v>4708.7474039999997</v>
      </c>
      <c r="DF113" s="65">
        <v>4708.7474039999997</v>
      </c>
      <c r="DG113" s="65">
        <v>4708.7474039999997</v>
      </c>
      <c r="DH113" s="65">
        <v>4682.2182009999997</v>
      </c>
      <c r="DI113" s="65">
        <v>4682.2182009999997</v>
      </c>
      <c r="DJ113" s="65">
        <v>4682.2182009999997</v>
      </c>
      <c r="DK113" s="65">
        <v>4682.2182009999997</v>
      </c>
      <c r="DL113" s="65">
        <v>4682.2182009999997</v>
      </c>
      <c r="DM113" s="65">
        <v>4682.2182009999997</v>
      </c>
      <c r="DN113" s="65">
        <v>4682.2182009999997</v>
      </c>
      <c r="DO113" s="65">
        <v>4682.2182009999997</v>
      </c>
      <c r="DP113" s="65">
        <v>3532.271968</v>
      </c>
      <c r="DQ113" s="65">
        <v>3532.271968</v>
      </c>
      <c r="DR113" s="65">
        <v>3532.271968</v>
      </c>
      <c r="DS113" s="65">
        <v>3532.271968</v>
      </c>
      <c r="DT113" s="65">
        <v>3532.271968</v>
      </c>
      <c r="DU113" s="65">
        <v>3532.271968</v>
      </c>
      <c r="DV113" s="65">
        <v>3532.271968</v>
      </c>
      <c r="DW113" s="65">
        <v>3532.271968</v>
      </c>
      <c r="DX113" s="65">
        <v>3532.271968</v>
      </c>
      <c r="DY113" s="65">
        <v>3532.271968</v>
      </c>
      <c r="DZ113" s="65">
        <v>3532.271968</v>
      </c>
      <c r="EA113" s="65">
        <v>3532.271968</v>
      </c>
      <c r="EB113" s="65">
        <v>3532.271968</v>
      </c>
      <c r="EC113" s="65">
        <v>3532.271968</v>
      </c>
      <c r="ED113" s="65">
        <v>3532.271968</v>
      </c>
      <c r="EE113" s="65">
        <v>3532.271968</v>
      </c>
      <c r="EF113" s="65">
        <v>3188.150298</v>
      </c>
      <c r="EG113" s="65">
        <v>3188.150298</v>
      </c>
      <c r="EH113" s="65">
        <v>3188.150298</v>
      </c>
      <c r="EI113" s="65">
        <v>3188.150298</v>
      </c>
      <c r="EJ113" s="65">
        <v>3188.150298</v>
      </c>
      <c r="EK113" s="65">
        <v>3188.150298</v>
      </c>
      <c r="EL113" s="65">
        <v>3188.150298</v>
      </c>
      <c r="EM113" s="65">
        <v>3188.150298</v>
      </c>
      <c r="EN113" s="65">
        <v>3188.150298</v>
      </c>
      <c r="EO113" s="65">
        <v>3188.150298</v>
      </c>
      <c r="EP113" s="65">
        <v>3188.150298</v>
      </c>
      <c r="EQ113" s="65">
        <v>3188.150298</v>
      </c>
      <c r="ER113" s="65">
        <v>3188.150298</v>
      </c>
      <c r="ES113" s="65">
        <v>3188.150298</v>
      </c>
      <c r="ET113" s="65">
        <v>3188.150298</v>
      </c>
      <c r="EU113" s="65">
        <v>3188.150298</v>
      </c>
      <c r="EV113" s="65">
        <v>3188.150298</v>
      </c>
      <c r="EW113" s="65">
        <v>3188.150298</v>
      </c>
      <c r="EX113" s="65">
        <v>3188.150298</v>
      </c>
      <c r="EY113" s="65">
        <v>3188.150298</v>
      </c>
      <c r="EZ113" s="65">
        <v>3188.150298</v>
      </c>
      <c r="FA113" s="65">
        <v>3188.150298</v>
      </c>
      <c r="FB113" s="65">
        <v>3188.150298</v>
      </c>
      <c r="FC113" s="65">
        <v>3188.150298</v>
      </c>
    </row>
    <row r="114" spans="2:159" x14ac:dyDescent="0.2">
      <c r="B114" s="65" t="s">
        <v>704</v>
      </c>
      <c r="C114" s="65" t="s">
        <v>37</v>
      </c>
      <c r="DP114" s="65">
        <v>506.89728459999998</v>
      </c>
      <c r="DQ114" s="65">
        <v>506.89728459999998</v>
      </c>
      <c r="DR114" s="65">
        <v>506.89728459999998</v>
      </c>
      <c r="DS114" s="65">
        <v>506.89728459999998</v>
      </c>
      <c r="DT114" s="65">
        <v>1013.794569</v>
      </c>
      <c r="DU114" s="65">
        <v>1013.794569</v>
      </c>
      <c r="DV114" s="65">
        <v>1013.794569</v>
      </c>
      <c r="DW114" s="65">
        <v>1013.794569</v>
      </c>
      <c r="DX114" s="65">
        <v>1520.6918539999999</v>
      </c>
      <c r="DY114" s="65">
        <v>1520.6918539999999</v>
      </c>
      <c r="DZ114" s="65">
        <v>1520.6918539999999</v>
      </c>
      <c r="EA114" s="65">
        <v>1520.6918539999999</v>
      </c>
      <c r="EB114" s="65">
        <v>2027.589138</v>
      </c>
      <c r="EC114" s="65">
        <v>2027.589138</v>
      </c>
      <c r="ED114" s="65">
        <v>2027.589138</v>
      </c>
      <c r="EE114" s="65">
        <v>2027.589138</v>
      </c>
      <c r="EF114" s="65">
        <v>2534.4864229999998</v>
      </c>
      <c r="EG114" s="65">
        <v>2534.4864229999998</v>
      </c>
      <c r="EH114" s="65">
        <v>2534.4864229999998</v>
      </c>
      <c r="EI114" s="65">
        <v>2534.4864229999998</v>
      </c>
      <c r="EJ114" s="65">
        <v>3041.3837079999998</v>
      </c>
      <c r="EK114" s="65">
        <v>3041.3837079999998</v>
      </c>
      <c r="EL114" s="65">
        <v>3041.3837079999998</v>
      </c>
      <c r="EM114" s="65">
        <v>3041.3837079999998</v>
      </c>
      <c r="EN114" s="65">
        <v>3122.168529</v>
      </c>
      <c r="EO114" s="65">
        <v>3122.168529</v>
      </c>
      <c r="EP114" s="65">
        <v>3122.168529</v>
      </c>
      <c r="EQ114" s="65">
        <v>3122.168529</v>
      </c>
      <c r="ER114" s="65">
        <v>3122.168529</v>
      </c>
      <c r="ES114" s="65">
        <v>3122.168529</v>
      </c>
      <c r="ET114" s="65">
        <v>3122.168529</v>
      </c>
      <c r="EU114" s="65">
        <v>3122.168529</v>
      </c>
      <c r="EV114" s="65">
        <v>3122.168529</v>
      </c>
      <c r="EW114" s="65">
        <v>3122.168529</v>
      </c>
      <c r="EX114" s="65">
        <v>3122.168529</v>
      </c>
      <c r="EY114" s="65">
        <v>3122.168529</v>
      </c>
      <c r="EZ114" s="65">
        <v>3122.168529</v>
      </c>
      <c r="FA114" s="65">
        <v>3122.168529</v>
      </c>
      <c r="FB114" s="65">
        <v>3122.168529</v>
      </c>
      <c r="FC114" s="65">
        <v>3122.168529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  <c r="DP116" s="65">
        <v>180.01959640000001</v>
      </c>
      <c r="DQ116" s="65">
        <v>180.01959640000001</v>
      </c>
      <c r="DR116" s="65">
        <v>180.01959640000001</v>
      </c>
      <c r="DS116" s="65">
        <v>180.01959640000001</v>
      </c>
      <c r="DT116" s="65">
        <v>360.03919280000002</v>
      </c>
      <c r="DU116" s="65">
        <v>180.01959640000001</v>
      </c>
      <c r="DV116" s="65">
        <v>360.03919280000002</v>
      </c>
      <c r="DW116" s="65">
        <v>360.03919280000002</v>
      </c>
      <c r="DX116" s="65">
        <v>540.05878919999998</v>
      </c>
      <c r="DY116" s="65">
        <v>540.05878919999998</v>
      </c>
      <c r="DZ116" s="65">
        <v>540.05878919999998</v>
      </c>
      <c r="EA116" s="65">
        <v>540.05878919999998</v>
      </c>
      <c r="EB116" s="65">
        <v>720.07838560000005</v>
      </c>
      <c r="EC116" s="65">
        <v>720.07838560000005</v>
      </c>
      <c r="ED116" s="65">
        <v>720.07838560000005</v>
      </c>
      <c r="EE116" s="65">
        <v>720.07838560000005</v>
      </c>
      <c r="EF116" s="65">
        <v>864.14933110000004</v>
      </c>
      <c r="EG116" s="65">
        <v>864.14933110000004</v>
      </c>
      <c r="EH116" s="65">
        <v>684.12973469999997</v>
      </c>
      <c r="EI116" s="65">
        <v>864.14933110000004</v>
      </c>
      <c r="EJ116" s="65">
        <v>864.14933110000004</v>
      </c>
      <c r="EK116" s="65">
        <v>864.14933110000004</v>
      </c>
      <c r="EL116" s="65">
        <v>864.14933110000004</v>
      </c>
      <c r="EM116" s="65">
        <v>864.14933110000004</v>
      </c>
      <c r="EN116" s="65">
        <v>864.14933110000004</v>
      </c>
      <c r="EO116" s="65">
        <v>864.14933110000004</v>
      </c>
      <c r="EP116" s="65">
        <v>864.14933110000004</v>
      </c>
      <c r="EQ116" s="65">
        <v>864.14933110000004</v>
      </c>
      <c r="ER116" s="65">
        <v>864.14933110000004</v>
      </c>
      <c r="ES116" s="65">
        <v>864.14933110000004</v>
      </c>
      <c r="ET116" s="65">
        <v>864.14933110000004</v>
      </c>
      <c r="EU116" s="65">
        <v>864.14933110000004</v>
      </c>
      <c r="EV116" s="65">
        <v>864.14933110000004</v>
      </c>
      <c r="EW116" s="65">
        <v>864.14933110000004</v>
      </c>
      <c r="EX116" s="65">
        <v>540.05878919999998</v>
      </c>
      <c r="EY116" s="65">
        <v>864.14933110000004</v>
      </c>
      <c r="EZ116" s="65">
        <v>864.14933110000004</v>
      </c>
      <c r="FA116" s="65">
        <v>864.14933110000004</v>
      </c>
      <c r="FB116" s="65">
        <v>864.14933110000004</v>
      </c>
      <c r="FC116" s="65">
        <v>864.14933110000004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686.91688099999999</v>
      </c>
      <c r="DQ125" s="65">
        <v>686.91688099999999</v>
      </c>
      <c r="DR125" s="65">
        <v>686.91688099999999</v>
      </c>
      <c r="DS125" s="65">
        <v>686.91688099999999</v>
      </c>
      <c r="DT125" s="65">
        <v>1373.833762</v>
      </c>
      <c r="DU125" s="65">
        <v>1193.8141659999999</v>
      </c>
      <c r="DV125" s="65">
        <v>1373.833762</v>
      </c>
      <c r="DW125" s="65">
        <v>1373.833762</v>
      </c>
      <c r="DX125" s="65">
        <v>2060.7506429999999</v>
      </c>
      <c r="DY125" s="65">
        <v>2060.7506429999999</v>
      </c>
      <c r="DZ125" s="65">
        <v>2060.7506429999999</v>
      </c>
      <c r="EA125" s="65">
        <v>2060.7506429999999</v>
      </c>
      <c r="EB125" s="65">
        <v>2747.667524</v>
      </c>
      <c r="EC125" s="65">
        <v>2747.667524</v>
      </c>
      <c r="ED125" s="65">
        <v>2747.667524</v>
      </c>
      <c r="EE125" s="65">
        <v>2747.667524</v>
      </c>
      <c r="EF125" s="65">
        <v>3398.6357539999999</v>
      </c>
      <c r="EG125" s="65">
        <v>3398.6357539999999</v>
      </c>
      <c r="EH125" s="65">
        <v>3218.6161579999998</v>
      </c>
      <c r="EI125" s="65">
        <v>3398.6357539999999</v>
      </c>
      <c r="EJ125" s="65">
        <v>3905.5330389999999</v>
      </c>
      <c r="EK125" s="65">
        <v>3905.5330389999999</v>
      </c>
      <c r="EL125" s="65">
        <v>3905.5330389999999</v>
      </c>
      <c r="EM125" s="65">
        <v>3905.5330389999999</v>
      </c>
      <c r="EN125" s="65">
        <v>3986.3178600000001</v>
      </c>
      <c r="EO125" s="65">
        <v>3986.3178600000001</v>
      </c>
      <c r="EP125" s="65">
        <v>3986.3178600000001</v>
      </c>
      <c r="EQ125" s="65">
        <v>3986.3178600000001</v>
      </c>
      <c r="ER125" s="65">
        <v>3986.3178600000001</v>
      </c>
      <c r="ES125" s="65">
        <v>3986.3178600000001</v>
      </c>
      <c r="ET125" s="65">
        <v>3986.3178600000001</v>
      </c>
      <c r="EU125" s="65">
        <v>3986.3178600000001</v>
      </c>
      <c r="EV125" s="65">
        <v>3986.3178600000001</v>
      </c>
      <c r="EW125" s="65">
        <v>3986.3178600000001</v>
      </c>
      <c r="EX125" s="65">
        <v>3662.2273180000002</v>
      </c>
      <c r="EY125" s="65">
        <v>3986.3178600000001</v>
      </c>
      <c r="EZ125" s="65">
        <v>3986.3178600000001</v>
      </c>
      <c r="FA125" s="65">
        <v>3986.3178600000001</v>
      </c>
      <c r="FB125" s="65">
        <v>3986.3178600000001</v>
      </c>
      <c r="FC125" s="65">
        <v>3986.3178600000001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5068.9728459999997</v>
      </c>
      <c r="DM126" s="65">
        <v>5068.9728459999997</v>
      </c>
      <c r="DN126" s="65">
        <v>5068.9728459999997</v>
      </c>
      <c r="DO126" s="65">
        <v>5068.9728459999997</v>
      </c>
      <c r="DP126" s="65">
        <v>5068.9728459999997</v>
      </c>
      <c r="DQ126" s="65">
        <v>5068.9728459999997</v>
      </c>
      <c r="DR126" s="65">
        <v>5068.9728459999997</v>
      </c>
      <c r="DS126" s="65">
        <v>5068.9728459999997</v>
      </c>
      <c r="DT126" s="65">
        <v>5068.9728459999997</v>
      </c>
      <c r="DU126" s="65">
        <v>5068.9728459999997</v>
      </c>
      <c r="DV126" s="65">
        <v>5068.9728459999997</v>
      </c>
      <c r="DW126" s="65">
        <v>5068.9728459999997</v>
      </c>
      <c r="DX126" s="65">
        <v>5068.9728459999997</v>
      </c>
      <c r="DY126" s="65">
        <v>5068.9728459999997</v>
      </c>
      <c r="DZ126" s="65">
        <v>5068.9728459999997</v>
      </c>
      <c r="EA126" s="65">
        <v>5068.9728459999997</v>
      </c>
      <c r="EB126" s="65">
        <v>5068.9728459999997</v>
      </c>
      <c r="EC126" s="65">
        <v>5068.9728459999997</v>
      </c>
      <c r="ED126" s="65">
        <v>5068.9728459999997</v>
      </c>
      <c r="EE126" s="65">
        <v>5068.9728459999997</v>
      </c>
      <c r="EF126" s="65">
        <v>5068.9728459999997</v>
      </c>
      <c r="EG126" s="65">
        <v>5068.9728459999997</v>
      </c>
      <c r="EH126" s="65">
        <v>5068.9728459999997</v>
      </c>
      <c r="EI126" s="65">
        <v>5068.9728459999997</v>
      </c>
      <c r="EJ126" s="65">
        <v>5068.9728459999997</v>
      </c>
      <c r="EK126" s="65">
        <v>5068.9728459999997</v>
      </c>
      <c r="EL126" s="65">
        <v>5068.9728459999997</v>
      </c>
      <c r="EM126" s="65">
        <v>5068.9728459999997</v>
      </c>
      <c r="EN126" s="65">
        <v>5068.9728459999997</v>
      </c>
      <c r="EO126" s="65">
        <v>5068.9728459999997</v>
      </c>
      <c r="EP126" s="65">
        <v>5068.9728459999997</v>
      </c>
      <c r="EQ126" s="65">
        <v>5068.9728459999997</v>
      </c>
      <c r="ER126" s="65">
        <v>5068.9728459999997</v>
      </c>
      <c r="ES126" s="65">
        <v>5068.9728459999997</v>
      </c>
      <c r="ET126" s="65">
        <v>5068.9728459999997</v>
      </c>
      <c r="EU126" s="65">
        <v>5068.9728459999997</v>
      </c>
      <c r="EV126" s="65">
        <v>5068.9728459999997</v>
      </c>
      <c r="EW126" s="65">
        <v>5068.9728459999997</v>
      </c>
      <c r="EX126" s="65">
        <v>5068.9728459999997</v>
      </c>
      <c r="EY126" s="65">
        <v>5068.9728459999997</v>
      </c>
      <c r="EZ126" s="65">
        <v>5068.9728459999997</v>
      </c>
      <c r="FA126" s="65">
        <v>5068.9728459999997</v>
      </c>
      <c r="FB126" s="65">
        <v>5068.9728459999997</v>
      </c>
      <c r="FC126" s="65">
        <v>5068.9728459999997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B128" s="65">
        <v>180.01959640000001</v>
      </c>
      <c r="CC128" s="65">
        <v>180.01959640000001</v>
      </c>
      <c r="CD128" s="65">
        <v>180.01959640000001</v>
      </c>
      <c r="CE128" s="65">
        <v>180.01959640000001</v>
      </c>
      <c r="CF128" s="65">
        <v>360.03919280000002</v>
      </c>
      <c r="CG128" s="65">
        <v>360.03919280000002</v>
      </c>
      <c r="CH128" s="65">
        <v>360.03919280000002</v>
      </c>
      <c r="CI128" s="65">
        <v>360.03919280000002</v>
      </c>
      <c r="CJ128" s="65">
        <v>540.05878919999998</v>
      </c>
      <c r="CK128" s="65">
        <v>540.05878919999998</v>
      </c>
      <c r="CL128" s="65">
        <v>540.05878919999998</v>
      </c>
      <c r="CM128" s="65">
        <v>540.05878919999998</v>
      </c>
      <c r="CN128" s="65">
        <v>720.07838560000005</v>
      </c>
      <c r="CO128" s="65">
        <v>540.05878919999998</v>
      </c>
      <c r="CP128" s="65">
        <v>720.07838560000005</v>
      </c>
      <c r="CQ128" s="65">
        <v>720.07838560000005</v>
      </c>
      <c r="CR128" s="65">
        <v>900.097982</v>
      </c>
      <c r="CS128" s="65">
        <v>900.097982</v>
      </c>
      <c r="CT128" s="65">
        <v>900.097982</v>
      </c>
      <c r="CU128" s="65">
        <v>900.097982</v>
      </c>
      <c r="CV128" s="65">
        <v>1080.1175780000001</v>
      </c>
      <c r="CW128" s="65">
        <v>1080.1175780000001</v>
      </c>
      <c r="CX128" s="65">
        <v>900.097982</v>
      </c>
      <c r="CY128" s="65">
        <v>1080.1175780000001</v>
      </c>
      <c r="CZ128" s="65">
        <v>1260.1371750000001</v>
      </c>
      <c r="DA128" s="65">
        <v>1260.1371750000001</v>
      </c>
      <c r="DB128" s="65">
        <v>1260.1371750000001</v>
      </c>
      <c r="DC128" s="65">
        <v>1260.1371750000001</v>
      </c>
      <c r="DD128" s="65">
        <v>1440.1567709999999</v>
      </c>
      <c r="DE128" s="65">
        <v>1440.1567709999999</v>
      </c>
      <c r="DF128" s="65">
        <v>1440.1567709999999</v>
      </c>
      <c r="DG128" s="65">
        <v>1440.1567709999999</v>
      </c>
      <c r="DH128" s="65">
        <v>1620.1763679999999</v>
      </c>
      <c r="DI128" s="65">
        <v>1620.1763679999999</v>
      </c>
      <c r="DJ128" s="65">
        <v>1260.1371750000001</v>
      </c>
      <c r="DK128" s="65">
        <v>1620.1763679999999</v>
      </c>
      <c r="DL128" s="65">
        <v>1620.1763679999999</v>
      </c>
      <c r="DM128" s="65">
        <v>1620.1763679999999</v>
      </c>
      <c r="DN128" s="65">
        <v>1620.1763679999999</v>
      </c>
      <c r="DO128" s="65">
        <v>1620.1763679999999</v>
      </c>
      <c r="DP128" s="65">
        <v>1620.1763679999999</v>
      </c>
      <c r="DQ128" s="65">
        <v>1440.1567709999999</v>
      </c>
      <c r="DR128" s="65">
        <v>1620.1763679999999</v>
      </c>
      <c r="DS128" s="65">
        <v>1620.1763679999999</v>
      </c>
      <c r="DT128" s="65">
        <v>1620.1763679999999</v>
      </c>
      <c r="DU128" s="65">
        <v>1620.1763679999999</v>
      </c>
      <c r="DV128" s="65">
        <v>1440.1567709999999</v>
      </c>
      <c r="DW128" s="65">
        <v>1620.1763679999999</v>
      </c>
      <c r="DX128" s="65">
        <v>1620.1763679999999</v>
      </c>
      <c r="DY128" s="65">
        <v>1620.1763679999999</v>
      </c>
      <c r="DZ128" s="65">
        <v>1620.1763679999999</v>
      </c>
      <c r="EA128" s="65">
        <v>1620.1763679999999</v>
      </c>
      <c r="EB128" s="65">
        <v>1620.1763679999999</v>
      </c>
      <c r="EC128" s="65">
        <v>1620.1763679999999</v>
      </c>
      <c r="ED128" s="65">
        <v>1440.1567709999999</v>
      </c>
      <c r="EE128" s="65">
        <v>1620.1763679999999</v>
      </c>
      <c r="EF128" s="65">
        <v>1620.1763679999999</v>
      </c>
      <c r="EG128" s="65">
        <v>1620.1763679999999</v>
      </c>
      <c r="EH128" s="65">
        <v>900.097982</v>
      </c>
      <c r="EI128" s="65">
        <v>1620.1763679999999</v>
      </c>
      <c r="EJ128" s="65">
        <v>1620.1763679999999</v>
      </c>
      <c r="EK128" s="65">
        <v>1620.1763679999999</v>
      </c>
      <c r="EL128" s="65">
        <v>1620.1763679999999</v>
      </c>
      <c r="EM128" s="65">
        <v>1620.1763679999999</v>
      </c>
      <c r="EN128" s="65">
        <v>1620.1763679999999</v>
      </c>
      <c r="EO128" s="65">
        <v>1620.1763679999999</v>
      </c>
      <c r="EP128" s="65">
        <v>1620.1763679999999</v>
      </c>
      <c r="EQ128" s="65">
        <v>1620.1763679999999</v>
      </c>
      <c r="ER128" s="65">
        <v>1620.1763679999999</v>
      </c>
      <c r="ES128" s="65">
        <v>1620.1763679999999</v>
      </c>
      <c r="ET128" s="65">
        <v>1440.1567709999999</v>
      </c>
      <c r="EU128" s="65">
        <v>1620.1763679999999</v>
      </c>
      <c r="EV128" s="65">
        <v>1620.1763679999999</v>
      </c>
      <c r="EW128" s="65">
        <v>1620.1763679999999</v>
      </c>
      <c r="EX128" s="65">
        <v>1440.1567709999999</v>
      </c>
      <c r="EY128" s="65">
        <v>1620.1763679999999</v>
      </c>
      <c r="EZ128" s="65">
        <v>1620.1763679999999</v>
      </c>
      <c r="FA128" s="65">
        <v>1620.1763679999999</v>
      </c>
      <c r="FB128" s="65">
        <v>1620.1763679999999</v>
      </c>
      <c r="FC128" s="65">
        <v>1620.1763679999999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686.91688099999999</v>
      </c>
      <c r="CD137" s="65">
        <v>686.91688099999999</v>
      </c>
      <c r="CE137" s="65">
        <v>686.91688099999999</v>
      </c>
      <c r="CF137" s="65">
        <v>1373.833762</v>
      </c>
      <c r="CG137" s="65">
        <v>1373.833762</v>
      </c>
      <c r="CH137" s="65">
        <v>1373.833762</v>
      </c>
      <c r="CI137" s="65">
        <v>1373.833762</v>
      </c>
      <c r="CJ137" s="65">
        <v>2060.7506429999999</v>
      </c>
      <c r="CK137" s="65">
        <v>2060.7506429999999</v>
      </c>
      <c r="CL137" s="65">
        <v>2060.7506429999999</v>
      </c>
      <c r="CM137" s="65">
        <v>2060.7506429999999</v>
      </c>
      <c r="CN137" s="65">
        <v>2747.667524</v>
      </c>
      <c r="CO137" s="65">
        <v>2567.6479279999999</v>
      </c>
      <c r="CP137" s="65">
        <v>2747.667524</v>
      </c>
      <c r="CQ137" s="65">
        <v>2747.667524</v>
      </c>
      <c r="CR137" s="65">
        <v>3434.5844050000001</v>
      </c>
      <c r="CS137" s="65">
        <v>3434.5844050000001</v>
      </c>
      <c r="CT137" s="65">
        <v>3434.5844050000001</v>
      </c>
      <c r="CU137" s="65">
        <v>3434.5844050000001</v>
      </c>
      <c r="CV137" s="65">
        <v>4121.5012859999997</v>
      </c>
      <c r="CW137" s="65">
        <v>4121.5012859999997</v>
      </c>
      <c r="CX137" s="65">
        <v>3941.4816900000001</v>
      </c>
      <c r="CY137" s="65">
        <v>4121.5012859999997</v>
      </c>
      <c r="CZ137" s="65">
        <v>4808.4181669999998</v>
      </c>
      <c r="DA137" s="65">
        <v>4808.4181669999998</v>
      </c>
      <c r="DB137" s="65">
        <v>4808.4181669999998</v>
      </c>
      <c r="DC137" s="65">
        <v>4808.4181669999998</v>
      </c>
      <c r="DD137" s="65">
        <v>5495.3350479999999</v>
      </c>
      <c r="DE137" s="65">
        <v>5495.3350479999999</v>
      </c>
      <c r="DF137" s="65">
        <v>5495.3350479999999</v>
      </c>
      <c r="DG137" s="65">
        <v>5495.3350479999999</v>
      </c>
      <c r="DH137" s="65">
        <v>6182.251929</v>
      </c>
      <c r="DI137" s="65">
        <v>6182.251929</v>
      </c>
      <c r="DJ137" s="65">
        <v>5822.2127360000004</v>
      </c>
      <c r="DK137" s="65">
        <v>6182.251929</v>
      </c>
      <c r="DL137" s="65">
        <v>6689.149214</v>
      </c>
      <c r="DM137" s="65">
        <v>6689.149214</v>
      </c>
      <c r="DN137" s="65">
        <v>6689.149214</v>
      </c>
      <c r="DO137" s="65">
        <v>6689.149214</v>
      </c>
      <c r="DP137" s="65">
        <v>6689.149214</v>
      </c>
      <c r="DQ137" s="65">
        <v>6509.1296169999996</v>
      </c>
      <c r="DR137" s="65">
        <v>6689.149214</v>
      </c>
      <c r="DS137" s="65">
        <v>6689.149214</v>
      </c>
      <c r="DT137" s="65">
        <v>6689.149214</v>
      </c>
      <c r="DU137" s="65">
        <v>6689.149214</v>
      </c>
      <c r="DV137" s="65">
        <v>6509.1296169999996</v>
      </c>
      <c r="DW137" s="65">
        <v>6689.149214</v>
      </c>
      <c r="DX137" s="65">
        <v>6689.149214</v>
      </c>
      <c r="DY137" s="65">
        <v>6689.149214</v>
      </c>
      <c r="DZ137" s="65">
        <v>6689.149214</v>
      </c>
      <c r="EA137" s="65">
        <v>6689.149214</v>
      </c>
      <c r="EB137" s="65">
        <v>6689.149214</v>
      </c>
      <c r="EC137" s="65">
        <v>6689.149214</v>
      </c>
      <c r="ED137" s="65">
        <v>6509.1296169999996</v>
      </c>
      <c r="EE137" s="65">
        <v>6689.149214</v>
      </c>
      <c r="EF137" s="65">
        <v>6689.149214</v>
      </c>
      <c r="EG137" s="65">
        <v>6689.149214</v>
      </c>
      <c r="EH137" s="65">
        <v>5969.0708279999999</v>
      </c>
      <c r="EI137" s="65">
        <v>6689.149214</v>
      </c>
      <c r="EJ137" s="65">
        <v>6689.149214</v>
      </c>
      <c r="EK137" s="65">
        <v>6689.149214</v>
      </c>
      <c r="EL137" s="65">
        <v>6689.149214</v>
      </c>
      <c r="EM137" s="65">
        <v>6689.149214</v>
      </c>
      <c r="EN137" s="65">
        <v>6689.149214</v>
      </c>
      <c r="EO137" s="65">
        <v>6689.149214</v>
      </c>
      <c r="EP137" s="65">
        <v>6689.149214</v>
      </c>
      <c r="EQ137" s="65">
        <v>6689.149214</v>
      </c>
      <c r="ER137" s="65">
        <v>6689.149214</v>
      </c>
      <c r="ES137" s="65">
        <v>6689.149214</v>
      </c>
      <c r="ET137" s="65">
        <v>6509.1296169999996</v>
      </c>
      <c r="EU137" s="65">
        <v>6689.149214</v>
      </c>
      <c r="EV137" s="65">
        <v>6689.149214</v>
      </c>
      <c r="EW137" s="65">
        <v>6689.149214</v>
      </c>
      <c r="EX137" s="65">
        <v>6509.1296169999996</v>
      </c>
      <c r="EY137" s="65">
        <v>6689.149214</v>
      </c>
      <c r="EZ137" s="65">
        <v>6689.149214</v>
      </c>
      <c r="FA137" s="65">
        <v>6689.149214</v>
      </c>
      <c r="FB137" s="65">
        <v>6689.149214</v>
      </c>
      <c r="FC137" s="65">
        <v>6689.149214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2839.0037819999998</v>
      </c>
      <c r="F138" s="65">
        <v>2923.0857449999999</v>
      </c>
      <c r="G138" s="65">
        <v>3028.498094</v>
      </c>
      <c r="H138" s="65">
        <v>3028.498094</v>
      </c>
      <c r="I138" s="65">
        <v>3028.498094</v>
      </c>
      <c r="J138" s="65">
        <v>2527.2856390000002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3028.498094</v>
      </c>
      <c r="AC138" s="65">
        <v>3028.498094</v>
      </c>
      <c r="AD138" s="65">
        <v>3028.498094</v>
      </c>
      <c r="AE138" s="65">
        <v>3028.498094</v>
      </c>
      <c r="AF138" s="65">
        <v>2434.6229210000001</v>
      </c>
      <c r="AG138" s="65">
        <v>1936.25288</v>
      </c>
      <c r="AH138" s="65">
        <v>1593.45767</v>
      </c>
      <c r="AI138" s="65">
        <v>3028.498094</v>
      </c>
      <c r="AJ138" s="65">
        <v>3028.498094</v>
      </c>
      <c r="AK138" s="65">
        <v>1782.951982</v>
      </c>
      <c r="AL138" s="65">
        <v>1719.2818930000001</v>
      </c>
      <c r="AM138" s="65">
        <v>3028.498094</v>
      </c>
      <c r="AN138" s="65">
        <v>3028.498094</v>
      </c>
      <c r="AO138" s="65">
        <v>3028.498094</v>
      </c>
      <c r="AP138" s="65">
        <v>1189.076808</v>
      </c>
      <c r="AQ138" s="65">
        <v>1281.7395260000001</v>
      </c>
      <c r="AR138" s="65">
        <v>3028.498094</v>
      </c>
      <c r="AS138" s="65">
        <v>3028.498094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2259.2459349999999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1569.0400709999999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606.38179839999998</v>
      </c>
      <c r="F139" s="65">
        <v>1065.9055049999999</v>
      </c>
      <c r="G139" s="65">
        <v>1065.9055049999999</v>
      </c>
      <c r="H139" s="65">
        <v>1065.9055049999999</v>
      </c>
      <c r="I139" s="65">
        <v>459.52370660000003</v>
      </c>
      <c r="J139" s="65">
        <v>459.52370660000003</v>
      </c>
      <c r="K139" s="65">
        <v>1065.9055049999999</v>
      </c>
      <c r="L139" s="65">
        <v>1065.9055049999999</v>
      </c>
      <c r="M139" s="65">
        <v>1019.763145</v>
      </c>
      <c r="N139" s="65">
        <v>1065.9055049999999</v>
      </c>
      <c r="O139" s="65">
        <v>1065.9055049999999</v>
      </c>
      <c r="P139" s="65">
        <v>1065.9055049999999</v>
      </c>
      <c r="Q139" s="65">
        <v>1065.9055049999999</v>
      </c>
      <c r="R139" s="65">
        <v>45.907778469999997</v>
      </c>
      <c r="S139" s="65">
        <v>1065.9055049999999</v>
      </c>
      <c r="T139" s="65">
        <v>1065.9055049999999</v>
      </c>
      <c r="U139" s="65">
        <v>459.52370660000003</v>
      </c>
      <c r="W139" s="65">
        <v>1065.9055049999999</v>
      </c>
      <c r="X139" s="65">
        <v>1065.9055049999999</v>
      </c>
      <c r="Y139" s="65">
        <v>1065.9055049999999</v>
      </c>
      <c r="Z139" s="65">
        <v>459.52370660000003</v>
      </c>
      <c r="AA139" s="65">
        <v>1065.9055049999999</v>
      </c>
      <c r="AB139" s="65">
        <v>1065.9055049999999</v>
      </c>
      <c r="AC139" s="65">
        <v>459.52370660000003</v>
      </c>
      <c r="AD139" s="65">
        <v>459.52370660000003</v>
      </c>
      <c r="AE139" s="65">
        <v>459.52370660000003</v>
      </c>
      <c r="AF139" s="65">
        <v>1065.9055049999999</v>
      </c>
      <c r="AG139" s="65">
        <v>459.52370660000003</v>
      </c>
      <c r="AH139" s="65">
        <v>459.52370660000003</v>
      </c>
      <c r="AI139" s="65">
        <v>459.52370660000003</v>
      </c>
      <c r="AJ139" s="65">
        <v>1065.9055049999999</v>
      </c>
      <c r="AK139" s="65">
        <v>1065.9055049999999</v>
      </c>
      <c r="AL139" s="65">
        <v>459.52370660000003</v>
      </c>
      <c r="AM139" s="65">
        <v>1065.9055049999999</v>
      </c>
      <c r="AN139" s="65">
        <v>1065.9055049999999</v>
      </c>
      <c r="AO139" s="65">
        <v>1065.9055049999999</v>
      </c>
      <c r="AP139" s="65">
        <v>1065.9055049999999</v>
      </c>
      <c r="AQ139" s="65">
        <v>1065.9055049999999</v>
      </c>
      <c r="AR139" s="65">
        <v>1065.9055049999999</v>
      </c>
      <c r="AS139" s="65">
        <v>1065.9055049999999</v>
      </c>
      <c r="AT139" s="65">
        <v>459.52370660000003</v>
      </c>
      <c r="AU139" s="65">
        <v>1065.9055049999999</v>
      </c>
      <c r="AV139" s="65">
        <v>1065.9055049999999</v>
      </c>
      <c r="AW139" s="65">
        <v>1065.9055049999999</v>
      </c>
      <c r="AX139" s="65">
        <v>459.52370660000003</v>
      </c>
      <c r="AY139" s="65">
        <v>1065.9055049999999</v>
      </c>
      <c r="AZ139" s="65">
        <v>1065.9055049999999</v>
      </c>
      <c r="BA139" s="65">
        <v>1065.9055049999999</v>
      </c>
      <c r="BB139" s="65">
        <v>1065.9055049999999</v>
      </c>
      <c r="BC139" s="65">
        <v>1065.9055049999999</v>
      </c>
      <c r="BD139" s="65">
        <v>1065.9055049999999</v>
      </c>
      <c r="BE139" s="65">
        <v>1065.9055049999999</v>
      </c>
      <c r="BG139" s="65">
        <v>1065.9055049999999</v>
      </c>
      <c r="BH139" s="65">
        <v>1065.9055049999999</v>
      </c>
      <c r="BK139" s="65">
        <v>1065.9055049999999</v>
      </c>
      <c r="BL139" s="65">
        <v>1065.9055049999999</v>
      </c>
      <c r="BN139" s="65">
        <v>1065.9055049999999</v>
      </c>
      <c r="BO139" s="65">
        <v>1065.9055049999999</v>
      </c>
      <c r="BP139" s="65">
        <v>1065.9055049999999</v>
      </c>
      <c r="BQ139" s="65">
        <v>1065.9055049999999</v>
      </c>
      <c r="BR139" s="65">
        <v>1065.9055049999999</v>
      </c>
      <c r="BS139" s="65">
        <v>1065.9055049999999</v>
      </c>
      <c r="BT139" s="65">
        <v>1065.9055049999999</v>
      </c>
      <c r="BU139" s="65">
        <v>1065.9055049999999</v>
      </c>
      <c r="BV139" s="65">
        <v>1065.9055049999999</v>
      </c>
      <c r="BW139" s="65">
        <v>1065.9055049999999</v>
      </c>
      <c r="BX139" s="65">
        <v>1065.9055049999999</v>
      </c>
      <c r="BY139" s="65">
        <v>1065.9055049999999</v>
      </c>
      <c r="BZ139" s="65">
        <v>1065.9055049999999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D140" s="65">
        <v>211.28615790000001</v>
      </c>
      <c r="H140" s="65">
        <v>211.28615790000001</v>
      </c>
      <c r="I140" s="65">
        <v>211.28615790000001</v>
      </c>
      <c r="J140" s="65">
        <v>211.28615790000001</v>
      </c>
      <c r="K140" s="65">
        <v>211.28615790000001</v>
      </c>
      <c r="L140" s="65">
        <v>211.28615790000001</v>
      </c>
      <c r="M140" s="65">
        <v>211.28615790000001</v>
      </c>
      <c r="N140" s="65">
        <v>211.28615790000001</v>
      </c>
      <c r="P140" s="65">
        <v>211.28615790000001</v>
      </c>
      <c r="Q140" s="65">
        <v>211.28615790000001</v>
      </c>
      <c r="R140" s="65">
        <v>211.28615790000001</v>
      </c>
      <c r="S140" s="65">
        <v>211.28615790000001</v>
      </c>
      <c r="T140" s="65">
        <v>211.28615790000001</v>
      </c>
      <c r="U140" s="65">
        <v>211.28615790000001</v>
      </c>
      <c r="V140" s="65">
        <v>211.28615790000001</v>
      </c>
      <c r="W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D140" s="65">
        <v>211.28615790000001</v>
      </c>
      <c r="AE140" s="65">
        <v>211.28615790000001</v>
      </c>
      <c r="AG140" s="65">
        <v>211.28615790000001</v>
      </c>
      <c r="AJ140" s="65">
        <v>211.28615790000001</v>
      </c>
      <c r="AL140" s="65">
        <v>211.28615790000001</v>
      </c>
      <c r="AN140" s="65">
        <v>211.28615790000001</v>
      </c>
      <c r="AQ140" s="65">
        <v>211.28615790000001</v>
      </c>
      <c r="AR140" s="65">
        <v>211.28615790000001</v>
      </c>
      <c r="AT140" s="65">
        <v>211.28615790000001</v>
      </c>
      <c r="AV140" s="65">
        <v>211.28615790000001</v>
      </c>
      <c r="AW140" s="65">
        <v>211.28615790000001</v>
      </c>
      <c r="AX140" s="65">
        <v>211.28615790000001</v>
      </c>
      <c r="AY140" s="65">
        <v>211.28615790000001</v>
      </c>
      <c r="AZ140" s="65">
        <v>211.28615790000001</v>
      </c>
      <c r="BA140" s="65">
        <v>211.28615790000001</v>
      </c>
      <c r="BB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4305.6897570000001</v>
      </c>
      <c r="E149" s="65">
        <v>3445.385581</v>
      </c>
      <c r="F149" s="65">
        <v>3988.99125</v>
      </c>
      <c r="G149" s="65">
        <v>4094.4035990000002</v>
      </c>
      <c r="H149" s="65">
        <v>4305.6897570000001</v>
      </c>
      <c r="I149" s="65">
        <v>3699.3079590000002</v>
      </c>
      <c r="J149" s="65">
        <v>3198.0955039999999</v>
      </c>
      <c r="K149" s="65">
        <v>4305.6897570000001</v>
      </c>
      <c r="L149" s="65">
        <v>4305.6897570000001</v>
      </c>
      <c r="M149" s="65">
        <v>4259.5473970000003</v>
      </c>
      <c r="N149" s="65">
        <v>4305.6897570000001</v>
      </c>
      <c r="O149" s="65">
        <v>4094.4035990000002</v>
      </c>
      <c r="P149" s="65">
        <v>4305.6897570000001</v>
      </c>
      <c r="Q149" s="65">
        <v>4305.6897570000001</v>
      </c>
      <c r="R149" s="65">
        <v>3285.692031</v>
      </c>
      <c r="S149" s="65">
        <v>4305.6897570000001</v>
      </c>
      <c r="T149" s="65">
        <v>4305.6897570000001</v>
      </c>
      <c r="U149" s="65">
        <v>3699.3079590000002</v>
      </c>
      <c r="V149" s="65">
        <v>3239.7842519999999</v>
      </c>
      <c r="W149" s="65">
        <v>4305.6897570000001</v>
      </c>
      <c r="X149" s="65">
        <v>4305.6897570000001</v>
      </c>
      <c r="Y149" s="65">
        <v>4305.6897570000001</v>
      </c>
      <c r="Z149" s="65">
        <v>3699.3079590000002</v>
      </c>
      <c r="AA149" s="65">
        <v>4305.6897570000001</v>
      </c>
      <c r="AB149" s="65">
        <v>4094.4035990000002</v>
      </c>
      <c r="AC149" s="65">
        <v>3488.0218009999999</v>
      </c>
      <c r="AD149" s="65">
        <v>3699.3079590000002</v>
      </c>
      <c r="AE149" s="65">
        <v>3699.3079590000002</v>
      </c>
      <c r="AF149" s="65">
        <v>3500.5284259999999</v>
      </c>
      <c r="AG149" s="65">
        <v>2607.0627439999998</v>
      </c>
      <c r="AH149" s="65">
        <v>2052.9813760000002</v>
      </c>
      <c r="AI149" s="65">
        <v>3488.0218009999999</v>
      </c>
      <c r="AJ149" s="65">
        <v>4305.6897570000001</v>
      </c>
      <c r="AK149" s="65">
        <v>2848.8574870000002</v>
      </c>
      <c r="AL149" s="65">
        <v>2390.0917570000001</v>
      </c>
      <c r="AM149" s="65">
        <v>4094.4035990000002</v>
      </c>
      <c r="AN149" s="65">
        <v>4305.6897570000001</v>
      </c>
      <c r="AO149" s="65">
        <v>4094.4035990000002</v>
      </c>
      <c r="AP149" s="65">
        <v>2254.982313</v>
      </c>
      <c r="AQ149" s="65">
        <v>2558.9311889999999</v>
      </c>
      <c r="AR149" s="65">
        <v>4305.6897570000001</v>
      </c>
      <c r="AS149" s="65">
        <v>4094.4035990000002</v>
      </c>
      <c r="AT149" s="65">
        <v>3699.3079590000002</v>
      </c>
      <c r="AU149" s="65">
        <v>4094.4035990000002</v>
      </c>
      <c r="AV149" s="65">
        <v>4091.561185</v>
      </c>
      <c r="AW149" s="65">
        <v>4091.561185</v>
      </c>
      <c r="AX149" s="65">
        <v>3485.1793859999998</v>
      </c>
      <c r="AY149" s="65">
        <v>4091.561185</v>
      </c>
      <c r="AZ149" s="65">
        <v>3725.9319099999998</v>
      </c>
      <c r="BA149" s="65">
        <v>3536.437598</v>
      </c>
      <c r="BB149" s="65">
        <v>3725.9319099999998</v>
      </c>
      <c r="BC149" s="65">
        <v>3725.9319099999998</v>
      </c>
      <c r="BD149" s="65">
        <v>3110.2648899999999</v>
      </c>
      <c r="BE149" s="65">
        <v>3110.2648899999999</v>
      </c>
      <c r="BF149" s="65">
        <v>1569.0400709999999</v>
      </c>
      <c r="BG149" s="65">
        <v>3110.2648899999999</v>
      </c>
      <c r="BH149" s="65">
        <v>2230.3480519999998</v>
      </c>
      <c r="BI149" s="65">
        <v>1164.4425470000001</v>
      </c>
      <c r="BJ149" s="65">
        <v>1164.4425470000001</v>
      </c>
      <c r="BK149" s="65">
        <v>2230.3480519999998</v>
      </c>
      <c r="BL149" s="65">
        <v>2230.3480519999998</v>
      </c>
      <c r="BM149" s="65">
        <v>1164.4425470000001</v>
      </c>
      <c r="BN149" s="65">
        <v>2230.3480519999998</v>
      </c>
      <c r="BO149" s="65">
        <v>2230.3480519999998</v>
      </c>
      <c r="BP149" s="65">
        <v>2230.3480519999998</v>
      </c>
      <c r="BQ149" s="65">
        <v>2230.3480519999998</v>
      </c>
      <c r="BR149" s="65">
        <v>2230.3480519999998</v>
      </c>
      <c r="BS149" s="65">
        <v>2230.3480519999998</v>
      </c>
      <c r="BT149" s="65">
        <v>2230.3480519999998</v>
      </c>
      <c r="BU149" s="65">
        <v>2230.3480519999998</v>
      </c>
      <c r="BV149" s="65">
        <v>2230.3480519999998</v>
      </c>
      <c r="BW149" s="65">
        <v>2230.3480519999998</v>
      </c>
      <c r="BX149" s="65">
        <v>2230.3480519999998</v>
      </c>
      <c r="BY149" s="65">
        <v>2230.3480519999998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1128.697371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531.29521</v>
      </c>
      <c r="W150" s="65">
        <v>1651.996044</v>
      </c>
      <c r="X150" s="65">
        <v>1813.1387500000001</v>
      </c>
      <c r="Y150" s="65">
        <v>1651.996044</v>
      </c>
      <c r="Z150" s="65">
        <v>1105.083198</v>
      </c>
      <c r="AA150" s="65">
        <v>1651.996044</v>
      </c>
      <c r="AB150" s="65">
        <v>1813.1387500000001</v>
      </c>
      <c r="AC150" s="65">
        <v>531.29521</v>
      </c>
      <c r="AD150" s="65">
        <v>1651.996044</v>
      </c>
      <c r="AE150" s="65">
        <v>1651.996044</v>
      </c>
      <c r="AF150" s="65">
        <v>1813.1387500000001</v>
      </c>
      <c r="AG150" s="65">
        <v>1651.996044</v>
      </c>
      <c r="AH150" s="65">
        <v>1651.996044</v>
      </c>
      <c r="AI150" s="65">
        <v>1651.996044</v>
      </c>
      <c r="AJ150" s="65">
        <v>1813.1387500000001</v>
      </c>
      <c r="AL150" s="65">
        <v>531.29521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1120.700834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1120.700834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1128.697371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531.29521</v>
      </c>
      <c r="W161" s="65">
        <v>1651.996044</v>
      </c>
      <c r="X161" s="65">
        <v>1813.1387500000001</v>
      </c>
      <c r="Y161" s="65">
        <v>1651.996044</v>
      </c>
      <c r="Z161" s="65">
        <v>1105.083198</v>
      </c>
      <c r="AA161" s="65">
        <v>1651.996044</v>
      </c>
      <c r="AB161" s="65">
        <v>1813.1387500000001</v>
      </c>
      <c r="AC161" s="65">
        <v>531.29521</v>
      </c>
      <c r="AD161" s="65">
        <v>1651.996044</v>
      </c>
      <c r="AE161" s="65">
        <v>1651.996044</v>
      </c>
      <c r="AF161" s="65">
        <v>1813.1387500000001</v>
      </c>
      <c r="AG161" s="65">
        <v>1651.996044</v>
      </c>
      <c r="AH161" s="65">
        <v>1651.996044</v>
      </c>
      <c r="AI161" s="65">
        <v>1651.996044</v>
      </c>
      <c r="AJ161" s="65">
        <v>1813.1387500000001</v>
      </c>
      <c r="AK161" s="65">
        <v>0</v>
      </c>
      <c r="AL161" s="65">
        <v>531.29521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1120.700834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1120.700834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736.75388510000005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323.6562849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736.75388510000005</v>
      </c>
      <c r="AE162" s="65">
        <v>736.75388510000005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323.6562849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323.6562849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E163" s="65">
        <v>22.739317440000001</v>
      </c>
      <c r="AF163" s="65">
        <v>22.739317440000001</v>
      </c>
      <c r="AG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1915.608223</v>
      </c>
      <c r="E164" s="65">
        <v>1306.7161610000001</v>
      </c>
      <c r="F164" s="65">
        <v>1511.8803680000001</v>
      </c>
      <c r="G164" s="65">
        <v>1773.630146</v>
      </c>
      <c r="H164" s="65">
        <v>1341.535204</v>
      </c>
      <c r="I164" s="65">
        <v>1447.794676</v>
      </c>
      <c r="J164" s="65">
        <v>1232.5291380000001</v>
      </c>
      <c r="K164" s="65">
        <v>1305.1054590000001</v>
      </c>
      <c r="L164" s="65">
        <v>1915.608223</v>
      </c>
      <c r="M164" s="65">
        <v>1106.7996619999999</v>
      </c>
      <c r="N164" s="65">
        <v>1602.079661</v>
      </c>
      <c r="O164" s="65">
        <v>1343.2885630000001</v>
      </c>
      <c r="P164" s="65">
        <v>1362.474326</v>
      </c>
      <c r="Q164" s="65">
        <v>1677.0827939999999</v>
      </c>
      <c r="R164" s="65">
        <v>1640.8893800000001</v>
      </c>
      <c r="S164" s="65">
        <v>1609.717566</v>
      </c>
      <c r="T164" s="65">
        <v>1962.697559</v>
      </c>
      <c r="U164" s="65">
        <v>769.310292</v>
      </c>
      <c r="V164" s="65">
        <v>1960.1872960000001</v>
      </c>
      <c r="W164" s="65">
        <v>1439.741168</v>
      </c>
      <c r="X164" s="65">
        <v>1631.4615020000001</v>
      </c>
      <c r="Y164" s="65">
        <v>1627.814273</v>
      </c>
      <c r="Z164" s="65">
        <v>1960.1872960000001</v>
      </c>
      <c r="AA164" s="65">
        <v>1629.7918709999999</v>
      </c>
      <c r="AB164" s="65">
        <v>1820.5768250000001</v>
      </c>
      <c r="AC164" s="65">
        <v>1312.2114959999999</v>
      </c>
      <c r="AD164" s="65">
        <v>1913.0979589999999</v>
      </c>
      <c r="AE164" s="65">
        <v>1220.5909959999999</v>
      </c>
      <c r="AF164" s="65">
        <v>1962.697559</v>
      </c>
      <c r="AG164" s="65">
        <v>1292.504087</v>
      </c>
      <c r="AH164" s="65">
        <v>1769.935007</v>
      </c>
      <c r="AI164" s="65">
        <v>1580.7249360000001</v>
      </c>
      <c r="AJ164" s="65">
        <v>1630.3245360000001</v>
      </c>
      <c r="AK164" s="65">
        <v>1818.066562</v>
      </c>
      <c r="AL164" s="65">
        <v>1722.8456699999999</v>
      </c>
      <c r="AM164" s="65">
        <v>1580.7249360000001</v>
      </c>
      <c r="AN164" s="65">
        <v>1962.697559</v>
      </c>
      <c r="AO164" s="65">
        <v>1960.1872960000001</v>
      </c>
      <c r="AP164" s="65">
        <v>1627.814273</v>
      </c>
      <c r="AQ164" s="65">
        <v>1960.1872960000001</v>
      </c>
      <c r="AR164" s="65">
        <v>1962.697559</v>
      </c>
      <c r="AS164" s="65">
        <v>1627.814273</v>
      </c>
      <c r="AT164" s="65">
        <v>1960.1872960000001</v>
      </c>
      <c r="AU164" s="65">
        <v>1818.066562</v>
      </c>
      <c r="AV164" s="65">
        <v>1962.697559</v>
      </c>
      <c r="AW164" s="65">
        <v>1960.1872960000001</v>
      </c>
      <c r="AX164" s="65">
        <v>1960.1872960000001</v>
      </c>
      <c r="AY164" s="65">
        <v>1960.1872960000001</v>
      </c>
      <c r="AZ164" s="65">
        <v>1552.0633849999999</v>
      </c>
      <c r="BA164" s="65">
        <v>1549.553122</v>
      </c>
      <c r="BB164" s="65">
        <v>1268.9324200000001</v>
      </c>
      <c r="BC164" s="65">
        <v>1549.553122</v>
      </c>
      <c r="BD164" s="65">
        <v>579.76807010000005</v>
      </c>
      <c r="BE164" s="65">
        <v>577.25780680000003</v>
      </c>
      <c r="BF164" s="65">
        <v>577.25780680000003</v>
      </c>
      <c r="BG164" s="65">
        <v>577.25780680000003</v>
      </c>
      <c r="BH164" s="65">
        <v>551.52319509999995</v>
      </c>
      <c r="BI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N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157.18553180000001</v>
      </c>
      <c r="F165" s="65">
        <v>181.13839590000001</v>
      </c>
      <c r="G165" s="65">
        <v>314.37106360000001</v>
      </c>
      <c r="H165" s="65">
        <v>314.37106360000001</v>
      </c>
      <c r="I165" s="65">
        <v>157.18553180000001</v>
      </c>
      <c r="J165" s="65">
        <v>314.37106360000001</v>
      </c>
      <c r="K165" s="65">
        <v>314.37106360000001</v>
      </c>
      <c r="L165" s="65">
        <v>314.37106360000001</v>
      </c>
      <c r="M165" s="65">
        <v>157.18553180000001</v>
      </c>
      <c r="N165" s="65">
        <v>314.37106360000001</v>
      </c>
      <c r="O165" s="65">
        <v>314.37106360000001</v>
      </c>
      <c r="P165" s="65">
        <v>314.37106360000001</v>
      </c>
      <c r="Q165" s="65">
        <v>116.74952519999999</v>
      </c>
      <c r="R165" s="65">
        <v>314.37106360000001</v>
      </c>
      <c r="S165" s="65">
        <v>314.37106360000001</v>
      </c>
      <c r="T165" s="65">
        <v>314.37106360000001</v>
      </c>
      <c r="U165" s="65">
        <v>157.18553180000001</v>
      </c>
      <c r="W165" s="65">
        <v>314.37106360000001</v>
      </c>
      <c r="X165" s="65">
        <v>157.18553180000001</v>
      </c>
      <c r="AA165" s="65">
        <v>314.37106360000001</v>
      </c>
      <c r="AB165" s="65">
        <v>314.37106360000001</v>
      </c>
      <c r="AD165" s="65">
        <v>314.37106360000001</v>
      </c>
      <c r="AE165" s="65">
        <v>314.37106360000001</v>
      </c>
      <c r="AH165" s="65">
        <v>314.37106360000001</v>
      </c>
      <c r="AI165" s="65">
        <v>314.37106360000001</v>
      </c>
      <c r="AJ165" s="65">
        <v>314.37106360000001</v>
      </c>
      <c r="AK165" s="65">
        <v>314.37106360000001</v>
      </c>
      <c r="AL165" s="65">
        <v>314.37106360000001</v>
      </c>
      <c r="AM165" s="65">
        <v>314.37106360000001</v>
      </c>
      <c r="AN165" s="65">
        <v>314.37106360000001</v>
      </c>
      <c r="AO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T165" s="65">
        <v>314.37106360000001</v>
      </c>
      <c r="AU165" s="65">
        <v>314.37106360000001</v>
      </c>
      <c r="AV165" s="65">
        <v>314.37106360000001</v>
      </c>
      <c r="AY165" s="65">
        <v>314.37106360000001</v>
      </c>
      <c r="AZ165" s="65">
        <v>314.37106360000001</v>
      </c>
      <c r="BA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322.14033039999998</v>
      </c>
      <c r="F167" s="65">
        <v>322.14033039999998</v>
      </c>
      <c r="G167" s="65">
        <v>322.14033039999998</v>
      </c>
      <c r="I167" s="65">
        <v>322.14033039999998</v>
      </c>
      <c r="J167" s="65">
        <v>322.14033039999998</v>
      </c>
      <c r="K167" s="65">
        <v>322.14033039999998</v>
      </c>
      <c r="M167" s="65">
        <v>322.14033039999998</v>
      </c>
      <c r="N167" s="65">
        <v>322.14033039999998</v>
      </c>
      <c r="O167" s="65">
        <v>322.14033039999998</v>
      </c>
      <c r="Q167" s="65">
        <v>322.14033039999998</v>
      </c>
      <c r="R167" s="65">
        <v>322.14033039999998</v>
      </c>
      <c r="S167" s="65">
        <v>322.14033039999998</v>
      </c>
      <c r="T167" s="65">
        <v>322.14033039999998</v>
      </c>
      <c r="U167" s="65">
        <v>322.14033039999998</v>
      </c>
      <c r="V167" s="65">
        <v>322.14033039999998</v>
      </c>
      <c r="W167" s="65">
        <v>322.14033039999998</v>
      </c>
      <c r="X167" s="65">
        <v>322.14033039999998</v>
      </c>
      <c r="Y167" s="65">
        <v>322.14033039999998</v>
      </c>
      <c r="Z167" s="65">
        <v>322.14033039999998</v>
      </c>
      <c r="AA167" s="65">
        <v>322.14033039999998</v>
      </c>
      <c r="AC167" s="65">
        <v>322.14033039999998</v>
      </c>
      <c r="AD167" s="65">
        <v>322.14033039999998</v>
      </c>
      <c r="AF167" s="65">
        <v>322.14033039999998</v>
      </c>
      <c r="AG167" s="65">
        <v>322.14033039999998</v>
      </c>
      <c r="AH167" s="65">
        <v>322.14033039999998</v>
      </c>
      <c r="AI167" s="65">
        <v>322.14033039999998</v>
      </c>
      <c r="AK167" s="65">
        <v>322.14033039999998</v>
      </c>
      <c r="AL167" s="65">
        <v>322.14033039999998</v>
      </c>
      <c r="AM167" s="65">
        <v>322.14033039999998</v>
      </c>
      <c r="AO167" s="65">
        <v>322.14033039999998</v>
      </c>
      <c r="AP167" s="65">
        <v>322.14033039999998</v>
      </c>
      <c r="AQ167" s="65">
        <v>322.14033039999998</v>
      </c>
      <c r="AR167" s="65">
        <v>322.14033039999998</v>
      </c>
      <c r="AS167" s="65">
        <v>322.14033039999998</v>
      </c>
      <c r="AT167" s="65">
        <v>322.14033039999998</v>
      </c>
      <c r="AU167" s="65">
        <v>322.14033039999998</v>
      </c>
      <c r="AV167" s="65">
        <v>322.14033039999998</v>
      </c>
      <c r="AW167" s="65">
        <v>322.14033039999998</v>
      </c>
      <c r="AX167" s="65">
        <v>322.14033039999998</v>
      </c>
      <c r="AY167" s="65">
        <v>322.14033039999998</v>
      </c>
      <c r="AZ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F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J167" s="65">
        <v>322.14033039999998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142.120734</v>
      </c>
      <c r="G168" s="65">
        <v>142.120734</v>
      </c>
      <c r="H168" s="65">
        <v>142.120734</v>
      </c>
      <c r="I168" s="65">
        <v>142.120734</v>
      </c>
      <c r="J168" s="65">
        <v>142.120734</v>
      </c>
      <c r="K168" s="65">
        <v>142.120734</v>
      </c>
      <c r="L168" s="65">
        <v>142.120734</v>
      </c>
      <c r="M168" s="65">
        <v>142.120734</v>
      </c>
      <c r="N168" s="65">
        <v>142.120734</v>
      </c>
      <c r="O168" s="65">
        <v>142.120734</v>
      </c>
      <c r="P168" s="65">
        <v>142.120734</v>
      </c>
      <c r="Q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111.25055519999999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39.906476490000003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2832.2869569999998</v>
      </c>
      <c r="E173" s="65">
        <v>2388.349694</v>
      </c>
      <c r="F173" s="65">
        <v>2916.7730310000002</v>
      </c>
      <c r="G173" s="65">
        <v>3311.7554759999998</v>
      </c>
      <c r="H173" s="65">
        <v>2534.7808869999999</v>
      </c>
      <c r="I173" s="65">
        <v>2805.9951569999998</v>
      </c>
      <c r="J173" s="65">
        <v>2770.6544680000002</v>
      </c>
      <c r="K173" s="65">
        <v>2843.2307900000001</v>
      </c>
      <c r="L173" s="65">
        <v>3131.5932229999999</v>
      </c>
      <c r="M173" s="65">
        <v>2487.7394599999998</v>
      </c>
      <c r="N173" s="65">
        <v>3140.2049910000001</v>
      </c>
      <c r="O173" s="65">
        <v>2881.4138939999998</v>
      </c>
      <c r="P173" s="65">
        <v>2578.4593260000001</v>
      </c>
      <c r="Q173" s="65">
        <v>3017.5865859999999</v>
      </c>
      <c r="R173" s="65">
        <v>3179.0147109999998</v>
      </c>
      <c r="S173" s="65">
        <v>3125.1035790000001</v>
      </c>
      <c r="T173" s="65">
        <v>3500.8228899999999</v>
      </c>
      <c r="U173" s="65">
        <v>2150.2500909999999</v>
      </c>
      <c r="V173" s="65">
        <v>2770.8439629999998</v>
      </c>
      <c r="W173" s="65">
        <v>2955.1271809999998</v>
      </c>
      <c r="X173" s="65">
        <v>3012.4013</v>
      </c>
      <c r="Y173" s="65">
        <v>2851.5685389999999</v>
      </c>
      <c r="Z173" s="65">
        <v>3183.9415629999999</v>
      </c>
      <c r="AA173" s="65">
        <v>3167.9172020000001</v>
      </c>
      <c r="AB173" s="65">
        <v>3005.6916460000002</v>
      </c>
      <c r="AC173" s="65">
        <v>2535.9657630000002</v>
      </c>
      <c r="AD173" s="65">
        <v>3428.483972</v>
      </c>
      <c r="AE173" s="65">
        <v>2436.575996</v>
      </c>
      <c r="AF173" s="65">
        <v>3186.451826</v>
      </c>
      <c r="AG173" s="65">
        <v>2516.2583540000001</v>
      </c>
      <c r="AH173" s="65">
        <v>3308.0603369999999</v>
      </c>
      <c r="AI173" s="65">
        <v>3118.8502669999998</v>
      </c>
      <c r="AJ173" s="65">
        <v>2846.3095360000002</v>
      </c>
      <c r="AK173" s="65">
        <v>2943.0942920000002</v>
      </c>
      <c r="AL173" s="65">
        <v>3260.9710009999999</v>
      </c>
      <c r="AM173" s="65">
        <v>3118.8502669999998</v>
      </c>
      <c r="AN173" s="65">
        <v>3178.6825589999999</v>
      </c>
      <c r="AO173" s="65">
        <v>3498.3126259999999</v>
      </c>
      <c r="AP173" s="65">
        <v>3165.9396029999998</v>
      </c>
      <c r="AQ173" s="65">
        <v>3396.0983689999998</v>
      </c>
      <c r="AR173" s="65">
        <v>3500.8228899999999</v>
      </c>
      <c r="AS173" s="65">
        <v>2851.5685389999999</v>
      </c>
      <c r="AT173" s="65">
        <v>3085.2150259999999</v>
      </c>
      <c r="AU173" s="65">
        <v>3356.1918919999998</v>
      </c>
      <c r="AV173" s="65">
        <v>3500.8228899999999</v>
      </c>
      <c r="AW173" s="65">
        <v>3183.9415629999999</v>
      </c>
      <c r="AX173" s="65">
        <v>3183.9415629999999</v>
      </c>
      <c r="AY173" s="65">
        <v>3498.3126259999999</v>
      </c>
      <c r="AZ173" s="65">
        <v>3090.1887149999998</v>
      </c>
      <c r="BA173" s="65">
        <v>3087.6784520000001</v>
      </c>
      <c r="BB173" s="65">
        <v>2807.0577509999998</v>
      </c>
      <c r="BC173" s="65">
        <v>3087.6784520000001</v>
      </c>
      <c r="BD173" s="65">
        <v>1638.093803</v>
      </c>
      <c r="BE173" s="65">
        <v>1313.443209</v>
      </c>
      <c r="BF173" s="65">
        <v>1635.583539</v>
      </c>
      <c r="BG173" s="65">
        <v>1635.583539</v>
      </c>
      <c r="BH173" s="65">
        <v>1609.8489279999999</v>
      </c>
      <c r="BI173" s="65">
        <v>1609.8489279999999</v>
      </c>
      <c r="BJ173" s="65">
        <v>1609.8489279999999</v>
      </c>
      <c r="BK173" s="65">
        <v>1609.8489279999999</v>
      </c>
      <c r="BL173" s="65">
        <v>190.25228920000001</v>
      </c>
      <c r="BM173" s="65">
        <v>190.25228920000001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390.35973589999998</v>
      </c>
      <c r="F174" s="65">
        <v>390.35973589999998</v>
      </c>
      <c r="G174" s="65">
        <v>390.35973589999998</v>
      </c>
      <c r="H174" s="65">
        <v>390.35973589999998</v>
      </c>
      <c r="I174" s="65">
        <v>380.88502030000001</v>
      </c>
      <c r="J174" s="65">
        <v>332.99857420000001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390.35973589999998</v>
      </c>
      <c r="AE174" s="65">
        <v>390.35973589999998</v>
      </c>
      <c r="AF174" s="65">
        <v>390.35973589999998</v>
      </c>
      <c r="AG174" s="65">
        <v>390.35973589999998</v>
      </c>
      <c r="AH174" s="65">
        <v>390.35973589999998</v>
      </c>
      <c r="AI174" s="65">
        <v>390.35973589999998</v>
      </c>
      <c r="AJ174" s="65">
        <v>390.35973589999998</v>
      </c>
      <c r="AK174" s="65">
        <v>390.35973589999998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374.63025479999999</v>
      </c>
      <c r="E176" s="65">
        <v>399.75283389999998</v>
      </c>
      <c r="F176" s="65">
        <v>606.57129269999996</v>
      </c>
      <c r="G176" s="65">
        <v>778.64671080000005</v>
      </c>
      <c r="H176" s="65">
        <v>656.88203250000004</v>
      </c>
      <c r="I176" s="65">
        <v>755.33891040000003</v>
      </c>
      <c r="J176" s="65">
        <v>577.57866300000001</v>
      </c>
      <c r="K176" s="65">
        <v>766.23483329999999</v>
      </c>
      <c r="L176" s="65">
        <v>740.74784839999995</v>
      </c>
      <c r="M176" s="65">
        <v>728.33597090000001</v>
      </c>
      <c r="N176" s="65">
        <v>766.23483329999999</v>
      </c>
      <c r="O176" s="65">
        <v>739.80037679999998</v>
      </c>
      <c r="P176" s="65">
        <v>740.74784839999995</v>
      </c>
      <c r="Q176" s="65">
        <v>436.0409947</v>
      </c>
      <c r="R176" s="65">
        <v>753.15972580000005</v>
      </c>
      <c r="S176" s="65">
        <v>388.85691100000003</v>
      </c>
      <c r="T176" s="65">
        <v>580.43566039999996</v>
      </c>
      <c r="U176" s="65">
        <v>198.22465339999999</v>
      </c>
      <c r="V176" s="65">
        <v>803.47046560000001</v>
      </c>
      <c r="W176" s="65">
        <v>399.75283389999998</v>
      </c>
      <c r="X176" s="65">
        <v>779.95858820000001</v>
      </c>
      <c r="Y176" s="65">
        <v>385.73025480000001</v>
      </c>
      <c r="Z176" s="65">
        <v>803.47046560000001</v>
      </c>
      <c r="AA176" s="65">
        <v>764.62413170000002</v>
      </c>
      <c r="AB176" s="65">
        <v>791.05858820000003</v>
      </c>
      <c r="AC176" s="65">
        <v>398.14213230000001</v>
      </c>
      <c r="AD176" s="65">
        <v>651.59077460000003</v>
      </c>
      <c r="AE176" s="65">
        <v>717.23597089999998</v>
      </c>
      <c r="AF176" s="65">
        <v>594.15941529999998</v>
      </c>
      <c r="AG176" s="65">
        <v>121.93958979999999</v>
      </c>
      <c r="AH176" s="65">
        <v>411.97521699999999</v>
      </c>
      <c r="AI176" s="65">
        <v>726.53577499999994</v>
      </c>
      <c r="AJ176" s="65">
        <v>740.74784839999995</v>
      </c>
      <c r="AK176" s="65">
        <v>803.47046560000001</v>
      </c>
      <c r="AL176" s="65">
        <v>753.15972580000005</v>
      </c>
      <c r="AM176" s="65">
        <v>740.74784839999995</v>
      </c>
      <c r="AN176" s="65">
        <v>803.47046560000001</v>
      </c>
      <c r="AO176" s="65">
        <v>803.47046560000001</v>
      </c>
      <c r="AP176" s="65">
        <v>463.78732860000002</v>
      </c>
      <c r="AQ176" s="65">
        <v>803.47046560000001</v>
      </c>
      <c r="AR176" s="65">
        <v>803.47046560000001</v>
      </c>
      <c r="AS176" s="65">
        <v>791.05858820000003</v>
      </c>
      <c r="AT176" s="65">
        <v>803.47046560000001</v>
      </c>
      <c r="AU176" s="65">
        <v>791.05858820000003</v>
      </c>
      <c r="AV176" s="65">
        <v>666.45149530000003</v>
      </c>
      <c r="AW176" s="65">
        <v>666.45149530000003</v>
      </c>
      <c r="AX176" s="65">
        <v>666.45149530000003</v>
      </c>
      <c r="AY176" s="65">
        <v>666.45149530000003</v>
      </c>
      <c r="AZ176" s="65">
        <v>328.58313700000002</v>
      </c>
      <c r="BA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E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178.12465330000001</v>
      </c>
      <c r="G180" s="65">
        <v>111.8016441</v>
      </c>
      <c r="H180" s="65">
        <v>178.12465330000001</v>
      </c>
      <c r="I180" s="65">
        <v>178.12465330000001</v>
      </c>
      <c r="J180" s="65">
        <v>178.12465330000001</v>
      </c>
      <c r="K180" s="65">
        <v>178.12465330000001</v>
      </c>
      <c r="L180" s="65">
        <v>178.12465330000001</v>
      </c>
      <c r="M180" s="65">
        <v>178.12465330000001</v>
      </c>
      <c r="N180" s="65">
        <v>178.12465330000001</v>
      </c>
      <c r="O180" s="65">
        <v>178.12465330000001</v>
      </c>
      <c r="P180" s="65">
        <v>178.12465330000001</v>
      </c>
      <c r="Q180" s="65">
        <v>178.12465330000001</v>
      </c>
      <c r="R180" s="65">
        <v>178.12465330000001</v>
      </c>
      <c r="S180" s="65">
        <v>178.12465330000001</v>
      </c>
      <c r="T180" s="65">
        <v>117.5863396</v>
      </c>
      <c r="U180" s="65">
        <v>111.8016441</v>
      </c>
      <c r="V180" s="65">
        <v>178.12465330000001</v>
      </c>
      <c r="W180" s="65">
        <v>178.12465330000001</v>
      </c>
      <c r="X180" s="65">
        <v>178.12465330000001</v>
      </c>
      <c r="Y180" s="65">
        <v>178.12465330000001</v>
      </c>
      <c r="Z180" s="65">
        <v>122.18117119999999</v>
      </c>
      <c r="AA180" s="65">
        <v>178.12465330000001</v>
      </c>
      <c r="AB180" s="65">
        <v>111.8016441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140.22579089999999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764.98999070000002</v>
      </c>
      <c r="E185" s="65">
        <v>790.11256979999996</v>
      </c>
      <c r="F185" s="65">
        <v>1175.0556819999999</v>
      </c>
      <c r="G185" s="65">
        <v>1280.8080910000001</v>
      </c>
      <c r="H185" s="65">
        <v>1225.3664220000001</v>
      </c>
      <c r="I185" s="65">
        <v>1314.3485840000001</v>
      </c>
      <c r="J185" s="65">
        <v>1088.70189</v>
      </c>
      <c r="K185" s="65">
        <v>1334.7192219999999</v>
      </c>
      <c r="L185" s="65">
        <v>1309.2322380000001</v>
      </c>
      <c r="M185" s="65">
        <v>1296.8203599999999</v>
      </c>
      <c r="N185" s="65">
        <v>1334.7192219999999</v>
      </c>
      <c r="O185" s="65">
        <v>1308.284766</v>
      </c>
      <c r="P185" s="65">
        <v>1309.2322380000001</v>
      </c>
      <c r="Q185" s="65">
        <v>1004.525384</v>
      </c>
      <c r="R185" s="65">
        <v>1321.6441150000001</v>
      </c>
      <c r="S185" s="65">
        <v>957.34130010000001</v>
      </c>
      <c r="T185" s="65">
        <v>1088.381736</v>
      </c>
      <c r="U185" s="65">
        <v>700.38603330000001</v>
      </c>
      <c r="V185" s="65">
        <v>1371.954855</v>
      </c>
      <c r="W185" s="65">
        <v>968.23722310000005</v>
      </c>
      <c r="X185" s="65">
        <v>1348.4429769999999</v>
      </c>
      <c r="Y185" s="65">
        <v>954.21464400000002</v>
      </c>
      <c r="Z185" s="65">
        <v>1316.011373</v>
      </c>
      <c r="AA185" s="65">
        <v>1333.1085210000001</v>
      </c>
      <c r="AB185" s="65">
        <v>1293.2199680000001</v>
      </c>
      <c r="AC185" s="65">
        <v>966.6265214</v>
      </c>
      <c r="AD185" s="65">
        <v>1220.0751640000001</v>
      </c>
      <c r="AE185" s="65">
        <v>1285.72036</v>
      </c>
      <c r="AF185" s="65">
        <v>1162.643804</v>
      </c>
      <c r="AG185" s="65">
        <v>690.42397889999995</v>
      </c>
      <c r="AH185" s="65">
        <v>980.45960620000005</v>
      </c>
      <c r="AI185" s="65">
        <v>1295.020164</v>
      </c>
      <c r="AJ185" s="65">
        <v>1309.2322380000001</v>
      </c>
      <c r="AK185" s="65">
        <v>1371.954855</v>
      </c>
      <c r="AL185" s="65">
        <v>1321.6441150000001</v>
      </c>
      <c r="AM185" s="65">
        <v>1309.2322380000001</v>
      </c>
      <c r="AN185" s="65">
        <v>1371.954855</v>
      </c>
      <c r="AO185" s="65">
        <v>1371.954855</v>
      </c>
      <c r="AP185" s="65">
        <v>1032.271718</v>
      </c>
      <c r="AQ185" s="65">
        <v>1334.0559920000001</v>
      </c>
      <c r="AR185" s="65">
        <v>1371.954855</v>
      </c>
      <c r="AS185" s="65">
        <v>1359.5429770000001</v>
      </c>
      <c r="AT185" s="65">
        <v>1371.954855</v>
      </c>
      <c r="AU185" s="65">
        <v>1359.5429770000001</v>
      </c>
      <c r="AV185" s="65">
        <v>1192.8681469999999</v>
      </c>
      <c r="AW185" s="65">
        <v>1192.8681469999999</v>
      </c>
      <c r="AX185" s="65">
        <v>1192.8681469999999</v>
      </c>
      <c r="AY185" s="65">
        <v>1192.8681469999999</v>
      </c>
      <c r="AZ185" s="65">
        <v>671.56929490000005</v>
      </c>
      <c r="BA185" s="65">
        <v>671.56929490000005</v>
      </c>
      <c r="BB185" s="65">
        <v>671.56929490000005</v>
      </c>
      <c r="BC185" s="65">
        <v>671.56929490000005</v>
      </c>
      <c r="BD185" s="65">
        <v>671.56929490000005</v>
      </c>
      <c r="BE185" s="65">
        <v>671.56929490000005</v>
      </c>
      <c r="BF185" s="65">
        <v>671.56929490000005</v>
      </c>
      <c r="BG185" s="65">
        <v>671.56929490000005</v>
      </c>
      <c r="BH185" s="65">
        <v>539.8692949</v>
      </c>
      <c r="BI185" s="65">
        <v>539.8692949</v>
      </c>
      <c r="BJ185" s="65">
        <v>539.8692949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30332.173330000001</v>
      </c>
      <c r="F234" s="65">
        <v>28880.842769999999</v>
      </c>
      <c r="G234" s="65">
        <v>30068.736280000001</v>
      </c>
      <c r="H234" s="65">
        <v>30103.822319999999</v>
      </c>
      <c r="I234" s="65">
        <v>30838.53601</v>
      </c>
      <c r="J234" s="65">
        <v>29762.4738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31316.988399999998</v>
      </c>
      <c r="V234" s="65">
        <v>29783.07675</v>
      </c>
      <c r="W234" s="65">
        <v>30068.736280000001</v>
      </c>
      <c r="X234" s="65">
        <v>30103.822319999999</v>
      </c>
      <c r="Y234" s="65">
        <v>31612.52204</v>
      </c>
      <c r="Z234" s="65">
        <v>30444.292799999999</v>
      </c>
      <c r="AA234" s="65">
        <v>30068.736280000001</v>
      </c>
      <c r="AB234" s="65">
        <v>30554.27232</v>
      </c>
      <c r="AC234" s="65">
        <v>30310.82663</v>
      </c>
      <c r="AD234" s="65">
        <v>30981.604800000001</v>
      </c>
      <c r="AE234" s="65">
        <v>30518.66128</v>
      </c>
      <c r="AF234" s="65">
        <v>30682.972320000001</v>
      </c>
      <c r="AG234" s="65">
        <v>32220.697039999999</v>
      </c>
      <c r="AH234" s="65">
        <v>31112.104800000001</v>
      </c>
      <c r="AI234" s="65">
        <v>30647.21128</v>
      </c>
      <c r="AJ234" s="65">
        <v>30682.972320000001</v>
      </c>
      <c r="AK234" s="65">
        <v>27539.348549999999</v>
      </c>
      <c r="AL234" s="65">
        <v>29337.56</v>
      </c>
      <c r="AM234" s="65">
        <v>30647.21128</v>
      </c>
      <c r="AN234" s="65">
        <v>30682.972320000001</v>
      </c>
      <c r="AO234" s="65">
        <v>32220.697039999999</v>
      </c>
      <c r="AP234" s="65">
        <v>31112.104800000001</v>
      </c>
      <c r="AQ234" s="65">
        <v>30647.21128</v>
      </c>
      <c r="AR234" s="65">
        <v>30682.972320000001</v>
      </c>
      <c r="AS234" s="65">
        <v>32220.697039999999</v>
      </c>
      <c r="AT234" s="65">
        <v>24656.22796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30162.772300000001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30859.72032</v>
      </c>
      <c r="BI234" s="65">
        <v>32293.678039999999</v>
      </c>
      <c r="BJ234" s="65">
        <v>31112.104800000001</v>
      </c>
      <c r="BK234" s="65">
        <v>30823.753280000001</v>
      </c>
      <c r="BL234" s="65">
        <v>31016.020820000002</v>
      </c>
      <c r="BM234" s="65">
        <v>32333.322039999999</v>
      </c>
      <c r="BN234" s="65">
        <v>31413.124800000001</v>
      </c>
      <c r="BO234" s="65">
        <v>30979.871609999998</v>
      </c>
      <c r="BP234" s="65">
        <v>31975.103159999999</v>
      </c>
      <c r="BQ234" s="65">
        <v>33385.401720000002</v>
      </c>
      <c r="BR234" s="65">
        <v>32422.307400000002</v>
      </c>
      <c r="BS234" s="65">
        <v>31937.836139999999</v>
      </c>
      <c r="BT234" s="65">
        <v>32654.553360000002</v>
      </c>
      <c r="BU234" s="65">
        <v>33792.023020000001</v>
      </c>
      <c r="BV234" s="65">
        <v>31916.282869999999</v>
      </c>
      <c r="BW234" s="65">
        <v>32575.786940000002</v>
      </c>
      <c r="BX234" s="65">
        <v>34014.912360000002</v>
      </c>
      <c r="BY234" s="65">
        <v>34789.880519999999</v>
      </c>
      <c r="BZ234" s="65">
        <v>34434.965400000001</v>
      </c>
      <c r="CA234" s="65">
        <v>33975.267939999998</v>
      </c>
      <c r="CB234" s="65">
        <v>34627.524360000003</v>
      </c>
      <c r="CC234" s="65">
        <v>36362.936419999998</v>
      </c>
      <c r="CD234" s="65">
        <v>34236.6054</v>
      </c>
      <c r="CE234" s="65">
        <v>34587.165939999999</v>
      </c>
      <c r="CF234" s="65">
        <v>34627.524360000003</v>
      </c>
      <c r="CG234" s="65">
        <v>36230.489419999998</v>
      </c>
      <c r="CH234" s="65">
        <v>35111.825400000002</v>
      </c>
      <c r="CI234" s="65">
        <v>34587.165939999999</v>
      </c>
      <c r="CJ234" s="65">
        <v>34663.388760000002</v>
      </c>
      <c r="CK234" s="65">
        <v>36400.59822</v>
      </c>
      <c r="CL234" s="65">
        <v>35082.071400000001</v>
      </c>
      <c r="CM234" s="65">
        <v>34622.988539999998</v>
      </c>
      <c r="CN234" s="65">
        <v>34663.388760000002</v>
      </c>
      <c r="CO234" s="65">
        <v>36212.739719999998</v>
      </c>
      <c r="CP234" s="65">
        <v>35148.191400000003</v>
      </c>
      <c r="CQ234" s="65">
        <v>34622.988539999998</v>
      </c>
      <c r="CR234" s="65">
        <v>34663.388760000002</v>
      </c>
      <c r="CS234" s="65">
        <v>36126.423920000001</v>
      </c>
      <c r="CT234" s="65">
        <v>35148.191400000003</v>
      </c>
      <c r="CU234" s="65">
        <v>34622.988539999998</v>
      </c>
      <c r="CV234" s="65">
        <v>34663.388760000002</v>
      </c>
      <c r="CW234" s="65">
        <v>36400.59822</v>
      </c>
      <c r="CX234" s="65">
        <v>35148.191400000003</v>
      </c>
      <c r="CY234" s="65">
        <v>34622.988539999998</v>
      </c>
      <c r="CZ234" s="65">
        <v>34663.388760000002</v>
      </c>
      <c r="DA234" s="65">
        <v>35968.118219999997</v>
      </c>
      <c r="DB234" s="65">
        <v>35148.191400000003</v>
      </c>
      <c r="DC234" s="65">
        <v>34622.988539999998</v>
      </c>
      <c r="DD234" s="65">
        <v>35109.119760000001</v>
      </c>
      <c r="DE234" s="65">
        <v>36868.667719999998</v>
      </c>
      <c r="DF234" s="65">
        <v>35600.1564</v>
      </c>
      <c r="DG234" s="65">
        <v>35068.200040000003</v>
      </c>
      <c r="DH234" s="65">
        <v>35109.119760000001</v>
      </c>
      <c r="DI234" s="65">
        <v>36868.667719999998</v>
      </c>
      <c r="DJ234" s="65">
        <v>35600.1564</v>
      </c>
      <c r="DK234" s="65">
        <v>35068.200040000003</v>
      </c>
      <c r="DL234" s="65">
        <v>35109.119760000001</v>
      </c>
      <c r="DM234" s="65">
        <v>36373.117720000002</v>
      </c>
      <c r="DN234" s="65">
        <v>35600.1564</v>
      </c>
      <c r="DO234" s="65">
        <v>35068.200040000003</v>
      </c>
      <c r="DP234" s="65">
        <v>35109.119760000001</v>
      </c>
      <c r="DQ234" s="65">
        <v>36868.667719999998</v>
      </c>
      <c r="DR234" s="65">
        <v>35600.1564</v>
      </c>
      <c r="DS234" s="65">
        <v>35068.200040000003</v>
      </c>
      <c r="DT234" s="65">
        <v>35109.119760000001</v>
      </c>
      <c r="DU234" s="65">
        <v>36868.667719999998</v>
      </c>
      <c r="DV234" s="65">
        <v>35060.756399999998</v>
      </c>
      <c r="DW234" s="65">
        <v>35068.200040000003</v>
      </c>
      <c r="DX234" s="65">
        <v>35109.119760000001</v>
      </c>
      <c r="DY234" s="65">
        <v>36868.667719999998</v>
      </c>
      <c r="DZ234" s="65">
        <v>35311.490400000002</v>
      </c>
      <c r="EA234" s="65">
        <v>35068.200040000003</v>
      </c>
      <c r="EB234" s="65">
        <v>35109.119760000001</v>
      </c>
      <c r="EC234" s="65">
        <v>36868.667719999998</v>
      </c>
      <c r="ED234" s="65">
        <v>35062.148399999998</v>
      </c>
      <c r="EE234" s="65">
        <v>35068.200040000003</v>
      </c>
      <c r="EF234" s="65">
        <v>35109.119760000001</v>
      </c>
      <c r="EG234" s="65">
        <v>36868.667719999998</v>
      </c>
      <c r="EH234" s="65">
        <v>35060.756399999998</v>
      </c>
      <c r="EI234" s="65">
        <v>35068.200040000003</v>
      </c>
      <c r="EJ234" s="65">
        <v>35109.119760000001</v>
      </c>
      <c r="EK234" s="65">
        <v>36868.667719999998</v>
      </c>
      <c r="EL234" s="65">
        <v>34930.455600000001</v>
      </c>
      <c r="EM234" s="65">
        <v>35068.200040000003</v>
      </c>
      <c r="EN234" s="65">
        <v>35109.119760000001</v>
      </c>
      <c r="EO234" s="65">
        <v>36868.667719999998</v>
      </c>
      <c r="EP234" s="65">
        <v>35600.1564</v>
      </c>
      <c r="EQ234" s="65">
        <v>35068.200040000003</v>
      </c>
      <c r="ER234" s="65">
        <v>35194.490760000001</v>
      </c>
      <c r="ES234" s="65">
        <v>36958.317219999997</v>
      </c>
      <c r="ET234" s="65">
        <v>35043.755599999997</v>
      </c>
      <c r="EU234" s="65">
        <v>35153.471539999999</v>
      </c>
      <c r="EV234" s="65">
        <v>35568.92196</v>
      </c>
      <c r="EW234" s="65">
        <v>37351.513619999998</v>
      </c>
      <c r="EX234" s="65">
        <v>36066.3894</v>
      </c>
      <c r="EY234" s="65">
        <v>35527.466339999999</v>
      </c>
      <c r="EZ234" s="65">
        <v>35637.390359999998</v>
      </c>
      <c r="FA234" s="65">
        <v>37423.413419999997</v>
      </c>
      <c r="FB234" s="65">
        <v>35678.630400000002</v>
      </c>
      <c r="FC234" s="65">
        <v>35595.854939999997</v>
      </c>
    </row>
    <row r="235" spans="2:159" x14ac:dyDescent="0.2">
      <c r="B235" s="65" t="s">
        <v>1</v>
      </c>
      <c r="C235" s="65" t="s">
        <v>38</v>
      </c>
      <c r="D235" s="65">
        <v>11563.240320000001</v>
      </c>
      <c r="E235" s="65">
        <v>10181.90346</v>
      </c>
      <c r="F235" s="65">
        <v>9712.8376769999995</v>
      </c>
      <c r="G235" s="65">
        <v>11366.725689999999</v>
      </c>
      <c r="H235" s="65">
        <v>12447.007610000001</v>
      </c>
      <c r="I235" s="65">
        <v>11303.619930000001</v>
      </c>
      <c r="J235" s="65">
        <v>11604.62334</v>
      </c>
      <c r="K235" s="65">
        <v>13510.5548</v>
      </c>
      <c r="L235" s="65">
        <v>13314.749659999999</v>
      </c>
      <c r="M235" s="65">
        <v>12033.520850000001</v>
      </c>
      <c r="N235" s="65">
        <v>11386.85823</v>
      </c>
      <c r="O235" s="65">
        <v>13510.5548</v>
      </c>
      <c r="P235" s="65">
        <v>13059.348309999999</v>
      </c>
      <c r="Q235" s="65">
        <v>11464.646140000001</v>
      </c>
      <c r="R235" s="65">
        <v>11653.82461</v>
      </c>
      <c r="S235" s="65">
        <v>12616.464739999999</v>
      </c>
      <c r="T235" s="65">
        <v>13179.937809999999</v>
      </c>
      <c r="U235" s="65">
        <v>11659.690130000001</v>
      </c>
      <c r="V235" s="65">
        <v>10814.53393</v>
      </c>
      <c r="W235" s="65">
        <v>12118.710590000001</v>
      </c>
      <c r="X235" s="65">
        <v>13314.749659999999</v>
      </c>
      <c r="Y235" s="65">
        <v>11601.35103</v>
      </c>
      <c r="Z235" s="65">
        <v>11286.306699999999</v>
      </c>
      <c r="AA235" s="65">
        <v>13232.539790000001</v>
      </c>
      <c r="AB235" s="65">
        <v>13314.749659999999</v>
      </c>
      <c r="AC235" s="65">
        <v>10043.821739999999</v>
      </c>
      <c r="AD235" s="65">
        <v>11134.354310000001</v>
      </c>
      <c r="AE235" s="65">
        <v>11846.613009999999</v>
      </c>
      <c r="AF235" s="65">
        <v>13679.13357</v>
      </c>
      <c r="AG235" s="65">
        <v>11556.565070000001</v>
      </c>
      <c r="AH235" s="65">
        <v>9603.363308</v>
      </c>
      <c r="AI235" s="65">
        <v>12811.9161</v>
      </c>
      <c r="AJ235" s="65">
        <v>13679.13357</v>
      </c>
      <c r="AK235" s="65">
        <v>13632.71117</v>
      </c>
      <c r="AL235" s="65">
        <v>13538.92913</v>
      </c>
      <c r="AM235" s="65">
        <v>13880.2973</v>
      </c>
      <c r="AN235" s="65">
        <v>13679.13357</v>
      </c>
      <c r="AO235" s="65">
        <v>13632.71117</v>
      </c>
      <c r="AP235" s="65">
        <v>13833.874900000001</v>
      </c>
      <c r="AQ235" s="65">
        <v>13880.2973</v>
      </c>
      <c r="AR235" s="65">
        <v>13804.57317</v>
      </c>
      <c r="AS235" s="65">
        <v>13757.72507</v>
      </c>
      <c r="AT235" s="65">
        <v>13583.14446</v>
      </c>
      <c r="AU235" s="65">
        <v>14007.5816</v>
      </c>
      <c r="AV235" s="65">
        <v>13908.88517</v>
      </c>
      <c r="AW235" s="65">
        <v>13757.72507</v>
      </c>
      <c r="AX235" s="65">
        <v>12598.29211</v>
      </c>
      <c r="AY235" s="65">
        <v>14113.427600000001</v>
      </c>
      <c r="AZ235" s="65">
        <v>14114.14997</v>
      </c>
      <c r="BA235" s="65">
        <v>13943.79227</v>
      </c>
      <c r="BB235" s="65">
        <v>14066.2255</v>
      </c>
      <c r="BC235" s="65">
        <v>14321.710999999999</v>
      </c>
      <c r="BD235" s="65">
        <v>14191.14637</v>
      </c>
      <c r="BE235" s="65">
        <v>14142.986370000001</v>
      </c>
      <c r="BF235" s="65">
        <v>12518.11111</v>
      </c>
      <c r="BG235" s="65">
        <v>14399.8397</v>
      </c>
      <c r="BH235" s="65">
        <v>14832.04637</v>
      </c>
      <c r="BI235" s="65">
        <v>14781.711370000001</v>
      </c>
      <c r="BJ235" s="65">
        <v>14022.76233</v>
      </c>
      <c r="BK235" s="65">
        <v>15050.164699999999</v>
      </c>
      <c r="BL235" s="65">
        <v>14832.04637</v>
      </c>
      <c r="BM235" s="65">
        <v>12087.060299999999</v>
      </c>
      <c r="BN235" s="65">
        <v>14273.8123</v>
      </c>
      <c r="BO235" s="65">
        <v>15050.164699999999</v>
      </c>
      <c r="BP235" s="65">
        <v>16268.033649999999</v>
      </c>
      <c r="BQ235" s="65">
        <v>13988.28277</v>
      </c>
      <c r="BR235" s="65">
        <v>15222.748600000001</v>
      </c>
      <c r="BS235" s="65">
        <v>15856.944439999999</v>
      </c>
      <c r="BT235" s="65">
        <v>16391.784810000001</v>
      </c>
      <c r="BU235" s="65">
        <v>14577.8349</v>
      </c>
      <c r="BV235" s="65">
        <v>15661.82776</v>
      </c>
      <c r="BW235" s="65">
        <v>16632.840469999999</v>
      </c>
      <c r="BX235" s="65">
        <v>16842.35961</v>
      </c>
      <c r="BY235" s="65">
        <v>15279.969730000001</v>
      </c>
      <c r="BZ235" s="65">
        <v>17032.884040000001</v>
      </c>
      <c r="CA235" s="65">
        <v>17090.041369999999</v>
      </c>
      <c r="CB235" s="65">
        <v>16842.35961</v>
      </c>
      <c r="CC235" s="65">
        <v>11172.607900000001</v>
      </c>
      <c r="CD235" s="65">
        <v>14175.928239999999</v>
      </c>
      <c r="CE235" s="65">
        <v>17090.041369999999</v>
      </c>
      <c r="CF235" s="65">
        <v>16842.35961</v>
      </c>
      <c r="CG235" s="65">
        <v>14605.64352</v>
      </c>
      <c r="CH235" s="65">
        <v>14758.582539999999</v>
      </c>
      <c r="CI235" s="65">
        <v>17090.041369999999</v>
      </c>
      <c r="CJ235" s="65">
        <v>16842.35961</v>
      </c>
      <c r="CK235" s="65">
        <v>16710.933980000002</v>
      </c>
      <c r="CL235" s="65">
        <v>17032.884040000001</v>
      </c>
      <c r="CM235" s="65">
        <v>17090.041369999999</v>
      </c>
      <c r="CN235" s="65">
        <v>16875.95161</v>
      </c>
      <c r="CO235" s="65">
        <v>13978.51288</v>
      </c>
      <c r="CP235" s="65">
        <v>15730.4512</v>
      </c>
      <c r="CQ235" s="65">
        <v>17124.127369999998</v>
      </c>
      <c r="CR235" s="65">
        <v>16875.95161</v>
      </c>
      <c r="CS235" s="65">
        <v>16818.68028</v>
      </c>
      <c r="CT235" s="65">
        <v>16364.77996</v>
      </c>
      <c r="CU235" s="65">
        <v>17124.127369999998</v>
      </c>
      <c r="CV235" s="65">
        <v>16875.95161</v>
      </c>
      <c r="CW235" s="65">
        <v>16818.68028</v>
      </c>
      <c r="CX235" s="65">
        <v>13960.7335</v>
      </c>
      <c r="CY235" s="65">
        <v>17124.127369999998</v>
      </c>
      <c r="CZ235" s="65">
        <v>16875.95161</v>
      </c>
      <c r="DA235" s="65">
        <v>16818.68028</v>
      </c>
      <c r="DB235" s="65">
        <v>16551.912039999999</v>
      </c>
      <c r="DC235" s="65">
        <v>17124.127369999998</v>
      </c>
      <c r="DD235" s="65">
        <v>16875.95161</v>
      </c>
      <c r="DE235" s="65">
        <v>15963.32619</v>
      </c>
      <c r="DF235" s="65">
        <v>14424.719499999999</v>
      </c>
      <c r="DG235" s="65">
        <v>17124.127369999998</v>
      </c>
      <c r="DH235" s="65">
        <v>16875.95161</v>
      </c>
      <c r="DI235" s="65">
        <v>16818.68028</v>
      </c>
      <c r="DJ235" s="65">
        <v>15143.718999999999</v>
      </c>
      <c r="DK235" s="65">
        <v>17124.127369999998</v>
      </c>
      <c r="DL235" s="65">
        <v>16875.95161</v>
      </c>
      <c r="DM235" s="65">
        <v>15443.183789999999</v>
      </c>
      <c r="DN235" s="65">
        <v>17066.856039999999</v>
      </c>
      <c r="DO235" s="65">
        <v>17124.127369999998</v>
      </c>
      <c r="DP235" s="65">
        <v>16875.95161</v>
      </c>
      <c r="DQ235" s="65">
        <v>16818.68028</v>
      </c>
      <c r="DR235" s="65">
        <v>17066.856039999999</v>
      </c>
      <c r="DS235" s="65">
        <v>17124.127369999998</v>
      </c>
      <c r="DT235" s="65">
        <v>16875.95161</v>
      </c>
      <c r="DU235" s="65">
        <v>16596.853289999999</v>
      </c>
      <c r="DV235" s="65">
        <v>15994.95004</v>
      </c>
      <c r="DW235" s="65">
        <v>17124.127369999998</v>
      </c>
      <c r="DX235" s="65">
        <v>16875.95161</v>
      </c>
      <c r="DY235" s="65">
        <v>16776.550859999999</v>
      </c>
      <c r="DZ235" s="65">
        <v>17022.156040000002</v>
      </c>
      <c r="EA235" s="65">
        <v>17124.127369999998</v>
      </c>
      <c r="EB235" s="65">
        <v>16875.95161</v>
      </c>
      <c r="EC235" s="65">
        <v>16818.68028</v>
      </c>
      <c r="ED235" s="65">
        <v>17066.856039999999</v>
      </c>
      <c r="EE235" s="65">
        <v>17124.127369999998</v>
      </c>
      <c r="EF235" s="65">
        <v>16875.95161</v>
      </c>
      <c r="EG235" s="65">
        <v>16818.68028</v>
      </c>
      <c r="EH235" s="65">
        <v>15642.714040000001</v>
      </c>
      <c r="EI235" s="65">
        <v>17124.127369999998</v>
      </c>
      <c r="EJ235" s="65">
        <v>16875.95161</v>
      </c>
      <c r="EK235" s="65">
        <v>16818.68028</v>
      </c>
      <c r="EL235" s="65">
        <v>15945.04696</v>
      </c>
      <c r="EM235" s="65">
        <v>17124.127369999998</v>
      </c>
      <c r="EN235" s="65">
        <v>16875.95161</v>
      </c>
      <c r="EO235" s="65">
        <v>16818.68028</v>
      </c>
      <c r="EP235" s="65">
        <v>17066.856039999999</v>
      </c>
      <c r="EQ235" s="65">
        <v>17124.127369999998</v>
      </c>
      <c r="ER235" s="65">
        <v>16875.95161</v>
      </c>
      <c r="ES235" s="65">
        <v>16818.68028</v>
      </c>
      <c r="ET235" s="65">
        <v>15565.51714</v>
      </c>
      <c r="EU235" s="65">
        <v>17124.127369999998</v>
      </c>
      <c r="EV235" s="65">
        <v>16875.95161</v>
      </c>
      <c r="EW235" s="65">
        <v>16818.68028</v>
      </c>
      <c r="EX235" s="65">
        <v>15346.80004</v>
      </c>
      <c r="EY235" s="65">
        <v>17124.127369999998</v>
      </c>
      <c r="EZ235" s="65">
        <v>16875.95161</v>
      </c>
      <c r="FA235" s="65">
        <v>16818.68028</v>
      </c>
      <c r="FB235" s="65">
        <v>16311.42604</v>
      </c>
      <c r="FC235" s="65">
        <v>17124.127369999998</v>
      </c>
    </row>
    <row r="236" spans="2:159" x14ac:dyDescent="0.2">
      <c r="B236" s="65" t="s">
        <v>1</v>
      </c>
      <c r="C236" s="65" t="s">
        <v>39</v>
      </c>
      <c r="D236" s="65">
        <v>5968.4277549999997</v>
      </c>
      <c r="E236" s="65">
        <v>7004.8797510000004</v>
      </c>
      <c r="F236" s="65">
        <v>7100.1716210000004</v>
      </c>
      <c r="G236" s="65">
        <v>6526.9612520000001</v>
      </c>
      <c r="H236" s="65">
        <v>6803.3979209999998</v>
      </c>
      <c r="I236" s="65">
        <v>6573.7464369999998</v>
      </c>
      <c r="J236" s="65">
        <v>6426.5300509999997</v>
      </c>
      <c r="K236" s="65">
        <v>6499.3425800000005</v>
      </c>
      <c r="L236" s="65">
        <v>7363.037241</v>
      </c>
      <c r="M236" s="65">
        <v>7747.4789229999997</v>
      </c>
      <c r="N236" s="65">
        <v>6079.0983900000001</v>
      </c>
      <c r="O236" s="65">
        <v>7439.8875029999999</v>
      </c>
      <c r="P236" s="65">
        <v>7082.5317299999997</v>
      </c>
      <c r="Q236" s="65">
        <v>6963.3000810000003</v>
      </c>
      <c r="R236" s="65">
        <v>7168.8056399999996</v>
      </c>
      <c r="S236" s="65">
        <v>7077.5172640000001</v>
      </c>
      <c r="T236" s="65">
        <v>5978.3629760000003</v>
      </c>
      <c r="U236" s="65">
        <v>8615.1167999999998</v>
      </c>
      <c r="V236" s="65">
        <v>8936.5942350000005</v>
      </c>
      <c r="W236" s="65">
        <v>6465.8140489999996</v>
      </c>
      <c r="X236" s="65">
        <v>8411.2394600000007</v>
      </c>
      <c r="Y236" s="65">
        <v>7696.9567559999996</v>
      </c>
      <c r="Z236" s="65">
        <v>9331.6136399999996</v>
      </c>
      <c r="AA236" s="65">
        <v>8019.3828000000003</v>
      </c>
      <c r="AB236" s="65">
        <v>7299.0874379999996</v>
      </c>
      <c r="AC236" s="65">
        <v>6328.5897050000003</v>
      </c>
      <c r="AD236" s="65">
        <v>4012.478235</v>
      </c>
      <c r="AE236" s="65">
        <v>5455.1447850000004</v>
      </c>
      <c r="AF236" s="65">
        <v>6593.6823649999997</v>
      </c>
      <c r="AG236" s="65">
        <v>8944.7549949999993</v>
      </c>
      <c r="AH236" s="65">
        <v>7046.5957060000001</v>
      </c>
      <c r="AI236" s="65">
        <v>7318.7290359999997</v>
      </c>
      <c r="AJ236" s="65">
        <v>6539.5229559999998</v>
      </c>
      <c r="AK236" s="65">
        <v>8449.6924020000006</v>
      </c>
      <c r="AL236" s="65">
        <v>7020.5747149999997</v>
      </c>
      <c r="AM236" s="65">
        <v>7948.2743499999997</v>
      </c>
      <c r="AN236" s="65">
        <v>9386.1844799999999</v>
      </c>
      <c r="AO236" s="65">
        <v>7777.4029</v>
      </c>
      <c r="AP236" s="65">
        <v>9331.6136399999996</v>
      </c>
      <c r="AQ236" s="65">
        <v>9277.0427999999993</v>
      </c>
      <c r="AR236" s="65">
        <v>9386.1844799999999</v>
      </c>
      <c r="AS236" s="65">
        <v>6739.3374329999997</v>
      </c>
      <c r="AT236" s="65">
        <v>9331.6136399999996</v>
      </c>
      <c r="AU236" s="65">
        <v>8449.1492589999998</v>
      </c>
      <c r="AV236" s="65">
        <v>9386.1844799999999</v>
      </c>
      <c r="AW236" s="65">
        <v>9429.8411520000009</v>
      </c>
      <c r="AX236" s="65">
        <v>9331.6136399999996</v>
      </c>
      <c r="AY236" s="65">
        <v>9277.0427999999993</v>
      </c>
      <c r="AZ236" s="65">
        <v>9386.1844799999999</v>
      </c>
      <c r="BA236" s="65">
        <v>9429.8411520000009</v>
      </c>
      <c r="BB236" s="65">
        <v>9194.8136400000003</v>
      </c>
      <c r="BC236" s="65">
        <v>9277.0427999999993</v>
      </c>
      <c r="BD236" s="65">
        <v>9386.1844799999999</v>
      </c>
      <c r="BE236" s="65">
        <v>9429.8411520000009</v>
      </c>
      <c r="BF236" s="65">
        <v>9331.6136399999996</v>
      </c>
      <c r="BG236" s="65">
        <v>9277.0427999999993</v>
      </c>
      <c r="BH236" s="65">
        <v>9386.1844799999999</v>
      </c>
      <c r="BI236" s="65">
        <v>9429.8411520000009</v>
      </c>
      <c r="BJ236" s="65">
        <v>9331.6136399999996</v>
      </c>
      <c r="BK236" s="65">
        <v>9277.0427999999993</v>
      </c>
      <c r="BL236" s="65">
        <v>9386.1844799999999</v>
      </c>
      <c r="BM236" s="65">
        <v>9429.8411520000009</v>
      </c>
      <c r="BN236" s="65">
        <v>9331.6136399999996</v>
      </c>
      <c r="BO236" s="65">
        <v>9277.0427999999993</v>
      </c>
      <c r="BP236" s="65">
        <v>9679.4444800000001</v>
      </c>
      <c r="BQ236" s="65">
        <v>9429.8411520000009</v>
      </c>
      <c r="BR236" s="65">
        <v>8302.8809970000002</v>
      </c>
      <c r="BS236" s="65">
        <v>9566.8927999999996</v>
      </c>
      <c r="BT236" s="65">
        <v>9734.4844799999992</v>
      </c>
      <c r="BU236" s="65">
        <v>9429.8411520000009</v>
      </c>
      <c r="BV236" s="65">
        <v>9677.8886399999992</v>
      </c>
      <c r="BW236" s="65">
        <v>9512.1755200000007</v>
      </c>
      <c r="BX236" s="65">
        <v>9734.4844799999992</v>
      </c>
      <c r="BY236" s="65">
        <v>9429.8411520000009</v>
      </c>
      <c r="BZ236" s="65">
        <v>9331.6136399999996</v>
      </c>
      <c r="CA236" s="65">
        <v>8927.0021780000006</v>
      </c>
      <c r="CB236" s="65">
        <v>9734.4844799999992</v>
      </c>
      <c r="CC236" s="65">
        <v>9429.8411520000009</v>
      </c>
      <c r="CD236" s="65">
        <v>9331.6136399999996</v>
      </c>
      <c r="CE236" s="65">
        <v>9621.2927999999993</v>
      </c>
      <c r="CF236" s="65">
        <v>9734.4844799999992</v>
      </c>
      <c r="CG236" s="65">
        <v>9724.4651520000007</v>
      </c>
      <c r="CH236" s="65">
        <v>9677.8886399999992</v>
      </c>
      <c r="CI236" s="65">
        <v>9621.2927999999993</v>
      </c>
      <c r="CJ236" s="65">
        <v>9734.4844799999992</v>
      </c>
      <c r="CK236" s="65">
        <v>9779.7611519999991</v>
      </c>
      <c r="CL236" s="65">
        <v>6102.8341250000003</v>
      </c>
      <c r="CM236" s="65">
        <v>9621.2927999999993</v>
      </c>
      <c r="CN236" s="65">
        <v>9734.4844799999992</v>
      </c>
      <c r="CO236" s="65">
        <v>9608.6891520000008</v>
      </c>
      <c r="CP236" s="65">
        <v>7021.3154450000002</v>
      </c>
      <c r="CQ236" s="65">
        <v>9621.2927999999993</v>
      </c>
      <c r="CR236" s="65">
        <v>9734.4844799999992</v>
      </c>
      <c r="CS236" s="65">
        <v>9467.8571520000005</v>
      </c>
      <c r="CT236" s="65">
        <v>5613.8352059999997</v>
      </c>
      <c r="CU236" s="65">
        <v>9621.2927999999993</v>
      </c>
      <c r="CV236" s="65">
        <v>9734.4844799999992</v>
      </c>
      <c r="CW236" s="65">
        <v>9511.0571519999994</v>
      </c>
      <c r="CX236" s="65">
        <v>9411.9836400000004</v>
      </c>
      <c r="CY236" s="65">
        <v>9621.2927999999993</v>
      </c>
      <c r="CZ236" s="65">
        <v>9734.4844799999992</v>
      </c>
      <c r="DA236" s="65">
        <v>9779.7611519999991</v>
      </c>
      <c r="DB236" s="65">
        <v>9635.1386399999992</v>
      </c>
      <c r="DC236" s="65">
        <v>9621.2927999999993</v>
      </c>
      <c r="DD236" s="65">
        <v>9774.1304799999998</v>
      </c>
      <c r="DE236" s="65">
        <v>9776.3915519999991</v>
      </c>
      <c r="DF236" s="65">
        <v>9717.3041400000002</v>
      </c>
      <c r="DG236" s="65">
        <v>9660.4778000000006</v>
      </c>
      <c r="DH236" s="65">
        <v>9774.1304799999998</v>
      </c>
      <c r="DI236" s="65">
        <v>9721.9595520000003</v>
      </c>
      <c r="DJ236" s="65">
        <v>8266.0780030000005</v>
      </c>
      <c r="DK236" s="65">
        <v>9660.4778000000006</v>
      </c>
      <c r="DL236" s="65">
        <v>9774.1304799999998</v>
      </c>
      <c r="DM236" s="65">
        <v>9819.5915519999999</v>
      </c>
      <c r="DN236" s="65">
        <v>5855.3546399999996</v>
      </c>
      <c r="DO236" s="65">
        <v>9660.4778000000006</v>
      </c>
      <c r="DP236" s="65">
        <v>9774.1304799999998</v>
      </c>
      <c r="DQ236" s="65">
        <v>9819.5915519999999</v>
      </c>
      <c r="DR236" s="65">
        <v>4339.7595579999997</v>
      </c>
      <c r="DS236" s="65">
        <v>9660.4778000000006</v>
      </c>
      <c r="DT236" s="65">
        <v>9774.1304799999998</v>
      </c>
      <c r="DU236" s="65">
        <v>9776.3915519999991</v>
      </c>
      <c r="DV236" s="65">
        <v>9582.21414</v>
      </c>
      <c r="DW236" s="65">
        <v>9660.4778000000006</v>
      </c>
      <c r="DX236" s="65">
        <v>9774.1304799999998</v>
      </c>
      <c r="DY236" s="65">
        <v>9819.5915519999999</v>
      </c>
      <c r="DZ236" s="65">
        <v>9602.7341400000005</v>
      </c>
      <c r="EA236" s="65">
        <v>9660.4778000000006</v>
      </c>
      <c r="EB236" s="65">
        <v>9774.1304799999998</v>
      </c>
      <c r="EC236" s="65">
        <v>9819.5915519999999</v>
      </c>
      <c r="ED236" s="65">
        <v>9662.5841400000008</v>
      </c>
      <c r="EE236" s="65">
        <v>9660.4778000000006</v>
      </c>
      <c r="EF236" s="65">
        <v>9774.1304799999998</v>
      </c>
      <c r="EG236" s="65">
        <v>9819.5915519999999</v>
      </c>
      <c r="EH236" s="65">
        <v>9331.6136399999996</v>
      </c>
      <c r="EI236" s="65">
        <v>9660.4778000000006</v>
      </c>
      <c r="EJ236" s="65">
        <v>9774.1304799999998</v>
      </c>
      <c r="EK236" s="65">
        <v>9819.5915519999999</v>
      </c>
      <c r="EL236" s="65">
        <v>9559.9841400000005</v>
      </c>
      <c r="EM236" s="65">
        <v>9660.4778000000006</v>
      </c>
      <c r="EN236" s="65">
        <v>9774.1304799999998</v>
      </c>
      <c r="EO236" s="65">
        <v>9819.5915519999999</v>
      </c>
      <c r="EP236" s="65">
        <v>9451.3991399999995</v>
      </c>
      <c r="EQ236" s="65">
        <v>9660.4778000000006</v>
      </c>
      <c r="ER236" s="65">
        <v>9774.1304799999998</v>
      </c>
      <c r="ES236" s="65">
        <v>9819.5915519999999</v>
      </c>
      <c r="ET236" s="65">
        <v>9386.3336400000007</v>
      </c>
      <c r="EU236" s="65">
        <v>9660.4778000000006</v>
      </c>
      <c r="EV236" s="65">
        <v>9774.1304799999998</v>
      </c>
      <c r="EW236" s="65">
        <v>9819.5915519999999</v>
      </c>
      <c r="EX236" s="65">
        <v>9510.3941400000003</v>
      </c>
      <c r="EY236" s="65">
        <v>9660.4778000000006</v>
      </c>
      <c r="EZ236" s="65">
        <v>9774.1304799999998</v>
      </c>
      <c r="FA236" s="65">
        <v>9819.5915519999999</v>
      </c>
      <c r="FB236" s="65">
        <v>9505.2641399999993</v>
      </c>
      <c r="FC236" s="65">
        <v>9660.4778000000006</v>
      </c>
    </row>
    <row r="237" spans="2:159" x14ac:dyDescent="0.2">
      <c r="B237" s="65" t="s">
        <v>1</v>
      </c>
      <c r="C237" s="65" t="s">
        <v>40</v>
      </c>
      <c r="D237" s="65">
        <v>3370.9089049999998</v>
      </c>
      <c r="E237" s="65">
        <v>4242.2110460000004</v>
      </c>
      <c r="F237" s="65">
        <v>2293.8371240000001</v>
      </c>
      <c r="G237" s="65">
        <v>2639.1988470000001</v>
      </c>
      <c r="H237" s="65">
        <v>3470.1686549999999</v>
      </c>
      <c r="I237" s="65">
        <v>4242.2110460000004</v>
      </c>
      <c r="J237" s="65">
        <v>2361.3814280000001</v>
      </c>
      <c r="K237" s="65">
        <v>2639.1988470000001</v>
      </c>
      <c r="L237" s="65">
        <v>3470.1686549999999</v>
      </c>
      <c r="M237" s="65">
        <v>4242.2110460000004</v>
      </c>
      <c r="N237" s="65">
        <v>2361.3814280000001</v>
      </c>
      <c r="O237" s="65">
        <v>2639.1988470000001</v>
      </c>
      <c r="P237" s="65">
        <v>3470.1686549999999</v>
      </c>
      <c r="Q237" s="65">
        <v>4242.2110460000004</v>
      </c>
      <c r="R237" s="65">
        <v>2361.3814280000001</v>
      </c>
      <c r="S237" s="65">
        <v>2639.1988470000001</v>
      </c>
      <c r="T237" s="65">
        <v>3470.1686549999999</v>
      </c>
      <c r="U237" s="65">
        <v>4242.2110460000004</v>
      </c>
      <c r="V237" s="65">
        <v>1313.446175</v>
      </c>
      <c r="W237" s="65">
        <v>2639.1988470000001</v>
      </c>
      <c r="X237" s="65">
        <v>3370.9089049999998</v>
      </c>
      <c r="Y237" s="65">
        <v>4242.2110460000004</v>
      </c>
      <c r="Z237" s="65">
        <v>1797.540049</v>
      </c>
      <c r="AA237" s="65">
        <v>2639.1988470000001</v>
      </c>
      <c r="AB237" s="65">
        <v>4639.7650750000003</v>
      </c>
      <c r="AC237" s="65">
        <v>5248.8816479999996</v>
      </c>
      <c r="AD237" s="65">
        <v>3157.2687580000002</v>
      </c>
      <c r="AE237" s="65">
        <v>3528.7226230000001</v>
      </c>
      <c r="AF237" s="65">
        <v>5257.4382880000003</v>
      </c>
      <c r="AG237" s="65">
        <v>5267.3047880000004</v>
      </c>
      <c r="AH237" s="65">
        <v>4125.8425360000001</v>
      </c>
      <c r="AI237" s="65">
        <v>4611.2494720000004</v>
      </c>
      <c r="AJ237" s="65">
        <v>7252.3422170000003</v>
      </c>
      <c r="AK237" s="65">
        <v>9126.9052740000006</v>
      </c>
      <c r="AL237" s="65">
        <v>4935.0760520000003</v>
      </c>
      <c r="AM237" s="65">
        <v>5505.866806</v>
      </c>
      <c r="AN237" s="65">
        <v>7252.3422170000003</v>
      </c>
      <c r="AO237" s="65">
        <v>9126.9052740000006</v>
      </c>
      <c r="AP237" s="65">
        <v>4935.0760520000003</v>
      </c>
      <c r="AQ237" s="65">
        <v>5515.6896180000003</v>
      </c>
      <c r="AR237" s="65">
        <v>7252.3422170000003</v>
      </c>
      <c r="AS237" s="65">
        <v>7229.6525709999996</v>
      </c>
      <c r="AT237" s="65">
        <v>4935.0760520000003</v>
      </c>
      <c r="AU237" s="65">
        <v>5515.6896180000003</v>
      </c>
      <c r="AV237" s="65">
        <v>7252.3422170000003</v>
      </c>
      <c r="AW237" s="65">
        <v>7619.165508</v>
      </c>
      <c r="AX237" s="65">
        <v>4269.4939839999997</v>
      </c>
      <c r="AY237" s="65">
        <v>5515.6896180000003</v>
      </c>
      <c r="AZ237" s="65">
        <v>7252.3422170000003</v>
      </c>
      <c r="BA237" s="65">
        <v>9126.9052740000006</v>
      </c>
      <c r="BB237" s="65">
        <v>4935.0760520000003</v>
      </c>
      <c r="BC237" s="65">
        <v>5515.6896180000003</v>
      </c>
      <c r="BD237" s="65">
        <v>7252.3422170000003</v>
      </c>
      <c r="BE237" s="65">
        <v>9126.9052740000006</v>
      </c>
      <c r="BF237" s="65">
        <v>4935.0760520000003</v>
      </c>
      <c r="BG237" s="65">
        <v>5515.6896180000003</v>
      </c>
      <c r="BH237" s="65">
        <v>7252.3422170000003</v>
      </c>
      <c r="BI237" s="65">
        <v>8186.2139930000003</v>
      </c>
      <c r="BJ237" s="65">
        <v>4935.0760520000003</v>
      </c>
      <c r="BK237" s="65">
        <v>5515.6896180000003</v>
      </c>
      <c r="BL237" s="65">
        <v>7252.3422170000003</v>
      </c>
      <c r="BM237" s="65">
        <v>8650.371819</v>
      </c>
      <c r="BN237" s="65">
        <v>4935.0760520000003</v>
      </c>
      <c r="BO237" s="65">
        <v>5515.6896180000003</v>
      </c>
      <c r="BP237" s="65">
        <v>7252.3422170000003</v>
      </c>
      <c r="BQ237" s="65">
        <v>9126.9052740000006</v>
      </c>
      <c r="BR237" s="65">
        <v>4935.0760520000003</v>
      </c>
      <c r="BS237" s="65">
        <v>5515.6896180000003</v>
      </c>
      <c r="BT237" s="65">
        <v>7252.3422170000003</v>
      </c>
      <c r="BU237" s="65">
        <v>9126.9052740000006</v>
      </c>
      <c r="BV237" s="65">
        <v>4935.0760520000003</v>
      </c>
      <c r="BW237" s="65">
        <v>5515.6896180000003</v>
      </c>
      <c r="BX237" s="65">
        <v>7699.482473</v>
      </c>
      <c r="BY237" s="65">
        <v>9126.9052740000006</v>
      </c>
      <c r="BZ237" s="65">
        <v>4935.0760520000003</v>
      </c>
      <c r="CA237" s="65">
        <v>5855.7572529999998</v>
      </c>
      <c r="CB237" s="65">
        <v>7699.482473</v>
      </c>
      <c r="CC237" s="65">
        <v>9689.6209639999997</v>
      </c>
      <c r="CD237" s="65">
        <v>5217.6865610000004</v>
      </c>
      <c r="CE237" s="65">
        <v>5855.7572529999998</v>
      </c>
      <c r="CF237" s="65">
        <v>7699.482473</v>
      </c>
      <c r="CG237" s="65">
        <v>9689.6209639999997</v>
      </c>
      <c r="CH237" s="65">
        <v>5239.3461900000002</v>
      </c>
      <c r="CI237" s="65">
        <v>5855.7572529999998</v>
      </c>
      <c r="CJ237" s="65">
        <v>8065.4775460000001</v>
      </c>
      <c r="CK237" s="65">
        <v>8212.7129380000006</v>
      </c>
      <c r="CL237" s="65">
        <v>5488.3986299999997</v>
      </c>
      <c r="CM237" s="65">
        <v>6134.110807</v>
      </c>
      <c r="CN237" s="65">
        <v>8065.4775460000001</v>
      </c>
      <c r="CO237" s="65">
        <v>10150.21732</v>
      </c>
      <c r="CP237" s="65">
        <v>5488.3986299999997</v>
      </c>
      <c r="CQ237" s="65">
        <v>6134.110807</v>
      </c>
      <c r="CR237" s="65">
        <v>8065.4775460000001</v>
      </c>
      <c r="CS237" s="65">
        <v>9126.9052740000006</v>
      </c>
      <c r="CT237" s="65">
        <v>5488.3986299999997</v>
      </c>
      <c r="CU237" s="65">
        <v>6134.110807</v>
      </c>
      <c r="CV237" s="65">
        <v>8065.4775460000001</v>
      </c>
      <c r="CW237" s="65">
        <v>10150.21732</v>
      </c>
      <c r="CX237" s="65">
        <v>5239.3461900000002</v>
      </c>
      <c r="CY237" s="65">
        <v>6134.110807</v>
      </c>
      <c r="CZ237" s="65">
        <v>8065.4775460000001</v>
      </c>
      <c r="DA237" s="65">
        <v>9689.6209639999997</v>
      </c>
      <c r="DB237" s="65">
        <v>5488.3986299999997</v>
      </c>
      <c r="DC237" s="65">
        <v>6134.110807</v>
      </c>
      <c r="DD237" s="65">
        <v>8065.4775460000001</v>
      </c>
      <c r="DE237" s="65">
        <v>10150.21732</v>
      </c>
      <c r="DF237" s="65">
        <v>5488.3986299999997</v>
      </c>
      <c r="DG237" s="65">
        <v>6134.110807</v>
      </c>
      <c r="DH237" s="65">
        <v>8065.4775460000001</v>
      </c>
      <c r="DI237" s="65">
        <v>10092.852209999999</v>
      </c>
      <c r="DJ237" s="65">
        <v>5488.3986299999997</v>
      </c>
      <c r="DK237" s="65">
        <v>6134.110807</v>
      </c>
      <c r="DL237" s="65">
        <v>8065.4775460000001</v>
      </c>
      <c r="DM237" s="65">
        <v>10150.21732</v>
      </c>
      <c r="DN237" s="65">
        <v>5488.3986299999997</v>
      </c>
      <c r="DO237" s="65">
        <v>6134.110807</v>
      </c>
      <c r="DP237" s="65">
        <v>8065.4775460000001</v>
      </c>
      <c r="DQ237" s="65">
        <v>10150.21732</v>
      </c>
      <c r="DR237" s="65">
        <v>5184.1284919999998</v>
      </c>
      <c r="DS237" s="65">
        <v>6134.110807</v>
      </c>
      <c r="DT237" s="65">
        <v>8065.4775460000001</v>
      </c>
      <c r="DU237" s="65">
        <v>10150.21732</v>
      </c>
      <c r="DV237" s="65">
        <v>4935.0760520000003</v>
      </c>
      <c r="DW237" s="65">
        <v>6134.110807</v>
      </c>
      <c r="DX237" s="65">
        <v>8065.4775460000001</v>
      </c>
      <c r="DY237" s="65">
        <v>10150.21732</v>
      </c>
      <c r="DZ237" s="65">
        <v>5488.3986299999997</v>
      </c>
      <c r="EA237" s="65">
        <v>6134.110807</v>
      </c>
      <c r="EB237" s="65">
        <v>8065.4775460000001</v>
      </c>
      <c r="EC237" s="65">
        <v>10150.21732</v>
      </c>
      <c r="ED237" s="65">
        <v>4935.0760520000003</v>
      </c>
      <c r="EE237" s="65">
        <v>6134.110807</v>
      </c>
      <c r="EF237" s="65">
        <v>8065.4775460000001</v>
      </c>
      <c r="EG237" s="65">
        <v>10150.21732</v>
      </c>
      <c r="EH237" s="65">
        <v>4935.0760520000003</v>
      </c>
      <c r="EI237" s="65">
        <v>6134.110807</v>
      </c>
      <c r="EJ237" s="65">
        <v>8065.4775460000001</v>
      </c>
      <c r="EK237" s="65">
        <v>10048.13458</v>
      </c>
      <c r="EL237" s="65">
        <v>5488.3986299999997</v>
      </c>
      <c r="EM237" s="65">
        <v>5515.6896180000003</v>
      </c>
      <c r="EN237" s="65">
        <v>8065.4775460000001</v>
      </c>
      <c r="EO237" s="65">
        <v>10150.21732</v>
      </c>
      <c r="EP237" s="65">
        <v>4935.0760520000003</v>
      </c>
      <c r="EQ237" s="65">
        <v>6134.110807</v>
      </c>
      <c r="ER237" s="65">
        <v>8065.4775460000001</v>
      </c>
      <c r="ES237" s="65">
        <v>10150.21732</v>
      </c>
      <c r="ET237" s="65">
        <v>5488.3986299999997</v>
      </c>
      <c r="EU237" s="65">
        <v>5794.0431719999997</v>
      </c>
      <c r="EV237" s="65">
        <v>8181.0760360000004</v>
      </c>
      <c r="EW237" s="65">
        <v>10295.69535</v>
      </c>
      <c r="EX237" s="65">
        <v>5488.3986299999997</v>
      </c>
      <c r="EY237" s="65">
        <v>5943.6744209999997</v>
      </c>
      <c r="EZ237" s="65">
        <v>9337.2683400000005</v>
      </c>
      <c r="FA237" s="65">
        <v>11750.73667</v>
      </c>
      <c r="FB237" s="65">
        <v>6353.8272180000004</v>
      </c>
      <c r="FC237" s="65">
        <v>7101.3573960000003</v>
      </c>
    </row>
    <row r="238" spans="2:159" x14ac:dyDescent="0.2">
      <c r="B238" s="65" t="s">
        <v>1</v>
      </c>
      <c r="C238" s="65" t="s">
        <v>41</v>
      </c>
      <c r="D238" s="65">
        <v>5998.8290589999997</v>
      </c>
      <c r="E238" s="65">
        <v>1047</v>
      </c>
      <c r="F238" s="65">
        <v>1047</v>
      </c>
      <c r="G238" s="65">
        <v>2864.9560879999999</v>
      </c>
      <c r="H238" s="65">
        <v>6303.839199</v>
      </c>
      <c r="I238" s="65">
        <v>1047</v>
      </c>
      <c r="J238" s="65">
        <v>1047</v>
      </c>
      <c r="K238" s="65">
        <v>1066.7057090000001</v>
      </c>
      <c r="L238" s="65">
        <v>7939.9208200000003</v>
      </c>
      <c r="M238" s="65">
        <v>1047</v>
      </c>
      <c r="N238" s="65">
        <v>1061.884822</v>
      </c>
      <c r="O238" s="65">
        <v>4790.6470319999999</v>
      </c>
      <c r="P238" s="65">
        <v>9048.2866740000009</v>
      </c>
      <c r="Q238" s="65">
        <v>1047</v>
      </c>
      <c r="R238" s="65">
        <v>1238.1276190000001</v>
      </c>
      <c r="S238" s="65">
        <v>5547.8691310000004</v>
      </c>
      <c r="T238" s="65">
        <v>6547</v>
      </c>
      <c r="U238" s="65">
        <v>1047</v>
      </c>
      <c r="V238" s="65">
        <v>1047</v>
      </c>
      <c r="W238" s="65">
        <v>4314.8155839999999</v>
      </c>
      <c r="X238" s="65">
        <v>5061.471716</v>
      </c>
      <c r="Y238" s="65">
        <v>2447.219615</v>
      </c>
      <c r="Z238" s="65">
        <v>1047</v>
      </c>
      <c r="AA238" s="65">
        <v>4555.4216409999999</v>
      </c>
      <c r="AB238" s="65">
        <v>9716</v>
      </c>
      <c r="AC238" s="65">
        <v>10444</v>
      </c>
      <c r="AD238" s="65">
        <v>3738.606687</v>
      </c>
      <c r="AE238" s="65">
        <v>10318</v>
      </c>
      <c r="AF238" s="65">
        <v>9716</v>
      </c>
      <c r="AG238" s="65">
        <v>9983</v>
      </c>
      <c r="AH238" s="65">
        <v>9183</v>
      </c>
      <c r="AI238" s="65">
        <v>10318</v>
      </c>
      <c r="AJ238" s="65">
        <v>9716</v>
      </c>
      <c r="AK238" s="65">
        <v>9284</v>
      </c>
      <c r="AL238" s="65">
        <v>10402</v>
      </c>
      <c r="AM238" s="65">
        <v>10318</v>
      </c>
      <c r="AN238" s="65">
        <v>9716</v>
      </c>
      <c r="AO238" s="65">
        <v>2779.8081649999999</v>
      </c>
      <c r="AP238" s="65">
        <v>10402</v>
      </c>
      <c r="AQ238" s="65">
        <v>9390</v>
      </c>
      <c r="AR238" s="65">
        <v>9716</v>
      </c>
      <c r="AS238" s="65">
        <v>10444</v>
      </c>
      <c r="AT238" s="65">
        <v>10402</v>
      </c>
      <c r="AU238" s="65">
        <v>10318</v>
      </c>
      <c r="AV238" s="65">
        <v>9716</v>
      </c>
      <c r="AW238" s="65">
        <v>10444</v>
      </c>
      <c r="AX238" s="65">
        <v>10402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364.32974580000001</v>
      </c>
      <c r="F239" s="65">
        <v>366.48325399999999</v>
      </c>
      <c r="G239" s="65">
        <v>364.62024229999997</v>
      </c>
      <c r="H239" s="65">
        <v>705.07465760000002</v>
      </c>
      <c r="I239" s="65">
        <v>390.80837530000002</v>
      </c>
      <c r="J239" s="65">
        <v>393.04494890000001</v>
      </c>
      <c r="K239" s="65">
        <v>391.1100768</v>
      </c>
      <c r="L239" s="65">
        <v>708.61120749999998</v>
      </c>
      <c r="M239" s="65">
        <v>394.38442020000002</v>
      </c>
      <c r="N239" s="65">
        <v>396.6322121</v>
      </c>
      <c r="O239" s="65">
        <v>394.687635</v>
      </c>
      <c r="P239" s="65">
        <v>795.98492369999997</v>
      </c>
      <c r="Q239" s="65">
        <v>482.73389809999998</v>
      </c>
      <c r="R239" s="65">
        <v>485.258849</v>
      </c>
      <c r="S239" s="65">
        <v>483.07450010000002</v>
      </c>
      <c r="T239" s="65">
        <v>464.57829070000003</v>
      </c>
      <c r="U239" s="65">
        <v>141.36577249999999</v>
      </c>
      <c r="V239" s="65">
        <v>475.85966960000002</v>
      </c>
      <c r="W239" s="65">
        <v>473.70074940000001</v>
      </c>
      <c r="X239" s="65">
        <v>3050.43075</v>
      </c>
      <c r="Y239" s="65">
        <v>539.47799999999995</v>
      </c>
      <c r="Z239" s="65">
        <v>526.77876809999998</v>
      </c>
      <c r="AA239" s="65">
        <v>529.24702860000002</v>
      </c>
      <c r="AB239" s="65">
        <v>954.55884760000004</v>
      </c>
      <c r="AC239" s="65">
        <v>634.68944580000004</v>
      </c>
      <c r="AD239" s="65">
        <v>634.12045560000001</v>
      </c>
      <c r="AE239" s="65">
        <v>626.44030280000004</v>
      </c>
      <c r="AF239" s="65">
        <v>5794.45345</v>
      </c>
      <c r="AG239" s="65">
        <v>681.49207950000005</v>
      </c>
      <c r="AH239" s="65">
        <v>1107.6523500000001</v>
      </c>
      <c r="AI239" s="65">
        <v>683.12075179999999</v>
      </c>
      <c r="AJ239" s="65">
        <v>1050.974966</v>
      </c>
      <c r="AK239" s="65">
        <v>1024.7668000000001</v>
      </c>
      <c r="AL239" s="65">
        <v>1107.6523500000001</v>
      </c>
      <c r="AM239" s="65">
        <v>733.83243179999999</v>
      </c>
      <c r="AN239" s="65">
        <v>1102.229321</v>
      </c>
      <c r="AO239" s="65">
        <v>1024.7668000000001</v>
      </c>
      <c r="AP239" s="65">
        <v>1107.6523500000001</v>
      </c>
      <c r="AQ239" s="65">
        <v>785.68111080000006</v>
      </c>
      <c r="AR239" s="65">
        <v>4646.7653570000002</v>
      </c>
      <c r="AS239" s="65">
        <v>828.53136900000004</v>
      </c>
      <c r="AT239" s="65">
        <v>1107.6523500000001</v>
      </c>
      <c r="AU239" s="65">
        <v>830.22226450000005</v>
      </c>
      <c r="AV239" s="65">
        <v>5794.45345</v>
      </c>
      <c r="AW239" s="65">
        <v>873.08805559999996</v>
      </c>
      <c r="AX239" s="65">
        <v>873.26693980000005</v>
      </c>
      <c r="AY239" s="65">
        <v>874.79780640000001</v>
      </c>
      <c r="AZ239" s="65">
        <v>5794.45345</v>
      </c>
      <c r="BA239" s="65">
        <v>1024.7668000000001</v>
      </c>
      <c r="BB239" s="65">
        <v>919.72637340000006</v>
      </c>
      <c r="BC239" s="65">
        <v>1318.63375</v>
      </c>
      <c r="BD239" s="65">
        <v>5794.45345</v>
      </c>
      <c r="BE239" s="65">
        <v>184.68965739999999</v>
      </c>
      <c r="BF239" s="65">
        <v>1107.6523500000001</v>
      </c>
      <c r="BG239" s="65">
        <v>1318.63375</v>
      </c>
      <c r="BH239" s="65">
        <v>5794.45345</v>
      </c>
      <c r="BI239" s="65">
        <v>1010.722581</v>
      </c>
      <c r="BJ239" s="65">
        <v>1011.3332349999999</v>
      </c>
      <c r="BK239" s="65">
        <v>1012.490575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5794.45345</v>
      </c>
      <c r="BQ239" s="65">
        <v>1024.7668000000001</v>
      </c>
      <c r="BR239" s="65">
        <v>1107.6523500000001</v>
      </c>
      <c r="BS239" s="65">
        <v>1318.63375</v>
      </c>
      <c r="BT239" s="65">
        <v>5794.45345</v>
      </c>
      <c r="BU239" s="65">
        <v>1024.7668000000001</v>
      </c>
      <c r="BV239" s="65">
        <v>1107.6523500000001</v>
      </c>
      <c r="BW239" s="65">
        <v>1318.63375</v>
      </c>
      <c r="BX239" s="65">
        <v>5794.45345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1024.7668000000001</v>
      </c>
      <c r="CD239" s="65">
        <v>1107.6523500000001</v>
      </c>
      <c r="CE239" s="65">
        <v>1318.63375</v>
      </c>
      <c r="CF239" s="65">
        <v>5794.45345</v>
      </c>
      <c r="CG239" s="65">
        <v>1024.7668000000001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1107.6523500000001</v>
      </c>
      <c r="CM239" s="65">
        <v>1318.63375</v>
      </c>
      <c r="CN239" s="65">
        <v>5794.45345</v>
      </c>
      <c r="CO239" s="65">
        <v>1024.7668000000001</v>
      </c>
      <c r="CP239" s="65">
        <v>1107.6523500000001</v>
      </c>
      <c r="CQ239" s="65">
        <v>1318.63375</v>
      </c>
      <c r="CR239" s="65">
        <v>5794.45345</v>
      </c>
      <c r="CS239" s="65">
        <v>1024.7668000000001</v>
      </c>
      <c r="CT239" s="65">
        <v>1107.6523500000001</v>
      </c>
      <c r="CU239" s="65">
        <v>1318.63375</v>
      </c>
      <c r="CV239" s="65">
        <v>5794.45345</v>
      </c>
      <c r="CW239" s="65">
        <v>1024.7668000000001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1107.6523500000001</v>
      </c>
      <c r="DK239" s="65">
        <v>1318.63375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5794.45345</v>
      </c>
      <c r="DQ239" s="65">
        <v>1024.7668000000001</v>
      </c>
      <c r="DR239" s="65">
        <v>1107.6523500000001</v>
      </c>
      <c r="DS239" s="65">
        <v>1318.63375</v>
      </c>
      <c r="DT239" s="65">
        <v>5794.45345</v>
      </c>
      <c r="DU239" s="65">
        <v>1024.7668000000001</v>
      </c>
      <c r="DV239" s="65">
        <v>1107.6523500000001</v>
      </c>
      <c r="DW239" s="65">
        <v>1318.63375</v>
      </c>
      <c r="DX239" s="65">
        <v>5794.45345</v>
      </c>
      <c r="DY239" s="65">
        <v>1024.7668000000001</v>
      </c>
      <c r="DZ239" s="65">
        <v>1107.6523500000001</v>
      </c>
      <c r="EA239" s="65">
        <v>1318.63375</v>
      </c>
      <c r="EB239" s="65">
        <v>5794.45345</v>
      </c>
      <c r="EC239" s="65">
        <v>1024.7668000000001</v>
      </c>
      <c r="ED239" s="65">
        <v>1107.6523500000001</v>
      </c>
      <c r="EE239" s="65">
        <v>1318.63375</v>
      </c>
      <c r="EF239" s="65">
        <v>5794.45345</v>
      </c>
      <c r="EG239" s="65">
        <v>1024.7668000000001</v>
      </c>
      <c r="EH239" s="65">
        <v>1107.6523500000001</v>
      </c>
      <c r="EI239" s="65">
        <v>1318.63375</v>
      </c>
      <c r="EJ239" s="65">
        <v>5794.45345</v>
      </c>
      <c r="EK239" s="65">
        <v>1024.7668000000001</v>
      </c>
      <c r="EL239" s="65">
        <v>1107.6523500000001</v>
      </c>
      <c r="EM239" s="65">
        <v>1318.63375</v>
      </c>
      <c r="EN239" s="65">
        <v>5794.45345</v>
      </c>
      <c r="EO239" s="65">
        <v>1024.7668000000001</v>
      </c>
      <c r="EP239" s="65">
        <v>1107.6523500000001</v>
      </c>
      <c r="EQ239" s="65">
        <v>1318.63375</v>
      </c>
      <c r="ER239" s="65">
        <v>5794.45345</v>
      </c>
      <c r="ES239" s="65">
        <v>1024.7668000000001</v>
      </c>
      <c r="ET239" s="65">
        <v>1107.6523500000001</v>
      </c>
      <c r="EU239" s="65">
        <v>1318.63375</v>
      </c>
      <c r="EV239" s="65">
        <v>5794.45345</v>
      </c>
      <c r="EW239" s="65">
        <v>1024.7668000000001</v>
      </c>
      <c r="EX239" s="65">
        <v>1107.6523500000001</v>
      </c>
      <c r="EY239" s="65">
        <v>1318.63375</v>
      </c>
      <c r="EZ239" s="65">
        <v>5794.45345</v>
      </c>
      <c r="FA239" s="65">
        <v>1024.7668000000001</v>
      </c>
      <c r="FB239" s="65">
        <v>1107.6523500000001</v>
      </c>
      <c r="FC239" s="65">
        <v>1318.63375</v>
      </c>
    </row>
    <row r="240" spans="2:159" x14ac:dyDescent="0.2">
      <c r="B240" s="65" t="s">
        <v>1</v>
      </c>
      <c r="C240" s="65" t="s">
        <v>43</v>
      </c>
      <c r="F240" s="65">
        <v>363.93374999999997</v>
      </c>
      <c r="G240" s="65">
        <v>65.415000000000006</v>
      </c>
      <c r="H240" s="65">
        <v>355.10624999999999</v>
      </c>
      <c r="I240" s="65">
        <v>358.31625000000003</v>
      </c>
      <c r="J240" s="65">
        <v>363.93374999999997</v>
      </c>
      <c r="K240" s="65">
        <v>357.11250000000001</v>
      </c>
      <c r="L240" s="65">
        <v>355.10624999999999</v>
      </c>
      <c r="M240" s="65">
        <v>358.31625000000003</v>
      </c>
      <c r="N240" s="65">
        <v>363.93374999999997</v>
      </c>
      <c r="O240" s="65">
        <v>357.11250000000001</v>
      </c>
      <c r="P240" s="65">
        <v>226.36776939999999</v>
      </c>
      <c r="Q240" s="65">
        <v>358.31625000000003</v>
      </c>
      <c r="R240" s="65">
        <v>363.93374999999997</v>
      </c>
      <c r="S240" s="65">
        <v>357.11250000000001</v>
      </c>
      <c r="T240" s="65">
        <v>65.047499999999999</v>
      </c>
      <c r="U240" s="65">
        <v>65.635499999999993</v>
      </c>
      <c r="V240" s="65">
        <v>363.93374999999997</v>
      </c>
      <c r="W240" s="65">
        <v>357.11250000000001</v>
      </c>
      <c r="X240" s="65">
        <v>355.10624999999999</v>
      </c>
      <c r="Y240" s="65">
        <v>358.31625000000003</v>
      </c>
      <c r="Z240" s="65">
        <v>66.664500000000004</v>
      </c>
      <c r="AA240" s="65">
        <v>357.11250000000001</v>
      </c>
      <c r="AB240" s="65">
        <v>65.047499999999999</v>
      </c>
      <c r="AC240" s="65">
        <v>358.31625000000003</v>
      </c>
      <c r="AD240" s="65">
        <v>363.93374999999997</v>
      </c>
      <c r="AE240" s="65">
        <v>357.11250000000001</v>
      </c>
      <c r="AF240" s="65">
        <v>548.92124999999999</v>
      </c>
      <c r="AG240" s="65">
        <v>553.88324999999998</v>
      </c>
      <c r="AH240" s="65">
        <v>562.56674999999996</v>
      </c>
      <c r="AI240" s="65">
        <v>552.02250000000004</v>
      </c>
      <c r="AJ240" s="65">
        <v>548.92124999999999</v>
      </c>
      <c r="AK240" s="65">
        <v>170.91314700000001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482.60250000000002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548.92124999999999</v>
      </c>
      <c r="BE240" s="65">
        <v>553.88324999999998</v>
      </c>
      <c r="BF240" s="65">
        <v>562.56674999999996</v>
      </c>
      <c r="BG240" s="65">
        <v>552.02250000000004</v>
      </c>
      <c r="BH240" s="65">
        <v>548.92124999999999</v>
      </c>
      <c r="BI240" s="65">
        <v>553.88324999999998</v>
      </c>
      <c r="BJ240" s="65">
        <v>562.56674999999996</v>
      </c>
      <c r="BK240" s="65">
        <v>552.02250000000004</v>
      </c>
      <c r="BL240" s="65">
        <v>902.92124999999999</v>
      </c>
      <c r="BM240" s="65">
        <v>710.52031139999997</v>
      </c>
      <c r="BN240" s="65">
        <v>925.36675000000002</v>
      </c>
      <c r="BO240" s="65">
        <v>908.02250000000004</v>
      </c>
      <c r="BP240" s="65">
        <v>902.92124999999999</v>
      </c>
      <c r="BQ240" s="65">
        <v>829.27768040000001</v>
      </c>
      <c r="BR240" s="65">
        <v>839.41992930000004</v>
      </c>
      <c r="BS240" s="65">
        <v>830.64581420000002</v>
      </c>
      <c r="BT240" s="65">
        <v>1466.72576</v>
      </c>
      <c r="BU240" s="65">
        <v>939.89854879999996</v>
      </c>
      <c r="BV240" s="65">
        <v>950.38782360000005</v>
      </c>
      <c r="BW240" s="65">
        <v>1475.0123470000001</v>
      </c>
      <c r="BX240" s="65">
        <v>1466.72576</v>
      </c>
      <c r="BY240" s="65">
        <v>1062.2310259999999</v>
      </c>
      <c r="BZ240" s="65">
        <v>1503.1867400000001</v>
      </c>
      <c r="CA240" s="65">
        <v>1475.0123470000001</v>
      </c>
      <c r="CB240" s="65">
        <v>1466.72576</v>
      </c>
      <c r="CC240" s="65">
        <v>1194.076495</v>
      </c>
      <c r="CD240" s="65">
        <v>1205.3640370000001</v>
      </c>
      <c r="CE240" s="65">
        <v>1475.0123470000001</v>
      </c>
      <c r="CF240" s="65">
        <v>1466.72576</v>
      </c>
      <c r="CG240" s="65">
        <v>1479.9842980000001</v>
      </c>
      <c r="CH240" s="65">
        <v>1503.1867400000001</v>
      </c>
      <c r="CI240" s="65">
        <v>1475.0123470000001</v>
      </c>
      <c r="CJ240" s="65">
        <v>1466.72576</v>
      </c>
      <c r="CK240" s="65">
        <v>1479.9842980000001</v>
      </c>
      <c r="CL240" s="65">
        <v>1503.1867400000001</v>
      </c>
      <c r="CM240" s="65">
        <v>1475.0123470000001</v>
      </c>
      <c r="CN240" s="65">
        <v>1522.521585</v>
      </c>
      <c r="CO240" s="65">
        <v>1536.284492</v>
      </c>
      <c r="CP240" s="65">
        <v>1560.36958</v>
      </c>
      <c r="CQ240" s="65">
        <v>1531.1234019999999</v>
      </c>
      <c r="CR240" s="65">
        <v>1673.6821660000001</v>
      </c>
      <c r="CS240" s="65">
        <v>1688.811496</v>
      </c>
      <c r="CT240" s="65">
        <v>1715.287824</v>
      </c>
      <c r="CU240" s="65">
        <v>1683.137997</v>
      </c>
      <c r="CV240" s="65">
        <v>1872.2327600000001</v>
      </c>
      <c r="CW240" s="65">
        <v>1889.156898</v>
      </c>
      <c r="CX240" s="65">
        <v>1863.6590200000001</v>
      </c>
      <c r="CY240" s="65">
        <v>1882.8103470000001</v>
      </c>
      <c r="CZ240" s="65">
        <v>1980.24549</v>
      </c>
      <c r="DA240" s="65">
        <v>1998.1460139999999</v>
      </c>
      <c r="DB240" s="65">
        <v>2029.471931</v>
      </c>
      <c r="DC240" s="65">
        <v>1991.433317</v>
      </c>
      <c r="DD240" s="65">
        <v>2237.5012499999998</v>
      </c>
      <c r="DE240" s="65">
        <v>2159.6709940000001</v>
      </c>
      <c r="DF240" s="65">
        <v>2293.12275</v>
      </c>
      <c r="DG240" s="65">
        <v>2250.1424999999999</v>
      </c>
      <c r="DH240" s="65">
        <v>2942.3152500000001</v>
      </c>
      <c r="DI240" s="65">
        <v>2968.9124499999998</v>
      </c>
      <c r="DJ240" s="65">
        <v>3015.4575500000001</v>
      </c>
      <c r="DK240" s="65">
        <v>2958.9385000000002</v>
      </c>
      <c r="DL240" s="65">
        <v>2942.3152500000001</v>
      </c>
      <c r="DM240" s="65">
        <v>2968.9124499999998</v>
      </c>
      <c r="DN240" s="65">
        <v>2601.1285010000001</v>
      </c>
      <c r="DO240" s="65">
        <v>2958.9385000000002</v>
      </c>
      <c r="DP240" s="65">
        <v>2942.3152500000001</v>
      </c>
      <c r="DQ240" s="65">
        <v>2968.9124499999998</v>
      </c>
      <c r="DR240" s="65">
        <v>2723.1004039999998</v>
      </c>
      <c r="DS240" s="65">
        <v>2958.9385000000002</v>
      </c>
      <c r="DT240" s="65">
        <v>2942.3152500000001</v>
      </c>
      <c r="DU240" s="65">
        <v>2559.7398499999999</v>
      </c>
      <c r="DV240" s="65">
        <v>2592.6868669999999</v>
      </c>
      <c r="DW240" s="65">
        <v>2958.9385000000002</v>
      </c>
      <c r="DX240" s="65">
        <v>2942.3152500000001</v>
      </c>
      <c r="DY240" s="65">
        <v>2968.9124499999998</v>
      </c>
      <c r="DZ240" s="65">
        <v>3015.4575500000001</v>
      </c>
      <c r="EA240" s="65">
        <v>2958.9385000000002</v>
      </c>
      <c r="EB240" s="65">
        <v>2942.3152500000001</v>
      </c>
      <c r="EC240" s="65">
        <v>2968.9124499999998</v>
      </c>
      <c r="ED240" s="65">
        <v>3015.4575500000001</v>
      </c>
      <c r="EE240" s="65">
        <v>2958.9385000000002</v>
      </c>
      <c r="EF240" s="65">
        <v>2942.3152500000001</v>
      </c>
      <c r="EG240" s="65">
        <v>2968.9124499999998</v>
      </c>
      <c r="EH240" s="65">
        <v>2995.9317590000001</v>
      </c>
      <c r="EI240" s="65">
        <v>2958.9385000000002</v>
      </c>
      <c r="EJ240" s="65">
        <v>3064.7745770000001</v>
      </c>
      <c r="EK240" s="65">
        <v>3092.4787540000002</v>
      </c>
      <c r="EL240" s="65">
        <v>3140.9610630000002</v>
      </c>
      <c r="EM240" s="65">
        <v>3082.0896870000001</v>
      </c>
      <c r="EN240" s="65">
        <v>3229.4212389999998</v>
      </c>
      <c r="EO240" s="65">
        <v>3258.6137469999999</v>
      </c>
      <c r="EP240" s="65">
        <v>3270.8858180000002</v>
      </c>
      <c r="EQ240" s="65">
        <v>3245.2341289999999</v>
      </c>
      <c r="ER240" s="65">
        <v>3498.8917499999998</v>
      </c>
      <c r="ES240" s="65">
        <v>3530.5201499999998</v>
      </c>
      <c r="ET240" s="65">
        <v>3585.86985</v>
      </c>
      <c r="EU240" s="65">
        <v>3421.8372239999999</v>
      </c>
      <c r="EV240" s="65">
        <v>3498.8917499999998</v>
      </c>
      <c r="EW240" s="65">
        <v>3530.5201499999998</v>
      </c>
      <c r="EX240" s="65">
        <v>3585.86985</v>
      </c>
      <c r="EY240" s="65">
        <v>3518.6595000000002</v>
      </c>
      <c r="EZ240" s="65">
        <v>3498.8917499999998</v>
      </c>
      <c r="FA240" s="65">
        <v>3530.5201499999998</v>
      </c>
      <c r="FB240" s="65">
        <v>3585.86985</v>
      </c>
      <c r="FC240" s="65">
        <v>3518.6595000000002</v>
      </c>
    </row>
    <row r="241" spans="2:159" x14ac:dyDescent="0.2">
      <c r="B241" s="65" t="s">
        <v>1</v>
      </c>
      <c r="C241" s="65" t="s">
        <v>44</v>
      </c>
      <c r="BX241" s="65">
        <v>1769.3211690000001</v>
      </c>
      <c r="CA241" s="65">
        <v>926.12904920000005</v>
      </c>
      <c r="CB241" s="65">
        <v>4506.9216450000004</v>
      </c>
      <c r="CC241" s="65">
        <v>1096.5501320000001</v>
      </c>
      <c r="CE241" s="65">
        <v>2359.0917989999998</v>
      </c>
      <c r="CF241" s="65">
        <v>5460.0156180000004</v>
      </c>
      <c r="CH241" s="65">
        <v>493.59516189999999</v>
      </c>
      <c r="CI241" s="65">
        <v>2857.9769249999999</v>
      </c>
      <c r="CJ241" s="65">
        <v>6139.6013720000001</v>
      </c>
      <c r="CK241" s="65">
        <v>766.53894100000002</v>
      </c>
      <c r="CL241" s="65">
        <v>555.03092760000004</v>
      </c>
      <c r="CM241" s="65">
        <v>3213.6975929999999</v>
      </c>
      <c r="CN241" s="65">
        <v>7484.319904</v>
      </c>
      <c r="CO241" s="65">
        <v>522.22540140000001</v>
      </c>
      <c r="CP241" s="65">
        <v>676.5958842</v>
      </c>
      <c r="CQ241" s="65">
        <v>3917.5736999999999</v>
      </c>
      <c r="CR241" s="65">
        <v>8892.632979</v>
      </c>
      <c r="CS241" s="65">
        <v>1499.308061</v>
      </c>
      <c r="CT241" s="65">
        <v>803.90990099999999</v>
      </c>
      <c r="CU241" s="65">
        <v>4654.7375750000001</v>
      </c>
      <c r="CV241" s="65">
        <v>10118.592909999999</v>
      </c>
      <c r="CW241" s="65">
        <v>727.24800000000005</v>
      </c>
      <c r="CX241" s="65">
        <v>951.26018209999995</v>
      </c>
      <c r="CY241" s="65">
        <v>5507.9138940000003</v>
      </c>
      <c r="CZ241" s="65">
        <v>10118.592909999999</v>
      </c>
      <c r="DA241" s="65">
        <v>476.54620030000001</v>
      </c>
      <c r="DB241" s="65">
        <v>992.81700000000001</v>
      </c>
      <c r="DC241" s="65">
        <v>5748.5330000000004</v>
      </c>
      <c r="DD241" s="65">
        <v>10239.85867</v>
      </c>
      <c r="DE241" s="65">
        <v>919.30600000000004</v>
      </c>
      <c r="DG241" s="65">
        <v>5748.5330000000004</v>
      </c>
      <c r="DH241" s="65">
        <v>11039.93382</v>
      </c>
      <c r="DI241" s="65">
        <v>3045.2956880000002</v>
      </c>
      <c r="DK241" s="65">
        <v>6551.5765030000002</v>
      </c>
      <c r="DL241" s="65">
        <v>12187.030940000001</v>
      </c>
      <c r="DM241" s="65">
        <v>3023.5887290000001</v>
      </c>
      <c r="DN241" s="65">
        <v>1131.5089479999999</v>
      </c>
      <c r="DO241" s="65">
        <v>6551.5765030000002</v>
      </c>
      <c r="DP241" s="65">
        <v>12506.01856</v>
      </c>
      <c r="DQ241" s="65">
        <v>3045.2956880000002</v>
      </c>
      <c r="DS241" s="65">
        <v>6551.5765030000002</v>
      </c>
      <c r="DT241" s="65">
        <v>12516.444659999999</v>
      </c>
      <c r="DU241" s="65">
        <v>2997.801821</v>
      </c>
      <c r="DW241" s="65">
        <v>6551.5765030000002</v>
      </c>
      <c r="DX241" s="65">
        <v>13199.8125</v>
      </c>
      <c r="DY241" s="65">
        <v>3211.5615240000002</v>
      </c>
      <c r="DZ241" s="65">
        <v>1193.286621</v>
      </c>
      <c r="EA241" s="65">
        <v>6909.2768569999998</v>
      </c>
      <c r="EB241" s="65">
        <v>13905.700570000001</v>
      </c>
      <c r="EC241" s="65">
        <v>3320.9344040000001</v>
      </c>
      <c r="ED241" s="65">
        <v>81.304162829999996</v>
      </c>
      <c r="EE241" s="65">
        <v>7278.7651400000004</v>
      </c>
      <c r="EF241" s="65">
        <v>14022.005219999999</v>
      </c>
      <c r="EG241" s="65">
        <v>3393.1166370000001</v>
      </c>
      <c r="EH241" s="65">
        <v>719.8191971</v>
      </c>
      <c r="EI241" s="65">
        <v>6974.8711359999998</v>
      </c>
      <c r="EJ241" s="65">
        <v>14022.005219999999</v>
      </c>
      <c r="EK241" s="65">
        <v>3411.6039500000002</v>
      </c>
      <c r="EL241" s="65">
        <v>1247.1569999999999</v>
      </c>
      <c r="EM241" s="65">
        <v>7287.1646899999996</v>
      </c>
      <c r="EN241" s="65">
        <v>14022.005219999999</v>
      </c>
      <c r="EO241" s="65">
        <v>3411.6039500000002</v>
      </c>
      <c r="EP241" s="65">
        <v>1267.6143119999999</v>
      </c>
      <c r="EQ241" s="65">
        <v>6635.8009300000003</v>
      </c>
      <c r="ER241" s="65">
        <v>14111.82444</v>
      </c>
      <c r="ES241" s="65">
        <v>3433.457285</v>
      </c>
      <c r="ET241" s="65">
        <v>242.80980479999999</v>
      </c>
      <c r="EU241" s="65">
        <v>6676.749127</v>
      </c>
      <c r="EV241" s="65">
        <v>14229.72286</v>
      </c>
      <c r="EW241" s="65">
        <v>3462.1423930000001</v>
      </c>
      <c r="EX241" s="65">
        <v>1016.1763570000001</v>
      </c>
      <c r="EY241" s="65">
        <v>6237.4692949999999</v>
      </c>
      <c r="EZ241" s="65">
        <v>14268.8</v>
      </c>
      <c r="FA241" s="65">
        <v>3471.65</v>
      </c>
      <c r="FB241" s="65">
        <v>71.361000000000004</v>
      </c>
      <c r="FC241" s="65">
        <v>6341.5719179999996</v>
      </c>
    </row>
    <row r="242" spans="2:159" x14ac:dyDescent="0.2">
      <c r="B242" s="65" t="s">
        <v>1</v>
      </c>
      <c r="C242" s="65" t="s">
        <v>45</v>
      </c>
      <c r="AJ242" s="65">
        <v>2933.3964799999999</v>
      </c>
      <c r="AK242" s="65">
        <v>713.70583999999997</v>
      </c>
      <c r="AL242" s="65">
        <v>265.18428</v>
      </c>
      <c r="AM242" s="65">
        <v>1535.4497200000001</v>
      </c>
      <c r="AN242" s="65">
        <v>1049.481401</v>
      </c>
      <c r="AP242" s="65">
        <v>265.18428</v>
      </c>
      <c r="AS242" s="65">
        <v>713.70583999999997</v>
      </c>
      <c r="AT242" s="65">
        <v>265.18428</v>
      </c>
      <c r="AU242" s="65">
        <v>1535.4497200000001</v>
      </c>
      <c r="AV242" s="65">
        <v>2933.3964799999999</v>
      </c>
      <c r="AW242" s="65">
        <v>713.70583999999997</v>
      </c>
      <c r="AX242" s="65">
        <v>265.18428</v>
      </c>
      <c r="AY242" s="65">
        <v>1535.4497200000001</v>
      </c>
      <c r="AZ242" s="65">
        <v>2933.3964799999999</v>
      </c>
      <c r="BC242" s="65">
        <v>1535.4497200000001</v>
      </c>
      <c r="BD242" s="65">
        <v>2933.3964799999999</v>
      </c>
      <c r="BE242" s="65">
        <v>713.70583999999997</v>
      </c>
      <c r="BF242" s="65">
        <v>265.18428</v>
      </c>
      <c r="BG242" s="65">
        <v>1535.4497200000001</v>
      </c>
      <c r="BH242" s="65">
        <v>2933.3964799999999</v>
      </c>
      <c r="BK242" s="65">
        <v>1535.4497200000001</v>
      </c>
      <c r="BL242" s="65">
        <v>2933.3964799999999</v>
      </c>
      <c r="BN242" s="65">
        <v>265.18428</v>
      </c>
      <c r="BO242" s="65">
        <v>1535.4497200000001</v>
      </c>
      <c r="BP242" s="65">
        <v>3180.6924800000002</v>
      </c>
      <c r="BQ242" s="65">
        <v>773.87383999999997</v>
      </c>
      <c r="BS242" s="65">
        <v>1664.89372</v>
      </c>
      <c r="BT242" s="65">
        <v>3180.6924800000002</v>
      </c>
      <c r="BV242" s="65">
        <v>3.726</v>
      </c>
      <c r="BW242" s="65">
        <v>1664.89372</v>
      </c>
      <c r="BX242" s="65">
        <v>3597.3119999999999</v>
      </c>
      <c r="BZ242" s="65">
        <v>3.726</v>
      </c>
      <c r="CA242" s="65">
        <v>1882.9680000000001</v>
      </c>
      <c r="CB242" s="65">
        <v>3597.3119999999999</v>
      </c>
      <c r="CC242" s="65">
        <v>875.23885710000002</v>
      </c>
      <c r="CE242" s="65">
        <v>1882.9680000000001</v>
      </c>
      <c r="CF242" s="65">
        <v>3597.3119999999999</v>
      </c>
      <c r="CG242" s="65">
        <v>875.23885710000002</v>
      </c>
      <c r="CH242" s="65">
        <v>325.2034286</v>
      </c>
      <c r="CI242" s="65">
        <v>1882.9680000000001</v>
      </c>
      <c r="CJ242" s="65">
        <v>3597.3119999999999</v>
      </c>
      <c r="CK242" s="65">
        <v>875.23885710000002</v>
      </c>
      <c r="CL242" s="65">
        <v>265.18428</v>
      </c>
      <c r="CM242" s="65">
        <v>1882.9680000000001</v>
      </c>
      <c r="CN242" s="65">
        <v>3597.3119999999999</v>
      </c>
      <c r="CO242" s="65">
        <v>875.23885710000002</v>
      </c>
      <c r="CP242" s="65">
        <v>325.2034286</v>
      </c>
      <c r="CQ242" s="65">
        <v>1882.9680000000001</v>
      </c>
      <c r="CR242" s="65">
        <v>3597.3119999999999</v>
      </c>
      <c r="CS242" s="65">
        <v>875.23885710000002</v>
      </c>
      <c r="CT242" s="65">
        <v>325.2034286</v>
      </c>
      <c r="CU242" s="65">
        <v>1882.9680000000001</v>
      </c>
      <c r="CV242" s="65">
        <v>3839.2913269999999</v>
      </c>
      <c r="CW242" s="65">
        <v>60.167999999999999</v>
      </c>
      <c r="CX242" s="65">
        <v>347.0787919</v>
      </c>
      <c r="CY242" s="65">
        <v>2009.629054</v>
      </c>
      <c r="CZ242" s="65">
        <v>5574.9247670000004</v>
      </c>
      <c r="DA242" s="65">
        <v>1489.7969619999999</v>
      </c>
      <c r="DB242" s="65">
        <v>553.54841260000001</v>
      </c>
      <c r="DC242" s="65">
        <v>3205.113648</v>
      </c>
      <c r="DD242" s="65">
        <v>5755.8418670000001</v>
      </c>
      <c r="DE242" s="65">
        <v>1538.83584</v>
      </c>
      <c r="DF242" s="65">
        <v>265.18428</v>
      </c>
      <c r="DG242" s="65">
        <v>3310.61472</v>
      </c>
      <c r="DH242" s="65">
        <v>5755.8418670000001</v>
      </c>
      <c r="DI242" s="65">
        <v>1538.83584</v>
      </c>
      <c r="DJ242" s="65">
        <v>571.76927999999998</v>
      </c>
      <c r="DK242" s="65">
        <v>3310.61472</v>
      </c>
      <c r="DL242" s="65">
        <v>5755.8418670000001</v>
      </c>
      <c r="DM242" s="65">
        <v>1538.83584</v>
      </c>
      <c r="DN242" s="65">
        <v>571.76927999999998</v>
      </c>
      <c r="DO242" s="65">
        <v>3310.61472</v>
      </c>
      <c r="DP242" s="65">
        <v>5985.8769570000004</v>
      </c>
      <c r="DQ242" s="65">
        <v>1538.83584</v>
      </c>
      <c r="DR242" s="65">
        <v>571.76927999999998</v>
      </c>
      <c r="DS242" s="65">
        <v>3310.61472</v>
      </c>
      <c r="DT242" s="65">
        <v>6324.75648</v>
      </c>
      <c r="DU242" s="65">
        <v>1538.83584</v>
      </c>
      <c r="DV242" s="65">
        <v>571.76927999999998</v>
      </c>
      <c r="DW242" s="65">
        <v>3310.61472</v>
      </c>
      <c r="DX242" s="65">
        <v>6324.75648</v>
      </c>
      <c r="DY242" s="65">
        <v>1538.83584</v>
      </c>
      <c r="DZ242" s="65">
        <v>571.76927999999998</v>
      </c>
      <c r="EA242" s="65">
        <v>3310.61472</v>
      </c>
      <c r="EB242" s="65">
        <v>6324.75648</v>
      </c>
      <c r="EC242" s="65">
        <v>1538.83584</v>
      </c>
      <c r="ED242" s="65">
        <v>571.76927999999998</v>
      </c>
      <c r="EE242" s="65">
        <v>3310.61472</v>
      </c>
      <c r="EF242" s="65">
        <v>6324.75648</v>
      </c>
      <c r="EG242" s="65">
        <v>1538.83584</v>
      </c>
      <c r="EH242" s="65">
        <v>571.76927999999998</v>
      </c>
      <c r="EI242" s="65">
        <v>3310.61472</v>
      </c>
      <c r="EJ242" s="65">
        <v>6324.75648</v>
      </c>
      <c r="EK242" s="65">
        <v>1538.83584</v>
      </c>
      <c r="EL242" s="65">
        <v>571.76927999999998</v>
      </c>
      <c r="EM242" s="65">
        <v>3310.61472</v>
      </c>
      <c r="EN242" s="65">
        <v>6324.75648</v>
      </c>
      <c r="EO242" s="65">
        <v>1538.83584</v>
      </c>
      <c r="EP242" s="65">
        <v>571.76927999999998</v>
      </c>
      <c r="EQ242" s="65">
        <v>3310.61472</v>
      </c>
      <c r="ER242" s="65">
        <v>6324.75648</v>
      </c>
      <c r="ES242" s="65">
        <v>1538.83584</v>
      </c>
      <c r="ET242" s="65">
        <v>571.76927999999998</v>
      </c>
      <c r="EU242" s="65">
        <v>3310.61472</v>
      </c>
      <c r="EV242" s="65">
        <v>6324.75648</v>
      </c>
      <c r="EW242" s="65">
        <v>1538.83584</v>
      </c>
      <c r="EX242" s="65">
        <v>268.91028</v>
      </c>
      <c r="EY242" s="65">
        <v>3310.61472</v>
      </c>
      <c r="EZ242" s="65">
        <v>6556.8204800000003</v>
      </c>
      <c r="FA242" s="65">
        <v>1595.29784</v>
      </c>
      <c r="FB242" s="65">
        <v>553.13927999999999</v>
      </c>
      <c r="FC242" s="65">
        <v>3432.08572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57684.116820000003</v>
      </c>
      <c r="E245" s="65">
        <v>53172.497329999998</v>
      </c>
      <c r="F245" s="65">
        <v>49765.106200000002</v>
      </c>
      <c r="G245" s="65">
        <v>53896.613400000002</v>
      </c>
      <c r="H245" s="65">
        <v>60188.41661</v>
      </c>
      <c r="I245" s="65">
        <v>54754.23805</v>
      </c>
      <c r="J245" s="65">
        <v>51958.98732</v>
      </c>
      <c r="K245" s="65">
        <v>54532.76079</v>
      </c>
      <c r="L245" s="65">
        <v>63255.416149999997</v>
      </c>
      <c r="M245" s="65">
        <v>57435.433530000002</v>
      </c>
      <c r="N245" s="65">
        <v>52174.643640000002</v>
      </c>
      <c r="O245" s="65">
        <v>59200.8246</v>
      </c>
      <c r="P245" s="65">
        <v>63786.51038</v>
      </c>
      <c r="Q245" s="65">
        <v>56170.729460000002</v>
      </c>
      <c r="R245" s="65">
        <v>53796.186699999998</v>
      </c>
      <c r="S245" s="65">
        <v>58789.973259999999</v>
      </c>
      <c r="T245" s="65">
        <v>59808.917549999998</v>
      </c>
      <c r="U245" s="65">
        <v>57088.00765</v>
      </c>
      <c r="V245" s="65">
        <v>52734.444499999998</v>
      </c>
      <c r="W245" s="65">
        <v>56438.088600000003</v>
      </c>
      <c r="X245" s="65">
        <v>63667.729059999998</v>
      </c>
      <c r="Y245" s="65">
        <v>58498.05474</v>
      </c>
      <c r="Z245" s="65">
        <v>54500.196459999999</v>
      </c>
      <c r="AA245" s="65">
        <v>59401.638890000002</v>
      </c>
      <c r="AB245" s="65">
        <v>66543.480840000004</v>
      </c>
      <c r="AC245" s="65">
        <v>63369.125410000001</v>
      </c>
      <c r="AD245" s="65">
        <v>54022.366999999998</v>
      </c>
      <c r="AE245" s="65">
        <v>62650.694499999998</v>
      </c>
      <c r="AF245" s="65">
        <v>72272.601250000007</v>
      </c>
      <c r="AG245" s="65">
        <v>69207.697230000005</v>
      </c>
      <c r="AH245" s="65">
        <v>62741.12545</v>
      </c>
      <c r="AI245" s="65">
        <v>66942.24914</v>
      </c>
      <c r="AJ245" s="65">
        <v>72403.263760000002</v>
      </c>
      <c r="AK245" s="65">
        <v>69942.043179999993</v>
      </c>
      <c r="AL245" s="65">
        <v>67169.543279999998</v>
      </c>
      <c r="AM245" s="65">
        <v>71120.954389999999</v>
      </c>
      <c r="AN245" s="65">
        <v>73417.264559999996</v>
      </c>
      <c r="AO245" s="65">
        <v>67116.174599999998</v>
      </c>
      <c r="AP245" s="65">
        <v>71550.072769999999</v>
      </c>
      <c r="AQ245" s="65">
        <v>69978.524609999993</v>
      </c>
      <c r="AR245" s="65">
        <v>76037.758799999996</v>
      </c>
      <c r="AS245" s="65">
        <v>72487.532579999999</v>
      </c>
      <c r="AT245" s="65">
        <v>64843.465490000002</v>
      </c>
      <c r="AU245" s="65">
        <v>71855.326239999995</v>
      </c>
      <c r="AV245" s="65">
        <v>80223.155369999993</v>
      </c>
      <c r="AW245" s="65">
        <v>75612.105920000002</v>
      </c>
      <c r="AX245" s="65">
        <v>69414.522509999995</v>
      </c>
      <c r="AY245" s="65">
        <v>72833.641329999999</v>
      </c>
      <c r="AZ245" s="65">
        <v>80428.420169999998</v>
      </c>
      <c r="BA245" s="65">
        <v>74685.961039999995</v>
      </c>
      <c r="BB245" s="65">
        <v>71192.513120000003</v>
      </c>
      <c r="BC245" s="65">
        <v>73485.760670000003</v>
      </c>
      <c r="BD245" s="65">
        <v>80505.416570000001</v>
      </c>
      <c r="BE245" s="65">
        <v>76816.708589999995</v>
      </c>
      <c r="BF245" s="65">
        <v>70234.308980000002</v>
      </c>
      <c r="BG245" s="65">
        <v>73563.889370000004</v>
      </c>
      <c r="BH245" s="65">
        <v>81323.064570000002</v>
      </c>
      <c r="BI245" s="65">
        <v>76700.050390000004</v>
      </c>
      <c r="BJ245" s="65">
        <v>71377.456810000003</v>
      </c>
      <c r="BK245" s="65">
        <v>74084.613190000004</v>
      </c>
      <c r="BL245" s="65">
        <v>81833.36507</v>
      </c>
      <c r="BM245" s="65">
        <v>74679.882419999994</v>
      </c>
      <c r="BN245" s="65">
        <v>72653.830170000001</v>
      </c>
      <c r="BO245" s="65">
        <v>74902.8747</v>
      </c>
      <c r="BP245" s="65">
        <v>84768.990690000006</v>
      </c>
      <c r="BQ245" s="65">
        <v>79002.349239999996</v>
      </c>
      <c r="BR245" s="65">
        <v>73232.085330000002</v>
      </c>
      <c r="BS245" s="65">
        <v>77009.53628</v>
      </c>
      <c r="BT245" s="65">
        <v>86191.036559999993</v>
      </c>
      <c r="BU245" s="65">
        <v>79335.269690000001</v>
      </c>
      <c r="BV245" s="65">
        <v>74654.841499999995</v>
      </c>
      <c r="BW245" s="65">
        <v>79013.032370000001</v>
      </c>
      <c r="BX245" s="65">
        <v>90635.051300000006</v>
      </c>
      <c r="BY245" s="65">
        <v>81157.594500000007</v>
      </c>
      <c r="BZ245" s="65">
        <v>78751.104219999994</v>
      </c>
      <c r="CA245" s="65">
        <v>81768.811889999997</v>
      </c>
      <c r="CB245" s="65">
        <v>93985.263779999994</v>
      </c>
      <c r="CC245" s="65">
        <v>81289.638720000003</v>
      </c>
      <c r="CD245" s="65">
        <v>75676.850229999996</v>
      </c>
      <c r="CE245" s="65">
        <v>84507.963260000004</v>
      </c>
      <c r="CF245" s="65">
        <v>94938.357749999996</v>
      </c>
      <c r="CG245" s="65">
        <v>84074.209010000006</v>
      </c>
      <c r="CH245" s="65">
        <v>78619.280450000006</v>
      </c>
      <c r="CI245" s="65">
        <v>85006.848389999999</v>
      </c>
      <c r="CJ245" s="65">
        <v>96019.802979999993</v>
      </c>
      <c r="CK245" s="65">
        <v>85694.535189999995</v>
      </c>
      <c r="CL245" s="65">
        <v>77539.242490000004</v>
      </c>
      <c r="CM245" s="65">
        <v>85676.745209999994</v>
      </c>
      <c r="CN245" s="65">
        <v>97453.909339999998</v>
      </c>
      <c r="CO245" s="65">
        <v>84352.674620000005</v>
      </c>
      <c r="CP245" s="65">
        <v>77460.177920000002</v>
      </c>
      <c r="CQ245" s="65">
        <v>86470.818369999994</v>
      </c>
      <c r="CR245" s="65">
        <v>99013.382989999998</v>
      </c>
      <c r="CS245" s="65">
        <v>87071.991840000002</v>
      </c>
      <c r="CT245" s="65">
        <v>76969.258700000006</v>
      </c>
      <c r="CU245" s="65">
        <v>87359.996840000007</v>
      </c>
      <c r="CV245" s="65">
        <v>100679.8728</v>
      </c>
      <c r="CW245" s="65">
        <v>87025.892670000001</v>
      </c>
      <c r="CX245" s="65">
        <v>78431.905079999997</v>
      </c>
      <c r="CY245" s="65">
        <v>88539.506559999994</v>
      </c>
      <c r="CZ245" s="65">
        <v>102523.519</v>
      </c>
      <c r="DA245" s="65">
        <v>87689.436600000001</v>
      </c>
      <c r="DB245" s="65">
        <v>81909.130409999998</v>
      </c>
      <c r="DC245" s="65">
        <v>90084.233229999998</v>
      </c>
      <c r="DD245" s="65">
        <v>103568.3346</v>
      </c>
      <c r="DE245" s="65">
        <v>88845.182409999994</v>
      </c>
      <c r="DF245" s="65">
        <v>79298.538050000003</v>
      </c>
      <c r="DG245" s="65">
        <v>90932.839989999993</v>
      </c>
      <c r="DH245" s="65">
        <v>105073.22380000001</v>
      </c>
      <c r="DI245" s="65">
        <v>92523.970539999995</v>
      </c>
      <c r="DJ245" s="65">
        <v>79595.231220000001</v>
      </c>
      <c r="DK245" s="65">
        <v>92444.679489999995</v>
      </c>
      <c r="DL245" s="65">
        <v>106220.32090000001</v>
      </c>
      <c r="DM245" s="65">
        <v>90786.214200000002</v>
      </c>
      <c r="DN245" s="65">
        <v>79824.824789999999</v>
      </c>
      <c r="DO245" s="65">
        <v>92444.679489999995</v>
      </c>
      <c r="DP245" s="65">
        <v>106769.34359999999</v>
      </c>
      <c r="DQ245" s="65">
        <v>92678.967650000006</v>
      </c>
      <c r="DR245" s="65">
        <v>76995.422529999996</v>
      </c>
      <c r="DS245" s="65">
        <v>92444.679489999995</v>
      </c>
      <c r="DT245" s="65">
        <v>107118.6492</v>
      </c>
      <c r="DU245" s="65">
        <v>91957.274189999996</v>
      </c>
      <c r="DV245" s="65">
        <v>80247.105129999996</v>
      </c>
      <c r="DW245" s="65">
        <v>92444.679489999995</v>
      </c>
      <c r="DX245" s="65">
        <v>107802.0171</v>
      </c>
      <c r="DY245" s="65">
        <v>92803.104059999998</v>
      </c>
      <c r="DZ245" s="65">
        <v>83714.945009999996</v>
      </c>
      <c r="EA245" s="65">
        <v>92802.379839999994</v>
      </c>
      <c r="EB245" s="65">
        <v>108507.9051</v>
      </c>
      <c r="EC245" s="65">
        <v>92954.606360000005</v>
      </c>
      <c r="ED245" s="65">
        <v>81904.847980000006</v>
      </c>
      <c r="EE245" s="65">
        <v>93171.868130000003</v>
      </c>
      <c r="EF245" s="65">
        <v>108624.2098</v>
      </c>
      <c r="EG245" s="65">
        <v>93026.7886</v>
      </c>
      <c r="EH245" s="65">
        <v>80767.332720000006</v>
      </c>
      <c r="EI245" s="65">
        <v>92867.974119999999</v>
      </c>
      <c r="EJ245" s="65">
        <v>108746.6691</v>
      </c>
      <c r="EK245" s="65">
        <v>93066.759479999993</v>
      </c>
      <c r="EL245" s="65">
        <v>82393.425029999999</v>
      </c>
      <c r="EM245" s="65">
        <v>92684.99768</v>
      </c>
      <c r="EN245" s="65">
        <v>108911.3158</v>
      </c>
      <c r="EO245" s="65">
        <v>93334.977209999997</v>
      </c>
      <c r="EP245" s="65">
        <v>83673.409390000001</v>
      </c>
      <c r="EQ245" s="65">
        <v>92815.199550000005</v>
      </c>
      <c r="ER245" s="65">
        <v>109355.9765</v>
      </c>
      <c r="ES245" s="65">
        <v>93718.386450000005</v>
      </c>
      <c r="ET245" s="65">
        <v>81394.106299999999</v>
      </c>
      <c r="EU245" s="65">
        <v>92777.954700000002</v>
      </c>
      <c r="EV245" s="65">
        <v>109963.90459999999</v>
      </c>
      <c r="EW245" s="65">
        <v>94285.745980000007</v>
      </c>
      <c r="EX245" s="65">
        <v>82792.591050000003</v>
      </c>
      <c r="EY245" s="65">
        <v>92959.123200000002</v>
      </c>
      <c r="EZ245" s="65">
        <v>111459.7065</v>
      </c>
      <c r="FA245" s="65">
        <v>95878.656719999999</v>
      </c>
      <c r="FB245" s="65">
        <v>83569.170280000006</v>
      </c>
      <c r="FC245" s="65">
        <v>94410.768400000001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3280.48551</v>
      </c>
      <c r="AE246" s="65">
        <v>3231.4667610000001</v>
      </c>
      <c r="AF246" s="65">
        <v>3267.7556340000001</v>
      </c>
      <c r="AG246" s="65">
        <v>3431.524273</v>
      </c>
      <c r="AH246" s="65">
        <v>3313.4585099999999</v>
      </c>
      <c r="AI246" s="65">
        <v>3263.9470609999998</v>
      </c>
      <c r="AJ246" s="65">
        <v>3268.8710339999998</v>
      </c>
      <c r="AK246" s="65">
        <v>3432.695573</v>
      </c>
      <c r="AL246" s="65">
        <v>3314.5895099999998</v>
      </c>
      <c r="AM246" s="65">
        <v>3265.0611610000001</v>
      </c>
      <c r="AN246" s="65">
        <v>6036.7779739999996</v>
      </c>
      <c r="AO246" s="65">
        <v>6339.3204599999999</v>
      </c>
      <c r="AP246" s="65">
        <v>6121.2084349999996</v>
      </c>
      <c r="AQ246" s="65">
        <v>6029.7421020000002</v>
      </c>
      <c r="AR246" s="65">
        <v>7188.6440339999999</v>
      </c>
      <c r="AS246" s="65">
        <v>4419.1476510000002</v>
      </c>
      <c r="AT246" s="65">
        <v>7217.2355100000004</v>
      </c>
      <c r="AU246" s="65">
        <v>7180.2656610000004</v>
      </c>
      <c r="AV246" s="65">
        <v>7188.6440339999999</v>
      </c>
      <c r="AW246" s="65">
        <v>3432.695573</v>
      </c>
      <c r="AX246" s="65">
        <v>7289.18451</v>
      </c>
      <c r="AY246" s="65">
        <v>7180.2656610000004</v>
      </c>
      <c r="AZ246" s="65">
        <v>7188.6440339999999</v>
      </c>
      <c r="BA246" s="65">
        <v>7548.9140729999999</v>
      </c>
      <c r="BB246" s="65">
        <v>7062.0829910000002</v>
      </c>
      <c r="BC246" s="65">
        <v>7180.2656610000004</v>
      </c>
      <c r="BD246" s="65">
        <v>7188.6440339999999</v>
      </c>
      <c r="BE246" s="65">
        <v>3432.695573</v>
      </c>
      <c r="BF246" s="65">
        <v>3314.5895099999998</v>
      </c>
      <c r="BG246" s="65">
        <v>6877.9735440000004</v>
      </c>
      <c r="BH246" s="65">
        <v>7188.6440339999999</v>
      </c>
      <c r="BI246" s="65">
        <v>7074.2177330000004</v>
      </c>
      <c r="BJ246" s="65">
        <v>7289.18451</v>
      </c>
      <c r="BK246" s="65">
        <v>6936.9090990000004</v>
      </c>
      <c r="BL246" s="65">
        <v>7188.6440339999999</v>
      </c>
      <c r="BM246" s="65">
        <v>6337.6206789999997</v>
      </c>
      <c r="BN246" s="65">
        <v>3314.5895099999998</v>
      </c>
      <c r="BO246" s="65">
        <v>6143.1323419999999</v>
      </c>
      <c r="BP246" s="65">
        <v>7188.6440339999999</v>
      </c>
      <c r="BQ246" s="65">
        <v>7016.1979140000003</v>
      </c>
      <c r="BR246" s="65">
        <v>7289.18451</v>
      </c>
      <c r="BS246" s="65">
        <v>7180.2656610000004</v>
      </c>
      <c r="BT246" s="65">
        <v>8997.7370339999998</v>
      </c>
      <c r="BU246" s="65">
        <v>6394.5738430000001</v>
      </c>
      <c r="BV246" s="65">
        <v>3314.5895099999998</v>
      </c>
      <c r="BW246" s="65">
        <v>8987.2501609999999</v>
      </c>
      <c r="BX246" s="65">
        <v>8997.7370339999998</v>
      </c>
      <c r="BY246" s="65">
        <v>8951.0064380000003</v>
      </c>
      <c r="BZ246" s="65">
        <v>5148.9845100000002</v>
      </c>
      <c r="CA246" s="65">
        <v>8987.2501609999999</v>
      </c>
      <c r="CB246" s="65">
        <v>8997.7370339999998</v>
      </c>
      <c r="CC246" s="65">
        <v>9448.6725729999998</v>
      </c>
      <c r="CD246" s="65">
        <v>9031.0977390000007</v>
      </c>
      <c r="CE246" s="65">
        <v>8987.2501609999999</v>
      </c>
      <c r="CF246" s="65">
        <v>8997.7370339999998</v>
      </c>
      <c r="CG246" s="65">
        <v>7548.9140729999999</v>
      </c>
      <c r="CH246" s="65">
        <v>9123.5795099999996</v>
      </c>
      <c r="CI246" s="65">
        <v>8987.2501609999999</v>
      </c>
      <c r="CJ246" s="65">
        <v>8997.7370339999998</v>
      </c>
      <c r="CK246" s="65">
        <v>9448.6725729999998</v>
      </c>
      <c r="CL246" s="65">
        <v>9123.5795099999996</v>
      </c>
      <c r="CM246" s="65">
        <v>8987.2501609999999</v>
      </c>
      <c r="CN246" s="65">
        <v>8997.7370339999998</v>
      </c>
      <c r="CO246" s="65">
        <v>9448.6725729999998</v>
      </c>
      <c r="CP246" s="65">
        <v>9122.9290089999995</v>
      </c>
      <c r="CQ246" s="65">
        <v>8987.2501609999999</v>
      </c>
      <c r="CR246" s="65">
        <v>8997.7370339999998</v>
      </c>
      <c r="CS246" s="65">
        <v>9436.6931679999998</v>
      </c>
      <c r="CT246" s="65">
        <v>9115.1628139999993</v>
      </c>
      <c r="CU246" s="65">
        <v>8987.2501609999999</v>
      </c>
      <c r="CV246" s="65">
        <v>8997.7370339999998</v>
      </c>
      <c r="CW246" s="65">
        <v>8232.8795009999994</v>
      </c>
      <c r="CX246" s="65">
        <v>6128.6185729999997</v>
      </c>
      <c r="CY246" s="65">
        <v>8987.2501609999999</v>
      </c>
      <c r="CZ246" s="65">
        <v>8997.7370339999998</v>
      </c>
      <c r="DA246" s="65">
        <v>9448.6725729999998</v>
      </c>
      <c r="DB246" s="65">
        <v>5050.2921349999997</v>
      </c>
      <c r="DC246" s="65">
        <v>8987.2501609999999</v>
      </c>
      <c r="DD246" s="65">
        <v>8997.7370339999998</v>
      </c>
      <c r="DE246" s="65">
        <v>9448.6725729999998</v>
      </c>
      <c r="DF246" s="65">
        <v>6201.8823350000002</v>
      </c>
      <c r="DG246" s="65">
        <v>8987.2501609999999</v>
      </c>
      <c r="DH246" s="65">
        <v>8997.7370339999998</v>
      </c>
      <c r="DI246" s="65">
        <v>9448.6725729999998</v>
      </c>
      <c r="DJ246" s="65">
        <v>9080.3471989999998</v>
      </c>
      <c r="DK246" s="65">
        <v>8987.2501609999999</v>
      </c>
      <c r="DL246" s="65">
        <v>8997.7370339999998</v>
      </c>
      <c r="DM246" s="65">
        <v>9448.6725729999998</v>
      </c>
      <c r="DN246" s="65">
        <v>9123.5795099999996</v>
      </c>
      <c r="DO246" s="65">
        <v>8987.2501609999999</v>
      </c>
      <c r="DP246" s="65">
        <v>8997.7370339999998</v>
      </c>
      <c r="DQ246" s="65">
        <v>8196.2395990000005</v>
      </c>
      <c r="DR246" s="65">
        <v>9123.5795099999996</v>
      </c>
      <c r="DS246" s="65">
        <v>8987.2501609999999</v>
      </c>
      <c r="DT246" s="65">
        <v>8997.7370339999998</v>
      </c>
      <c r="DU246" s="65">
        <v>9251.3362209999996</v>
      </c>
      <c r="DV246" s="65">
        <v>8481.2308489999996</v>
      </c>
      <c r="DW246" s="65">
        <v>8987.2501609999999</v>
      </c>
      <c r="DX246" s="65">
        <v>8997.7370339999998</v>
      </c>
      <c r="DY246" s="65">
        <v>9448.6725729999998</v>
      </c>
      <c r="DZ246" s="65">
        <v>8860.5496230000008</v>
      </c>
      <c r="EA246" s="65">
        <v>8987.2501609999999</v>
      </c>
      <c r="EB246" s="65">
        <v>8997.7370339999998</v>
      </c>
      <c r="EC246" s="65">
        <v>9448.6725729999998</v>
      </c>
      <c r="ED246" s="65">
        <v>5582.0992630000001</v>
      </c>
      <c r="EE246" s="65">
        <v>8987.2501609999999</v>
      </c>
      <c r="EF246" s="65">
        <v>8997.7370339999998</v>
      </c>
      <c r="EG246" s="65">
        <v>9448.6725729999998</v>
      </c>
      <c r="EH246" s="65">
        <v>5450.560375</v>
      </c>
      <c r="EI246" s="65">
        <v>8974.2543089999999</v>
      </c>
      <c r="EJ246" s="65">
        <v>8997.7370339999998</v>
      </c>
      <c r="EK246" s="65">
        <v>9448.6725729999998</v>
      </c>
      <c r="EL246" s="65">
        <v>5148.9845100000002</v>
      </c>
      <c r="EM246" s="65">
        <v>8987.2501609999999</v>
      </c>
      <c r="EN246" s="65">
        <v>8997.7370339999998</v>
      </c>
      <c r="EO246" s="65">
        <v>9448.6725729999998</v>
      </c>
      <c r="EP246" s="65">
        <v>6289.6299490000001</v>
      </c>
      <c r="EQ246" s="65">
        <v>8987.2501609999999</v>
      </c>
      <c r="ER246" s="65">
        <v>8997.7370339999998</v>
      </c>
      <c r="ES246" s="65">
        <v>9448.6725729999998</v>
      </c>
      <c r="ET246" s="65">
        <v>7289.18451</v>
      </c>
      <c r="EU246" s="65">
        <v>8987.2501609999999</v>
      </c>
      <c r="EV246" s="65">
        <v>8997.7370339999998</v>
      </c>
      <c r="EW246" s="65">
        <v>9448.6725729999998</v>
      </c>
      <c r="EX246" s="65">
        <v>4969.5101990000003</v>
      </c>
      <c r="EY246" s="65">
        <v>8987.2501609999999</v>
      </c>
      <c r="EZ246" s="65">
        <v>8997.7370339999998</v>
      </c>
      <c r="FA246" s="65">
        <v>9448.6725729999998</v>
      </c>
      <c r="FB246" s="65">
        <v>5124.5332820000003</v>
      </c>
      <c r="FC246" s="65">
        <v>8987.2501609999999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1338.6576889999999</v>
      </c>
      <c r="H247" s="65">
        <v>1347.2964440000001</v>
      </c>
      <c r="I247" s="65">
        <v>1342.7241710000001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1363.4313540000001</v>
      </c>
      <c r="S247" s="65">
        <v>1368.006627</v>
      </c>
      <c r="T247" s="65">
        <v>1450.2824439999999</v>
      </c>
      <c r="U247" s="65">
        <v>1343.6051709999999</v>
      </c>
      <c r="V247" s="65">
        <v>1466.6883539999999</v>
      </c>
      <c r="W247" s="65">
        <v>1471.6101269999999</v>
      </c>
      <c r="X247" s="65">
        <v>1493.2448440000001</v>
      </c>
      <c r="Y247" s="65">
        <v>1488.177271</v>
      </c>
      <c r="Z247" s="65">
        <v>1509.2427540000001</v>
      </c>
      <c r="AA247" s="65">
        <v>1515.2043269999999</v>
      </c>
      <c r="AB247" s="65">
        <v>1614.2644439999999</v>
      </c>
      <c r="AC247" s="65">
        <v>1607.9051710000001</v>
      </c>
      <c r="AD247" s="65">
        <v>1509.2427540000001</v>
      </c>
      <c r="AE247" s="65">
        <v>1638.0036270000001</v>
      </c>
      <c r="AF247" s="65">
        <v>1689.581244</v>
      </c>
      <c r="AG247" s="65">
        <v>908.83533450000004</v>
      </c>
      <c r="AH247" s="65">
        <v>1708.694154</v>
      </c>
      <c r="AI247" s="65">
        <v>1714.4280269999999</v>
      </c>
      <c r="AJ247" s="65">
        <v>1701.6920439999999</v>
      </c>
      <c r="AK247" s="65">
        <v>1695.9170710000001</v>
      </c>
      <c r="AL247" s="65">
        <v>223.76820000000001</v>
      </c>
      <c r="AM247" s="65">
        <v>1726.7169269999999</v>
      </c>
      <c r="AN247" s="65">
        <v>1701.6920439999999</v>
      </c>
      <c r="AO247" s="65">
        <v>1695.9170710000001</v>
      </c>
      <c r="AP247" s="65">
        <v>1720.9419539999999</v>
      </c>
      <c r="AQ247" s="65">
        <v>1726.7169269999999</v>
      </c>
      <c r="AR247" s="65">
        <v>1701.6920439999999</v>
      </c>
      <c r="AS247" s="65">
        <v>1695.9170710000001</v>
      </c>
      <c r="AT247" s="65">
        <v>1720.9419539999999</v>
      </c>
      <c r="AU247" s="65">
        <v>1726.7169269999999</v>
      </c>
      <c r="AV247" s="65">
        <v>1701.6920439999999</v>
      </c>
      <c r="AW247" s="65">
        <v>1695.9170710000001</v>
      </c>
      <c r="AX247" s="65">
        <v>1720.9419539999999</v>
      </c>
      <c r="AY247" s="65">
        <v>1726.7169269999999</v>
      </c>
      <c r="AZ247" s="65">
        <v>4240.5400440000003</v>
      </c>
      <c r="BA247" s="65">
        <v>4226.1490709999998</v>
      </c>
      <c r="BB247" s="65">
        <v>4088.7764120000002</v>
      </c>
      <c r="BC247" s="65">
        <v>4302.9009269999997</v>
      </c>
      <c r="BD247" s="65">
        <v>4240.5400440000003</v>
      </c>
      <c r="BE247" s="65">
        <v>1863.3105430000001</v>
      </c>
      <c r="BF247" s="65">
        <v>4089.952554</v>
      </c>
      <c r="BG247" s="65">
        <v>4302.9009269999997</v>
      </c>
      <c r="BH247" s="65">
        <v>4240.5400440000003</v>
      </c>
      <c r="BI247" s="65">
        <v>1695.9170710000001</v>
      </c>
      <c r="BJ247" s="65">
        <v>1720.9419539999999</v>
      </c>
      <c r="BK247" s="65">
        <v>4302.9009269999997</v>
      </c>
      <c r="BL247" s="65">
        <v>4240.5400440000003</v>
      </c>
      <c r="BM247" s="65">
        <v>4225.2680710000004</v>
      </c>
      <c r="BN247" s="65">
        <v>2112.8037380000001</v>
      </c>
      <c r="BO247" s="65">
        <v>4302.9009269999997</v>
      </c>
      <c r="BP247" s="65">
        <v>4240.5400440000003</v>
      </c>
      <c r="BQ247" s="65">
        <v>1695.9170710000001</v>
      </c>
      <c r="BR247" s="65">
        <v>1720.9419539999999</v>
      </c>
      <c r="BS247" s="65">
        <v>3626.4271140000001</v>
      </c>
      <c r="BT247" s="65">
        <v>4240.5400440000003</v>
      </c>
      <c r="BU247" s="65">
        <v>4226.1490709999998</v>
      </c>
      <c r="BV247" s="65">
        <v>1720.9419539999999</v>
      </c>
      <c r="BW247" s="65">
        <v>3101.6464689999998</v>
      </c>
      <c r="BX247" s="65">
        <v>4240.5400440000003</v>
      </c>
      <c r="BY247" s="65">
        <v>4226.1490709999998</v>
      </c>
      <c r="BZ247" s="65">
        <v>4288.5099540000001</v>
      </c>
      <c r="CA247" s="65">
        <v>4302.9009269999997</v>
      </c>
      <c r="CB247" s="65">
        <v>4240.5400440000003</v>
      </c>
      <c r="CC247" s="65">
        <v>4150.2068710000003</v>
      </c>
      <c r="CD247" s="65">
        <v>3140.929138</v>
      </c>
      <c r="CE247" s="65">
        <v>4302.9009269999997</v>
      </c>
      <c r="CF247" s="65">
        <v>4240.5400440000003</v>
      </c>
      <c r="CG247" s="65">
        <v>3898.3802999999998</v>
      </c>
      <c r="CH247" s="65">
        <v>2803.5839999999998</v>
      </c>
      <c r="CI247" s="65">
        <v>4302.9009269999997</v>
      </c>
      <c r="CJ247" s="65">
        <v>4240.5400440000003</v>
      </c>
      <c r="CK247" s="65">
        <v>2652.785903</v>
      </c>
      <c r="CL247" s="65">
        <v>3258.3901460000002</v>
      </c>
      <c r="CM247" s="65">
        <v>4302.9009269999997</v>
      </c>
      <c r="CN247" s="65">
        <v>4240.5400440000003</v>
      </c>
      <c r="CO247" s="65">
        <v>4151.0878709999997</v>
      </c>
      <c r="CP247" s="65">
        <v>4288.5099540000001</v>
      </c>
      <c r="CQ247" s="65">
        <v>4302.9009269999997</v>
      </c>
      <c r="CR247" s="65">
        <v>4240.5400440000003</v>
      </c>
      <c r="CS247" s="65">
        <v>2032.3596399999999</v>
      </c>
      <c r="CT247" s="65">
        <v>3353.4450959999999</v>
      </c>
      <c r="CU247" s="65">
        <v>4302.9009269999997</v>
      </c>
      <c r="CV247" s="65">
        <v>4240.5400440000003</v>
      </c>
      <c r="CW247" s="65">
        <v>4226.1490709999998</v>
      </c>
      <c r="CX247" s="65">
        <v>4288.5099540000001</v>
      </c>
      <c r="CY247" s="65">
        <v>4302.9009269999997</v>
      </c>
      <c r="CZ247" s="65">
        <v>4240.5400440000003</v>
      </c>
      <c r="DA247" s="65">
        <v>4226.1490709999998</v>
      </c>
      <c r="DB247" s="65">
        <v>2127.9127309999999</v>
      </c>
      <c r="DC247" s="65">
        <v>4302.9009269999997</v>
      </c>
      <c r="DD247" s="65">
        <v>4240.5400440000003</v>
      </c>
      <c r="DE247" s="65">
        <v>3960.1849689999999</v>
      </c>
      <c r="DF247" s="65">
        <v>4197.7615420000002</v>
      </c>
      <c r="DG247" s="65">
        <v>4302.9009269999997</v>
      </c>
      <c r="DH247" s="65">
        <v>4240.5400440000003</v>
      </c>
      <c r="DI247" s="65">
        <v>1695.9170710000001</v>
      </c>
      <c r="DJ247" s="65">
        <v>4288.5099540000001</v>
      </c>
      <c r="DK247" s="65">
        <v>4302.9009269999997</v>
      </c>
      <c r="DL247" s="65">
        <v>4240.5400440000003</v>
      </c>
      <c r="DM247" s="65">
        <v>4226.1490709999998</v>
      </c>
      <c r="DN247" s="65">
        <v>1720.9419539999999</v>
      </c>
      <c r="DO247" s="65">
        <v>4302.9009269999997</v>
      </c>
      <c r="DP247" s="65">
        <v>4240.5400440000003</v>
      </c>
      <c r="DQ247" s="65">
        <v>4226.1490709999998</v>
      </c>
      <c r="DR247" s="65">
        <v>4288.5099540000001</v>
      </c>
      <c r="DS247" s="65">
        <v>4302.9009269999997</v>
      </c>
      <c r="DT247" s="65">
        <v>4240.5400440000003</v>
      </c>
      <c r="DU247" s="65">
        <v>4226.1490709999998</v>
      </c>
      <c r="DV247" s="65">
        <v>1720.9419539999999</v>
      </c>
      <c r="DW247" s="65">
        <v>4302.9009269999997</v>
      </c>
      <c r="DX247" s="65">
        <v>4240.5400440000003</v>
      </c>
      <c r="DY247" s="65">
        <v>4226.1490709999998</v>
      </c>
      <c r="DZ247" s="65">
        <v>4092.9574769999999</v>
      </c>
      <c r="EA247" s="65">
        <v>4302.9009269999997</v>
      </c>
      <c r="EB247" s="65">
        <v>4240.5400440000003</v>
      </c>
      <c r="EC247" s="65">
        <v>4226.1490709999998</v>
      </c>
      <c r="ED247" s="65">
        <v>2870.7457829999998</v>
      </c>
      <c r="EE247" s="65">
        <v>4302.9009269999997</v>
      </c>
      <c r="EF247" s="65">
        <v>4240.5400440000003</v>
      </c>
      <c r="EG247" s="65">
        <v>4226.1490709999998</v>
      </c>
      <c r="EH247" s="65">
        <v>4288.5099540000001</v>
      </c>
      <c r="EI247" s="65">
        <v>4302.9009269999997</v>
      </c>
      <c r="EJ247" s="65">
        <v>4240.5400440000003</v>
      </c>
      <c r="EK247" s="65">
        <v>4226.1490709999998</v>
      </c>
      <c r="EL247" s="65">
        <v>1720.9419539999999</v>
      </c>
      <c r="EM247" s="65">
        <v>4302.9009269999997</v>
      </c>
      <c r="EN247" s="65">
        <v>4240.5400440000003</v>
      </c>
      <c r="EO247" s="65">
        <v>4226.1490709999998</v>
      </c>
      <c r="EP247" s="65">
        <v>4288.5099540000001</v>
      </c>
      <c r="EQ247" s="65">
        <v>4302.9009269999997</v>
      </c>
      <c r="ER247" s="65">
        <v>4240.5400440000003</v>
      </c>
      <c r="ES247" s="65">
        <v>4226.1490709999998</v>
      </c>
      <c r="ET247" s="65">
        <v>1720.9419539999999</v>
      </c>
      <c r="EU247" s="65">
        <v>4302.9009269999997</v>
      </c>
      <c r="EV247" s="65">
        <v>4240.5400440000003</v>
      </c>
      <c r="EW247" s="65">
        <v>4226.1490709999998</v>
      </c>
      <c r="EX247" s="65">
        <v>1720.9419539999999</v>
      </c>
      <c r="EY247" s="65">
        <v>4302.9009269999997</v>
      </c>
      <c r="EZ247" s="65">
        <v>4240.5400440000003</v>
      </c>
      <c r="FA247" s="65">
        <v>4226.1490709999998</v>
      </c>
      <c r="FB247" s="65">
        <v>1720.9419539999999</v>
      </c>
      <c r="FC247" s="65">
        <v>4302.9009269999997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E248" s="65">
        <v>145.23148800000001</v>
      </c>
      <c r="F248" s="65">
        <v>143.71866</v>
      </c>
      <c r="G248" s="65">
        <v>142.87819999999999</v>
      </c>
      <c r="H248" s="65">
        <v>144.55912000000001</v>
      </c>
      <c r="I248" s="65">
        <v>145.23148800000001</v>
      </c>
      <c r="J248" s="65">
        <v>143.71866</v>
      </c>
      <c r="K248" s="65">
        <v>142.87819999999999</v>
      </c>
      <c r="L248" s="65">
        <v>144.55912000000001</v>
      </c>
      <c r="M248" s="65">
        <v>145.23148800000001</v>
      </c>
      <c r="N248" s="65">
        <v>143.71866</v>
      </c>
      <c r="O248" s="65">
        <v>142.87819999999999</v>
      </c>
      <c r="P248" s="65">
        <v>144.55912000000001</v>
      </c>
      <c r="Q248" s="65">
        <v>145.23148800000001</v>
      </c>
      <c r="R248" s="65">
        <v>143.71866</v>
      </c>
      <c r="S248" s="65">
        <v>142.87819999999999</v>
      </c>
      <c r="T248" s="65">
        <v>149.54712000000001</v>
      </c>
      <c r="U248" s="65">
        <v>150.24268799999999</v>
      </c>
      <c r="V248" s="65">
        <v>148.67766</v>
      </c>
      <c r="W248" s="65">
        <v>142.87819999999999</v>
      </c>
      <c r="X248" s="65">
        <v>149.54712000000001</v>
      </c>
      <c r="Y248" s="65">
        <v>150.24268799999999</v>
      </c>
      <c r="Z248" s="65">
        <v>148.67766</v>
      </c>
      <c r="AA248" s="65">
        <v>147.8082</v>
      </c>
      <c r="AB248" s="65">
        <v>149.54712000000001</v>
      </c>
      <c r="AC248" s="65">
        <v>150.24268799999999</v>
      </c>
      <c r="AD248" s="65">
        <v>148.67766</v>
      </c>
      <c r="AE248" s="65">
        <v>147.8082</v>
      </c>
      <c r="AF248" s="65">
        <v>149.54712000000001</v>
      </c>
      <c r="AG248" s="65">
        <v>150.24268799999999</v>
      </c>
      <c r="AH248" s="65">
        <v>148.67766</v>
      </c>
      <c r="AI248" s="65">
        <v>142.87819999999999</v>
      </c>
      <c r="AJ248" s="65">
        <v>228.66712000000001</v>
      </c>
      <c r="AK248" s="65">
        <v>229.73068799999999</v>
      </c>
      <c r="AL248" s="65">
        <v>227.33766</v>
      </c>
      <c r="AM248" s="65">
        <v>147.8082</v>
      </c>
      <c r="AN248" s="65">
        <v>228.66712000000001</v>
      </c>
      <c r="AO248" s="65">
        <v>229.73068799999999</v>
      </c>
      <c r="AP248" s="65">
        <v>148.67766</v>
      </c>
      <c r="AQ248" s="65">
        <v>226.00819999999999</v>
      </c>
      <c r="AR248" s="65">
        <v>228.66712000000001</v>
      </c>
      <c r="AS248" s="65">
        <v>229.73068799999999</v>
      </c>
      <c r="AT248" s="65">
        <v>227.33766</v>
      </c>
      <c r="AU248" s="65">
        <v>226.00819999999999</v>
      </c>
      <c r="AV248" s="65">
        <v>228.66712000000001</v>
      </c>
      <c r="AW248" s="65">
        <v>229.73068799999999</v>
      </c>
      <c r="AX248" s="65">
        <v>227.33766</v>
      </c>
      <c r="AY248" s="65">
        <v>226.00819999999999</v>
      </c>
      <c r="AZ248" s="65">
        <v>228.66712000000001</v>
      </c>
      <c r="BA248" s="65">
        <v>229.73068799999999</v>
      </c>
      <c r="BB248" s="65">
        <v>227.33766</v>
      </c>
      <c r="BC248" s="65">
        <v>226.00819999999999</v>
      </c>
      <c r="BD248" s="65">
        <v>228.66712000000001</v>
      </c>
      <c r="BE248" s="65">
        <v>229.73068799999999</v>
      </c>
      <c r="BF248" s="65">
        <v>227.33766</v>
      </c>
      <c r="BG248" s="65">
        <v>226.00819999999999</v>
      </c>
      <c r="BH248" s="65">
        <v>228.66712000000001</v>
      </c>
      <c r="BI248" s="65">
        <v>229.73068799999999</v>
      </c>
      <c r="BJ248" s="65">
        <v>227.33766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229.73068799999999</v>
      </c>
      <c r="BR248" s="65">
        <v>83.619</v>
      </c>
      <c r="BS248" s="65">
        <v>226.00819999999999</v>
      </c>
      <c r="BT248" s="65">
        <v>228.66712000000001</v>
      </c>
      <c r="BU248" s="65">
        <v>229.73068799999999</v>
      </c>
      <c r="BV248" s="65">
        <v>227.33766</v>
      </c>
      <c r="BW248" s="65">
        <v>226.00819999999999</v>
      </c>
      <c r="BX248" s="65">
        <v>228.66712000000001</v>
      </c>
      <c r="BY248" s="65">
        <v>229.73068799999999</v>
      </c>
      <c r="BZ248" s="65">
        <v>227.33766</v>
      </c>
      <c r="CA248" s="65">
        <v>226.00819999999999</v>
      </c>
      <c r="CB248" s="65">
        <v>228.66712000000001</v>
      </c>
      <c r="CC248" s="65">
        <v>229.73068799999999</v>
      </c>
      <c r="CD248" s="65">
        <v>227.33766</v>
      </c>
      <c r="CE248" s="65">
        <v>226.00819999999999</v>
      </c>
      <c r="CF248" s="65">
        <v>228.66712000000001</v>
      </c>
      <c r="CG248" s="65">
        <v>229.73068799999999</v>
      </c>
      <c r="CH248" s="65">
        <v>227.33766</v>
      </c>
      <c r="CI248" s="65">
        <v>226.00819999999999</v>
      </c>
      <c r="CJ248" s="65">
        <v>228.66712000000001</v>
      </c>
      <c r="CK248" s="65">
        <v>229.73068799999999</v>
      </c>
      <c r="CL248" s="65">
        <v>222.37866</v>
      </c>
      <c r="CM248" s="65">
        <v>226.00819999999999</v>
      </c>
      <c r="CN248" s="65">
        <v>228.66712000000001</v>
      </c>
      <c r="CO248" s="65">
        <v>229.73068799999999</v>
      </c>
      <c r="CP248" s="65">
        <v>143.71866</v>
      </c>
      <c r="CQ248" s="65">
        <v>226.00819999999999</v>
      </c>
      <c r="CR248" s="65">
        <v>228.66712000000001</v>
      </c>
      <c r="CS248" s="65">
        <v>229.73068799999999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B248" s="65">
        <v>227.33766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143.71866</v>
      </c>
      <c r="DK248" s="65">
        <v>226.00819999999999</v>
      </c>
      <c r="DL248" s="65">
        <v>228.66712000000001</v>
      </c>
      <c r="DM248" s="65">
        <v>229.73068799999999</v>
      </c>
      <c r="DN248" s="65">
        <v>99.695127720000002</v>
      </c>
      <c r="DO248" s="65">
        <v>226.00819999999999</v>
      </c>
      <c r="DP248" s="65">
        <v>228.66712000000001</v>
      </c>
      <c r="DQ248" s="65">
        <v>229.73068799999999</v>
      </c>
      <c r="DS248" s="65">
        <v>226.00819999999999</v>
      </c>
      <c r="DT248" s="65">
        <v>228.66712000000001</v>
      </c>
      <c r="DU248" s="65">
        <v>229.73068799999999</v>
      </c>
      <c r="DV248" s="65">
        <v>227.33766</v>
      </c>
      <c r="DW248" s="65">
        <v>226.00819999999999</v>
      </c>
      <c r="DX248" s="65">
        <v>228.66712000000001</v>
      </c>
      <c r="DY248" s="65">
        <v>229.73068799999999</v>
      </c>
      <c r="DZ248" s="65">
        <v>227.33766</v>
      </c>
      <c r="EA248" s="65">
        <v>226.00819999999999</v>
      </c>
      <c r="EB248" s="65">
        <v>228.66712000000001</v>
      </c>
      <c r="EC248" s="65">
        <v>229.73068799999999</v>
      </c>
      <c r="ED248" s="65">
        <v>227.33766</v>
      </c>
      <c r="EE248" s="65">
        <v>226.00819999999999</v>
      </c>
      <c r="EF248" s="65">
        <v>228.66712000000001</v>
      </c>
      <c r="EG248" s="65">
        <v>229.73068799999999</v>
      </c>
      <c r="EH248" s="65">
        <v>227.33766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227.33766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G249" s="65">
        <v>42.587837630000003</v>
      </c>
      <c r="H249" s="65">
        <v>55.99690957</v>
      </c>
      <c r="J249" s="65">
        <v>38.104794169999998</v>
      </c>
      <c r="K249" s="65">
        <v>42.587837630000003</v>
      </c>
      <c r="L249" s="65">
        <v>55.99690957</v>
      </c>
      <c r="N249" s="65">
        <v>38.104794169999998</v>
      </c>
      <c r="O249" s="65">
        <v>42.587837630000003</v>
      </c>
      <c r="P249" s="65">
        <v>55.99690957</v>
      </c>
      <c r="R249" s="65">
        <v>38.104794169999998</v>
      </c>
      <c r="S249" s="65">
        <v>42.587837630000003</v>
      </c>
      <c r="T249" s="65">
        <v>55.99690957</v>
      </c>
      <c r="W249" s="65">
        <v>42.587837630000003</v>
      </c>
      <c r="AA249" s="65">
        <v>42.587837630000003</v>
      </c>
      <c r="AB249" s="65">
        <v>55.99690957</v>
      </c>
      <c r="AD249" s="65">
        <v>38.104794169999998</v>
      </c>
      <c r="AE249" s="65">
        <v>42.587837630000003</v>
      </c>
      <c r="AH249" s="65">
        <v>38.104794169999998</v>
      </c>
      <c r="AI249" s="65">
        <v>42.587837630000003</v>
      </c>
      <c r="AJ249" s="65">
        <v>55.99690957</v>
      </c>
      <c r="AK249" s="65">
        <v>70.470818109999996</v>
      </c>
      <c r="AL249" s="65">
        <v>38.104794169999998</v>
      </c>
      <c r="AM249" s="65">
        <v>42.587837630000003</v>
      </c>
      <c r="AN249" s="65">
        <v>55.99690957</v>
      </c>
      <c r="AO249" s="65">
        <v>70.470818109999996</v>
      </c>
      <c r="AP249" s="65">
        <v>38.104794169999998</v>
      </c>
      <c r="AQ249" s="65">
        <v>42.587837630000003</v>
      </c>
      <c r="AR249" s="65">
        <v>55.99690957</v>
      </c>
      <c r="AT249" s="65">
        <v>38.104794169999998</v>
      </c>
      <c r="AU249" s="65">
        <v>42.587837630000003</v>
      </c>
      <c r="AV249" s="65">
        <v>55.99690957</v>
      </c>
      <c r="AY249" s="65">
        <v>42.587837630000003</v>
      </c>
      <c r="AZ249" s="65">
        <v>55.99690957</v>
      </c>
      <c r="BA249" s="65">
        <v>70.470818109999996</v>
      </c>
      <c r="BB249" s="65">
        <v>38.104794169999998</v>
      </c>
      <c r="BC249" s="65">
        <v>42.587837630000003</v>
      </c>
      <c r="BD249" s="65">
        <v>55.99690957</v>
      </c>
      <c r="BE249" s="65">
        <v>70.470818109999996</v>
      </c>
      <c r="BF249" s="65">
        <v>38.104794169999998</v>
      </c>
      <c r="BG249" s="65">
        <v>42.587837630000003</v>
      </c>
      <c r="BH249" s="65">
        <v>55.99690957</v>
      </c>
      <c r="BJ249" s="65">
        <v>38.104794169999998</v>
      </c>
      <c r="BK249" s="65">
        <v>42.587837630000003</v>
      </c>
      <c r="BL249" s="65">
        <v>55.99690957</v>
      </c>
      <c r="BN249" s="65">
        <v>38.104794169999998</v>
      </c>
      <c r="BO249" s="65">
        <v>42.587837630000003</v>
      </c>
      <c r="BP249" s="65">
        <v>55.99690957</v>
      </c>
      <c r="BQ249" s="65">
        <v>70.470818109999996</v>
      </c>
      <c r="BR249" s="65">
        <v>38.104794169999998</v>
      </c>
      <c r="BS249" s="65">
        <v>42.587837630000003</v>
      </c>
      <c r="BT249" s="65">
        <v>55.99690957</v>
      </c>
      <c r="BU249" s="65">
        <v>70.470818109999996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X251" s="65">
        <v>232.13033999999999</v>
      </c>
      <c r="Y251" s="65">
        <v>41.052959999999999</v>
      </c>
      <c r="AF251" s="65">
        <v>232.13033999999999</v>
      </c>
      <c r="AH251" s="65">
        <v>44.373420000000003</v>
      </c>
      <c r="AK251" s="65">
        <v>62.47296</v>
      </c>
      <c r="AL251" s="65">
        <v>67.525919999999999</v>
      </c>
      <c r="AO251" s="65">
        <v>62.47296</v>
      </c>
      <c r="AP251" s="65">
        <v>67.525919999999999</v>
      </c>
      <c r="AT251" s="65">
        <v>67.525919999999999</v>
      </c>
      <c r="AV251" s="65">
        <v>353.24784</v>
      </c>
      <c r="AZ251" s="65">
        <v>353.24784</v>
      </c>
      <c r="BA251" s="65">
        <v>62.47296</v>
      </c>
      <c r="BC251" s="65">
        <v>80.388000000000005</v>
      </c>
      <c r="BD251" s="65">
        <v>353.24784</v>
      </c>
      <c r="BF251" s="65">
        <v>67.525919999999999</v>
      </c>
      <c r="BG251" s="65">
        <v>80.388000000000005</v>
      </c>
      <c r="BH251" s="65">
        <v>353.24784</v>
      </c>
      <c r="BL251" s="65">
        <v>353.24784</v>
      </c>
      <c r="BM251" s="65">
        <v>62.47296</v>
      </c>
      <c r="BN251" s="65">
        <v>67.525919999999999</v>
      </c>
      <c r="BO251" s="65">
        <v>80.388000000000005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V251" s="65">
        <v>67.525919999999999</v>
      </c>
      <c r="BW251" s="65">
        <v>80.388000000000005</v>
      </c>
      <c r="BX251" s="65">
        <v>353.24784</v>
      </c>
      <c r="BY251" s="65">
        <v>62.47296</v>
      </c>
      <c r="BZ251" s="65">
        <v>67.525919999999999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G251" s="65">
        <v>62.47296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353.24784</v>
      </c>
      <c r="CO251" s="65">
        <v>62.47296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L251" s="65">
        <v>67.525919999999999</v>
      </c>
      <c r="EM251" s="65">
        <v>80.388000000000005</v>
      </c>
      <c r="EN251" s="65">
        <v>353.24784</v>
      </c>
      <c r="EO251" s="65">
        <v>62.47296</v>
      </c>
      <c r="EP251" s="65">
        <v>67.525919999999999</v>
      </c>
      <c r="EQ251" s="65">
        <v>80.388000000000005</v>
      </c>
      <c r="ER251" s="65">
        <v>353.24784</v>
      </c>
      <c r="ES251" s="65">
        <v>62.47296</v>
      </c>
      <c r="ET251" s="65">
        <v>67.525919999999999</v>
      </c>
      <c r="EU251" s="65">
        <v>80.388000000000005</v>
      </c>
      <c r="EV251" s="65">
        <v>353.24784</v>
      </c>
      <c r="EW251" s="65">
        <v>62.47296</v>
      </c>
      <c r="EX251" s="65">
        <v>67.525919999999999</v>
      </c>
      <c r="EY251" s="65">
        <v>80.388000000000005</v>
      </c>
      <c r="EZ251" s="65">
        <v>353.24784</v>
      </c>
      <c r="FA251" s="65">
        <v>62.47296</v>
      </c>
      <c r="FB251" s="65">
        <v>67.525919999999999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F253" s="65">
        <v>1.4382566939999999</v>
      </c>
      <c r="AI253" s="65">
        <v>1.5946</v>
      </c>
      <c r="AR253" s="65">
        <v>0.2254504742</v>
      </c>
      <c r="AT253" s="65">
        <v>0.27539999999999998</v>
      </c>
      <c r="AU253" s="65">
        <v>1.4807809949999999</v>
      </c>
      <c r="AV253" s="65">
        <v>1.6569705729999999</v>
      </c>
      <c r="AW253" s="65">
        <v>0.74119999999999997</v>
      </c>
      <c r="AX253" s="65">
        <v>0.27539999999999998</v>
      </c>
      <c r="AY253" s="65">
        <v>1.0263706450000001</v>
      </c>
      <c r="AZ253" s="65">
        <v>1.706231469</v>
      </c>
      <c r="BA253" s="65">
        <v>0.74119999999999997</v>
      </c>
      <c r="BC253" s="65">
        <v>1.5946</v>
      </c>
      <c r="BD253" s="65">
        <v>3.0464000000000002</v>
      </c>
      <c r="BE253" s="65">
        <v>0.74119999999999997</v>
      </c>
      <c r="BF253" s="65">
        <v>0.27539999999999998</v>
      </c>
      <c r="BG253" s="65">
        <v>1.5946</v>
      </c>
      <c r="BH253" s="65">
        <v>3.0464000000000002</v>
      </c>
      <c r="BJ253" s="65">
        <v>0.27539999999999998</v>
      </c>
      <c r="BK253" s="65">
        <v>0.12736231140000001</v>
      </c>
      <c r="BL253" s="65">
        <v>3.0464000000000002</v>
      </c>
      <c r="BN253" s="65">
        <v>0.27539999999999998</v>
      </c>
      <c r="BO253" s="65">
        <v>1.5946</v>
      </c>
      <c r="BP253" s="65">
        <v>3.0464000000000002</v>
      </c>
      <c r="BQ253" s="65">
        <v>0.74119999999999997</v>
      </c>
      <c r="BR253" s="65">
        <v>0.27539999999999998</v>
      </c>
      <c r="BS253" s="65">
        <v>1.5946</v>
      </c>
      <c r="BT253" s="65">
        <v>3.0464000000000002</v>
      </c>
      <c r="BV253" s="65">
        <v>0.27539999999999998</v>
      </c>
      <c r="BW253" s="65">
        <v>4.9260896470000003E-2</v>
      </c>
      <c r="BX253" s="65">
        <v>3.0464000000000002</v>
      </c>
      <c r="BY253" s="65">
        <v>0.74119999999999997</v>
      </c>
      <c r="BZ253" s="65">
        <v>0.27539999999999998</v>
      </c>
      <c r="CA253" s="65">
        <v>1.5946</v>
      </c>
      <c r="CB253" s="65">
        <v>3.0464000000000002</v>
      </c>
      <c r="CC253" s="65">
        <v>0.74119999999999997</v>
      </c>
      <c r="CD253" s="65">
        <v>0.27539999999999998</v>
      </c>
      <c r="CE253" s="65">
        <v>1.5946</v>
      </c>
      <c r="CF253" s="65">
        <v>3.0464000000000002</v>
      </c>
      <c r="CG253" s="65">
        <v>0.74119999999999997</v>
      </c>
      <c r="CH253" s="65">
        <v>0.27539999999999998</v>
      </c>
      <c r="CI253" s="65">
        <v>1.5946</v>
      </c>
      <c r="CJ253" s="65">
        <v>3.0464000000000002</v>
      </c>
      <c r="CK253" s="65">
        <v>0.74119999999999997</v>
      </c>
      <c r="CL253" s="65">
        <v>0.27539999999999998</v>
      </c>
      <c r="CM253" s="65">
        <v>1.5946</v>
      </c>
      <c r="CN253" s="65">
        <v>3.0464000000000002</v>
      </c>
      <c r="CO253" s="65">
        <v>0.74119999999999997</v>
      </c>
      <c r="CP253" s="65">
        <v>0.27539999999999998</v>
      </c>
      <c r="CQ253" s="65">
        <v>1.5946</v>
      </c>
      <c r="CR253" s="65">
        <v>3.0464000000000002</v>
      </c>
      <c r="CS253" s="65">
        <v>0.74119999999999997</v>
      </c>
      <c r="CT253" s="65">
        <v>0.27539999999999998</v>
      </c>
      <c r="CU253" s="65">
        <v>1.5946</v>
      </c>
      <c r="CV253" s="65">
        <v>3.0464000000000002</v>
      </c>
      <c r="CW253" s="65">
        <v>0.74119999999999997</v>
      </c>
      <c r="CX253" s="65">
        <v>0.27539999999999998</v>
      </c>
      <c r="CY253" s="65">
        <v>1.5946</v>
      </c>
      <c r="CZ253" s="65">
        <v>3.0464000000000002</v>
      </c>
      <c r="DA253" s="65">
        <v>0.74119999999999997</v>
      </c>
      <c r="DB253" s="65">
        <v>0.27539999999999998</v>
      </c>
      <c r="DC253" s="65">
        <v>1.5946</v>
      </c>
      <c r="DE253" s="65">
        <v>0.74119999999999997</v>
      </c>
      <c r="DF253" s="65">
        <v>0.27539999999999998</v>
      </c>
      <c r="DG253" s="65">
        <v>1.5946</v>
      </c>
      <c r="DH253" s="65">
        <v>3.0464000000000002</v>
      </c>
      <c r="DI253" s="65">
        <v>0.74119999999999997</v>
      </c>
      <c r="DJ253" s="65">
        <v>0.27539999999999998</v>
      </c>
      <c r="DK253" s="65">
        <v>1.5946</v>
      </c>
      <c r="DL253" s="65">
        <v>3.0464000000000002</v>
      </c>
      <c r="DM253" s="65">
        <v>0.74119999999999997</v>
      </c>
      <c r="DN253" s="65">
        <v>0.27539999999999998</v>
      </c>
      <c r="DO253" s="65">
        <v>1.5946</v>
      </c>
      <c r="DP253" s="65">
        <v>3.0464000000000002</v>
      </c>
      <c r="DQ253" s="65">
        <v>0.74119999999999997</v>
      </c>
      <c r="DS253" s="65">
        <v>1.5946</v>
      </c>
      <c r="DT253" s="65">
        <v>3.0464000000000002</v>
      </c>
      <c r="DU253" s="65">
        <v>0.74119999999999997</v>
      </c>
      <c r="DV253" s="65">
        <v>0.27539999999999998</v>
      </c>
      <c r="DW253" s="65">
        <v>1.5946</v>
      </c>
      <c r="DX253" s="65">
        <v>3.0464000000000002</v>
      </c>
      <c r="DY253" s="65">
        <v>0.74119999999999997</v>
      </c>
      <c r="DZ253" s="65">
        <v>0.27539999999999998</v>
      </c>
      <c r="EA253" s="65">
        <v>1.5946</v>
      </c>
      <c r="EB253" s="65">
        <v>3.0464000000000002</v>
      </c>
      <c r="EC253" s="65">
        <v>0.74119999999999997</v>
      </c>
      <c r="ED253" s="65">
        <v>0.27539999999999998</v>
      </c>
      <c r="EE253" s="65">
        <v>1.5946</v>
      </c>
      <c r="EF253" s="65">
        <v>3.0464000000000002</v>
      </c>
      <c r="EG253" s="65">
        <v>0.74119999999999997</v>
      </c>
      <c r="EH253" s="65">
        <v>0.27539999999999998</v>
      </c>
      <c r="EI253" s="65">
        <v>1.5946</v>
      </c>
      <c r="EJ253" s="65">
        <v>3.0464000000000002</v>
      </c>
      <c r="EK253" s="65">
        <v>0.74119999999999997</v>
      </c>
      <c r="EL253" s="65">
        <v>0.27539999999999998</v>
      </c>
      <c r="EM253" s="65">
        <v>1.5946</v>
      </c>
      <c r="EN253" s="65">
        <v>3.0464000000000002</v>
      </c>
      <c r="EO253" s="65">
        <v>0.74119999999999997</v>
      </c>
      <c r="EP253" s="65">
        <v>0.27539999999999998</v>
      </c>
      <c r="EQ253" s="65">
        <v>1.5946</v>
      </c>
      <c r="ER253" s="65">
        <v>3.0464000000000002</v>
      </c>
      <c r="ES253" s="65">
        <v>0.74119999999999997</v>
      </c>
      <c r="ET253" s="65">
        <v>0.27539999999999998</v>
      </c>
      <c r="EU253" s="65">
        <v>1.5946</v>
      </c>
      <c r="EV253" s="65">
        <v>3.0464000000000002</v>
      </c>
      <c r="EW253" s="65">
        <v>0.74119999999999997</v>
      </c>
      <c r="EX253" s="65">
        <v>0.27539999999999998</v>
      </c>
      <c r="EY253" s="65">
        <v>1.5946</v>
      </c>
      <c r="EZ253" s="65">
        <v>3.0464000000000002</v>
      </c>
      <c r="FA253" s="65">
        <v>0.74119999999999997</v>
      </c>
      <c r="FB253" s="65">
        <v>0.27539999999999998</v>
      </c>
      <c r="FC253" s="65">
        <v>1.5946</v>
      </c>
    </row>
    <row r="254" spans="2:159" x14ac:dyDescent="0.2">
      <c r="B254" s="65" t="s">
        <v>26</v>
      </c>
      <c r="C254" s="65" t="s">
        <v>45</v>
      </c>
      <c r="AJ254" s="65">
        <v>2.6880000000000002</v>
      </c>
      <c r="AK254" s="65">
        <v>0.65400000000000003</v>
      </c>
      <c r="AL254" s="65">
        <v>0.24299999999999999</v>
      </c>
      <c r="AM254" s="65">
        <v>1.407</v>
      </c>
      <c r="AP254" s="65">
        <v>0.24299999999999999</v>
      </c>
      <c r="AS254" s="65">
        <v>0.65400000000000003</v>
      </c>
      <c r="AT254" s="65">
        <v>0.24299999999999999</v>
      </c>
      <c r="AU254" s="65">
        <v>1.407</v>
      </c>
      <c r="AV254" s="65">
        <v>2.6880000000000002</v>
      </c>
      <c r="AW254" s="65">
        <v>0.65400000000000003</v>
      </c>
      <c r="AX254" s="65">
        <v>0.24299999999999999</v>
      </c>
      <c r="AY254" s="65">
        <v>1.407</v>
      </c>
      <c r="AZ254" s="65">
        <v>2.6880000000000002</v>
      </c>
      <c r="BC254" s="65">
        <v>1.407</v>
      </c>
      <c r="BD254" s="65">
        <v>2.6880000000000002</v>
      </c>
      <c r="BE254" s="65">
        <v>0.65400000000000003</v>
      </c>
      <c r="BF254" s="65">
        <v>0.24299999999999999</v>
      </c>
      <c r="BG254" s="65">
        <v>1.407</v>
      </c>
      <c r="BH254" s="65">
        <v>2.6880000000000002</v>
      </c>
      <c r="BK254" s="65">
        <v>1.407</v>
      </c>
      <c r="BL254" s="65">
        <v>2.6880000000000002</v>
      </c>
      <c r="BN254" s="65">
        <v>0.24299999999999999</v>
      </c>
      <c r="BO254" s="65">
        <v>1.407</v>
      </c>
      <c r="BP254" s="65">
        <v>2.6880000000000002</v>
      </c>
      <c r="BQ254" s="65">
        <v>0.65400000000000003</v>
      </c>
      <c r="BS254" s="65">
        <v>1.407</v>
      </c>
      <c r="BT254" s="65">
        <v>2.6880000000000002</v>
      </c>
      <c r="BW254" s="65">
        <v>1.407</v>
      </c>
      <c r="BX254" s="65">
        <v>2.6880000000000002</v>
      </c>
      <c r="CA254" s="65">
        <v>1.407</v>
      </c>
      <c r="CB254" s="65">
        <v>2.6880000000000002</v>
      </c>
      <c r="CC254" s="65">
        <v>0.65400000000000003</v>
      </c>
      <c r="CE254" s="65">
        <v>1.407</v>
      </c>
      <c r="CF254" s="65">
        <v>2.6880000000000002</v>
      </c>
      <c r="CG254" s="65">
        <v>0.65400000000000003</v>
      </c>
      <c r="CH254" s="65">
        <v>0.24299999999999999</v>
      </c>
      <c r="CI254" s="65">
        <v>1.407</v>
      </c>
      <c r="CJ254" s="65">
        <v>2.6880000000000002</v>
      </c>
      <c r="CK254" s="65">
        <v>0.65400000000000003</v>
      </c>
      <c r="CL254" s="65">
        <v>0.24299999999999999</v>
      </c>
      <c r="CM254" s="65">
        <v>1.407</v>
      </c>
      <c r="CN254" s="65">
        <v>2.6880000000000002</v>
      </c>
      <c r="CO254" s="65">
        <v>0.65400000000000003</v>
      </c>
      <c r="CP254" s="65">
        <v>0.24299999999999999</v>
      </c>
      <c r="CQ254" s="65">
        <v>1.407</v>
      </c>
      <c r="CR254" s="65">
        <v>2.6880000000000002</v>
      </c>
      <c r="CS254" s="65">
        <v>0.65400000000000003</v>
      </c>
      <c r="CT254" s="65">
        <v>0.24299999999999999</v>
      </c>
      <c r="CU254" s="65">
        <v>1.407</v>
      </c>
      <c r="CV254" s="65">
        <v>2.6880000000000002</v>
      </c>
      <c r="CX254" s="65">
        <v>0.24299999999999999</v>
      </c>
      <c r="CY254" s="65">
        <v>1.407</v>
      </c>
      <c r="CZ254" s="65">
        <v>2.6880000000000002</v>
      </c>
      <c r="DA254" s="65">
        <v>0.65400000000000003</v>
      </c>
      <c r="DB254" s="65">
        <v>0.24299999999999999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G254" s="65">
        <v>1.407</v>
      </c>
      <c r="DH254" s="65">
        <v>2.6880000000000002</v>
      </c>
      <c r="DI254" s="65">
        <v>0.65400000000000003</v>
      </c>
      <c r="DJ254" s="65">
        <v>0.24299999999999999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V254" s="65">
        <v>0.24299999999999999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D254" s="65">
        <v>0.24299999999999999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4504.8709980000003</v>
      </c>
      <c r="E257" s="65">
        <v>4651.9730319999999</v>
      </c>
      <c r="F257" s="65">
        <v>4561.4115240000001</v>
      </c>
      <c r="G257" s="65">
        <v>4533.6274869999997</v>
      </c>
      <c r="H257" s="65">
        <v>4560.8679080000002</v>
      </c>
      <c r="I257" s="65">
        <v>4651.9730319999999</v>
      </c>
      <c r="J257" s="65">
        <v>3236.9789639999999</v>
      </c>
      <c r="K257" s="65">
        <v>4562.0794260000002</v>
      </c>
      <c r="L257" s="65">
        <v>4560.8679080000002</v>
      </c>
      <c r="M257" s="65">
        <v>4651.9730319999999</v>
      </c>
      <c r="N257" s="65">
        <v>4599.516318</v>
      </c>
      <c r="O257" s="65">
        <v>4562.0794260000002</v>
      </c>
      <c r="P257" s="65">
        <v>4561.7519080000002</v>
      </c>
      <c r="Q257" s="65">
        <v>4652.8540320000002</v>
      </c>
      <c r="R257" s="65">
        <v>4600.4103180000002</v>
      </c>
      <c r="S257" s="65">
        <v>4562.9764260000002</v>
      </c>
      <c r="T257" s="65">
        <v>4811.6131079999996</v>
      </c>
      <c r="U257" s="65">
        <v>4807.7916320000004</v>
      </c>
      <c r="V257" s="65">
        <v>4815.2895239999998</v>
      </c>
      <c r="W257" s="65">
        <v>4809.1847260000004</v>
      </c>
      <c r="X257" s="65">
        <v>5040.3185380000004</v>
      </c>
      <c r="Y257" s="65">
        <v>5003.5078919999996</v>
      </c>
      <c r="Z257" s="65">
        <v>4867.5879240000004</v>
      </c>
      <c r="AA257" s="65">
        <v>4867.3073260000001</v>
      </c>
      <c r="AB257" s="65">
        <v>5055.0459080000001</v>
      </c>
      <c r="AC257" s="65">
        <v>5155.5242319999998</v>
      </c>
      <c r="AD257" s="65">
        <v>4976.5107180000005</v>
      </c>
      <c r="AE257" s="65">
        <v>5059.8664259999996</v>
      </c>
      <c r="AF257" s="65">
        <v>5340.4525949999997</v>
      </c>
      <c r="AG257" s="65">
        <v>4490.6022949999997</v>
      </c>
      <c r="AH257" s="65">
        <v>5253.3085380000002</v>
      </c>
      <c r="AI257" s="65">
        <v>5165.4357259999997</v>
      </c>
      <c r="AJ257" s="65">
        <v>5257.9151080000001</v>
      </c>
      <c r="AK257" s="65">
        <v>5491.9411099999998</v>
      </c>
      <c r="AL257" s="65">
        <v>3871.5690840000002</v>
      </c>
      <c r="AM257" s="65">
        <v>5183.581126</v>
      </c>
      <c r="AN257" s="65">
        <v>8023.1340479999999</v>
      </c>
      <c r="AO257" s="65">
        <v>8397.9119969999992</v>
      </c>
      <c r="AP257" s="65">
        <v>8096.7017640000004</v>
      </c>
      <c r="AQ257" s="65">
        <v>8025.0550670000002</v>
      </c>
      <c r="AR257" s="65">
        <v>9175.2255580000001</v>
      </c>
      <c r="AS257" s="65">
        <v>6345.4494100000002</v>
      </c>
      <c r="AT257" s="65">
        <v>9271.6642379999994</v>
      </c>
      <c r="AU257" s="65">
        <v>9178.4664069999999</v>
      </c>
      <c r="AV257" s="65">
        <v>9532.5929180000003</v>
      </c>
      <c r="AW257" s="65">
        <v>5359.7385320000003</v>
      </c>
      <c r="AX257" s="65">
        <v>9237.9825239999991</v>
      </c>
      <c r="AY257" s="65">
        <v>9178.0119959999993</v>
      </c>
      <c r="AZ257" s="65">
        <v>12071.490180000001</v>
      </c>
      <c r="BA257" s="65">
        <v>12138.478810000001</v>
      </c>
      <c r="BB257" s="65">
        <v>11416.30186</v>
      </c>
      <c r="BC257" s="65">
        <v>11835.15223</v>
      </c>
      <c r="BD257" s="65">
        <v>12072.83035</v>
      </c>
      <c r="BE257" s="65">
        <v>5597.6028219999998</v>
      </c>
      <c r="BF257" s="65">
        <v>7738.0288380000002</v>
      </c>
      <c r="BG257" s="65">
        <v>11532.86011</v>
      </c>
      <c r="BH257" s="65">
        <v>12072.83035</v>
      </c>
      <c r="BI257" s="65">
        <v>8999.8654920000008</v>
      </c>
      <c r="BJ257" s="65">
        <v>9275.8443179999995</v>
      </c>
      <c r="BK257" s="65">
        <v>11509.940430000001</v>
      </c>
      <c r="BL257" s="65">
        <v>12072.83035</v>
      </c>
      <c r="BM257" s="65">
        <v>10855.0924</v>
      </c>
      <c r="BN257" s="65">
        <v>5760.8800220000003</v>
      </c>
      <c r="BO257" s="65">
        <v>10798.018910000001</v>
      </c>
      <c r="BP257" s="65">
        <v>12072.83035</v>
      </c>
      <c r="BQ257" s="65">
        <v>9076.1846509999996</v>
      </c>
      <c r="BR257" s="65">
        <v>9199.6515780000009</v>
      </c>
      <c r="BS257" s="65">
        <v>11158.67841</v>
      </c>
      <c r="BT257" s="65">
        <v>13881.923349999999</v>
      </c>
      <c r="BU257" s="65">
        <v>10983.39738</v>
      </c>
      <c r="BV257" s="65">
        <v>5368.7752380000002</v>
      </c>
      <c r="BW257" s="65">
        <v>12439.336929999999</v>
      </c>
      <c r="BX257" s="65">
        <v>13881.923349999999</v>
      </c>
      <c r="BY257" s="65">
        <v>13540.571169999999</v>
      </c>
      <c r="BZ257" s="65">
        <v>9770.7382379999999</v>
      </c>
      <c r="CA257" s="65">
        <v>13642.13673</v>
      </c>
      <c r="CB257" s="65">
        <v>13881.923349999999</v>
      </c>
      <c r="CC257" s="65">
        <v>13962.94911</v>
      </c>
      <c r="CD257" s="65">
        <v>12505.27065</v>
      </c>
      <c r="CE257" s="65">
        <v>13642.13673</v>
      </c>
      <c r="CF257" s="65">
        <v>13881.923349999999</v>
      </c>
      <c r="CG257" s="65">
        <v>11811.36404</v>
      </c>
      <c r="CH257" s="65">
        <v>12260.65028</v>
      </c>
      <c r="CI257" s="65">
        <v>13642.13673</v>
      </c>
      <c r="CJ257" s="65">
        <v>13881.923349999999</v>
      </c>
      <c r="CK257" s="65">
        <v>12395.05732</v>
      </c>
      <c r="CL257" s="65">
        <v>12710.497429999999</v>
      </c>
      <c r="CM257" s="65">
        <v>13642.13673</v>
      </c>
      <c r="CN257" s="65">
        <v>13881.923349999999</v>
      </c>
      <c r="CO257" s="65">
        <v>13963.830110000001</v>
      </c>
      <c r="CP257" s="65">
        <v>13661.30674</v>
      </c>
      <c r="CQ257" s="65">
        <v>13642.13673</v>
      </c>
      <c r="CR257" s="65">
        <v>13881.923349999999</v>
      </c>
      <c r="CS257" s="65">
        <v>11833.12247</v>
      </c>
      <c r="CT257" s="65">
        <v>12574.757019999999</v>
      </c>
      <c r="CU257" s="65">
        <v>13642.13673</v>
      </c>
      <c r="CV257" s="65">
        <v>13881.923349999999</v>
      </c>
      <c r="CW257" s="65">
        <v>12822.444240000001</v>
      </c>
      <c r="CX257" s="65">
        <v>10750.615299999999</v>
      </c>
      <c r="CY257" s="65">
        <v>13642.13673</v>
      </c>
      <c r="CZ257" s="65">
        <v>13881.923349999999</v>
      </c>
      <c r="DA257" s="65">
        <v>14038.891310000001</v>
      </c>
      <c r="DB257" s="65">
        <v>7511.69164</v>
      </c>
      <c r="DC257" s="65">
        <v>13642.13673</v>
      </c>
      <c r="DD257" s="65">
        <v>13878.87695</v>
      </c>
      <c r="DE257" s="65">
        <v>13772.92721</v>
      </c>
      <c r="DF257" s="65">
        <v>10733.130649999999</v>
      </c>
      <c r="DG257" s="65">
        <v>13642.13673</v>
      </c>
      <c r="DH257" s="65">
        <v>13881.923349999999</v>
      </c>
      <c r="DI257" s="65">
        <v>11508.659309999999</v>
      </c>
      <c r="DJ257" s="65">
        <v>13618.72493</v>
      </c>
      <c r="DK257" s="65">
        <v>13642.13673</v>
      </c>
      <c r="DL257" s="65">
        <v>13881.923349999999</v>
      </c>
      <c r="DM257" s="65">
        <v>14038.891310000001</v>
      </c>
      <c r="DN257" s="65">
        <v>11050.36571</v>
      </c>
      <c r="DO257" s="65">
        <v>13642.13673</v>
      </c>
      <c r="DP257" s="65">
        <v>13881.923349999999</v>
      </c>
      <c r="DQ257" s="65">
        <v>12786.458339999999</v>
      </c>
      <c r="DR257" s="65">
        <v>13517.963180000001</v>
      </c>
      <c r="DS257" s="65">
        <v>13642.13673</v>
      </c>
      <c r="DT257" s="65">
        <v>13881.923349999999</v>
      </c>
      <c r="DU257" s="65">
        <v>13841.554959999999</v>
      </c>
      <c r="DV257" s="65">
        <v>10535.65958</v>
      </c>
      <c r="DW257" s="65">
        <v>13642.13673</v>
      </c>
      <c r="DX257" s="65">
        <v>13881.923349999999</v>
      </c>
      <c r="DY257" s="65">
        <v>14038.891310000001</v>
      </c>
      <c r="DZ257" s="65">
        <v>13286.99387</v>
      </c>
      <c r="EA257" s="65">
        <v>13642.13673</v>
      </c>
      <c r="EB257" s="65">
        <v>13881.923349999999</v>
      </c>
      <c r="EC257" s="65">
        <v>14038.891310000001</v>
      </c>
      <c r="ED257" s="65">
        <v>8786.3318209999998</v>
      </c>
      <c r="EE257" s="65">
        <v>13642.13673</v>
      </c>
      <c r="EF257" s="65">
        <v>13881.923349999999</v>
      </c>
      <c r="EG257" s="65">
        <v>14038.891310000001</v>
      </c>
      <c r="EH257" s="65">
        <v>10072.5571</v>
      </c>
      <c r="EI257" s="65">
        <v>13629.140869999999</v>
      </c>
      <c r="EJ257" s="65">
        <v>13881.923349999999</v>
      </c>
      <c r="EK257" s="65">
        <v>14038.891310000001</v>
      </c>
      <c r="EL257" s="65">
        <v>7203.4132380000001</v>
      </c>
      <c r="EM257" s="65">
        <v>13642.13673</v>
      </c>
      <c r="EN257" s="65">
        <v>13881.923349999999</v>
      </c>
      <c r="EO257" s="65">
        <v>14038.891310000001</v>
      </c>
      <c r="EP257" s="65">
        <v>10911.626679999999</v>
      </c>
      <c r="EQ257" s="65">
        <v>13642.13673</v>
      </c>
      <c r="ER257" s="65">
        <v>13881.923349999999</v>
      </c>
      <c r="ES257" s="65">
        <v>14038.891310000001</v>
      </c>
      <c r="ET257" s="65">
        <v>9343.6132379999999</v>
      </c>
      <c r="EU257" s="65">
        <v>13642.13673</v>
      </c>
      <c r="EV257" s="65">
        <v>13881.923349999999</v>
      </c>
      <c r="EW257" s="65">
        <v>14038.891310000001</v>
      </c>
      <c r="EX257" s="65">
        <v>7023.9389270000001</v>
      </c>
      <c r="EY257" s="65">
        <v>13642.13673</v>
      </c>
      <c r="EZ257" s="65">
        <v>13881.923349999999</v>
      </c>
      <c r="FA257" s="65">
        <v>14038.891310000001</v>
      </c>
      <c r="FB257" s="65">
        <v>7178.9620100000002</v>
      </c>
      <c r="FC257" s="65">
        <v>13642.13673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0.186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D272" s="65">
        <v>0.26</v>
      </c>
      <c r="G272" s="65">
        <v>0.2</v>
      </c>
      <c r="H272" s="65">
        <v>0.26</v>
      </c>
      <c r="K272" s="65">
        <v>0.2</v>
      </c>
      <c r="L272" s="65">
        <v>0.83277999999999996</v>
      </c>
      <c r="O272" s="65">
        <v>0.84060000000000001</v>
      </c>
      <c r="P272" s="65">
        <v>3.4327800000000002</v>
      </c>
      <c r="S272" s="65">
        <v>2.8405999999999998</v>
      </c>
      <c r="T272" s="65">
        <v>3.4327800000000002</v>
      </c>
      <c r="W272" s="65">
        <v>2.8405999999999998</v>
      </c>
      <c r="X272" s="65">
        <v>98.046000000000006</v>
      </c>
      <c r="AA272" s="65">
        <v>124.0076</v>
      </c>
      <c r="AB272" s="65">
        <v>351.13260000000002</v>
      </c>
      <c r="AE272" s="65">
        <v>224.73500000000001</v>
      </c>
      <c r="AF272" s="65">
        <v>337.74259999999998</v>
      </c>
      <c r="AI272" s="65">
        <v>243.00200000000001</v>
      </c>
      <c r="AJ272" s="65">
        <v>337.00549999999998</v>
      </c>
      <c r="AM272" s="65">
        <v>278.16899999999998</v>
      </c>
      <c r="AN272" s="65">
        <v>405.55970000000002</v>
      </c>
      <c r="AQ272" s="65">
        <v>311.96899999999999</v>
      </c>
      <c r="AR272" s="65">
        <v>405.55970000000002</v>
      </c>
      <c r="AU272" s="65">
        <v>306.36900000000003</v>
      </c>
      <c r="AV272" s="65">
        <v>405.55970000000002</v>
      </c>
      <c r="AY272" s="65">
        <v>311.96899999999999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0.41639999999999999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2.52278</v>
      </c>
      <c r="M281" s="65">
        <v>0</v>
      </c>
      <c r="N281" s="65">
        <v>0</v>
      </c>
      <c r="O281" s="65">
        <v>2.1406000000000001</v>
      </c>
      <c r="P281" s="65">
        <v>5.1227799999999997</v>
      </c>
      <c r="Q281" s="65">
        <v>0</v>
      </c>
      <c r="R281" s="65">
        <v>0</v>
      </c>
      <c r="S281" s="65">
        <v>4.1406000000000001</v>
      </c>
      <c r="T281" s="65">
        <v>5.1227799999999997</v>
      </c>
      <c r="U281" s="65">
        <v>0</v>
      </c>
      <c r="V281" s="65">
        <v>0</v>
      </c>
      <c r="W281" s="65">
        <v>4.1406000000000001</v>
      </c>
      <c r="X281" s="65">
        <v>141.33600000000001</v>
      </c>
      <c r="Y281" s="65">
        <v>0</v>
      </c>
      <c r="Z281" s="65">
        <v>0</v>
      </c>
      <c r="AA281" s="65">
        <v>157.30760000000001</v>
      </c>
      <c r="AB281" s="65">
        <v>467.2226</v>
      </c>
      <c r="AC281" s="65">
        <v>0</v>
      </c>
      <c r="AD281" s="65">
        <v>0</v>
      </c>
      <c r="AE281" s="65">
        <v>313.42140000000001</v>
      </c>
      <c r="AF281" s="65">
        <v>496.73259999999999</v>
      </c>
      <c r="AG281" s="65">
        <v>0</v>
      </c>
      <c r="AH281" s="65">
        <v>0</v>
      </c>
      <c r="AI281" s="65">
        <v>365.30200000000002</v>
      </c>
      <c r="AJ281" s="65">
        <v>495.99549999999999</v>
      </c>
      <c r="AK281" s="65">
        <v>0</v>
      </c>
      <c r="AL281" s="65">
        <v>0</v>
      </c>
      <c r="AM281" s="65">
        <v>400.46899999999999</v>
      </c>
      <c r="AN281" s="65">
        <v>564.54970000000003</v>
      </c>
      <c r="AO281" s="65">
        <v>0</v>
      </c>
      <c r="AP281" s="65">
        <v>0</v>
      </c>
      <c r="AQ281" s="65">
        <v>434.26900000000001</v>
      </c>
      <c r="AR281" s="65">
        <v>564.54970000000003</v>
      </c>
      <c r="AS281" s="65">
        <v>0</v>
      </c>
      <c r="AT281" s="65">
        <v>0</v>
      </c>
      <c r="AU281" s="65">
        <v>428.66899999999998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63</v>
      </c>
      <c r="C294" s="65" t="s">
        <v>37</v>
      </c>
      <c r="CV294" s="65">
        <v>221.22898530000001</v>
      </c>
      <c r="CY294" s="65">
        <v>170.1761425</v>
      </c>
      <c r="CZ294" s="65">
        <v>626.48270339999999</v>
      </c>
      <c r="DC294" s="65">
        <v>481.90977179999999</v>
      </c>
      <c r="DD294" s="65">
        <v>1034.7217209999999</v>
      </c>
      <c r="DG294" s="65">
        <v>795.93978509999999</v>
      </c>
      <c r="DH294" s="65">
        <v>1427.8184799999999</v>
      </c>
      <c r="DK294" s="65">
        <v>1098.3219079999999</v>
      </c>
      <c r="DL294" s="65">
        <v>1427.8184799999999</v>
      </c>
      <c r="DO294" s="65">
        <v>1098.3219079999999</v>
      </c>
      <c r="DP294" s="65">
        <v>1427.8184799999999</v>
      </c>
      <c r="DS294" s="65">
        <v>1098.3219079999999</v>
      </c>
      <c r="DT294" s="65">
        <v>1427.8184799999999</v>
      </c>
      <c r="DW294" s="65">
        <v>1098.3219079999999</v>
      </c>
      <c r="DX294" s="65">
        <v>1427.8184799999999</v>
      </c>
      <c r="EA294" s="65">
        <v>1098.3219079999999</v>
      </c>
      <c r="EB294" s="65">
        <v>1427.8184799999999</v>
      </c>
      <c r="EE294" s="65">
        <v>1098.3219079999999</v>
      </c>
      <c r="EF294" s="65">
        <v>1427.8184799999999</v>
      </c>
      <c r="EI294" s="65">
        <v>1098.3219079999999</v>
      </c>
      <c r="EJ294" s="65">
        <v>1427.8184799999999</v>
      </c>
      <c r="EM294" s="65">
        <v>1098.3219079999999</v>
      </c>
      <c r="EN294" s="65">
        <v>1427.8184799999999</v>
      </c>
      <c r="EQ294" s="65">
        <v>1098.3219079999999</v>
      </c>
      <c r="ER294" s="65">
        <v>1427.8184799999999</v>
      </c>
      <c r="EU294" s="65">
        <v>1098.3219079999999</v>
      </c>
      <c r="EV294" s="65">
        <v>1427.8184799999999</v>
      </c>
      <c r="EY294" s="65">
        <v>1098.3219079999999</v>
      </c>
      <c r="EZ294" s="65">
        <v>1427.8184799999999</v>
      </c>
      <c r="FC294" s="65">
        <v>1098.3219079999999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0</v>
      </c>
      <c r="BY305" s="65">
        <v>0</v>
      </c>
      <c r="BZ305" s="65">
        <v>0</v>
      </c>
      <c r="CA305" s="65">
        <v>0</v>
      </c>
      <c r="CB305" s="65">
        <v>0</v>
      </c>
      <c r="CC305" s="65">
        <v>0</v>
      </c>
      <c r="CD305" s="65">
        <v>0</v>
      </c>
      <c r="CE305" s="65">
        <v>0</v>
      </c>
      <c r="CF305" s="65">
        <v>0</v>
      </c>
      <c r="CG305" s="65">
        <v>0</v>
      </c>
      <c r="CH305" s="65">
        <v>0</v>
      </c>
      <c r="CI305" s="65">
        <v>0</v>
      </c>
      <c r="CJ305" s="65">
        <v>0</v>
      </c>
      <c r="CK305" s="65">
        <v>0</v>
      </c>
      <c r="CL305" s="65">
        <v>0</v>
      </c>
      <c r="CM305" s="65">
        <v>0</v>
      </c>
      <c r="CN305" s="65">
        <v>0</v>
      </c>
      <c r="CO305" s="65">
        <v>0</v>
      </c>
      <c r="CP305" s="65">
        <v>0</v>
      </c>
      <c r="CQ305" s="65">
        <v>0</v>
      </c>
      <c r="CR305" s="65">
        <v>0</v>
      </c>
      <c r="CS305" s="65">
        <v>0</v>
      </c>
      <c r="CT305" s="65">
        <v>0</v>
      </c>
      <c r="CU305" s="65">
        <v>0</v>
      </c>
      <c r="CV305" s="65">
        <v>221.22898530000001</v>
      </c>
      <c r="CW305" s="65">
        <v>0</v>
      </c>
      <c r="CX305" s="65">
        <v>0</v>
      </c>
      <c r="CY305" s="65">
        <v>170.1761425</v>
      </c>
      <c r="CZ305" s="65">
        <v>626.48270339999999</v>
      </c>
      <c r="DA305" s="65">
        <v>0</v>
      </c>
      <c r="DB305" s="65">
        <v>0</v>
      </c>
      <c r="DC305" s="65">
        <v>481.90977179999999</v>
      </c>
      <c r="DD305" s="65">
        <v>1034.7217209999999</v>
      </c>
      <c r="DE305" s="65">
        <v>0</v>
      </c>
      <c r="DF305" s="65">
        <v>0</v>
      </c>
      <c r="DG305" s="65">
        <v>795.93978509999999</v>
      </c>
      <c r="DH305" s="65">
        <v>1427.8184799999999</v>
      </c>
      <c r="DI305" s="65">
        <v>0</v>
      </c>
      <c r="DJ305" s="65">
        <v>0</v>
      </c>
      <c r="DK305" s="65">
        <v>1098.3219079999999</v>
      </c>
      <c r="DL305" s="65">
        <v>1427.8184799999999</v>
      </c>
      <c r="DM305" s="65">
        <v>0</v>
      </c>
      <c r="DN305" s="65">
        <v>0</v>
      </c>
      <c r="DO305" s="65">
        <v>1098.3219079999999</v>
      </c>
      <c r="DP305" s="65">
        <v>1427.8184799999999</v>
      </c>
      <c r="DQ305" s="65">
        <v>0</v>
      </c>
      <c r="DR305" s="65">
        <v>0</v>
      </c>
      <c r="DS305" s="65">
        <v>1098.3219079999999</v>
      </c>
      <c r="DT305" s="65">
        <v>1427.8184799999999</v>
      </c>
      <c r="DU305" s="65">
        <v>0</v>
      </c>
      <c r="DV305" s="65">
        <v>0</v>
      </c>
      <c r="DW305" s="65">
        <v>1098.3219079999999</v>
      </c>
      <c r="DX305" s="65">
        <v>1427.8184799999999</v>
      </c>
      <c r="DY305" s="65">
        <v>0</v>
      </c>
      <c r="DZ305" s="65">
        <v>0</v>
      </c>
      <c r="EA305" s="65">
        <v>1098.3219079999999</v>
      </c>
      <c r="EB305" s="65">
        <v>1427.8184799999999</v>
      </c>
      <c r="EC305" s="65">
        <v>0</v>
      </c>
      <c r="ED305" s="65">
        <v>0</v>
      </c>
      <c r="EE305" s="65">
        <v>1098.3219079999999</v>
      </c>
      <c r="EF305" s="65">
        <v>1427.8184799999999</v>
      </c>
      <c r="EG305" s="65">
        <v>0</v>
      </c>
      <c r="EH305" s="65">
        <v>0</v>
      </c>
      <c r="EI305" s="65">
        <v>1098.3219079999999</v>
      </c>
      <c r="EJ305" s="65">
        <v>1427.8184799999999</v>
      </c>
      <c r="EK305" s="65">
        <v>0</v>
      </c>
      <c r="EL305" s="65">
        <v>0</v>
      </c>
      <c r="EM305" s="65">
        <v>1098.3219079999999</v>
      </c>
      <c r="EN305" s="65">
        <v>1427.8184799999999</v>
      </c>
      <c r="EO305" s="65">
        <v>0</v>
      </c>
      <c r="EP305" s="65">
        <v>0</v>
      </c>
      <c r="EQ305" s="65">
        <v>1098.3219079999999</v>
      </c>
      <c r="ER305" s="65">
        <v>1427.8184799999999</v>
      </c>
      <c r="ES305" s="65">
        <v>0</v>
      </c>
      <c r="ET305" s="65">
        <v>0</v>
      </c>
      <c r="EU305" s="65">
        <v>1098.3219079999999</v>
      </c>
      <c r="EV305" s="65">
        <v>1427.8184799999999</v>
      </c>
      <c r="EW305" s="65">
        <v>0</v>
      </c>
      <c r="EX305" s="65">
        <v>0</v>
      </c>
      <c r="EY305" s="65">
        <v>1098.3219079999999</v>
      </c>
      <c r="EZ305" s="65">
        <v>1427.8184799999999</v>
      </c>
      <c r="FA305" s="65">
        <v>0</v>
      </c>
      <c r="FB305" s="65">
        <v>0</v>
      </c>
      <c r="FC305" s="65">
        <v>1098.3219079999999</v>
      </c>
    </row>
    <row r="306" spans="2:159" x14ac:dyDescent="0.2">
      <c r="B306" s="65" t="s">
        <v>64</v>
      </c>
      <c r="C306" s="65" t="s">
        <v>37</v>
      </c>
      <c r="DL306" s="65">
        <v>389.74767379999997</v>
      </c>
      <c r="DO306" s="65">
        <v>299.805903</v>
      </c>
      <c r="DP306" s="65">
        <v>734.48554430000002</v>
      </c>
      <c r="DS306" s="65">
        <v>564.98888020000004</v>
      </c>
      <c r="DT306" s="65">
        <v>1080.240029</v>
      </c>
      <c r="DW306" s="65">
        <v>830.95386870000004</v>
      </c>
      <c r="DX306" s="65">
        <v>1428.5038950000001</v>
      </c>
      <c r="EA306" s="65">
        <v>1098.84915</v>
      </c>
      <c r="EB306" s="65">
        <v>1784.2125739999999</v>
      </c>
      <c r="EE306" s="65">
        <v>1372.471211</v>
      </c>
      <c r="EF306" s="65">
        <v>2146.4059179999999</v>
      </c>
      <c r="EI306" s="65">
        <v>1651.0814760000001</v>
      </c>
      <c r="EJ306" s="65">
        <v>2511.3793500000002</v>
      </c>
      <c r="EM306" s="65">
        <v>1931.830269</v>
      </c>
      <c r="EN306" s="65">
        <v>2875.1665050000001</v>
      </c>
      <c r="EQ306" s="65">
        <v>2211.6665419999999</v>
      </c>
      <c r="ER306" s="65">
        <v>3276.8793230000001</v>
      </c>
      <c r="EU306" s="65">
        <v>2520.6764029999999</v>
      </c>
      <c r="EV306" s="65">
        <v>3665.0976759999999</v>
      </c>
      <c r="EY306" s="65">
        <v>2819.3059039999998</v>
      </c>
      <c r="EZ306" s="65">
        <v>4047.9434970000002</v>
      </c>
      <c r="FC306" s="65">
        <v>3113.80269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389.74767379999997</v>
      </c>
      <c r="DM317" s="65">
        <v>0</v>
      </c>
      <c r="DN317" s="65">
        <v>0</v>
      </c>
      <c r="DO317" s="65">
        <v>299.805903</v>
      </c>
      <c r="DP317" s="65">
        <v>734.48554430000002</v>
      </c>
      <c r="DQ317" s="65">
        <v>0</v>
      </c>
      <c r="DR317" s="65">
        <v>0</v>
      </c>
      <c r="DS317" s="65">
        <v>564.98888020000004</v>
      </c>
      <c r="DT317" s="65">
        <v>1080.240029</v>
      </c>
      <c r="DU317" s="65">
        <v>0</v>
      </c>
      <c r="DV317" s="65">
        <v>0</v>
      </c>
      <c r="DW317" s="65">
        <v>830.95386870000004</v>
      </c>
      <c r="DX317" s="65">
        <v>1428.5038950000001</v>
      </c>
      <c r="DY317" s="65">
        <v>0</v>
      </c>
      <c r="DZ317" s="65">
        <v>0</v>
      </c>
      <c r="EA317" s="65">
        <v>1098.84915</v>
      </c>
      <c r="EB317" s="65">
        <v>1784.2125739999999</v>
      </c>
      <c r="EC317" s="65">
        <v>0</v>
      </c>
      <c r="ED317" s="65">
        <v>0</v>
      </c>
      <c r="EE317" s="65">
        <v>1372.471211</v>
      </c>
      <c r="EF317" s="65">
        <v>2146.4059179999999</v>
      </c>
      <c r="EG317" s="65">
        <v>0</v>
      </c>
      <c r="EH317" s="65">
        <v>0</v>
      </c>
      <c r="EI317" s="65">
        <v>1651.0814760000001</v>
      </c>
      <c r="EJ317" s="65">
        <v>2511.3793500000002</v>
      </c>
      <c r="EK317" s="65">
        <v>0</v>
      </c>
      <c r="EL317" s="65">
        <v>0</v>
      </c>
      <c r="EM317" s="65">
        <v>1931.830269</v>
      </c>
      <c r="EN317" s="65">
        <v>2875.1665050000001</v>
      </c>
      <c r="EO317" s="65">
        <v>0</v>
      </c>
      <c r="EP317" s="65">
        <v>0</v>
      </c>
      <c r="EQ317" s="65">
        <v>2211.6665419999999</v>
      </c>
      <c r="ER317" s="65">
        <v>3276.8793230000001</v>
      </c>
      <c r="ES317" s="65">
        <v>0</v>
      </c>
      <c r="ET317" s="65">
        <v>0</v>
      </c>
      <c r="EU317" s="65">
        <v>2520.6764029999999</v>
      </c>
      <c r="EV317" s="65">
        <v>3665.0976759999999</v>
      </c>
      <c r="EW317" s="65">
        <v>0</v>
      </c>
      <c r="EX317" s="65">
        <v>0</v>
      </c>
      <c r="EY317" s="65">
        <v>2819.3059039999998</v>
      </c>
      <c r="EZ317" s="65">
        <v>4047.9434970000002</v>
      </c>
      <c r="FA317" s="65">
        <v>0</v>
      </c>
      <c r="FB317" s="65">
        <v>0</v>
      </c>
      <c r="FC317" s="65">
        <v>3113.80269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D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185.37350000000001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D367" s="65">
        <v>3.61</v>
      </c>
      <c r="F367" s="65">
        <v>3.61</v>
      </c>
      <c r="G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U367" s="65">
        <v>3.61</v>
      </c>
      <c r="V367" s="65">
        <v>3.61</v>
      </c>
      <c r="W367" s="65">
        <v>3.61</v>
      </c>
      <c r="X367" s="65">
        <v>3.61</v>
      </c>
      <c r="Z367" s="65">
        <v>3.61</v>
      </c>
      <c r="AA367" s="65">
        <v>3.61</v>
      </c>
      <c r="AB367" s="65">
        <v>10.83</v>
      </c>
      <c r="AC367" s="65">
        <v>7.22</v>
      </c>
      <c r="AD367" s="65">
        <v>10.83</v>
      </c>
      <c r="AE367" s="65">
        <v>7.22</v>
      </c>
      <c r="AF367" s="65">
        <v>10.83</v>
      </c>
      <c r="AG367" s="65">
        <v>10.83</v>
      </c>
      <c r="AH367" s="65">
        <v>10.83</v>
      </c>
      <c r="AI367" s="65">
        <v>10.83</v>
      </c>
      <c r="AJ367" s="65">
        <v>10.83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7.22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D368" s="65">
        <v>27.074999999999999</v>
      </c>
      <c r="E368" s="65">
        <v>27.074999999999999</v>
      </c>
      <c r="F368" s="65">
        <v>27.074999999999999</v>
      </c>
      <c r="G368" s="65">
        <v>27.074999999999999</v>
      </c>
      <c r="H368" s="65">
        <v>27.074999999999999</v>
      </c>
      <c r="I368" s="65">
        <v>27.074999999999999</v>
      </c>
      <c r="K368" s="65">
        <v>27.074999999999999</v>
      </c>
      <c r="L368" s="65">
        <v>27.074999999999999</v>
      </c>
      <c r="M368" s="65">
        <v>27.074999999999999</v>
      </c>
      <c r="O368" s="65">
        <v>27.074999999999999</v>
      </c>
      <c r="P368" s="65">
        <v>27.074999999999999</v>
      </c>
      <c r="Q368" s="65">
        <v>27.074999999999999</v>
      </c>
      <c r="R368" s="65">
        <v>27.074999999999999</v>
      </c>
      <c r="S368" s="65">
        <v>27.074999999999999</v>
      </c>
      <c r="T368" s="65">
        <v>27.074999999999999</v>
      </c>
      <c r="V368" s="65">
        <v>27.074999999999999</v>
      </c>
      <c r="W368" s="65">
        <v>27.074999999999999</v>
      </c>
      <c r="X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42.237000000000002</v>
      </c>
      <c r="AC368" s="65">
        <v>27.074999999999999</v>
      </c>
      <c r="AD368" s="65">
        <v>162.44999999999999</v>
      </c>
      <c r="AE368" s="65">
        <v>27.074999999999999</v>
      </c>
      <c r="AF368" s="65">
        <v>27.074999999999999</v>
      </c>
      <c r="AH368" s="65">
        <v>135.375</v>
      </c>
      <c r="AI368" s="65">
        <v>27.074999999999999</v>
      </c>
      <c r="AJ368" s="65">
        <v>27.074999999999999</v>
      </c>
      <c r="AK368" s="65">
        <v>177.61199999999999</v>
      </c>
      <c r="AL368" s="65">
        <v>162.44999999999999</v>
      </c>
      <c r="AM368" s="65">
        <v>42.237000000000002</v>
      </c>
      <c r="AN368" s="65">
        <v>177.61199999999999</v>
      </c>
      <c r="AO368" s="65">
        <v>177.61199999999999</v>
      </c>
      <c r="AP368" s="65">
        <v>177.61199999999999</v>
      </c>
      <c r="AQ368" s="65">
        <v>177.61199999999999</v>
      </c>
      <c r="AR368" s="65">
        <v>177.61199999999999</v>
      </c>
      <c r="AS368" s="65">
        <v>42.237000000000002</v>
      </c>
      <c r="AT368" s="65">
        <v>177.61199999999999</v>
      </c>
      <c r="AU368" s="65">
        <v>177.61199999999999</v>
      </c>
      <c r="AV368" s="65">
        <v>177.61199999999999</v>
      </c>
      <c r="AW368" s="65">
        <v>177.61199999999999</v>
      </c>
      <c r="AX368" s="65">
        <v>177.61199999999999</v>
      </c>
      <c r="AY368" s="65">
        <v>177.61199999999999</v>
      </c>
      <c r="AZ368" s="65">
        <v>150.53700000000001</v>
      </c>
      <c r="BA368" s="65">
        <v>150.53700000000001</v>
      </c>
      <c r="BB368" s="65">
        <v>135.375</v>
      </c>
      <c r="BC368" s="65">
        <v>150.53700000000001</v>
      </c>
      <c r="BD368" s="65">
        <v>150.53700000000001</v>
      </c>
      <c r="BE368" s="65">
        <v>150.53700000000001</v>
      </c>
      <c r="BF368" s="65">
        <v>150.53700000000001</v>
      </c>
      <c r="BG368" s="65">
        <v>150.53700000000001</v>
      </c>
      <c r="BH368" s="65">
        <v>150.53700000000001</v>
      </c>
      <c r="BI368" s="65">
        <v>150.53700000000001</v>
      </c>
      <c r="BJ368" s="65">
        <v>150.53700000000001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Q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15.162000000000001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30.684999999999999</v>
      </c>
      <c r="E377" s="65">
        <v>27.074999999999999</v>
      </c>
      <c r="F377" s="65">
        <v>30.684999999999999</v>
      </c>
      <c r="G377" s="65">
        <v>30.684999999999999</v>
      </c>
      <c r="H377" s="65">
        <v>27.074999999999999</v>
      </c>
      <c r="I377" s="65">
        <v>30.684999999999999</v>
      </c>
      <c r="J377" s="65">
        <v>3.61</v>
      </c>
      <c r="K377" s="65">
        <v>30.684999999999999</v>
      </c>
      <c r="L377" s="65">
        <v>260.642</v>
      </c>
      <c r="M377" s="65">
        <v>260.642</v>
      </c>
      <c r="N377" s="65">
        <v>233.56700000000001</v>
      </c>
      <c r="O377" s="65">
        <v>260.642</v>
      </c>
      <c r="P377" s="65">
        <v>298.00549999999998</v>
      </c>
      <c r="Q377" s="65">
        <v>298.00549999999998</v>
      </c>
      <c r="R377" s="65">
        <v>298.00549999999998</v>
      </c>
      <c r="S377" s="65">
        <v>298.00549999999998</v>
      </c>
      <c r="T377" s="65">
        <v>298.00549999999998</v>
      </c>
      <c r="U377" s="65">
        <v>270.93049999999999</v>
      </c>
      <c r="V377" s="65">
        <v>298.00549999999998</v>
      </c>
      <c r="W377" s="65">
        <v>298.00549999999998</v>
      </c>
      <c r="X377" s="65">
        <v>298.00549999999998</v>
      </c>
      <c r="Y377" s="65">
        <v>294.39550000000003</v>
      </c>
      <c r="Z377" s="65">
        <v>298.00549999999998</v>
      </c>
      <c r="AA377" s="65">
        <v>298.00549999999998</v>
      </c>
      <c r="AB377" s="65">
        <v>320.38749999999999</v>
      </c>
      <c r="AC377" s="65">
        <v>301.6155</v>
      </c>
      <c r="AD377" s="65">
        <v>440.60050000000001</v>
      </c>
      <c r="AE377" s="65">
        <v>301.6155</v>
      </c>
      <c r="AF377" s="65">
        <v>453.2355</v>
      </c>
      <c r="AG377" s="65">
        <v>426.16050000000001</v>
      </c>
      <c r="AH377" s="65">
        <v>561.53549999999996</v>
      </c>
      <c r="AI377" s="65">
        <v>453.2355</v>
      </c>
      <c r="AJ377" s="65">
        <v>498.3605</v>
      </c>
      <c r="AK377" s="65">
        <v>648.89750000000004</v>
      </c>
      <c r="AL377" s="65">
        <v>633.7355</v>
      </c>
      <c r="AM377" s="65">
        <v>513.52250000000004</v>
      </c>
      <c r="AN377" s="65">
        <v>653.41</v>
      </c>
      <c r="AO377" s="65">
        <v>653.41</v>
      </c>
      <c r="AP377" s="65">
        <v>653.41</v>
      </c>
      <c r="AQ377" s="65">
        <v>653.41</v>
      </c>
      <c r="AR377" s="65">
        <v>653.41</v>
      </c>
      <c r="AS377" s="65">
        <v>518.03499999999997</v>
      </c>
      <c r="AT377" s="65">
        <v>603.77250000000004</v>
      </c>
      <c r="AU377" s="65">
        <v>653.41</v>
      </c>
      <c r="AV377" s="65">
        <v>653.41</v>
      </c>
      <c r="AW377" s="65">
        <v>653.41</v>
      </c>
      <c r="AX377" s="65">
        <v>653.41</v>
      </c>
      <c r="AY377" s="65">
        <v>653.41</v>
      </c>
      <c r="AZ377" s="65">
        <v>626.33500000000004</v>
      </c>
      <c r="BA377" s="65">
        <v>626.33500000000004</v>
      </c>
      <c r="BB377" s="65">
        <v>611.173</v>
      </c>
      <c r="BC377" s="65">
        <v>626.33500000000004</v>
      </c>
      <c r="BD377" s="65">
        <v>626.33500000000004</v>
      </c>
      <c r="BE377" s="65">
        <v>626.33500000000004</v>
      </c>
      <c r="BF377" s="65">
        <v>622.72500000000002</v>
      </c>
      <c r="BG377" s="65">
        <v>626.33500000000004</v>
      </c>
      <c r="BH377" s="65">
        <v>626.33500000000004</v>
      </c>
      <c r="BI377" s="65">
        <v>626.33500000000004</v>
      </c>
      <c r="BJ377" s="65">
        <v>626.33500000000004</v>
      </c>
      <c r="BK377" s="65">
        <v>626.33500000000004</v>
      </c>
      <c r="BL377" s="65">
        <v>626.33500000000004</v>
      </c>
      <c r="BM377" s="65">
        <v>626.33500000000004</v>
      </c>
      <c r="BN377" s="65">
        <v>626.33500000000004</v>
      </c>
      <c r="BO377" s="65">
        <v>626.33500000000004</v>
      </c>
      <c r="BP377" s="65">
        <v>626.33500000000004</v>
      </c>
      <c r="BQ377" s="65">
        <v>626.33500000000004</v>
      </c>
      <c r="BR377" s="65">
        <v>475.798</v>
      </c>
      <c r="BS377" s="65">
        <v>626.33500000000004</v>
      </c>
      <c r="BT377" s="65">
        <v>626.33500000000004</v>
      </c>
      <c r="BU377" s="65">
        <v>626.33500000000004</v>
      </c>
      <c r="BV377" s="65">
        <v>626.33500000000004</v>
      </c>
      <c r="BW377" s="65">
        <v>626.33500000000004</v>
      </c>
      <c r="BX377" s="65">
        <v>626.33500000000004</v>
      </c>
      <c r="BY377" s="65">
        <v>626.33500000000004</v>
      </c>
      <c r="BZ377" s="65">
        <v>490.96</v>
      </c>
      <c r="CA377" s="65">
        <v>626.33500000000004</v>
      </c>
      <c r="CB377" s="65">
        <v>355.40449999999998</v>
      </c>
      <c r="CC377" s="65">
        <v>355.40449999999998</v>
      </c>
      <c r="CD377" s="65">
        <v>355.40449999999998</v>
      </c>
      <c r="CE377" s="65">
        <v>355.40449999999998</v>
      </c>
      <c r="CF377" s="65">
        <v>355.40449999999998</v>
      </c>
      <c r="CG377" s="65">
        <v>355.40449999999998</v>
      </c>
      <c r="CH377" s="65">
        <v>204.86750000000001</v>
      </c>
      <c r="CI377" s="65">
        <v>355.40449999999998</v>
      </c>
      <c r="CJ377" s="65">
        <v>355.40449999999998</v>
      </c>
      <c r="CK377" s="65">
        <v>355.40449999999998</v>
      </c>
      <c r="CL377" s="65">
        <v>204.86750000000001</v>
      </c>
      <c r="CM377" s="65">
        <v>355.40449999999998</v>
      </c>
      <c r="CN377" s="65">
        <v>355.40449999999998</v>
      </c>
      <c r="CO377" s="65">
        <v>355.40449999999998</v>
      </c>
      <c r="CP377" s="65">
        <v>204.86750000000001</v>
      </c>
      <c r="CQ377" s="65">
        <v>355.40449999999998</v>
      </c>
      <c r="CR377" s="65">
        <v>355.40449999999998</v>
      </c>
      <c r="CS377" s="65">
        <v>355.40449999999998</v>
      </c>
      <c r="CT377" s="65">
        <v>204.86750000000001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197.64750000000001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197.64750000000001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197.64750000000001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348.18450000000001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348.18450000000001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21.868269189999999</v>
      </c>
      <c r="E379" s="65">
        <v>12.666931200000001</v>
      </c>
      <c r="F379" s="65">
        <v>18.14270119</v>
      </c>
      <c r="G379" s="65">
        <v>33.471841789999999</v>
      </c>
      <c r="H379" s="65">
        <v>32.45897239</v>
      </c>
      <c r="I379" s="65">
        <v>15.3563256</v>
      </c>
      <c r="J379" s="65">
        <v>34.057861989999999</v>
      </c>
      <c r="K379" s="65">
        <v>52.833152990000002</v>
      </c>
      <c r="L379" s="65">
        <v>57.248552590000003</v>
      </c>
      <c r="M379" s="65">
        <v>35.69775224</v>
      </c>
      <c r="N379" s="65">
        <v>53.639408590000002</v>
      </c>
      <c r="O379" s="65">
        <v>85.872828889999994</v>
      </c>
      <c r="P379" s="65">
        <v>53.19699739</v>
      </c>
      <c r="Q379" s="65">
        <v>39.091511840000003</v>
      </c>
      <c r="R379" s="65">
        <v>50.038026189999997</v>
      </c>
      <c r="S379" s="65">
        <v>85.983431690000003</v>
      </c>
      <c r="T379" s="65">
        <v>66.845382909999998</v>
      </c>
      <c r="U379" s="65">
        <v>38.840618120000002</v>
      </c>
      <c r="V379" s="65">
        <v>62.217528909999999</v>
      </c>
      <c r="W379" s="65">
        <v>97.619428369999994</v>
      </c>
      <c r="X379" s="65">
        <v>69.162220509999997</v>
      </c>
      <c r="Y379" s="65">
        <v>43.15252649</v>
      </c>
      <c r="Z379" s="65">
        <v>61.478236510000002</v>
      </c>
      <c r="AA379" s="65">
        <v>86.762890369999994</v>
      </c>
      <c r="AB379" s="65">
        <v>80.071149309999996</v>
      </c>
      <c r="AC379" s="65">
        <v>44.94589268</v>
      </c>
      <c r="AD379" s="65">
        <v>50.955447309999997</v>
      </c>
      <c r="AE379" s="65">
        <v>76.710260090000006</v>
      </c>
      <c r="AF379" s="65">
        <v>80.769693309999994</v>
      </c>
      <c r="AG379" s="65">
        <v>43.680218269999997</v>
      </c>
      <c r="AH379" s="65">
        <v>57.179086269999999</v>
      </c>
      <c r="AI379" s="65">
        <v>115.5137972</v>
      </c>
      <c r="AJ379" s="65">
        <v>80.672673309999993</v>
      </c>
      <c r="AK379" s="65">
        <v>60.50450498</v>
      </c>
      <c r="AL379" s="65">
        <v>77.460379919999994</v>
      </c>
      <c r="AM379" s="65">
        <v>121.00901</v>
      </c>
      <c r="AN379" s="65">
        <v>80.672673309999993</v>
      </c>
      <c r="AO379" s="65">
        <v>60.50450498</v>
      </c>
      <c r="AP379" s="65">
        <v>80.672673309999993</v>
      </c>
      <c r="AQ379" s="65">
        <v>121.00901</v>
      </c>
      <c r="AR379" s="65">
        <v>80.672673309999993</v>
      </c>
      <c r="AS379" s="65">
        <v>60.50450498</v>
      </c>
      <c r="AT379" s="65">
        <v>75.98311459</v>
      </c>
      <c r="AU379" s="65">
        <v>121.00901</v>
      </c>
      <c r="AV379" s="65">
        <v>80.672673309999993</v>
      </c>
      <c r="AW379" s="65">
        <v>60.50450498</v>
      </c>
      <c r="AX379" s="65">
        <v>67.477953310000004</v>
      </c>
      <c r="AY379" s="65">
        <v>121.00901</v>
      </c>
      <c r="AZ379" s="65">
        <v>80.672673309999993</v>
      </c>
      <c r="BA379" s="65">
        <v>60.50450498</v>
      </c>
      <c r="BB379" s="65">
        <v>80.672673309999993</v>
      </c>
      <c r="BC379" s="65">
        <v>121.00901</v>
      </c>
      <c r="BD379" s="65">
        <v>80.486394910000001</v>
      </c>
      <c r="BE379" s="65">
        <v>60.364796179999999</v>
      </c>
      <c r="BF379" s="65">
        <v>70.003966030000001</v>
      </c>
      <c r="BG379" s="65">
        <v>120.7295924</v>
      </c>
      <c r="BH379" s="65">
        <v>80.486394910000001</v>
      </c>
      <c r="BI379" s="65">
        <v>60.364796179999999</v>
      </c>
      <c r="BJ379" s="65">
        <v>78.778842909999995</v>
      </c>
      <c r="BK379" s="65">
        <v>120.7295924</v>
      </c>
      <c r="BL379" s="65">
        <v>74.315922909999998</v>
      </c>
      <c r="BM379" s="65">
        <v>47.63848874</v>
      </c>
      <c r="BN379" s="65">
        <v>74.315922909999998</v>
      </c>
      <c r="BO379" s="65">
        <v>111.4738844</v>
      </c>
      <c r="BP379" s="65">
        <v>74.234464919999994</v>
      </c>
      <c r="BQ379" s="65">
        <v>55.675848690000002</v>
      </c>
      <c r="BR379" s="65">
        <v>74.234464919999994</v>
      </c>
      <c r="BS379" s="65">
        <v>111.35169740000001</v>
      </c>
      <c r="BT379" s="65">
        <v>74.234464919999994</v>
      </c>
      <c r="BU379" s="65">
        <v>55.675848690000002</v>
      </c>
      <c r="BV379" s="65">
        <v>74.234464919999994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39.727652579999997</v>
      </c>
      <c r="CD379" s="65">
        <v>57.61202832</v>
      </c>
      <c r="CE379" s="65">
        <v>110.8860014</v>
      </c>
      <c r="CF379" s="65">
        <v>62.708488920000001</v>
      </c>
      <c r="CG379" s="65">
        <v>47.031366689999999</v>
      </c>
      <c r="CH379" s="65">
        <v>51.697107000000003</v>
      </c>
      <c r="CI379" s="65">
        <v>94.062733379999997</v>
      </c>
      <c r="CJ379" s="65">
        <v>55.059432119999997</v>
      </c>
      <c r="CK379" s="65">
        <v>41.294574089999998</v>
      </c>
      <c r="CL379" s="65">
        <v>55.059432119999997</v>
      </c>
      <c r="CM379" s="65">
        <v>82.589148179999995</v>
      </c>
      <c r="CN379" s="65">
        <v>45.547591320000002</v>
      </c>
      <c r="CO379" s="65">
        <v>25.112947859999998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22.97313295</v>
      </c>
      <c r="E389" s="65">
        <v>13.495579019999999</v>
      </c>
      <c r="F389" s="65">
        <v>19.247564950000001</v>
      </c>
      <c r="G389" s="65">
        <v>35.12913743</v>
      </c>
      <c r="H389" s="65">
        <v>33.56383615</v>
      </c>
      <c r="I389" s="65">
        <v>16.184973419999999</v>
      </c>
      <c r="J389" s="65">
        <v>35.16272575</v>
      </c>
      <c r="K389" s="65">
        <v>54.490448630000003</v>
      </c>
      <c r="L389" s="65">
        <v>58.353416350000003</v>
      </c>
      <c r="M389" s="65">
        <v>36.52640006</v>
      </c>
      <c r="N389" s="65">
        <v>54.744272350000003</v>
      </c>
      <c r="O389" s="65">
        <v>87.530124529999995</v>
      </c>
      <c r="P389" s="65">
        <v>54.301861150000001</v>
      </c>
      <c r="Q389" s="65">
        <v>39.920159660000003</v>
      </c>
      <c r="R389" s="65">
        <v>51.142889949999997</v>
      </c>
      <c r="S389" s="65">
        <v>87.640727330000004</v>
      </c>
      <c r="T389" s="65">
        <v>67.950246669999999</v>
      </c>
      <c r="U389" s="65">
        <v>39.669265940000003</v>
      </c>
      <c r="V389" s="65">
        <v>63.322392669999999</v>
      </c>
      <c r="W389" s="65">
        <v>99.276724009999995</v>
      </c>
      <c r="X389" s="65">
        <v>70.267084269999998</v>
      </c>
      <c r="Y389" s="65">
        <v>43.98117431</v>
      </c>
      <c r="Z389" s="65">
        <v>62.583100270000003</v>
      </c>
      <c r="AA389" s="65">
        <v>88.420186009999995</v>
      </c>
      <c r="AB389" s="65">
        <v>81.176013069999996</v>
      </c>
      <c r="AC389" s="65">
        <v>45.774540500000001</v>
      </c>
      <c r="AD389" s="65">
        <v>52.060311069999997</v>
      </c>
      <c r="AE389" s="65">
        <v>78.367555730000007</v>
      </c>
      <c r="AF389" s="65">
        <v>81.874557069999994</v>
      </c>
      <c r="AG389" s="65">
        <v>44.508866089999998</v>
      </c>
      <c r="AH389" s="65">
        <v>58.28395003</v>
      </c>
      <c r="AI389" s="65">
        <v>117.1710928</v>
      </c>
      <c r="AJ389" s="65">
        <v>81.777537069999994</v>
      </c>
      <c r="AK389" s="65">
        <v>61.333152800000001</v>
      </c>
      <c r="AL389" s="65">
        <v>78.565243679999995</v>
      </c>
      <c r="AM389" s="65">
        <v>122.6663056</v>
      </c>
      <c r="AN389" s="65">
        <v>81.777537069999994</v>
      </c>
      <c r="AO389" s="65">
        <v>61.333152800000001</v>
      </c>
      <c r="AP389" s="65">
        <v>81.777537069999994</v>
      </c>
      <c r="AQ389" s="65">
        <v>122.6663056</v>
      </c>
      <c r="AR389" s="65">
        <v>81.777537069999994</v>
      </c>
      <c r="AS389" s="65">
        <v>61.333152800000001</v>
      </c>
      <c r="AT389" s="65">
        <v>77.08797835</v>
      </c>
      <c r="AU389" s="65">
        <v>122.6663056</v>
      </c>
      <c r="AV389" s="65">
        <v>81.777537069999994</v>
      </c>
      <c r="AW389" s="65">
        <v>61.333152800000001</v>
      </c>
      <c r="AX389" s="65">
        <v>68.582817070000004</v>
      </c>
      <c r="AY389" s="65">
        <v>122.6663056</v>
      </c>
      <c r="AZ389" s="65">
        <v>81.777537069999994</v>
      </c>
      <c r="BA389" s="65">
        <v>61.333152800000001</v>
      </c>
      <c r="BB389" s="65">
        <v>81.777537069999994</v>
      </c>
      <c r="BC389" s="65">
        <v>122.6663056</v>
      </c>
      <c r="BD389" s="65">
        <v>81.591258670000002</v>
      </c>
      <c r="BE389" s="65">
        <v>61.193444</v>
      </c>
      <c r="BF389" s="65">
        <v>71.108829790000001</v>
      </c>
      <c r="BG389" s="65">
        <v>122.386888</v>
      </c>
      <c r="BH389" s="65">
        <v>81.591258670000002</v>
      </c>
      <c r="BI389" s="65">
        <v>61.193444</v>
      </c>
      <c r="BJ389" s="65">
        <v>79.883706669999995</v>
      </c>
      <c r="BK389" s="65">
        <v>122.386888</v>
      </c>
      <c r="BL389" s="65">
        <v>75.420786669999998</v>
      </c>
      <c r="BM389" s="65">
        <v>48.46713656</v>
      </c>
      <c r="BN389" s="65">
        <v>75.420786669999998</v>
      </c>
      <c r="BO389" s="65">
        <v>113.13118</v>
      </c>
      <c r="BP389" s="65">
        <v>75.339328679999994</v>
      </c>
      <c r="BQ389" s="65">
        <v>56.504496510000003</v>
      </c>
      <c r="BR389" s="65">
        <v>75.339328679999994</v>
      </c>
      <c r="BS389" s="65">
        <v>113.008993</v>
      </c>
      <c r="BT389" s="65">
        <v>75.339328679999994</v>
      </c>
      <c r="BU389" s="65">
        <v>56.504496510000003</v>
      </c>
      <c r="BV389" s="65">
        <v>75.339328679999994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39.727652579999997</v>
      </c>
      <c r="CD389" s="65">
        <v>57.61202832</v>
      </c>
      <c r="CE389" s="65">
        <v>110.8860014</v>
      </c>
      <c r="CF389" s="65">
        <v>62.708488920000001</v>
      </c>
      <c r="CG389" s="65">
        <v>47.031366689999999</v>
      </c>
      <c r="CH389" s="65">
        <v>51.697107000000003</v>
      </c>
      <c r="CI389" s="65">
        <v>94.062733379999997</v>
      </c>
      <c r="CJ389" s="65">
        <v>55.059432119999997</v>
      </c>
      <c r="CK389" s="65">
        <v>41.294574089999998</v>
      </c>
      <c r="CL389" s="65">
        <v>55.059432119999997</v>
      </c>
      <c r="CM389" s="65">
        <v>82.589148179999995</v>
      </c>
      <c r="CN389" s="65">
        <v>45.547591320000002</v>
      </c>
      <c r="CO389" s="65">
        <v>25.112947859999998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396.98340000000002</v>
      </c>
      <c r="E392" s="65">
        <v>518.1</v>
      </c>
      <c r="F392" s="65">
        <v>689.57</v>
      </c>
      <c r="G392" s="65">
        <v>688.32899999999995</v>
      </c>
      <c r="H392" s="65">
        <v>697.19276000000002</v>
      </c>
      <c r="I392" s="65">
        <v>765.91750000000002</v>
      </c>
      <c r="J392" s="65">
        <v>851.23500000000001</v>
      </c>
      <c r="K392" s="65">
        <v>978.19439999999997</v>
      </c>
      <c r="L392" s="65">
        <v>848.22672</v>
      </c>
      <c r="M392" s="65">
        <v>877.86900000000003</v>
      </c>
      <c r="N392" s="65">
        <v>1344.9820999999999</v>
      </c>
      <c r="O392" s="65">
        <v>1136.6838</v>
      </c>
      <c r="P392" s="65">
        <v>850.81392000000005</v>
      </c>
      <c r="Q392" s="65">
        <v>1214.5515</v>
      </c>
      <c r="R392" s="65">
        <v>1530.426614</v>
      </c>
      <c r="S392" s="65">
        <v>1246.2378000000001</v>
      </c>
      <c r="T392" s="65">
        <v>1335.0185200000001</v>
      </c>
      <c r="U392" s="65">
        <v>906.322</v>
      </c>
      <c r="V392" s="65">
        <v>2848.4081019999999</v>
      </c>
      <c r="W392" s="65">
        <v>1797.8148000000001</v>
      </c>
      <c r="X392" s="65">
        <v>1193.1132399999999</v>
      </c>
      <c r="Y392" s="65">
        <v>1412.9012499999999</v>
      </c>
      <c r="Z392" s="65">
        <v>2872.5749500000002</v>
      </c>
      <c r="AA392" s="65">
        <v>2091.8474999999999</v>
      </c>
      <c r="AB392" s="65">
        <v>2467.0228000000002</v>
      </c>
      <c r="AC392" s="65">
        <v>2240.9675000000002</v>
      </c>
      <c r="AD392" s="65">
        <v>2975.056857</v>
      </c>
      <c r="AE392" s="65">
        <v>2745.4095000000002</v>
      </c>
      <c r="AF392" s="65">
        <v>2538.6624999999999</v>
      </c>
      <c r="AG392" s="65">
        <v>1678.4737500000001</v>
      </c>
      <c r="AH392" s="65">
        <v>3545.5770000000002</v>
      </c>
      <c r="AI392" s="65">
        <v>3147.018</v>
      </c>
      <c r="AJ392" s="65">
        <v>2433.3924999999999</v>
      </c>
      <c r="AK392" s="65">
        <v>3349.17625</v>
      </c>
      <c r="AL392" s="65">
        <v>3581.375</v>
      </c>
      <c r="AM392" s="65">
        <v>3430.8218619999998</v>
      </c>
      <c r="AN392" s="65">
        <v>3113.0956999999999</v>
      </c>
      <c r="AO392" s="65">
        <v>3475.4025000000001</v>
      </c>
      <c r="AP392" s="65">
        <v>2920.1264369999999</v>
      </c>
      <c r="AQ392" s="65">
        <v>4245.1305000000002</v>
      </c>
      <c r="AR392" s="65">
        <v>3113.0956999999999</v>
      </c>
      <c r="AS392" s="65">
        <v>3194.9337500000001</v>
      </c>
      <c r="AT392" s="65">
        <v>4952.6522500000001</v>
      </c>
      <c r="AU392" s="65">
        <v>3987.2669999999998</v>
      </c>
      <c r="AV392" s="65">
        <v>3113.0956999999999</v>
      </c>
      <c r="AW392" s="65">
        <v>3537.6087499999999</v>
      </c>
      <c r="AX392" s="65">
        <v>4952.6522500000001</v>
      </c>
      <c r="AY392" s="65">
        <v>4245.1305000000002</v>
      </c>
      <c r="AZ392" s="65">
        <v>3113.0956999999999</v>
      </c>
      <c r="BA392" s="65">
        <v>3537.6087499999999</v>
      </c>
      <c r="BB392" s="65">
        <v>2954.9299500000002</v>
      </c>
      <c r="BC392" s="65">
        <v>4245.1305000000002</v>
      </c>
      <c r="BD392" s="65">
        <v>3113.0956999999999</v>
      </c>
      <c r="BE392" s="65">
        <v>3537.6087499999999</v>
      </c>
      <c r="BF392" s="65">
        <v>4952.6522500000001</v>
      </c>
      <c r="BG392" s="65">
        <v>4245.1305000000002</v>
      </c>
      <c r="BH392" s="65">
        <v>3113.0956999999999</v>
      </c>
      <c r="BI392" s="65">
        <v>3537.6087499999999</v>
      </c>
      <c r="BJ392" s="65">
        <v>4952.6522500000001</v>
      </c>
      <c r="BK392" s="65">
        <v>4245.1305000000002</v>
      </c>
      <c r="BL392" s="65">
        <v>3102.2496999999998</v>
      </c>
      <c r="BM392" s="65">
        <v>3525.2837500000001</v>
      </c>
      <c r="BN392" s="65">
        <v>4935.39725</v>
      </c>
      <c r="BO392" s="65">
        <v>4230.3405000000002</v>
      </c>
      <c r="BP392" s="65">
        <v>3099.0707000000002</v>
      </c>
      <c r="BQ392" s="65">
        <v>3521.6712499999999</v>
      </c>
      <c r="BR392" s="65">
        <v>1948.9337</v>
      </c>
      <c r="BS392" s="65">
        <v>4226.0055000000002</v>
      </c>
      <c r="BT392" s="65">
        <v>3077.4666999999999</v>
      </c>
      <c r="BU392" s="65">
        <v>3497.1212500000001</v>
      </c>
      <c r="BV392" s="65">
        <v>4895.9697500000002</v>
      </c>
      <c r="BW392" s="65">
        <v>4196.5455000000002</v>
      </c>
      <c r="BX392" s="65">
        <v>3020.9861000000001</v>
      </c>
      <c r="BY392" s="65">
        <v>3432.9387499999998</v>
      </c>
      <c r="BZ392" s="65">
        <v>3977.5300809999999</v>
      </c>
      <c r="CA392" s="65">
        <v>3998.5275000000001</v>
      </c>
      <c r="CB392" s="65">
        <v>2960.9151000000002</v>
      </c>
      <c r="CC392" s="65">
        <v>3364.67625</v>
      </c>
      <c r="CD392" s="65">
        <v>4710.5467500000004</v>
      </c>
      <c r="CE392" s="65">
        <v>4037.6115</v>
      </c>
      <c r="CF392" s="65">
        <v>2931.8751000000002</v>
      </c>
      <c r="CG392" s="65">
        <v>3331.67625</v>
      </c>
      <c r="CH392" s="65">
        <v>2299.477813</v>
      </c>
      <c r="CI392" s="65">
        <v>3998.0115000000001</v>
      </c>
      <c r="CJ392" s="65">
        <v>2580.4052999999999</v>
      </c>
      <c r="CK392" s="65">
        <v>2932.2787499999999</v>
      </c>
      <c r="CL392" s="65">
        <v>1774.4657</v>
      </c>
      <c r="CM392" s="65">
        <v>3518.7345</v>
      </c>
      <c r="CN392" s="65">
        <v>2322.21594</v>
      </c>
      <c r="CO392" s="65">
        <v>2638.88175</v>
      </c>
      <c r="CP392" s="65">
        <v>1644.7837</v>
      </c>
      <c r="CQ392" s="65">
        <v>3166.6581000000001</v>
      </c>
      <c r="CR392" s="65">
        <v>2123.3341799999998</v>
      </c>
      <c r="CS392" s="65">
        <v>2412.8797500000001</v>
      </c>
      <c r="CT392" s="65">
        <v>1230.0379</v>
      </c>
      <c r="CU392" s="65">
        <v>2895.4557</v>
      </c>
      <c r="CV392" s="65">
        <v>2014.3241800000001</v>
      </c>
      <c r="CW392" s="65">
        <v>2289.0047500000001</v>
      </c>
      <c r="CX392" s="65">
        <v>3204.6066500000002</v>
      </c>
      <c r="CY392" s="65">
        <v>2746.8056999999999</v>
      </c>
      <c r="CZ392" s="65">
        <v>1321.2988800000001</v>
      </c>
      <c r="DA392" s="65">
        <v>1501.4760000000001</v>
      </c>
      <c r="DB392" s="65">
        <v>2102.0664000000002</v>
      </c>
      <c r="DC392" s="65">
        <v>1801.7711999999999</v>
      </c>
      <c r="DD392" s="65">
        <v>1301.9380000000001</v>
      </c>
      <c r="DE392" s="65">
        <v>1479.4749999999999</v>
      </c>
      <c r="DF392" s="65">
        <v>2071.2649999999999</v>
      </c>
      <c r="DG392" s="65">
        <v>1775.37</v>
      </c>
      <c r="DH392" s="65">
        <v>293.7</v>
      </c>
      <c r="DI392" s="65">
        <v>333.75</v>
      </c>
      <c r="DJ392" s="65">
        <v>149.1</v>
      </c>
      <c r="DK392" s="65">
        <v>400.5</v>
      </c>
      <c r="DL392" s="65">
        <v>25.3</v>
      </c>
      <c r="DM392" s="65">
        <v>28.75</v>
      </c>
      <c r="DN392" s="65">
        <v>1.05</v>
      </c>
      <c r="DO392" s="65">
        <v>34.5</v>
      </c>
    </row>
    <row r="393" spans="2:159" x14ac:dyDescent="0.2">
      <c r="B393" s="65" t="s">
        <v>30</v>
      </c>
      <c r="C393" s="65" t="s">
        <v>40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G393" s="65">
        <v>60</v>
      </c>
      <c r="AH393" s="65">
        <v>84</v>
      </c>
      <c r="AI393" s="65">
        <v>72</v>
      </c>
      <c r="AJ393" s="65">
        <v>52.8</v>
      </c>
      <c r="AK393" s="65">
        <v>60</v>
      </c>
      <c r="AL393" s="65">
        <v>84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396.98340000000002</v>
      </c>
      <c r="E401" s="65">
        <v>518.1</v>
      </c>
      <c r="F401" s="65">
        <v>689.57</v>
      </c>
      <c r="G401" s="65">
        <v>688.32899999999995</v>
      </c>
      <c r="H401" s="65">
        <v>697.19276000000002</v>
      </c>
      <c r="I401" s="65">
        <v>765.91750000000002</v>
      </c>
      <c r="J401" s="65">
        <v>851.23500000000001</v>
      </c>
      <c r="K401" s="65">
        <v>978.19439999999997</v>
      </c>
      <c r="L401" s="65">
        <v>848.22672</v>
      </c>
      <c r="M401" s="65">
        <v>877.86900000000003</v>
      </c>
      <c r="N401" s="65">
        <v>1344.9820999999999</v>
      </c>
      <c r="O401" s="65">
        <v>1136.6838</v>
      </c>
      <c r="P401" s="65">
        <v>850.81392000000005</v>
      </c>
      <c r="Q401" s="65">
        <v>1214.5515</v>
      </c>
      <c r="R401" s="65">
        <v>1530.426614</v>
      </c>
      <c r="S401" s="65">
        <v>1246.2378000000001</v>
      </c>
      <c r="T401" s="65">
        <v>1335.0185200000001</v>
      </c>
      <c r="U401" s="65">
        <v>906.322</v>
      </c>
      <c r="V401" s="65">
        <v>2848.4081019999999</v>
      </c>
      <c r="W401" s="65">
        <v>1797.8148000000001</v>
      </c>
      <c r="X401" s="65">
        <v>1193.1132399999999</v>
      </c>
      <c r="Y401" s="65">
        <v>1412.9012499999999</v>
      </c>
      <c r="Z401" s="65">
        <v>2872.5749500000002</v>
      </c>
      <c r="AA401" s="65">
        <v>2091.8474999999999</v>
      </c>
      <c r="AB401" s="65">
        <v>2519.8227999999999</v>
      </c>
      <c r="AC401" s="65">
        <v>2300.9675000000002</v>
      </c>
      <c r="AD401" s="65">
        <v>3059.056857</v>
      </c>
      <c r="AE401" s="65">
        <v>2817.4095000000002</v>
      </c>
      <c r="AF401" s="65">
        <v>2591.4625000000001</v>
      </c>
      <c r="AG401" s="65">
        <v>1738.4737500000001</v>
      </c>
      <c r="AH401" s="65">
        <v>3629.5770000000002</v>
      </c>
      <c r="AI401" s="65">
        <v>3219.018</v>
      </c>
      <c r="AJ401" s="65">
        <v>2486.1925000000001</v>
      </c>
      <c r="AK401" s="65">
        <v>3409.17625</v>
      </c>
      <c r="AL401" s="65">
        <v>3665.375</v>
      </c>
      <c r="AM401" s="65">
        <v>3502.8218619999998</v>
      </c>
      <c r="AN401" s="65">
        <v>3165.8957</v>
      </c>
      <c r="AO401" s="65">
        <v>3535.4025000000001</v>
      </c>
      <c r="AP401" s="65">
        <v>3004.1264369999999</v>
      </c>
      <c r="AQ401" s="65">
        <v>4317.1305000000002</v>
      </c>
      <c r="AR401" s="65">
        <v>3165.8957</v>
      </c>
      <c r="AS401" s="65">
        <v>3254.9337500000001</v>
      </c>
      <c r="AT401" s="65">
        <v>5036.6522500000001</v>
      </c>
      <c r="AU401" s="65">
        <v>4059.2669999999998</v>
      </c>
      <c r="AV401" s="65">
        <v>3165.8957</v>
      </c>
      <c r="AW401" s="65">
        <v>3597.6087499999999</v>
      </c>
      <c r="AX401" s="65">
        <v>5036.6522500000001</v>
      </c>
      <c r="AY401" s="65">
        <v>4317.1305000000002</v>
      </c>
      <c r="AZ401" s="65">
        <v>3165.8957</v>
      </c>
      <c r="BA401" s="65">
        <v>3597.6087499999999</v>
      </c>
      <c r="BB401" s="65">
        <v>3038.9299500000002</v>
      </c>
      <c r="BC401" s="65">
        <v>4317.1305000000002</v>
      </c>
      <c r="BD401" s="65">
        <v>3165.8957</v>
      </c>
      <c r="BE401" s="65">
        <v>3597.6087499999999</v>
      </c>
      <c r="BF401" s="65">
        <v>5036.6522500000001</v>
      </c>
      <c r="BG401" s="65">
        <v>4317.1305000000002</v>
      </c>
      <c r="BH401" s="65">
        <v>3165.8957</v>
      </c>
      <c r="BI401" s="65">
        <v>3597.6087499999999</v>
      </c>
      <c r="BJ401" s="65">
        <v>5036.6522500000001</v>
      </c>
      <c r="BK401" s="65">
        <v>4317.1305000000002</v>
      </c>
      <c r="BL401" s="65">
        <v>3155.0497</v>
      </c>
      <c r="BM401" s="65">
        <v>3585.2837500000001</v>
      </c>
      <c r="BN401" s="65">
        <v>5019.39725</v>
      </c>
      <c r="BO401" s="65">
        <v>4302.3405000000002</v>
      </c>
      <c r="BP401" s="65">
        <v>3151.8706999999999</v>
      </c>
      <c r="BQ401" s="65">
        <v>3581.6712499999999</v>
      </c>
      <c r="BR401" s="65">
        <v>2032.9337</v>
      </c>
      <c r="BS401" s="65">
        <v>4298.0055000000002</v>
      </c>
      <c r="BT401" s="65">
        <v>3130.2667000000001</v>
      </c>
      <c r="BU401" s="65">
        <v>3557.1212500000001</v>
      </c>
      <c r="BV401" s="65">
        <v>4979.9697500000002</v>
      </c>
      <c r="BW401" s="65">
        <v>4268.5455000000002</v>
      </c>
      <c r="BX401" s="65">
        <v>3073.7860999999998</v>
      </c>
      <c r="BY401" s="65">
        <v>3492.9387499999998</v>
      </c>
      <c r="BZ401" s="65">
        <v>4061.5300809999999</v>
      </c>
      <c r="CA401" s="65">
        <v>4070.5275000000001</v>
      </c>
      <c r="CB401" s="65">
        <v>3013.7150999999999</v>
      </c>
      <c r="CC401" s="65">
        <v>3424.67625</v>
      </c>
      <c r="CD401" s="65">
        <v>4794.5467500000004</v>
      </c>
      <c r="CE401" s="65">
        <v>4109.6115</v>
      </c>
      <c r="CF401" s="65">
        <v>2984.6750999999999</v>
      </c>
      <c r="CG401" s="65">
        <v>3391.67625</v>
      </c>
      <c r="CH401" s="65">
        <v>2383.477813</v>
      </c>
      <c r="CI401" s="65">
        <v>4070.0115000000001</v>
      </c>
      <c r="CJ401" s="65">
        <v>2633.2053000000001</v>
      </c>
      <c r="CK401" s="65">
        <v>2992.2787499999999</v>
      </c>
      <c r="CL401" s="65">
        <v>1858.4657</v>
      </c>
      <c r="CM401" s="65">
        <v>3590.7345</v>
      </c>
      <c r="CN401" s="65">
        <v>2375.0159399999998</v>
      </c>
      <c r="CO401" s="65">
        <v>2698.88175</v>
      </c>
      <c r="CP401" s="65">
        <v>1728.7837</v>
      </c>
      <c r="CQ401" s="65">
        <v>3238.6581000000001</v>
      </c>
      <c r="CR401" s="65">
        <v>2176.13418</v>
      </c>
      <c r="CS401" s="65">
        <v>2472.8797500000001</v>
      </c>
      <c r="CT401" s="65">
        <v>1314.0379</v>
      </c>
      <c r="CU401" s="65">
        <v>2967.4557</v>
      </c>
      <c r="CV401" s="65">
        <v>2067.1241799999998</v>
      </c>
      <c r="CW401" s="65">
        <v>2349.0047500000001</v>
      </c>
      <c r="CX401" s="65">
        <v>3288.6066500000002</v>
      </c>
      <c r="CY401" s="65">
        <v>2818.8056999999999</v>
      </c>
      <c r="CZ401" s="65">
        <v>1374.09888</v>
      </c>
      <c r="DA401" s="65">
        <v>1561.4760000000001</v>
      </c>
      <c r="DB401" s="65">
        <v>2186.0664000000002</v>
      </c>
      <c r="DC401" s="65">
        <v>1873.7711999999999</v>
      </c>
      <c r="DD401" s="65">
        <v>1354.7380000000001</v>
      </c>
      <c r="DE401" s="65">
        <v>1539.4749999999999</v>
      </c>
      <c r="DF401" s="65">
        <v>2155.2649999999999</v>
      </c>
      <c r="DG401" s="65">
        <v>1847.37</v>
      </c>
      <c r="DH401" s="65">
        <v>293.7</v>
      </c>
      <c r="DI401" s="65">
        <v>333.75</v>
      </c>
      <c r="DJ401" s="65">
        <v>149.1</v>
      </c>
      <c r="DK401" s="65">
        <v>400.5</v>
      </c>
      <c r="DL401" s="65">
        <v>25.3</v>
      </c>
      <c r="DM401" s="65">
        <v>28.75</v>
      </c>
      <c r="DN401" s="65">
        <v>1.05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R416" s="65">
        <v>305.70683889999998</v>
      </c>
      <c r="AS416" s="65">
        <v>347.39413510000003</v>
      </c>
      <c r="AU416" s="65">
        <v>416.8729621</v>
      </c>
      <c r="AV416" s="65">
        <v>45.24070339</v>
      </c>
      <c r="AW416" s="65">
        <v>1739.084034</v>
      </c>
      <c r="AY416" s="65">
        <v>2201.8466039999998</v>
      </c>
      <c r="AZ416" s="65">
        <v>2303.47415</v>
      </c>
      <c r="BA416" s="65">
        <v>2617.584261</v>
      </c>
      <c r="BC416" s="65">
        <v>3141.1011130000002</v>
      </c>
      <c r="BD416" s="65">
        <v>4098.3994270000003</v>
      </c>
      <c r="BE416" s="65">
        <v>4328.0828080000001</v>
      </c>
      <c r="BF416" s="65">
        <v>6520.1809059999996</v>
      </c>
      <c r="BG416" s="65">
        <v>5588.7264910000004</v>
      </c>
      <c r="BH416" s="65">
        <v>4635.4640209999998</v>
      </c>
      <c r="BI416" s="65">
        <v>5267.5727509999997</v>
      </c>
      <c r="BJ416" s="65">
        <v>7374.6018510000004</v>
      </c>
      <c r="BK416" s="65">
        <v>6321.0873009999996</v>
      </c>
      <c r="BL416" s="65">
        <v>5510.0903840000001</v>
      </c>
      <c r="BM416" s="65">
        <v>6261.4663460000002</v>
      </c>
      <c r="BN416" s="65">
        <v>8766.0528840000006</v>
      </c>
      <c r="BO416" s="65">
        <v>7513.7596149999999</v>
      </c>
      <c r="BP416" s="65">
        <v>6162.032537</v>
      </c>
      <c r="BQ416" s="65">
        <v>7002.3097010000001</v>
      </c>
      <c r="BR416" s="65">
        <v>9803.2335810000004</v>
      </c>
      <c r="BS416" s="65">
        <v>8402.7716409999994</v>
      </c>
      <c r="BT416" s="65">
        <v>7419.9177</v>
      </c>
      <c r="BU416" s="65">
        <v>8330.3619259999996</v>
      </c>
      <c r="BV416" s="65">
        <v>11804.41452</v>
      </c>
      <c r="BW416" s="65">
        <v>10118.069589999999</v>
      </c>
      <c r="BX416" s="65">
        <v>7419.9177</v>
      </c>
      <c r="BY416" s="65">
        <v>8142.0358249999999</v>
      </c>
      <c r="BZ416" s="65">
        <v>11804.41452</v>
      </c>
      <c r="CA416" s="65">
        <v>10118.069589999999</v>
      </c>
      <c r="CB416" s="65">
        <v>7419.9177</v>
      </c>
      <c r="CC416" s="65">
        <v>8431.7246589999995</v>
      </c>
      <c r="CD416" s="65">
        <v>11804.41452</v>
      </c>
      <c r="CE416" s="65">
        <v>10118.069589999999</v>
      </c>
      <c r="CF416" s="65">
        <v>7419.9177</v>
      </c>
      <c r="CG416" s="65">
        <v>8431.7246589999995</v>
      </c>
      <c r="CH416" s="65">
        <v>11804.41452</v>
      </c>
      <c r="CI416" s="65">
        <v>10118.069589999999</v>
      </c>
      <c r="CJ416" s="65">
        <v>7419.9177</v>
      </c>
      <c r="CK416" s="65">
        <v>8431.7246589999995</v>
      </c>
      <c r="CL416" s="65">
        <v>11804.41452</v>
      </c>
      <c r="CM416" s="65">
        <v>10118.069589999999</v>
      </c>
      <c r="CN416" s="65">
        <v>7419.9177</v>
      </c>
      <c r="CO416" s="65">
        <v>8431.7246589999995</v>
      </c>
      <c r="CP416" s="65">
        <v>11804.41452</v>
      </c>
      <c r="CQ416" s="65">
        <v>10118.069589999999</v>
      </c>
      <c r="CR416" s="65">
        <v>7419.9177</v>
      </c>
      <c r="CS416" s="65">
        <v>8431.7246589999995</v>
      </c>
      <c r="CT416" s="65">
        <v>11804.41452</v>
      </c>
      <c r="CU416" s="65">
        <v>10118.069589999999</v>
      </c>
      <c r="CV416" s="65">
        <v>7419.9177</v>
      </c>
      <c r="CW416" s="65">
        <v>8431.7246589999995</v>
      </c>
      <c r="CX416" s="65">
        <v>11804.41452</v>
      </c>
      <c r="CY416" s="65">
        <v>10118.069589999999</v>
      </c>
      <c r="CZ416" s="65">
        <v>7419.9177</v>
      </c>
      <c r="DA416" s="65">
        <v>8431.7246589999995</v>
      </c>
      <c r="DB416" s="65">
        <v>11804.41452</v>
      </c>
      <c r="DC416" s="65">
        <v>10118.069589999999</v>
      </c>
      <c r="DD416" s="65">
        <v>7419.9177</v>
      </c>
      <c r="DE416" s="65">
        <v>8431.7246589999995</v>
      </c>
      <c r="DF416" s="65">
        <v>11804.41452</v>
      </c>
      <c r="DG416" s="65">
        <v>10118.069589999999</v>
      </c>
      <c r="DH416" s="65">
        <v>7419.9177</v>
      </c>
      <c r="DI416" s="65">
        <v>8431.7246589999995</v>
      </c>
      <c r="DJ416" s="65">
        <v>11804.41452</v>
      </c>
      <c r="DK416" s="65">
        <v>10118.069589999999</v>
      </c>
      <c r="DL416" s="65">
        <v>7419.9177</v>
      </c>
      <c r="DM416" s="65">
        <v>8431.7246589999995</v>
      </c>
      <c r="DN416" s="65">
        <v>11804.41452</v>
      </c>
      <c r="DO416" s="65">
        <v>10118.069589999999</v>
      </c>
      <c r="DP416" s="65">
        <v>7419.9177</v>
      </c>
      <c r="DQ416" s="65">
        <v>8431.7246589999995</v>
      </c>
      <c r="DR416" s="65">
        <v>11804.41452</v>
      </c>
      <c r="DS416" s="65">
        <v>10118.069589999999</v>
      </c>
      <c r="DT416" s="65">
        <v>7419.9177</v>
      </c>
      <c r="DU416" s="65">
        <v>8431.7246589999995</v>
      </c>
      <c r="DV416" s="65">
        <v>11804.41452</v>
      </c>
      <c r="DW416" s="65">
        <v>10118.069589999999</v>
      </c>
      <c r="DX416" s="65">
        <v>7419.9177</v>
      </c>
      <c r="DY416" s="65">
        <v>8431.7246589999995</v>
      </c>
      <c r="DZ416" s="65">
        <v>5872.477801</v>
      </c>
      <c r="EA416" s="65">
        <v>10118.069589999999</v>
      </c>
      <c r="EB416" s="65">
        <v>7419.9177</v>
      </c>
      <c r="EC416" s="65">
        <v>8431.7246589999995</v>
      </c>
      <c r="ED416" s="65">
        <v>11804.41452</v>
      </c>
      <c r="EE416" s="65">
        <v>10118.069589999999</v>
      </c>
      <c r="EF416" s="65">
        <v>7419.9177</v>
      </c>
      <c r="EG416" s="65">
        <v>8431.7246589999995</v>
      </c>
      <c r="EH416" s="65">
        <v>11804.41452</v>
      </c>
      <c r="EI416" s="65">
        <v>10118.069589999999</v>
      </c>
      <c r="EJ416" s="65">
        <v>7419.9177</v>
      </c>
      <c r="EK416" s="65">
        <v>8431.7246589999995</v>
      </c>
      <c r="EL416" s="65">
        <v>11804.41452</v>
      </c>
      <c r="EM416" s="65">
        <v>10118.069589999999</v>
      </c>
      <c r="EN416" s="65">
        <v>7419.9177</v>
      </c>
      <c r="EO416" s="65">
        <v>8431.7246589999995</v>
      </c>
      <c r="EP416" s="65">
        <v>6938.1549429999995</v>
      </c>
      <c r="EQ416" s="65">
        <v>10118.069589999999</v>
      </c>
      <c r="ER416" s="65">
        <v>7419.9177</v>
      </c>
      <c r="ES416" s="65">
        <v>8431.7246589999995</v>
      </c>
      <c r="ET416" s="65">
        <v>11804.41452</v>
      </c>
      <c r="EU416" s="65">
        <v>10118.069589999999</v>
      </c>
      <c r="EV416" s="65">
        <v>7419.9177</v>
      </c>
      <c r="EW416" s="65">
        <v>8431.7246589999995</v>
      </c>
      <c r="EX416" s="65">
        <v>11804.41452</v>
      </c>
      <c r="EY416" s="65">
        <v>10118.069589999999</v>
      </c>
      <c r="EZ416" s="65">
        <v>7419.9177</v>
      </c>
      <c r="FA416" s="65">
        <v>8431.7246589999995</v>
      </c>
      <c r="FB416" s="65">
        <v>11804.41452</v>
      </c>
      <c r="FC416" s="65">
        <v>10118.069589999999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305.70683889999998</v>
      </c>
      <c r="AS425" s="65">
        <v>347.39413510000003</v>
      </c>
      <c r="AT425" s="65">
        <v>0</v>
      </c>
      <c r="AU425" s="65">
        <v>416.8729621</v>
      </c>
      <c r="AV425" s="65">
        <v>45.24070339</v>
      </c>
      <c r="AW425" s="65">
        <v>1739.084034</v>
      </c>
      <c r="AX425" s="65">
        <v>0</v>
      </c>
      <c r="AY425" s="65">
        <v>2201.8466039999998</v>
      </c>
      <c r="AZ425" s="65">
        <v>2303.47415</v>
      </c>
      <c r="BA425" s="65">
        <v>2617.584261</v>
      </c>
      <c r="BB425" s="65">
        <v>0</v>
      </c>
      <c r="BC425" s="65">
        <v>3141.1011130000002</v>
      </c>
      <c r="BD425" s="65">
        <v>4098.3994270000003</v>
      </c>
      <c r="BE425" s="65">
        <v>4328.0828080000001</v>
      </c>
      <c r="BF425" s="65">
        <v>6520.1809059999996</v>
      </c>
      <c r="BG425" s="65">
        <v>5588.7264910000004</v>
      </c>
      <c r="BH425" s="65">
        <v>4635.4640209999998</v>
      </c>
      <c r="BI425" s="65">
        <v>5267.5727509999997</v>
      </c>
      <c r="BJ425" s="65">
        <v>7374.6018510000004</v>
      </c>
      <c r="BK425" s="65">
        <v>6321.0873009999996</v>
      </c>
      <c r="BL425" s="65">
        <v>5510.0903840000001</v>
      </c>
      <c r="BM425" s="65">
        <v>6261.4663460000002</v>
      </c>
      <c r="BN425" s="65">
        <v>8766.0528840000006</v>
      </c>
      <c r="BO425" s="65">
        <v>7513.7596149999999</v>
      </c>
      <c r="BP425" s="65">
        <v>6162.032537</v>
      </c>
      <c r="BQ425" s="65">
        <v>7002.3097010000001</v>
      </c>
      <c r="BR425" s="65">
        <v>9803.2335810000004</v>
      </c>
      <c r="BS425" s="65">
        <v>8402.7716409999994</v>
      </c>
      <c r="BT425" s="65">
        <v>7419.9177</v>
      </c>
      <c r="BU425" s="65">
        <v>8330.3619259999996</v>
      </c>
      <c r="BV425" s="65">
        <v>11804.41452</v>
      </c>
      <c r="BW425" s="65">
        <v>10118.069589999999</v>
      </c>
      <c r="BX425" s="65">
        <v>7419.9177</v>
      </c>
      <c r="BY425" s="65">
        <v>8142.0358249999999</v>
      </c>
      <c r="BZ425" s="65">
        <v>11804.41452</v>
      </c>
      <c r="CA425" s="65">
        <v>10118.069589999999</v>
      </c>
      <c r="CB425" s="65">
        <v>7419.9177</v>
      </c>
      <c r="CC425" s="65">
        <v>8431.7246589999995</v>
      </c>
      <c r="CD425" s="65">
        <v>11804.41452</v>
      </c>
      <c r="CE425" s="65">
        <v>10118.069589999999</v>
      </c>
      <c r="CF425" s="65">
        <v>7419.9177</v>
      </c>
      <c r="CG425" s="65">
        <v>8431.7246589999995</v>
      </c>
      <c r="CH425" s="65">
        <v>11804.41452</v>
      </c>
      <c r="CI425" s="65">
        <v>10118.069589999999</v>
      </c>
      <c r="CJ425" s="65">
        <v>7419.9177</v>
      </c>
      <c r="CK425" s="65">
        <v>8431.7246589999995</v>
      </c>
      <c r="CL425" s="65">
        <v>11804.41452</v>
      </c>
      <c r="CM425" s="65">
        <v>10118.069589999999</v>
      </c>
      <c r="CN425" s="65">
        <v>7419.9177</v>
      </c>
      <c r="CO425" s="65">
        <v>8431.7246589999995</v>
      </c>
      <c r="CP425" s="65">
        <v>11804.41452</v>
      </c>
      <c r="CQ425" s="65">
        <v>10118.069589999999</v>
      </c>
      <c r="CR425" s="65">
        <v>7419.9177</v>
      </c>
      <c r="CS425" s="65">
        <v>8431.7246589999995</v>
      </c>
      <c r="CT425" s="65">
        <v>11804.41452</v>
      </c>
      <c r="CU425" s="65">
        <v>10118.069589999999</v>
      </c>
      <c r="CV425" s="65">
        <v>7419.9177</v>
      </c>
      <c r="CW425" s="65">
        <v>8431.7246589999995</v>
      </c>
      <c r="CX425" s="65">
        <v>11804.41452</v>
      </c>
      <c r="CY425" s="65">
        <v>10118.069589999999</v>
      </c>
      <c r="CZ425" s="65">
        <v>7419.9177</v>
      </c>
      <c r="DA425" s="65">
        <v>8431.7246589999995</v>
      </c>
      <c r="DB425" s="65">
        <v>11804.41452</v>
      </c>
      <c r="DC425" s="65">
        <v>10118.069589999999</v>
      </c>
      <c r="DD425" s="65">
        <v>7419.9177</v>
      </c>
      <c r="DE425" s="65">
        <v>8431.7246589999995</v>
      </c>
      <c r="DF425" s="65">
        <v>11804.41452</v>
      </c>
      <c r="DG425" s="65">
        <v>10118.069589999999</v>
      </c>
      <c r="DH425" s="65">
        <v>7419.9177</v>
      </c>
      <c r="DI425" s="65">
        <v>8431.7246589999995</v>
      </c>
      <c r="DJ425" s="65">
        <v>11804.41452</v>
      </c>
      <c r="DK425" s="65">
        <v>10118.069589999999</v>
      </c>
      <c r="DL425" s="65">
        <v>7419.9177</v>
      </c>
      <c r="DM425" s="65">
        <v>8431.7246589999995</v>
      </c>
      <c r="DN425" s="65">
        <v>11804.41452</v>
      </c>
      <c r="DO425" s="65">
        <v>10118.069589999999</v>
      </c>
      <c r="DP425" s="65">
        <v>7419.9177</v>
      </c>
      <c r="DQ425" s="65">
        <v>8431.7246589999995</v>
      </c>
      <c r="DR425" s="65">
        <v>11804.41452</v>
      </c>
      <c r="DS425" s="65">
        <v>10118.069589999999</v>
      </c>
      <c r="DT425" s="65">
        <v>7419.9177</v>
      </c>
      <c r="DU425" s="65">
        <v>8431.7246589999995</v>
      </c>
      <c r="DV425" s="65">
        <v>11804.41452</v>
      </c>
      <c r="DW425" s="65">
        <v>10118.069589999999</v>
      </c>
      <c r="DX425" s="65">
        <v>7419.9177</v>
      </c>
      <c r="DY425" s="65">
        <v>8431.7246589999995</v>
      </c>
      <c r="DZ425" s="65">
        <v>5872.477801</v>
      </c>
      <c r="EA425" s="65">
        <v>10118.069589999999</v>
      </c>
      <c r="EB425" s="65">
        <v>7419.9177</v>
      </c>
      <c r="EC425" s="65">
        <v>8431.7246589999995</v>
      </c>
      <c r="ED425" s="65">
        <v>11804.41452</v>
      </c>
      <c r="EE425" s="65">
        <v>10118.069589999999</v>
      </c>
      <c r="EF425" s="65">
        <v>7419.9177</v>
      </c>
      <c r="EG425" s="65">
        <v>8431.7246589999995</v>
      </c>
      <c r="EH425" s="65">
        <v>11804.41452</v>
      </c>
      <c r="EI425" s="65">
        <v>10118.069589999999</v>
      </c>
      <c r="EJ425" s="65">
        <v>7419.9177</v>
      </c>
      <c r="EK425" s="65">
        <v>8431.7246589999995</v>
      </c>
      <c r="EL425" s="65">
        <v>11804.41452</v>
      </c>
      <c r="EM425" s="65">
        <v>10118.069589999999</v>
      </c>
      <c r="EN425" s="65">
        <v>7419.9177</v>
      </c>
      <c r="EO425" s="65">
        <v>8431.7246589999995</v>
      </c>
      <c r="EP425" s="65">
        <v>6938.1549429999995</v>
      </c>
      <c r="EQ425" s="65">
        <v>10118.069589999999</v>
      </c>
      <c r="ER425" s="65">
        <v>7419.9177</v>
      </c>
      <c r="ES425" s="65">
        <v>8431.7246589999995</v>
      </c>
      <c r="ET425" s="65">
        <v>11804.41452</v>
      </c>
      <c r="EU425" s="65">
        <v>10118.069589999999</v>
      </c>
      <c r="EV425" s="65">
        <v>7419.9177</v>
      </c>
      <c r="EW425" s="65">
        <v>8431.7246589999995</v>
      </c>
      <c r="EX425" s="65">
        <v>11804.41452</v>
      </c>
      <c r="EY425" s="65">
        <v>10118.069589999999</v>
      </c>
      <c r="EZ425" s="65">
        <v>7419.9177</v>
      </c>
      <c r="FA425" s="65">
        <v>8431.7246589999995</v>
      </c>
      <c r="FB425" s="65">
        <v>11804.41452</v>
      </c>
      <c r="FC425" s="65">
        <v>10118.069589999999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0</v>
      </c>
      <c r="DA437" s="65">
        <v>0</v>
      </c>
      <c r="DB437" s="65">
        <v>0</v>
      </c>
      <c r="DC437" s="65">
        <v>0</v>
      </c>
      <c r="DD437" s="65">
        <v>0</v>
      </c>
      <c r="DE437" s="65">
        <v>0</v>
      </c>
      <c r="DF437" s="65">
        <v>0</v>
      </c>
      <c r="DG437" s="65">
        <v>0</v>
      </c>
      <c r="DH437" s="65">
        <v>0</v>
      </c>
      <c r="DI437" s="65">
        <v>0</v>
      </c>
      <c r="DJ437" s="65">
        <v>0</v>
      </c>
      <c r="DK437" s="65">
        <v>0</v>
      </c>
      <c r="DL437" s="65">
        <v>0</v>
      </c>
      <c r="DM437" s="65">
        <v>0</v>
      </c>
      <c r="DN437" s="65">
        <v>0</v>
      </c>
      <c r="DO437" s="65">
        <v>0</v>
      </c>
      <c r="DP437" s="65">
        <v>0</v>
      </c>
      <c r="DQ437" s="65">
        <v>0</v>
      </c>
      <c r="DR437" s="65">
        <v>0</v>
      </c>
      <c r="DS437" s="65">
        <v>0</v>
      </c>
      <c r="DT437" s="65">
        <v>0</v>
      </c>
      <c r="DU437" s="65">
        <v>0</v>
      </c>
      <c r="DV437" s="65">
        <v>0</v>
      </c>
      <c r="DW437" s="65">
        <v>0</v>
      </c>
      <c r="DX437" s="65">
        <v>0</v>
      </c>
      <c r="DY437" s="65">
        <v>0</v>
      </c>
      <c r="DZ437" s="65">
        <v>0</v>
      </c>
      <c r="EA437" s="65">
        <v>0</v>
      </c>
      <c r="EB437" s="65">
        <v>0</v>
      </c>
      <c r="EC437" s="65">
        <v>0</v>
      </c>
      <c r="ED437" s="65">
        <v>0</v>
      </c>
      <c r="EE437" s="65">
        <v>0</v>
      </c>
      <c r="EF437" s="65">
        <v>0</v>
      </c>
      <c r="EG437" s="65">
        <v>0</v>
      </c>
      <c r="EH437" s="65">
        <v>0</v>
      </c>
      <c r="EI437" s="65">
        <v>0</v>
      </c>
      <c r="EJ437" s="65">
        <v>0</v>
      </c>
      <c r="EK437" s="65">
        <v>0</v>
      </c>
      <c r="EL437" s="65">
        <v>0</v>
      </c>
      <c r="EM437" s="65">
        <v>0</v>
      </c>
      <c r="EN437" s="65">
        <v>0</v>
      </c>
      <c r="EO437" s="65">
        <v>0</v>
      </c>
      <c r="EP437" s="65">
        <v>0</v>
      </c>
      <c r="EQ437" s="65">
        <v>0</v>
      </c>
      <c r="ER437" s="65">
        <v>0</v>
      </c>
      <c r="ES437" s="65">
        <v>0</v>
      </c>
      <c r="ET437" s="65">
        <v>0</v>
      </c>
      <c r="EU437" s="65">
        <v>0</v>
      </c>
      <c r="EV437" s="65">
        <v>0</v>
      </c>
      <c r="EW437" s="65">
        <v>0</v>
      </c>
      <c r="EX437" s="65">
        <v>0</v>
      </c>
      <c r="EY437" s="65">
        <v>0</v>
      </c>
      <c r="EZ437" s="65">
        <v>0</v>
      </c>
      <c r="FA437" s="65">
        <v>0</v>
      </c>
      <c r="FB437" s="65">
        <v>0</v>
      </c>
      <c r="FC437" s="65">
        <v>0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290.6347816</v>
      </c>
      <c r="BY440" s="65">
        <v>330.26679719999998</v>
      </c>
      <c r="CA440" s="65">
        <v>396.32015669999998</v>
      </c>
      <c r="CB440" s="65">
        <v>1307.7360570000001</v>
      </c>
      <c r="CC440" s="65">
        <v>1486.063701</v>
      </c>
      <c r="CD440" s="65">
        <v>2080.4891819999998</v>
      </c>
      <c r="CE440" s="65">
        <v>1783.276441</v>
      </c>
      <c r="CF440" s="65">
        <v>2533.6601310000001</v>
      </c>
      <c r="CG440" s="65">
        <v>2879.1592390000001</v>
      </c>
      <c r="CH440" s="65">
        <v>4030.8229350000001</v>
      </c>
      <c r="CI440" s="65">
        <v>3454.9910869999999</v>
      </c>
      <c r="CJ440" s="65">
        <v>3965.4055050000002</v>
      </c>
      <c r="CK440" s="65">
        <v>4506.1426199999996</v>
      </c>
      <c r="CL440" s="65">
        <v>6308.5996670000004</v>
      </c>
      <c r="CM440" s="65">
        <v>5407.3711430000003</v>
      </c>
      <c r="CN440" s="65">
        <v>5927.1041409999998</v>
      </c>
      <c r="CO440" s="65">
        <v>6735.3456150000002</v>
      </c>
      <c r="CP440" s="65">
        <v>9429.4838610000006</v>
      </c>
      <c r="CQ440" s="65">
        <v>8082.4147380000004</v>
      </c>
      <c r="CR440" s="65">
        <v>7925.5325570000005</v>
      </c>
      <c r="CS440" s="65">
        <v>9006.2869969999992</v>
      </c>
      <c r="CT440" s="65">
        <v>12608.801799999999</v>
      </c>
      <c r="CU440" s="65">
        <v>10807.544400000001</v>
      </c>
      <c r="CV440" s="65">
        <v>9438.9572029999999</v>
      </c>
      <c r="CW440" s="65">
        <v>10726.087729999999</v>
      </c>
      <c r="CX440" s="65">
        <v>15016.52282</v>
      </c>
      <c r="CY440" s="65">
        <v>12871.30528</v>
      </c>
      <c r="CZ440" s="65">
        <v>11154.64407</v>
      </c>
      <c r="DA440" s="65">
        <v>12675.731900000001</v>
      </c>
      <c r="DB440" s="65">
        <v>17746.024659999999</v>
      </c>
      <c r="DC440" s="65">
        <v>15210.878280000001</v>
      </c>
      <c r="DD440" s="65">
        <v>11728.33589</v>
      </c>
      <c r="DE440" s="65">
        <v>13327.654420000001</v>
      </c>
      <c r="DF440" s="65">
        <v>18658.716189999999</v>
      </c>
      <c r="DG440" s="65">
        <v>15993.185299999999</v>
      </c>
      <c r="DH440" s="65">
        <v>12808.34957</v>
      </c>
      <c r="DI440" s="65">
        <v>14554.94269</v>
      </c>
      <c r="DJ440" s="65">
        <v>20376.91977</v>
      </c>
      <c r="DK440" s="65">
        <v>17465.931229999998</v>
      </c>
      <c r="DL440" s="65">
        <v>12808.34957</v>
      </c>
      <c r="DM440" s="65">
        <v>14554.94269</v>
      </c>
      <c r="DN440" s="65">
        <v>20376.91977</v>
      </c>
      <c r="DO440" s="65">
        <v>17465.931229999998</v>
      </c>
      <c r="DP440" s="65">
        <v>12808.34957</v>
      </c>
      <c r="DQ440" s="65">
        <v>14554.94269</v>
      </c>
      <c r="DR440" s="65">
        <v>20376.91977</v>
      </c>
      <c r="DS440" s="65">
        <v>17465.931229999998</v>
      </c>
      <c r="DT440" s="65">
        <v>12808.34957</v>
      </c>
      <c r="DU440" s="65">
        <v>14554.94269</v>
      </c>
      <c r="DV440" s="65">
        <v>20376.91977</v>
      </c>
      <c r="DW440" s="65">
        <v>17465.931229999998</v>
      </c>
      <c r="DX440" s="65">
        <v>12808.34957</v>
      </c>
      <c r="DY440" s="65">
        <v>14554.94269</v>
      </c>
      <c r="DZ440" s="65">
        <v>20376.91977</v>
      </c>
      <c r="EA440" s="65">
        <v>17465.931229999998</v>
      </c>
      <c r="EB440" s="65">
        <v>12808.34957</v>
      </c>
      <c r="EC440" s="65">
        <v>14554.94269</v>
      </c>
      <c r="ED440" s="65">
        <v>20376.91977</v>
      </c>
      <c r="EE440" s="65">
        <v>17465.931229999998</v>
      </c>
      <c r="EF440" s="65">
        <v>12808.34957</v>
      </c>
      <c r="EG440" s="65">
        <v>14554.94269</v>
      </c>
      <c r="EH440" s="65">
        <v>20376.91977</v>
      </c>
      <c r="EI440" s="65">
        <v>17465.931229999998</v>
      </c>
      <c r="EJ440" s="65">
        <v>12808.34957</v>
      </c>
      <c r="EK440" s="65">
        <v>14554.94269</v>
      </c>
      <c r="EL440" s="65">
        <v>20376.91977</v>
      </c>
      <c r="EM440" s="65">
        <v>17465.931229999998</v>
      </c>
      <c r="EN440" s="65">
        <v>12808.34957</v>
      </c>
      <c r="EO440" s="65">
        <v>14554.94269</v>
      </c>
      <c r="EP440" s="65">
        <v>20376.91977</v>
      </c>
      <c r="EQ440" s="65">
        <v>17465.931229999998</v>
      </c>
      <c r="ER440" s="65">
        <v>12808.34957</v>
      </c>
      <c r="ES440" s="65">
        <v>14554.94269</v>
      </c>
      <c r="ET440" s="65">
        <v>20376.91977</v>
      </c>
      <c r="EU440" s="65">
        <v>17465.931229999998</v>
      </c>
      <c r="EV440" s="65">
        <v>12808.34957</v>
      </c>
      <c r="EW440" s="65">
        <v>14554.94269</v>
      </c>
      <c r="EX440" s="65">
        <v>20376.91977</v>
      </c>
      <c r="EY440" s="65">
        <v>17465.931229999998</v>
      </c>
      <c r="EZ440" s="65">
        <v>12808.34957</v>
      </c>
      <c r="FA440" s="65">
        <v>14554.94269</v>
      </c>
      <c r="FB440" s="65">
        <v>20376.91977</v>
      </c>
      <c r="FC440" s="65">
        <v>17465.931229999998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290.6347816</v>
      </c>
      <c r="BY449" s="65">
        <v>330.26679719999998</v>
      </c>
      <c r="BZ449" s="65">
        <v>0</v>
      </c>
      <c r="CA449" s="65">
        <v>396.32015669999998</v>
      </c>
      <c r="CB449" s="65">
        <v>1307.7360570000001</v>
      </c>
      <c r="CC449" s="65">
        <v>1486.063701</v>
      </c>
      <c r="CD449" s="65">
        <v>2080.4891819999998</v>
      </c>
      <c r="CE449" s="65">
        <v>1783.276441</v>
      </c>
      <c r="CF449" s="65">
        <v>2533.6601310000001</v>
      </c>
      <c r="CG449" s="65">
        <v>2879.1592390000001</v>
      </c>
      <c r="CH449" s="65">
        <v>4030.8229350000001</v>
      </c>
      <c r="CI449" s="65">
        <v>3454.9910869999999</v>
      </c>
      <c r="CJ449" s="65">
        <v>3965.4055050000002</v>
      </c>
      <c r="CK449" s="65">
        <v>4506.1426199999996</v>
      </c>
      <c r="CL449" s="65">
        <v>6308.5996670000004</v>
      </c>
      <c r="CM449" s="65">
        <v>5407.3711430000003</v>
      </c>
      <c r="CN449" s="65">
        <v>5927.1041409999998</v>
      </c>
      <c r="CO449" s="65">
        <v>6735.3456150000002</v>
      </c>
      <c r="CP449" s="65">
        <v>9429.4838610000006</v>
      </c>
      <c r="CQ449" s="65">
        <v>8082.4147380000004</v>
      </c>
      <c r="CR449" s="65">
        <v>7925.5325570000005</v>
      </c>
      <c r="CS449" s="65">
        <v>9006.2869969999992</v>
      </c>
      <c r="CT449" s="65">
        <v>12608.801799999999</v>
      </c>
      <c r="CU449" s="65">
        <v>10807.544400000001</v>
      </c>
      <c r="CV449" s="65">
        <v>9438.9572029999999</v>
      </c>
      <c r="CW449" s="65">
        <v>10726.087729999999</v>
      </c>
      <c r="CX449" s="65">
        <v>15016.52282</v>
      </c>
      <c r="CY449" s="65">
        <v>12871.30528</v>
      </c>
      <c r="CZ449" s="65">
        <v>11154.64407</v>
      </c>
      <c r="DA449" s="65">
        <v>12675.731900000001</v>
      </c>
      <c r="DB449" s="65">
        <v>17746.024659999999</v>
      </c>
      <c r="DC449" s="65">
        <v>15210.878280000001</v>
      </c>
      <c r="DD449" s="65">
        <v>11728.33589</v>
      </c>
      <c r="DE449" s="65">
        <v>13327.654420000001</v>
      </c>
      <c r="DF449" s="65">
        <v>18658.716189999999</v>
      </c>
      <c r="DG449" s="65">
        <v>15993.185299999999</v>
      </c>
      <c r="DH449" s="65">
        <v>12808.34957</v>
      </c>
      <c r="DI449" s="65">
        <v>14554.94269</v>
      </c>
      <c r="DJ449" s="65">
        <v>20376.91977</v>
      </c>
      <c r="DK449" s="65">
        <v>17465.931229999998</v>
      </c>
      <c r="DL449" s="65">
        <v>12808.34957</v>
      </c>
      <c r="DM449" s="65">
        <v>14554.94269</v>
      </c>
      <c r="DN449" s="65">
        <v>20376.91977</v>
      </c>
      <c r="DO449" s="65">
        <v>17465.931229999998</v>
      </c>
      <c r="DP449" s="65">
        <v>12808.34957</v>
      </c>
      <c r="DQ449" s="65">
        <v>14554.94269</v>
      </c>
      <c r="DR449" s="65">
        <v>20376.91977</v>
      </c>
      <c r="DS449" s="65">
        <v>17465.931229999998</v>
      </c>
      <c r="DT449" s="65">
        <v>12808.34957</v>
      </c>
      <c r="DU449" s="65">
        <v>14554.94269</v>
      </c>
      <c r="DV449" s="65">
        <v>20376.91977</v>
      </c>
      <c r="DW449" s="65">
        <v>17465.931229999998</v>
      </c>
      <c r="DX449" s="65">
        <v>12808.34957</v>
      </c>
      <c r="DY449" s="65">
        <v>14554.94269</v>
      </c>
      <c r="DZ449" s="65">
        <v>20376.91977</v>
      </c>
      <c r="EA449" s="65">
        <v>17465.931229999998</v>
      </c>
      <c r="EB449" s="65">
        <v>12808.34957</v>
      </c>
      <c r="EC449" s="65">
        <v>14554.94269</v>
      </c>
      <c r="ED449" s="65">
        <v>20376.91977</v>
      </c>
      <c r="EE449" s="65">
        <v>17465.931229999998</v>
      </c>
      <c r="EF449" s="65">
        <v>12808.34957</v>
      </c>
      <c r="EG449" s="65">
        <v>14554.94269</v>
      </c>
      <c r="EH449" s="65">
        <v>20376.91977</v>
      </c>
      <c r="EI449" s="65">
        <v>17465.931229999998</v>
      </c>
      <c r="EJ449" s="65">
        <v>12808.34957</v>
      </c>
      <c r="EK449" s="65">
        <v>14554.94269</v>
      </c>
      <c r="EL449" s="65">
        <v>20376.91977</v>
      </c>
      <c r="EM449" s="65">
        <v>17465.931229999998</v>
      </c>
      <c r="EN449" s="65">
        <v>12808.34957</v>
      </c>
      <c r="EO449" s="65">
        <v>14554.94269</v>
      </c>
      <c r="EP449" s="65">
        <v>20376.91977</v>
      </c>
      <c r="EQ449" s="65">
        <v>17465.931229999998</v>
      </c>
      <c r="ER449" s="65">
        <v>12808.34957</v>
      </c>
      <c r="ES449" s="65">
        <v>14554.94269</v>
      </c>
      <c r="ET449" s="65">
        <v>20376.91977</v>
      </c>
      <c r="EU449" s="65">
        <v>17465.931229999998</v>
      </c>
      <c r="EV449" s="65">
        <v>12808.34957</v>
      </c>
      <c r="EW449" s="65">
        <v>14554.94269</v>
      </c>
      <c r="EX449" s="65">
        <v>20376.91977</v>
      </c>
      <c r="EY449" s="65">
        <v>17465.931229999998</v>
      </c>
      <c r="EZ449" s="65">
        <v>12808.34957</v>
      </c>
      <c r="FA449" s="65">
        <v>14554.94269</v>
      </c>
      <c r="FB449" s="65">
        <v>20376.91977</v>
      </c>
      <c r="FC449" s="65">
        <v>17465.931229999998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3556.7764670000001</v>
      </c>
      <c r="DM464" s="65">
        <v>4041.79144</v>
      </c>
      <c r="DN464" s="65">
        <v>5658.5080159999998</v>
      </c>
      <c r="DO464" s="65">
        <v>4850.1497280000003</v>
      </c>
      <c r="DP464" s="65">
        <v>5250.261896</v>
      </c>
      <c r="DQ464" s="65">
        <v>5966.2067010000001</v>
      </c>
      <c r="DR464" s="65">
        <v>8352.6893810000001</v>
      </c>
      <c r="DS464" s="65">
        <v>7159.4480409999996</v>
      </c>
      <c r="DT464" s="65">
        <v>6369.7527490000002</v>
      </c>
      <c r="DU464" s="65">
        <v>7238.3553959999999</v>
      </c>
      <c r="DV464" s="65">
        <v>10133.697550000001</v>
      </c>
      <c r="DW464" s="65">
        <v>8686.0264750000006</v>
      </c>
      <c r="DX464" s="65">
        <v>7426.4944159999995</v>
      </c>
      <c r="DY464" s="65">
        <v>8439.1982000000007</v>
      </c>
      <c r="DZ464" s="65">
        <v>11814.877479999999</v>
      </c>
      <c r="EA464" s="65">
        <v>10127.037840000001</v>
      </c>
      <c r="EB464" s="65">
        <v>8513.6017219999994</v>
      </c>
      <c r="EC464" s="65">
        <v>9674.5474119999999</v>
      </c>
      <c r="ED464" s="65">
        <v>13544.366379999999</v>
      </c>
      <c r="EE464" s="65">
        <v>11609.456889999999</v>
      </c>
      <c r="EF464" s="65">
        <v>9870.9879629999996</v>
      </c>
      <c r="EG464" s="65">
        <v>11217.031779999999</v>
      </c>
      <c r="EH464" s="65">
        <v>15703.844489999999</v>
      </c>
      <c r="EI464" s="65">
        <v>13460.43813</v>
      </c>
      <c r="EJ464" s="65">
        <v>10526.15013</v>
      </c>
      <c r="EK464" s="65">
        <v>11961.534240000001</v>
      </c>
      <c r="EL464" s="65">
        <v>16746.147929999999</v>
      </c>
      <c r="EM464" s="65">
        <v>14353.84108</v>
      </c>
      <c r="EN464" s="65">
        <v>10788.810750000001</v>
      </c>
      <c r="EO464" s="65">
        <v>12260.012220000001</v>
      </c>
      <c r="EP464" s="65">
        <v>17164.017100000001</v>
      </c>
      <c r="EQ464" s="65">
        <v>14712.014660000001</v>
      </c>
      <c r="ER464" s="65">
        <v>12291.43468</v>
      </c>
      <c r="ES464" s="65">
        <v>13967.539409999999</v>
      </c>
      <c r="ET464" s="65">
        <v>19554.555179999999</v>
      </c>
      <c r="EU464" s="65">
        <v>16761.047299999998</v>
      </c>
      <c r="EV464" s="65">
        <v>13637.782730000001</v>
      </c>
      <c r="EW464" s="65">
        <v>15497.480380000001</v>
      </c>
      <c r="EX464" s="65">
        <v>21696.472529999999</v>
      </c>
      <c r="EY464" s="65">
        <v>18596.976460000002</v>
      </c>
      <c r="EZ464" s="65">
        <v>13913.56647</v>
      </c>
      <c r="FA464" s="65">
        <v>15810.870989999999</v>
      </c>
      <c r="FB464" s="65">
        <v>22135.219389999998</v>
      </c>
      <c r="FC464" s="65">
        <v>18973.045190000001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3556.7764670000001</v>
      </c>
      <c r="DM473" s="65">
        <v>4041.79144</v>
      </c>
      <c r="DN473" s="65">
        <v>5658.5080159999998</v>
      </c>
      <c r="DO473" s="65">
        <v>4850.1497280000003</v>
      </c>
      <c r="DP473" s="65">
        <v>5250.261896</v>
      </c>
      <c r="DQ473" s="65">
        <v>5966.2067010000001</v>
      </c>
      <c r="DR473" s="65">
        <v>8352.6893810000001</v>
      </c>
      <c r="DS473" s="65">
        <v>7159.4480409999996</v>
      </c>
      <c r="DT473" s="65">
        <v>6369.7527490000002</v>
      </c>
      <c r="DU473" s="65">
        <v>7238.3553959999999</v>
      </c>
      <c r="DV473" s="65">
        <v>10133.697550000001</v>
      </c>
      <c r="DW473" s="65">
        <v>8686.0264750000006</v>
      </c>
      <c r="DX473" s="65">
        <v>7426.4944159999995</v>
      </c>
      <c r="DY473" s="65">
        <v>8439.1982000000007</v>
      </c>
      <c r="DZ473" s="65">
        <v>11814.877479999999</v>
      </c>
      <c r="EA473" s="65">
        <v>10127.037840000001</v>
      </c>
      <c r="EB473" s="65">
        <v>8513.6017219999994</v>
      </c>
      <c r="EC473" s="65">
        <v>9674.5474119999999</v>
      </c>
      <c r="ED473" s="65">
        <v>13544.366379999999</v>
      </c>
      <c r="EE473" s="65">
        <v>11609.456889999999</v>
      </c>
      <c r="EF473" s="65">
        <v>9870.9879629999996</v>
      </c>
      <c r="EG473" s="65">
        <v>11217.031779999999</v>
      </c>
      <c r="EH473" s="65">
        <v>15703.844489999999</v>
      </c>
      <c r="EI473" s="65">
        <v>13460.43813</v>
      </c>
      <c r="EJ473" s="65">
        <v>10526.15013</v>
      </c>
      <c r="EK473" s="65">
        <v>11961.534240000001</v>
      </c>
      <c r="EL473" s="65">
        <v>16746.147929999999</v>
      </c>
      <c r="EM473" s="65">
        <v>14353.84108</v>
      </c>
      <c r="EN473" s="65">
        <v>10788.810750000001</v>
      </c>
      <c r="EO473" s="65">
        <v>12260.012220000001</v>
      </c>
      <c r="EP473" s="65">
        <v>17164.017100000001</v>
      </c>
      <c r="EQ473" s="65">
        <v>14712.014660000001</v>
      </c>
      <c r="ER473" s="65">
        <v>12291.43468</v>
      </c>
      <c r="ES473" s="65">
        <v>13967.539409999999</v>
      </c>
      <c r="ET473" s="65">
        <v>19554.555179999999</v>
      </c>
      <c r="EU473" s="65">
        <v>16761.047299999998</v>
      </c>
      <c r="EV473" s="65">
        <v>13637.782730000001</v>
      </c>
      <c r="EW473" s="65">
        <v>15497.480380000001</v>
      </c>
      <c r="EX473" s="65">
        <v>21696.472529999999</v>
      </c>
      <c r="EY473" s="65">
        <v>18596.976460000002</v>
      </c>
      <c r="EZ473" s="65">
        <v>13913.56647</v>
      </c>
      <c r="FA473" s="65">
        <v>15810.870989999999</v>
      </c>
      <c r="FB473" s="65">
        <v>22135.219389999998</v>
      </c>
      <c r="FC473" s="65">
        <v>18973.045190000001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CF642" s="65">
        <v>343.47177729999999</v>
      </c>
      <c r="CG642" s="65">
        <v>343.47177729999999</v>
      </c>
      <c r="CH642" s="65">
        <v>343.47177729999999</v>
      </c>
      <c r="CI642" s="65">
        <v>343.47177729999999</v>
      </c>
      <c r="CJ642" s="65">
        <v>1766.9296979999999</v>
      </c>
      <c r="CK642" s="65">
        <v>1766.9296979999999</v>
      </c>
      <c r="CL642" s="65">
        <v>1766.9296979999999</v>
      </c>
      <c r="CM642" s="65">
        <v>1766.9296979999999</v>
      </c>
      <c r="CN642" s="65">
        <v>1766.9296979999999</v>
      </c>
      <c r="CO642" s="65">
        <v>1766.9296979999999</v>
      </c>
      <c r="CP642" s="65">
        <v>1766.9296979999999</v>
      </c>
      <c r="CQ642" s="65">
        <v>1766.9296979999999</v>
      </c>
      <c r="CR642" s="65">
        <v>1766.9296979999999</v>
      </c>
      <c r="CS642" s="65">
        <v>1766.9296979999999</v>
      </c>
      <c r="CT642" s="65">
        <v>1766.9296979999999</v>
      </c>
      <c r="CU642" s="65">
        <v>1766.9296979999999</v>
      </c>
      <c r="CV642" s="65">
        <v>1766.9296979999999</v>
      </c>
      <c r="CW642" s="65">
        <v>1766.9296979999999</v>
      </c>
      <c r="CX642" s="65">
        <v>1766.9296979999999</v>
      </c>
      <c r="CY642" s="65">
        <v>1766.9296979999999</v>
      </c>
      <c r="CZ642" s="65">
        <v>1766.9296979999999</v>
      </c>
      <c r="DA642" s="65">
        <v>1766.9296979999999</v>
      </c>
      <c r="DB642" s="65">
        <v>1766.9296979999999</v>
      </c>
      <c r="DC642" s="65">
        <v>1766.9296979999999</v>
      </c>
      <c r="DD642" s="65">
        <v>3820.9316950000002</v>
      </c>
      <c r="DE642" s="65">
        <v>3820.9316950000002</v>
      </c>
      <c r="DF642" s="65">
        <v>3820.9316950000002</v>
      </c>
      <c r="DG642" s="65">
        <v>3820.9316950000002</v>
      </c>
      <c r="DH642" s="65">
        <v>4853.7726089999996</v>
      </c>
      <c r="DI642" s="65">
        <v>4853.7726089999996</v>
      </c>
      <c r="DJ642" s="65">
        <v>4853.7726089999996</v>
      </c>
      <c r="DK642" s="65">
        <v>4853.7726089999996</v>
      </c>
      <c r="DL642" s="65">
        <v>4853.7726089999996</v>
      </c>
      <c r="DM642" s="65">
        <v>4853.7726089999996</v>
      </c>
      <c r="DN642" s="65">
        <v>4853.7726089999996</v>
      </c>
      <c r="DO642" s="65">
        <v>4853.7726089999996</v>
      </c>
      <c r="DP642" s="65">
        <v>5286.0938740000001</v>
      </c>
      <c r="DQ642" s="65">
        <v>5286.0938740000001</v>
      </c>
      <c r="DR642" s="65">
        <v>5286.0938740000001</v>
      </c>
      <c r="DS642" s="65">
        <v>5286.0938740000001</v>
      </c>
      <c r="DT642" s="65">
        <v>6620.2530630000001</v>
      </c>
      <c r="DU642" s="65">
        <v>6620.2530630000001</v>
      </c>
      <c r="DV642" s="65">
        <v>6620.2530630000001</v>
      </c>
      <c r="DW642" s="65">
        <v>6620.2530630000001</v>
      </c>
      <c r="DX642" s="65">
        <v>6620.2530630000001</v>
      </c>
      <c r="DY642" s="65">
        <v>6620.2530630000001</v>
      </c>
      <c r="DZ642" s="65">
        <v>6620.2530630000001</v>
      </c>
      <c r="EA642" s="65">
        <v>6620.2530630000001</v>
      </c>
      <c r="EB642" s="65">
        <v>6620.2530630000001</v>
      </c>
      <c r="EC642" s="65">
        <v>6620.2530630000001</v>
      </c>
      <c r="ED642" s="65">
        <v>6620.2530630000001</v>
      </c>
      <c r="EE642" s="65">
        <v>6620.2530630000001</v>
      </c>
      <c r="EF642" s="65">
        <v>9351.0708549999999</v>
      </c>
      <c r="EG642" s="65">
        <v>9351.0708549999999</v>
      </c>
      <c r="EH642" s="65">
        <v>9351.0708549999999</v>
      </c>
      <c r="EI642" s="65">
        <v>9351.0708549999999</v>
      </c>
      <c r="EJ642" s="65">
        <v>13068.10656</v>
      </c>
      <c r="EK642" s="65">
        <v>13068.10656</v>
      </c>
      <c r="EL642" s="65">
        <v>13068.10656</v>
      </c>
      <c r="EM642" s="65">
        <v>13068.10656</v>
      </c>
      <c r="EN642" s="65">
        <v>13970.54679</v>
      </c>
      <c r="EO642" s="65">
        <v>13970.54679</v>
      </c>
      <c r="EP642" s="65">
        <v>13970.54679</v>
      </c>
      <c r="EQ642" s="65">
        <v>13970.54679</v>
      </c>
      <c r="ER642" s="65">
        <v>17397.108069999998</v>
      </c>
      <c r="ES642" s="65">
        <v>17397.108069999998</v>
      </c>
      <c r="ET642" s="65">
        <v>17397.108069999998</v>
      </c>
      <c r="EU642" s="65">
        <v>17397.108069999998</v>
      </c>
      <c r="EV642" s="65">
        <v>17397.108069999998</v>
      </c>
      <c r="EW642" s="65">
        <v>17397.108069999998</v>
      </c>
      <c r="EX642" s="65">
        <v>17397.108069999998</v>
      </c>
      <c r="EY642" s="65">
        <v>17397.108069999998</v>
      </c>
      <c r="EZ642" s="65">
        <v>17397.108069999998</v>
      </c>
      <c r="FA642" s="65">
        <v>17397.108069999998</v>
      </c>
      <c r="FB642" s="65">
        <v>17397.108069999998</v>
      </c>
      <c r="FC642" s="65">
        <v>17397.108069999998</v>
      </c>
    </row>
    <row r="643" spans="2:159" x14ac:dyDescent="0.2">
      <c r="B643" s="65" t="s">
        <v>676</v>
      </c>
      <c r="C643" s="65" t="s">
        <v>38</v>
      </c>
      <c r="CB643" s="65">
        <v>2445.2254400000002</v>
      </c>
      <c r="CC643" s="65">
        <v>2445.2254400000002</v>
      </c>
      <c r="CD643" s="65">
        <v>2445.2254400000002</v>
      </c>
      <c r="CE643" s="65">
        <v>2445.2254400000002</v>
      </c>
      <c r="CF643" s="65">
        <v>3990.3412130000002</v>
      </c>
      <c r="CG643" s="65">
        <v>3990.3412130000002</v>
      </c>
      <c r="CH643" s="65">
        <v>3990.3412130000002</v>
      </c>
      <c r="CI643" s="65">
        <v>3990.3412130000002</v>
      </c>
      <c r="CJ643" s="65">
        <v>4409.1284599999999</v>
      </c>
      <c r="CK643" s="65">
        <v>4409.1284599999999</v>
      </c>
      <c r="CL643" s="65">
        <v>4409.1284599999999</v>
      </c>
      <c r="CM643" s="65">
        <v>4409.1284599999999</v>
      </c>
      <c r="CN643" s="65">
        <v>5141.0495739999997</v>
      </c>
      <c r="CO643" s="65">
        <v>5141.0495739999997</v>
      </c>
      <c r="CP643" s="65">
        <v>5141.0495739999997</v>
      </c>
      <c r="CQ643" s="65">
        <v>5141.0495739999997</v>
      </c>
      <c r="CR643" s="65">
        <v>5141.0495739999997</v>
      </c>
      <c r="CS643" s="65">
        <v>5141.0495739999997</v>
      </c>
      <c r="CT643" s="65">
        <v>5141.0495739999997</v>
      </c>
      <c r="CU643" s="65">
        <v>5141.0495739999997</v>
      </c>
      <c r="CV643" s="65">
        <v>6403.2570139999998</v>
      </c>
      <c r="CW643" s="65">
        <v>6403.2570139999998</v>
      </c>
      <c r="CX643" s="65">
        <v>6403.2570139999998</v>
      </c>
      <c r="CY643" s="65">
        <v>6403.2570139999998</v>
      </c>
      <c r="CZ643" s="65">
        <v>7744.6254520000002</v>
      </c>
      <c r="DA643" s="65">
        <v>7744.6254520000002</v>
      </c>
      <c r="DB643" s="65">
        <v>7744.6254520000002</v>
      </c>
      <c r="DC643" s="65">
        <v>7744.6254520000002</v>
      </c>
      <c r="DD643" s="65">
        <v>8047.6464749999996</v>
      </c>
      <c r="DE643" s="65">
        <v>8047.6464749999996</v>
      </c>
      <c r="DF643" s="65">
        <v>8047.6464749999996</v>
      </c>
      <c r="DG643" s="65">
        <v>8047.6464749999996</v>
      </c>
      <c r="DH643" s="65">
        <v>9941.2971570000009</v>
      </c>
      <c r="DI643" s="65">
        <v>9941.2971570000009</v>
      </c>
      <c r="DJ643" s="65">
        <v>9941.2971570000009</v>
      </c>
      <c r="DK643" s="65">
        <v>9941.2971570000009</v>
      </c>
      <c r="DL643" s="65">
        <v>9941.2971570000009</v>
      </c>
      <c r="DM643" s="65">
        <v>9941.2971570000009</v>
      </c>
      <c r="DN643" s="65">
        <v>9941.2971570000009</v>
      </c>
      <c r="DO643" s="65">
        <v>9941.2971570000009</v>
      </c>
      <c r="DP643" s="65">
        <v>10911.68341</v>
      </c>
      <c r="DQ643" s="65">
        <v>10911.68341</v>
      </c>
      <c r="DR643" s="65">
        <v>10911.68341</v>
      </c>
      <c r="DS643" s="65">
        <v>10911.68341</v>
      </c>
      <c r="DT643" s="65">
        <v>11751.890670000001</v>
      </c>
      <c r="DU643" s="65">
        <v>11751.890670000001</v>
      </c>
      <c r="DV643" s="65">
        <v>11751.890670000001</v>
      </c>
      <c r="DW643" s="65">
        <v>11751.890670000001</v>
      </c>
      <c r="DX643" s="65">
        <v>13715.408240000001</v>
      </c>
      <c r="DY643" s="65">
        <v>13715.408240000001</v>
      </c>
      <c r="DZ643" s="65">
        <v>13715.408240000001</v>
      </c>
      <c r="EA643" s="65">
        <v>13715.408240000001</v>
      </c>
      <c r="EB643" s="65">
        <v>15675.36211</v>
      </c>
      <c r="EC643" s="65">
        <v>15675.36211</v>
      </c>
      <c r="ED643" s="65">
        <v>15675.36211</v>
      </c>
      <c r="EE643" s="65">
        <v>15675.36211</v>
      </c>
      <c r="EF643" s="65">
        <v>15675.36211</v>
      </c>
      <c r="EG643" s="65">
        <v>15675.36211</v>
      </c>
      <c r="EH643" s="65">
        <v>15675.36211</v>
      </c>
      <c r="EI643" s="65">
        <v>15675.36211</v>
      </c>
      <c r="EJ643" s="65">
        <v>15675.36211</v>
      </c>
      <c r="EK643" s="65">
        <v>15675.36211</v>
      </c>
      <c r="EL643" s="65">
        <v>15675.36211</v>
      </c>
      <c r="EM643" s="65">
        <v>15675.36211</v>
      </c>
      <c r="EN643" s="65">
        <v>18941.53743</v>
      </c>
      <c r="EO643" s="65">
        <v>18941.53743</v>
      </c>
      <c r="EP643" s="65">
        <v>18941.53743</v>
      </c>
      <c r="EQ643" s="65">
        <v>18941.53743</v>
      </c>
      <c r="ER643" s="65">
        <v>18941.53743</v>
      </c>
      <c r="ES643" s="65">
        <v>18941.53743</v>
      </c>
      <c r="ET643" s="65">
        <v>18941.53743</v>
      </c>
      <c r="EU643" s="65">
        <v>18941.53743</v>
      </c>
      <c r="EV643" s="65">
        <v>22187.265920000002</v>
      </c>
      <c r="EW643" s="65">
        <v>22187.265920000002</v>
      </c>
      <c r="EX643" s="65">
        <v>22187.265920000002</v>
      </c>
      <c r="EY643" s="65">
        <v>22187.265920000002</v>
      </c>
      <c r="EZ643" s="65">
        <v>22187.265920000002</v>
      </c>
      <c r="FA643" s="65">
        <v>22187.265920000002</v>
      </c>
      <c r="FB643" s="65">
        <v>22187.265920000002</v>
      </c>
      <c r="FC643" s="65">
        <v>22187.265920000002</v>
      </c>
    </row>
    <row r="644" spans="2:159" x14ac:dyDescent="0.2">
      <c r="B644" s="65" t="s">
        <v>676</v>
      </c>
      <c r="C644" s="65" t="s">
        <v>39</v>
      </c>
      <c r="EZ644" s="65">
        <v>2133.2823079999998</v>
      </c>
      <c r="FA644" s="65">
        <v>2133.2823079999998</v>
      </c>
      <c r="FB644" s="65">
        <v>2133.2823079999998</v>
      </c>
      <c r="FC644" s="65">
        <v>2133.2823079999998</v>
      </c>
    </row>
    <row r="645" spans="2:159" x14ac:dyDescent="0.2">
      <c r="B645" s="65" t="s">
        <v>676</v>
      </c>
      <c r="C645" s="65" t="s">
        <v>40</v>
      </c>
      <c r="CR645" s="65">
        <v>992.09536709999998</v>
      </c>
      <c r="CS645" s="65">
        <v>992.09536709999998</v>
      </c>
      <c r="CT645" s="65">
        <v>992.09536709999998</v>
      </c>
      <c r="CU645" s="65">
        <v>992.09536709999998</v>
      </c>
      <c r="CV645" s="65">
        <v>992.09536709999998</v>
      </c>
      <c r="CW645" s="65">
        <v>992.09536709999998</v>
      </c>
      <c r="CX645" s="65">
        <v>992.09536709999998</v>
      </c>
      <c r="CY645" s="65">
        <v>992.09536709999998</v>
      </c>
      <c r="CZ645" s="65">
        <v>992.09536709999998</v>
      </c>
      <c r="DA645" s="65">
        <v>992.09536709999998</v>
      </c>
      <c r="DB645" s="65">
        <v>992.09536709999998</v>
      </c>
      <c r="DC645" s="65">
        <v>992.09536709999998</v>
      </c>
      <c r="DD645" s="65">
        <v>1627.4351919999999</v>
      </c>
      <c r="DE645" s="65">
        <v>1627.4351919999999</v>
      </c>
      <c r="DF645" s="65">
        <v>1627.4351919999999</v>
      </c>
      <c r="DG645" s="65">
        <v>1627.4351919999999</v>
      </c>
      <c r="DH645" s="65">
        <v>1627.4351919999999</v>
      </c>
      <c r="DI645" s="65">
        <v>1627.4351919999999</v>
      </c>
      <c r="DJ645" s="65">
        <v>1627.4351919999999</v>
      </c>
      <c r="DK645" s="65">
        <v>1627.4351919999999</v>
      </c>
      <c r="DL645" s="65">
        <v>1627.4351919999999</v>
      </c>
      <c r="DM645" s="65">
        <v>1627.4351919999999</v>
      </c>
      <c r="DN645" s="65">
        <v>1627.4351919999999</v>
      </c>
      <c r="DO645" s="65">
        <v>1627.4351919999999</v>
      </c>
      <c r="DP645" s="65">
        <v>1627.4351919999999</v>
      </c>
      <c r="DQ645" s="65">
        <v>1627.4351919999999</v>
      </c>
      <c r="DR645" s="65">
        <v>1627.4351919999999</v>
      </c>
      <c r="DS645" s="65">
        <v>1627.4351919999999</v>
      </c>
      <c r="DT645" s="65">
        <v>1627.4351919999999</v>
      </c>
      <c r="DU645" s="65">
        <v>1627.4351919999999</v>
      </c>
      <c r="DV645" s="65">
        <v>1627.4351919999999</v>
      </c>
      <c r="DW645" s="65">
        <v>1627.4351919999999</v>
      </c>
      <c r="DX645" s="65">
        <v>1627.4351919999999</v>
      </c>
      <c r="DY645" s="65">
        <v>1627.4351919999999</v>
      </c>
      <c r="DZ645" s="65">
        <v>1627.4351919999999</v>
      </c>
      <c r="EA645" s="65">
        <v>1627.4351919999999</v>
      </c>
      <c r="EB645" s="65">
        <v>1708.080164</v>
      </c>
      <c r="EC645" s="65">
        <v>1708.080164</v>
      </c>
      <c r="ED645" s="65">
        <v>1708.080164</v>
      </c>
      <c r="EE645" s="65">
        <v>1708.080164</v>
      </c>
      <c r="EF645" s="65">
        <v>2050.7108779999999</v>
      </c>
      <c r="EG645" s="65">
        <v>2050.7108779999999</v>
      </c>
      <c r="EH645" s="65">
        <v>2050.7108779999999</v>
      </c>
      <c r="EI645" s="65">
        <v>2050.7108779999999</v>
      </c>
      <c r="EJ645" s="65">
        <v>2050.7108779999999</v>
      </c>
      <c r="EK645" s="65">
        <v>2050.7108779999999</v>
      </c>
      <c r="EL645" s="65">
        <v>2050.7108779999999</v>
      </c>
      <c r="EM645" s="65">
        <v>2050.7108779999999</v>
      </c>
      <c r="EN645" s="65">
        <v>2050.7108779999999</v>
      </c>
      <c r="EO645" s="65">
        <v>2050.7108779999999</v>
      </c>
      <c r="EP645" s="65">
        <v>2050.7108779999999</v>
      </c>
      <c r="EQ645" s="65">
        <v>2050.7108779999999</v>
      </c>
      <c r="ER645" s="65">
        <v>2050.7108779999999</v>
      </c>
      <c r="ES645" s="65">
        <v>2050.7108779999999</v>
      </c>
      <c r="ET645" s="65">
        <v>2050.7108779999999</v>
      </c>
      <c r="EU645" s="65">
        <v>2050.7108779999999</v>
      </c>
      <c r="EV645" s="65">
        <v>2050.7108779999999</v>
      </c>
      <c r="EW645" s="65">
        <v>2050.7108779999999</v>
      </c>
      <c r="EX645" s="65">
        <v>2050.7108779999999</v>
      </c>
      <c r="EY645" s="65">
        <v>2050.7108779999999</v>
      </c>
      <c r="EZ645" s="65">
        <v>2050.7108779999999</v>
      </c>
      <c r="FA645" s="65">
        <v>2050.7108779999999</v>
      </c>
      <c r="FB645" s="65">
        <v>2050.7108779999999</v>
      </c>
      <c r="FC645" s="65">
        <v>2050.7108779999999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CN647" s="65">
        <v>313.69187019999998</v>
      </c>
      <c r="CP647" s="65">
        <v>313.69187019999998</v>
      </c>
      <c r="CQ647" s="65">
        <v>313.69187019999998</v>
      </c>
      <c r="CR647" s="65">
        <v>313.69187019999998</v>
      </c>
      <c r="CS647" s="65">
        <v>313.69187019999998</v>
      </c>
      <c r="CT647" s="65">
        <v>313.69187019999998</v>
      </c>
      <c r="CU647" s="65">
        <v>313.69187019999998</v>
      </c>
      <c r="CV647" s="65">
        <v>420.05494060000001</v>
      </c>
      <c r="CW647" s="65">
        <v>420.05494060000001</v>
      </c>
      <c r="CX647" s="65">
        <v>420.05494060000001</v>
      </c>
      <c r="CY647" s="65">
        <v>420.05494060000001</v>
      </c>
      <c r="CZ647" s="65">
        <v>420.05494060000001</v>
      </c>
      <c r="DA647" s="65">
        <v>420.05494060000001</v>
      </c>
      <c r="DB647" s="65">
        <v>420.05494060000001</v>
      </c>
      <c r="DC647" s="65">
        <v>420.05494060000001</v>
      </c>
      <c r="DD647" s="65">
        <v>420.05494060000001</v>
      </c>
      <c r="DE647" s="65">
        <v>420.05494060000001</v>
      </c>
      <c r="DF647" s="65">
        <v>420.05494060000001</v>
      </c>
      <c r="DG647" s="65">
        <v>420.05494060000001</v>
      </c>
      <c r="DH647" s="65">
        <v>420.05494060000001</v>
      </c>
      <c r="DI647" s="65">
        <v>420.05494060000001</v>
      </c>
      <c r="DK647" s="65">
        <v>420.05494060000001</v>
      </c>
      <c r="DL647" s="65">
        <v>420.05494060000001</v>
      </c>
      <c r="DM647" s="65">
        <v>420.05494060000001</v>
      </c>
      <c r="DN647" s="65">
        <v>420.05494060000001</v>
      </c>
      <c r="DO647" s="65">
        <v>420.05494060000001</v>
      </c>
      <c r="DP647" s="65">
        <v>420.05494060000001</v>
      </c>
      <c r="DQ647" s="65">
        <v>420.05494060000001</v>
      </c>
      <c r="DR647" s="65">
        <v>420.05494060000001</v>
      </c>
      <c r="DS647" s="65">
        <v>420.05494060000001</v>
      </c>
      <c r="DT647" s="65">
        <v>420.05494060000001</v>
      </c>
      <c r="DU647" s="65">
        <v>420.05494060000001</v>
      </c>
      <c r="DV647" s="65">
        <v>420.05494060000001</v>
      </c>
      <c r="DW647" s="65">
        <v>420.05494060000001</v>
      </c>
      <c r="DX647" s="65">
        <v>420.05494060000001</v>
      </c>
      <c r="DY647" s="65">
        <v>420.05494060000001</v>
      </c>
      <c r="DZ647" s="65">
        <v>420.05494060000001</v>
      </c>
      <c r="EA647" s="65">
        <v>420.05494060000001</v>
      </c>
      <c r="EB647" s="65">
        <v>420.05494060000001</v>
      </c>
      <c r="EC647" s="65">
        <v>420.05494060000001</v>
      </c>
      <c r="ED647" s="65">
        <v>420.05494060000001</v>
      </c>
      <c r="EE647" s="65">
        <v>420.05494060000001</v>
      </c>
      <c r="EF647" s="65">
        <v>420.05494060000001</v>
      </c>
      <c r="EG647" s="65">
        <v>420.05494060000001</v>
      </c>
      <c r="EH647" s="65">
        <v>420.05494060000001</v>
      </c>
      <c r="EI647" s="65">
        <v>420.05494060000001</v>
      </c>
      <c r="EJ647" s="65">
        <v>420.05494060000001</v>
      </c>
      <c r="EK647" s="65">
        <v>420.05494060000001</v>
      </c>
      <c r="EL647" s="65">
        <v>420.05494060000001</v>
      </c>
      <c r="EM647" s="65">
        <v>420.05494060000001</v>
      </c>
      <c r="EN647" s="65">
        <v>420.05494060000001</v>
      </c>
      <c r="EO647" s="65">
        <v>420.05494060000001</v>
      </c>
      <c r="EP647" s="65">
        <v>420.05494060000001</v>
      </c>
      <c r="EQ647" s="65">
        <v>420.05494060000001</v>
      </c>
      <c r="ER647" s="65">
        <v>420.05494060000001</v>
      </c>
      <c r="ES647" s="65">
        <v>420.05494060000001</v>
      </c>
      <c r="ET647" s="65">
        <v>420.05494060000001</v>
      </c>
      <c r="EU647" s="65">
        <v>420.05494060000001</v>
      </c>
      <c r="EV647" s="65">
        <v>420.05494060000001</v>
      </c>
      <c r="EW647" s="65">
        <v>420.05494060000001</v>
      </c>
      <c r="EX647" s="65">
        <v>420.05494060000001</v>
      </c>
      <c r="EY647" s="65">
        <v>420.05494060000001</v>
      </c>
      <c r="EZ647" s="65">
        <v>1036.319698</v>
      </c>
      <c r="FA647" s="65">
        <v>1036.319698</v>
      </c>
      <c r="FB647" s="65">
        <v>1036.319698</v>
      </c>
      <c r="FC647" s="65">
        <v>1036.319698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0</v>
      </c>
      <c r="BY653" s="65">
        <v>0</v>
      </c>
      <c r="BZ653" s="65">
        <v>0</v>
      </c>
      <c r="CA653" s="65">
        <v>0</v>
      </c>
      <c r="CB653" s="65">
        <v>2445.2254400000002</v>
      </c>
      <c r="CC653" s="65">
        <v>2445.2254400000002</v>
      </c>
      <c r="CD653" s="65">
        <v>2445.2254400000002</v>
      </c>
      <c r="CE653" s="65">
        <v>2445.2254400000002</v>
      </c>
      <c r="CF653" s="65">
        <v>4333.8129909999998</v>
      </c>
      <c r="CG653" s="65">
        <v>4333.8129909999998</v>
      </c>
      <c r="CH653" s="65">
        <v>4333.8129909999998</v>
      </c>
      <c r="CI653" s="65">
        <v>4333.8129909999998</v>
      </c>
      <c r="CJ653" s="65">
        <v>6176.0581590000002</v>
      </c>
      <c r="CK653" s="65">
        <v>6176.0581590000002</v>
      </c>
      <c r="CL653" s="65">
        <v>6176.0581590000002</v>
      </c>
      <c r="CM653" s="65">
        <v>6176.0581590000002</v>
      </c>
      <c r="CN653" s="65">
        <v>7221.6711429999996</v>
      </c>
      <c r="CO653" s="65">
        <v>6907.9792729999999</v>
      </c>
      <c r="CP653" s="65">
        <v>7221.6711429999996</v>
      </c>
      <c r="CQ653" s="65">
        <v>7221.6711429999996</v>
      </c>
      <c r="CR653" s="65">
        <v>8213.7665099999995</v>
      </c>
      <c r="CS653" s="65">
        <v>8213.7665099999995</v>
      </c>
      <c r="CT653" s="65">
        <v>8213.7665099999995</v>
      </c>
      <c r="CU653" s="65">
        <v>8213.7665099999995</v>
      </c>
      <c r="CV653" s="65">
        <v>9582.3370200000008</v>
      </c>
      <c r="CW653" s="65">
        <v>9582.3370200000008</v>
      </c>
      <c r="CX653" s="65">
        <v>9582.3370200000008</v>
      </c>
      <c r="CY653" s="65">
        <v>9582.3370200000008</v>
      </c>
      <c r="CZ653" s="65">
        <v>10923.705459999999</v>
      </c>
      <c r="DA653" s="65">
        <v>10923.705459999999</v>
      </c>
      <c r="DB653" s="65">
        <v>10923.705459999999</v>
      </c>
      <c r="DC653" s="65">
        <v>10923.705459999999</v>
      </c>
      <c r="DD653" s="65">
        <v>13916.068300000001</v>
      </c>
      <c r="DE653" s="65">
        <v>13916.068300000001</v>
      </c>
      <c r="DF653" s="65">
        <v>13916.068300000001</v>
      </c>
      <c r="DG653" s="65">
        <v>13916.068300000001</v>
      </c>
      <c r="DH653" s="65">
        <v>16842.5599</v>
      </c>
      <c r="DI653" s="65">
        <v>16842.5599</v>
      </c>
      <c r="DJ653" s="65">
        <v>16422.504959999998</v>
      </c>
      <c r="DK653" s="65">
        <v>16842.5599</v>
      </c>
      <c r="DL653" s="65">
        <v>16842.5599</v>
      </c>
      <c r="DM653" s="65">
        <v>16842.5599</v>
      </c>
      <c r="DN653" s="65">
        <v>16842.5599</v>
      </c>
      <c r="DO653" s="65">
        <v>16842.5599</v>
      </c>
      <c r="DP653" s="65">
        <v>18245.26742</v>
      </c>
      <c r="DQ653" s="65">
        <v>18245.26742</v>
      </c>
      <c r="DR653" s="65">
        <v>18245.26742</v>
      </c>
      <c r="DS653" s="65">
        <v>18245.26742</v>
      </c>
      <c r="DT653" s="65">
        <v>20419.633870000001</v>
      </c>
      <c r="DU653" s="65">
        <v>20419.633870000001</v>
      </c>
      <c r="DV653" s="65">
        <v>20419.633870000001</v>
      </c>
      <c r="DW653" s="65">
        <v>20419.633870000001</v>
      </c>
      <c r="DX653" s="65">
        <v>22383.151430000002</v>
      </c>
      <c r="DY653" s="65">
        <v>22383.151430000002</v>
      </c>
      <c r="DZ653" s="65">
        <v>22383.151430000002</v>
      </c>
      <c r="EA653" s="65">
        <v>22383.151430000002</v>
      </c>
      <c r="EB653" s="65">
        <v>24423.75028</v>
      </c>
      <c r="EC653" s="65">
        <v>24423.75028</v>
      </c>
      <c r="ED653" s="65">
        <v>24423.75028</v>
      </c>
      <c r="EE653" s="65">
        <v>24423.75028</v>
      </c>
      <c r="EF653" s="65">
        <v>27497.198779999999</v>
      </c>
      <c r="EG653" s="65">
        <v>27497.198779999999</v>
      </c>
      <c r="EH653" s="65">
        <v>27497.198779999999</v>
      </c>
      <c r="EI653" s="65">
        <v>27497.198779999999</v>
      </c>
      <c r="EJ653" s="65">
        <v>31214.234489999999</v>
      </c>
      <c r="EK653" s="65">
        <v>31214.234489999999</v>
      </c>
      <c r="EL653" s="65">
        <v>31214.234489999999</v>
      </c>
      <c r="EM653" s="65">
        <v>31214.234489999999</v>
      </c>
      <c r="EN653" s="65">
        <v>35382.850030000001</v>
      </c>
      <c r="EO653" s="65">
        <v>35382.850030000001</v>
      </c>
      <c r="EP653" s="65">
        <v>35382.850030000001</v>
      </c>
      <c r="EQ653" s="65">
        <v>35382.850030000001</v>
      </c>
      <c r="ER653" s="65">
        <v>38809.411310000003</v>
      </c>
      <c r="ES653" s="65">
        <v>38809.411310000003</v>
      </c>
      <c r="ET653" s="65">
        <v>38809.411310000003</v>
      </c>
      <c r="EU653" s="65">
        <v>38809.411310000003</v>
      </c>
      <c r="EV653" s="65">
        <v>42055.139810000001</v>
      </c>
      <c r="EW653" s="65">
        <v>42055.139810000001</v>
      </c>
      <c r="EX653" s="65">
        <v>42055.139810000001</v>
      </c>
      <c r="EY653" s="65">
        <v>42055.139810000001</v>
      </c>
      <c r="EZ653" s="65">
        <v>44804.686869999998</v>
      </c>
      <c r="FA653" s="65">
        <v>44804.686869999998</v>
      </c>
      <c r="FB653" s="65">
        <v>44804.686869999998</v>
      </c>
      <c r="FC653" s="65">
        <v>44804.686869999998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1171.074848</v>
      </c>
      <c r="DW656" s="65">
        <v>1171.074848</v>
      </c>
      <c r="DX656" s="65">
        <v>1171.074848</v>
      </c>
      <c r="DY656" s="65">
        <v>1171.074848</v>
      </c>
      <c r="DZ656" s="65">
        <v>1171.074848</v>
      </c>
      <c r="EA656" s="65">
        <v>1171.074848</v>
      </c>
      <c r="EB656" s="65">
        <v>1171.074848</v>
      </c>
      <c r="EC656" s="65">
        <v>1171.074848</v>
      </c>
      <c r="ED656" s="65">
        <v>1171.074848</v>
      </c>
      <c r="EE656" s="65">
        <v>1171.074848</v>
      </c>
      <c r="EF656" s="65">
        <v>1171.074848</v>
      </c>
      <c r="EG656" s="65">
        <v>1171.074848</v>
      </c>
      <c r="EH656" s="65">
        <v>1171.074848</v>
      </c>
      <c r="EI656" s="65">
        <v>1171.074848</v>
      </c>
      <c r="EJ656" s="65">
        <v>1171.074848</v>
      </c>
      <c r="EK656" s="65">
        <v>1171.074848</v>
      </c>
      <c r="EL656" s="65">
        <v>1171.074848</v>
      </c>
      <c r="EM656" s="65">
        <v>1171.074848</v>
      </c>
      <c r="EN656" s="65">
        <v>1171.074848</v>
      </c>
      <c r="EO656" s="65">
        <v>1171.074848</v>
      </c>
      <c r="EP656" s="65">
        <v>1171.074848</v>
      </c>
      <c r="EQ656" s="65">
        <v>1171.074848</v>
      </c>
      <c r="ER656" s="65">
        <v>1171.074848</v>
      </c>
      <c r="ES656" s="65">
        <v>1171.074848</v>
      </c>
      <c r="EU656" s="65">
        <v>1171.074848</v>
      </c>
      <c r="EV656" s="65">
        <v>1171.074848</v>
      </c>
      <c r="EW656" s="65">
        <v>1171.074848</v>
      </c>
      <c r="EX656" s="65">
        <v>1171.074848</v>
      </c>
      <c r="EY656" s="65">
        <v>1171.074848</v>
      </c>
      <c r="EZ656" s="65">
        <v>1171.074848</v>
      </c>
      <c r="FA656" s="65">
        <v>1171.074848</v>
      </c>
      <c r="FB656" s="65">
        <v>1171.074848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1861.7816150000001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3032.856464</v>
      </c>
      <c r="DW665" s="65">
        <v>3032.856464</v>
      </c>
      <c r="DX665" s="65">
        <v>3032.856464</v>
      </c>
      <c r="DY665" s="65">
        <v>3032.856464</v>
      </c>
      <c r="DZ665" s="65">
        <v>3032.856464</v>
      </c>
      <c r="EA665" s="65">
        <v>3032.856464</v>
      </c>
      <c r="EB665" s="65">
        <v>3032.856464</v>
      </c>
      <c r="EC665" s="65">
        <v>3032.856464</v>
      </c>
      <c r="ED665" s="65">
        <v>3032.856464</v>
      </c>
      <c r="EE665" s="65">
        <v>3032.856464</v>
      </c>
      <c r="EF665" s="65">
        <v>3032.856464</v>
      </c>
      <c r="EG665" s="65">
        <v>3032.856464</v>
      </c>
      <c r="EH665" s="65">
        <v>3032.856464</v>
      </c>
      <c r="EI665" s="65">
        <v>3032.856464</v>
      </c>
      <c r="EJ665" s="65">
        <v>3032.856464</v>
      </c>
      <c r="EK665" s="65">
        <v>3032.856464</v>
      </c>
      <c r="EL665" s="65">
        <v>3032.856464</v>
      </c>
      <c r="EM665" s="65">
        <v>3032.856464</v>
      </c>
      <c r="EN665" s="65">
        <v>3032.856464</v>
      </c>
      <c r="EO665" s="65">
        <v>3032.856464</v>
      </c>
      <c r="EP665" s="65">
        <v>3032.856464</v>
      </c>
      <c r="EQ665" s="65">
        <v>3032.856464</v>
      </c>
      <c r="ER665" s="65">
        <v>3032.856464</v>
      </c>
      <c r="ES665" s="65">
        <v>3032.856464</v>
      </c>
      <c r="ET665" s="65">
        <v>1861.7816150000001</v>
      </c>
      <c r="EU665" s="65">
        <v>3032.856464</v>
      </c>
      <c r="EV665" s="65">
        <v>3032.856464</v>
      </c>
      <c r="EW665" s="65">
        <v>3032.856464</v>
      </c>
      <c r="EX665" s="65">
        <v>3032.856464</v>
      </c>
      <c r="EY665" s="65">
        <v>3032.856464</v>
      </c>
      <c r="EZ665" s="65">
        <v>3032.856464</v>
      </c>
      <c r="FA665" s="65">
        <v>3032.856464</v>
      </c>
      <c r="FB665" s="65">
        <v>3032.856464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W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414.04507169999999</v>
      </c>
      <c r="BC666" s="65">
        <v>414.04507169999999</v>
      </c>
      <c r="BD666" s="65">
        <v>2521.2218210000001</v>
      </c>
      <c r="BE666" s="65">
        <v>2521.2218210000001</v>
      </c>
      <c r="BF666" s="65">
        <v>2521.2218210000001</v>
      </c>
      <c r="BG666" s="65">
        <v>2521.2218210000001</v>
      </c>
      <c r="BH666" s="65">
        <v>2714.5060189999999</v>
      </c>
      <c r="BI666" s="65">
        <v>2714.5060189999999</v>
      </c>
      <c r="BJ666" s="65">
        <v>2521.2218210000001</v>
      </c>
      <c r="BK666" s="65">
        <v>2714.5060189999999</v>
      </c>
      <c r="BL666" s="65">
        <v>2714.5060189999999</v>
      </c>
      <c r="BM666" s="65">
        <v>2714.5060189999999</v>
      </c>
      <c r="BN666" s="65">
        <v>2632.0759939999998</v>
      </c>
      <c r="BO666" s="65">
        <v>2714.5060189999999</v>
      </c>
      <c r="BP666" s="65">
        <v>2714.5060189999999</v>
      </c>
      <c r="BQ666" s="65">
        <v>2521.2218210000001</v>
      </c>
      <c r="BR666" s="65">
        <v>2714.5060189999999</v>
      </c>
      <c r="BS666" s="65">
        <v>2714.5060189999999</v>
      </c>
      <c r="BT666" s="65">
        <v>2714.5060189999999</v>
      </c>
      <c r="BU666" s="65">
        <v>2714.5060189999999</v>
      </c>
      <c r="BV666" s="65">
        <v>2714.5060189999999</v>
      </c>
      <c r="BW666" s="65">
        <v>2714.5060189999999</v>
      </c>
      <c r="BX666" s="65">
        <v>2714.5060189999999</v>
      </c>
      <c r="BY666" s="65">
        <v>607.32926999999995</v>
      </c>
      <c r="BZ666" s="65">
        <v>2714.5060189999999</v>
      </c>
      <c r="CA666" s="65">
        <v>2714.5060189999999</v>
      </c>
      <c r="CB666" s="65">
        <v>2714.5060189999999</v>
      </c>
      <c r="CC666" s="65">
        <v>2714.5060189999999</v>
      </c>
      <c r="CD666" s="65">
        <v>2714.5060189999999</v>
      </c>
      <c r="CE666" s="65">
        <v>2714.5060189999999</v>
      </c>
      <c r="CF666" s="65">
        <v>2714.5060189999999</v>
      </c>
      <c r="CG666" s="65">
        <v>2632.0759939999998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2714.5060189999999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R667" s="65">
        <v>235.92041839999999</v>
      </c>
      <c r="AS667" s="65">
        <v>235.92041839999999</v>
      </c>
      <c r="AT667" s="65">
        <v>235.92041839999999</v>
      </c>
      <c r="AU667" s="65">
        <v>235.92041839999999</v>
      </c>
      <c r="AV667" s="65">
        <v>235.92041839999999</v>
      </c>
      <c r="AX667" s="65">
        <v>235.92041839999999</v>
      </c>
      <c r="AY667" s="65">
        <v>235.92041839999999</v>
      </c>
      <c r="AZ667" s="65">
        <v>235.92041839999999</v>
      </c>
      <c r="BA667" s="65">
        <v>235.92041839999999</v>
      </c>
      <c r="BB667" s="65">
        <v>235.92041839999999</v>
      </c>
      <c r="BC667" s="65">
        <v>235.92041839999999</v>
      </c>
      <c r="BD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I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O667" s="65">
        <v>235.92041839999999</v>
      </c>
      <c r="BP667" s="65">
        <v>235.92041839999999</v>
      </c>
      <c r="BQ667" s="65">
        <v>235.92041839999999</v>
      </c>
      <c r="BS667" s="65">
        <v>235.92041839999999</v>
      </c>
      <c r="BT667" s="65">
        <v>235.92041839999999</v>
      </c>
      <c r="BV667" s="65">
        <v>235.92041839999999</v>
      </c>
      <c r="BW667" s="65">
        <v>235.92041839999999</v>
      </c>
      <c r="BX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R668" s="65">
        <v>524.8992442</v>
      </c>
      <c r="AS668" s="65">
        <v>524.8992442</v>
      </c>
      <c r="AT668" s="65">
        <v>524.8992442</v>
      </c>
      <c r="AV668" s="65">
        <v>524.8992442</v>
      </c>
      <c r="AW668" s="65">
        <v>524.8992442</v>
      </c>
      <c r="AX668" s="65">
        <v>524.8992442</v>
      </c>
      <c r="AZ668" s="65">
        <v>965.47351960000003</v>
      </c>
      <c r="BA668" s="65">
        <v>965.47351960000003</v>
      </c>
      <c r="BB668" s="65">
        <v>965.47351960000003</v>
      </c>
      <c r="BC668" s="65">
        <v>965.47351960000003</v>
      </c>
      <c r="BD668" s="65">
        <v>1470.4758609999999</v>
      </c>
      <c r="BE668" s="65">
        <v>1470.4758609999999</v>
      </c>
      <c r="BF668" s="65">
        <v>1470.4758609999999</v>
      </c>
      <c r="BG668" s="65">
        <v>1470.4758609999999</v>
      </c>
      <c r="BH668" s="65">
        <v>1470.4758609999999</v>
      </c>
      <c r="BI668" s="65">
        <v>965.47351960000003</v>
      </c>
      <c r="BJ668" s="65">
        <v>440.57427539999998</v>
      </c>
      <c r="BK668" s="65">
        <v>1470.4758609999999</v>
      </c>
      <c r="BL668" s="65">
        <v>1470.4758609999999</v>
      </c>
      <c r="BM668" s="65">
        <v>1470.4758609999999</v>
      </c>
      <c r="BN668" s="65">
        <v>1470.4758609999999</v>
      </c>
      <c r="BO668" s="65">
        <v>1470.4758609999999</v>
      </c>
      <c r="BP668" s="65">
        <v>1470.4758609999999</v>
      </c>
      <c r="BQ668" s="65">
        <v>1470.4758609999999</v>
      </c>
      <c r="BR668" s="65">
        <v>1470.4758609999999</v>
      </c>
      <c r="BS668" s="65">
        <v>1470.4758609999999</v>
      </c>
      <c r="BT668" s="65">
        <v>1470.4758609999999</v>
      </c>
      <c r="BU668" s="65">
        <v>965.47351960000003</v>
      </c>
      <c r="BV668" s="65">
        <v>1470.4758609999999</v>
      </c>
      <c r="BW668" s="65">
        <v>945.57661689999998</v>
      </c>
      <c r="BX668" s="65">
        <v>1470.4758609999999</v>
      </c>
      <c r="BY668" s="65">
        <v>1470.4758609999999</v>
      </c>
      <c r="BZ668" s="65">
        <v>440.57427539999998</v>
      </c>
      <c r="CA668" s="65">
        <v>1470.4758609999999</v>
      </c>
      <c r="CB668" s="65">
        <v>1470.4758609999999</v>
      </c>
      <c r="CC668" s="65">
        <v>1470.4758609999999</v>
      </c>
      <c r="CD668" s="65">
        <v>945.57661689999998</v>
      </c>
      <c r="CE668" s="65">
        <v>1470.4758609999999</v>
      </c>
      <c r="CF668" s="65">
        <v>1470.4758609999999</v>
      </c>
      <c r="CG668" s="65">
        <v>1470.4758609999999</v>
      </c>
      <c r="CH668" s="65">
        <v>1029.901586</v>
      </c>
      <c r="CI668" s="65">
        <v>1470.4758609999999</v>
      </c>
      <c r="CJ668" s="65">
        <v>1470.4758609999999</v>
      </c>
      <c r="CK668" s="65">
        <v>524.8992442</v>
      </c>
      <c r="CL668" s="65">
        <v>505.0023415</v>
      </c>
      <c r="CM668" s="65">
        <v>1470.4758609999999</v>
      </c>
      <c r="CN668" s="65">
        <v>1470.4758609999999</v>
      </c>
      <c r="CO668" s="65">
        <v>945.57661689999998</v>
      </c>
      <c r="CP668" s="65">
        <v>945.57661689999998</v>
      </c>
      <c r="CQ668" s="65">
        <v>1470.4758609999999</v>
      </c>
      <c r="CR668" s="65">
        <v>1470.4758609999999</v>
      </c>
      <c r="CS668" s="65">
        <v>945.57661689999998</v>
      </c>
      <c r="CT668" s="65">
        <v>1470.4758609999999</v>
      </c>
      <c r="CU668" s="65">
        <v>1470.4758609999999</v>
      </c>
      <c r="CV668" s="65">
        <v>1470.4758609999999</v>
      </c>
      <c r="CW668" s="65">
        <v>1470.4758609999999</v>
      </c>
      <c r="CX668" s="65">
        <v>945.57661689999998</v>
      </c>
      <c r="CY668" s="65">
        <v>1470.4758609999999</v>
      </c>
      <c r="CZ668" s="65">
        <v>1470.4758609999999</v>
      </c>
      <c r="DA668" s="65">
        <v>1470.4758609999999</v>
      </c>
      <c r="DB668" s="65">
        <v>1470.4758609999999</v>
      </c>
      <c r="DC668" s="65">
        <v>1470.4758609999999</v>
      </c>
      <c r="DD668" s="65">
        <v>1470.4758609999999</v>
      </c>
      <c r="DE668" s="65">
        <v>1470.4758609999999</v>
      </c>
      <c r="DF668" s="65">
        <v>1470.4758609999999</v>
      </c>
      <c r="DG668" s="65">
        <v>1470.4758609999999</v>
      </c>
      <c r="DH668" s="65">
        <v>1470.4758609999999</v>
      </c>
      <c r="DI668" s="65">
        <v>1470.4758609999999</v>
      </c>
      <c r="DJ668" s="65">
        <v>945.57661689999998</v>
      </c>
      <c r="DK668" s="65">
        <v>1470.4758609999999</v>
      </c>
      <c r="DL668" s="65">
        <v>1470.4758609999999</v>
      </c>
      <c r="DM668" s="65">
        <v>1470.4758609999999</v>
      </c>
      <c r="DN668" s="65">
        <v>1470.4758609999999</v>
      </c>
      <c r="DO668" s="65">
        <v>1470.4758609999999</v>
      </c>
      <c r="DP668" s="65">
        <v>1470.4758609999999</v>
      </c>
      <c r="DQ668" s="65">
        <v>1470.4758609999999</v>
      </c>
      <c r="DR668" s="65">
        <v>1470.4758609999999</v>
      </c>
      <c r="DS668" s="65">
        <v>1470.4758609999999</v>
      </c>
      <c r="DT668" s="65">
        <v>1470.4758609999999</v>
      </c>
      <c r="DU668" s="65">
        <v>1470.4758609999999</v>
      </c>
      <c r="DV668" s="65">
        <v>1029.901586</v>
      </c>
      <c r="DW668" s="65">
        <v>1470.4758609999999</v>
      </c>
      <c r="DX668" s="65">
        <v>1470.4758609999999</v>
      </c>
      <c r="DY668" s="65">
        <v>1470.4758609999999</v>
      </c>
      <c r="DZ668" s="65">
        <v>945.57661689999998</v>
      </c>
      <c r="EA668" s="65">
        <v>1470.4758609999999</v>
      </c>
      <c r="EB668" s="65">
        <v>1470.4758609999999</v>
      </c>
      <c r="EC668" s="65">
        <v>1470.4758609999999</v>
      </c>
      <c r="ED668" s="65">
        <v>1470.4758609999999</v>
      </c>
      <c r="EE668" s="65">
        <v>1470.4758609999999</v>
      </c>
      <c r="EF668" s="65">
        <v>1470.4758609999999</v>
      </c>
      <c r="EG668" s="65">
        <v>1470.4758609999999</v>
      </c>
      <c r="EH668" s="65">
        <v>1470.4758609999999</v>
      </c>
      <c r="EI668" s="65">
        <v>1470.4758609999999</v>
      </c>
      <c r="EJ668" s="65">
        <v>1470.4758609999999</v>
      </c>
      <c r="EK668" s="65">
        <v>1470.4758609999999</v>
      </c>
      <c r="EL668" s="65">
        <v>1470.4758609999999</v>
      </c>
      <c r="EM668" s="65">
        <v>1470.4758609999999</v>
      </c>
      <c r="EN668" s="65">
        <v>1470.4758609999999</v>
      </c>
      <c r="EO668" s="65">
        <v>1470.4758609999999</v>
      </c>
      <c r="EP668" s="65">
        <v>1470.4758609999999</v>
      </c>
      <c r="EQ668" s="65">
        <v>1470.4758609999999</v>
      </c>
      <c r="ER668" s="65">
        <v>1470.4758609999999</v>
      </c>
      <c r="ES668" s="65">
        <v>1470.4758609999999</v>
      </c>
      <c r="ET668" s="65">
        <v>1470.4758609999999</v>
      </c>
      <c r="EU668" s="65">
        <v>1470.4758609999999</v>
      </c>
      <c r="EV668" s="65">
        <v>1470.4758609999999</v>
      </c>
      <c r="EW668" s="65">
        <v>1470.4758609999999</v>
      </c>
      <c r="EX668" s="65">
        <v>1470.4758609999999</v>
      </c>
      <c r="EY668" s="65">
        <v>1470.4758609999999</v>
      </c>
      <c r="EZ668" s="65">
        <v>1470.4758609999999</v>
      </c>
      <c r="FA668" s="65">
        <v>1470.4758609999999</v>
      </c>
      <c r="FB668" s="65">
        <v>1470.4758609999999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Y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G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760.81966269999998</v>
      </c>
      <c r="AS677" s="65">
        <v>760.81966269999998</v>
      </c>
      <c r="AT677" s="65">
        <v>760.81966269999998</v>
      </c>
      <c r="AU677" s="65">
        <v>235.92041839999999</v>
      </c>
      <c r="AV677" s="65">
        <v>843.24968839999997</v>
      </c>
      <c r="AW677" s="65">
        <v>607.32926999999995</v>
      </c>
      <c r="AX677" s="65">
        <v>760.81966269999998</v>
      </c>
      <c r="AY677" s="65">
        <v>318.35044420000003</v>
      </c>
      <c r="AZ677" s="65">
        <v>1615.4390100000001</v>
      </c>
      <c r="BA677" s="65">
        <v>1615.4390100000001</v>
      </c>
      <c r="BB677" s="65">
        <v>1615.4390100000001</v>
      </c>
      <c r="BC677" s="65">
        <v>1615.4390100000001</v>
      </c>
      <c r="BD677" s="65">
        <v>4227.618101</v>
      </c>
      <c r="BE677" s="65">
        <v>3991.697682</v>
      </c>
      <c r="BF677" s="65">
        <v>4227.618101</v>
      </c>
      <c r="BG677" s="65">
        <v>4227.618101</v>
      </c>
      <c r="BH677" s="65">
        <v>4420.9022990000003</v>
      </c>
      <c r="BI677" s="65">
        <v>3915.8999570000001</v>
      </c>
      <c r="BJ677" s="65">
        <v>3197.7165150000001</v>
      </c>
      <c r="BK677" s="65">
        <v>4420.9022990000003</v>
      </c>
      <c r="BL677" s="65">
        <v>4420.9022990000003</v>
      </c>
      <c r="BM677" s="65">
        <v>4420.9022990000003</v>
      </c>
      <c r="BN677" s="65">
        <v>4102.5518549999997</v>
      </c>
      <c r="BO677" s="65">
        <v>4420.9022990000003</v>
      </c>
      <c r="BP677" s="65">
        <v>4589.5522369999999</v>
      </c>
      <c r="BQ677" s="65">
        <v>4396.2680380000002</v>
      </c>
      <c r="BR677" s="65">
        <v>4353.6318179999998</v>
      </c>
      <c r="BS677" s="65">
        <v>4589.5522369999999</v>
      </c>
      <c r="BT677" s="65">
        <v>4589.5522369999999</v>
      </c>
      <c r="BU677" s="65">
        <v>3679.9795389999999</v>
      </c>
      <c r="BV677" s="65">
        <v>4589.5522369999999</v>
      </c>
      <c r="BW677" s="65">
        <v>4064.6529919999998</v>
      </c>
      <c r="BX677" s="65">
        <v>4589.5522369999999</v>
      </c>
      <c r="BY677" s="65">
        <v>2246.4550690000001</v>
      </c>
      <c r="BZ677" s="65">
        <v>3559.6506509999999</v>
      </c>
      <c r="CA677" s="65">
        <v>4589.5522369999999</v>
      </c>
      <c r="CB677" s="65">
        <v>4589.5522369999999</v>
      </c>
      <c r="CC677" s="65">
        <v>4589.5522369999999</v>
      </c>
      <c r="CD677" s="65">
        <v>4064.6529919999998</v>
      </c>
      <c r="CE677" s="65">
        <v>4589.5522369999999</v>
      </c>
      <c r="CF677" s="65">
        <v>4589.5522369999999</v>
      </c>
      <c r="CG677" s="65">
        <v>4271.2017919999998</v>
      </c>
      <c r="CH677" s="65">
        <v>4148.9779609999996</v>
      </c>
      <c r="CI677" s="65">
        <v>4589.5522369999999</v>
      </c>
      <c r="CJ677" s="65">
        <v>4589.5522369999999</v>
      </c>
      <c r="CK677" s="65">
        <v>3643.9756200000002</v>
      </c>
      <c r="CL677" s="65">
        <v>3624.0787169999999</v>
      </c>
      <c r="CM677" s="65">
        <v>4589.5522369999999</v>
      </c>
      <c r="CN677" s="65">
        <v>4589.5522369999999</v>
      </c>
      <c r="CO677" s="65">
        <v>4064.6529919999998</v>
      </c>
      <c r="CP677" s="65">
        <v>3828.7325740000001</v>
      </c>
      <c r="CQ677" s="65">
        <v>4589.5522369999999</v>
      </c>
      <c r="CR677" s="65">
        <v>4589.5522369999999</v>
      </c>
      <c r="CS677" s="65">
        <v>4064.6529919999998</v>
      </c>
      <c r="CT677" s="65">
        <v>4589.5522369999999</v>
      </c>
      <c r="CU677" s="65">
        <v>4589.5522369999999</v>
      </c>
      <c r="CV677" s="65">
        <v>4589.5522369999999</v>
      </c>
      <c r="CW677" s="65">
        <v>4589.5522369999999</v>
      </c>
      <c r="CX677" s="65">
        <v>3828.7325740000001</v>
      </c>
      <c r="CY677" s="65">
        <v>4589.5522369999999</v>
      </c>
      <c r="CZ677" s="65">
        <v>4589.5522369999999</v>
      </c>
      <c r="DA677" s="65">
        <v>4589.5522369999999</v>
      </c>
      <c r="DB677" s="65">
        <v>4589.5522369999999</v>
      </c>
      <c r="DC677" s="65">
        <v>4589.5522369999999</v>
      </c>
      <c r="DD677" s="65">
        <v>4589.5522369999999</v>
      </c>
      <c r="DE677" s="65">
        <v>4589.5522369999999</v>
      </c>
      <c r="DF677" s="65">
        <v>4589.5522369999999</v>
      </c>
      <c r="DG677" s="65">
        <v>4589.5522369999999</v>
      </c>
      <c r="DH677" s="65">
        <v>4589.5522369999999</v>
      </c>
      <c r="DI677" s="65">
        <v>4589.5522369999999</v>
      </c>
      <c r="DJ677" s="65">
        <v>4064.6529919999998</v>
      </c>
      <c r="DK677" s="65">
        <v>4589.5522369999999</v>
      </c>
      <c r="DL677" s="65">
        <v>4589.5522369999999</v>
      </c>
      <c r="DM677" s="65">
        <v>4589.5522369999999</v>
      </c>
      <c r="DN677" s="65">
        <v>4589.5522369999999</v>
      </c>
      <c r="DO677" s="65">
        <v>4589.5522369999999</v>
      </c>
      <c r="DP677" s="65">
        <v>4589.5522369999999</v>
      </c>
      <c r="DQ677" s="65">
        <v>4589.5522369999999</v>
      </c>
      <c r="DR677" s="65">
        <v>4589.5522369999999</v>
      </c>
      <c r="DS677" s="65">
        <v>4589.5522369999999</v>
      </c>
      <c r="DT677" s="65">
        <v>4589.5522369999999</v>
      </c>
      <c r="DU677" s="65">
        <v>4589.5522369999999</v>
      </c>
      <c r="DV677" s="65">
        <v>4148.9779609999996</v>
      </c>
      <c r="DW677" s="65">
        <v>4589.5522369999999</v>
      </c>
      <c r="DX677" s="65">
        <v>4589.5522369999999</v>
      </c>
      <c r="DY677" s="65">
        <v>4589.5522369999999</v>
      </c>
      <c r="DZ677" s="65">
        <v>4064.6529919999998</v>
      </c>
      <c r="EA677" s="65">
        <v>4589.5522369999999</v>
      </c>
      <c r="EB677" s="65">
        <v>4589.5522369999999</v>
      </c>
      <c r="EC677" s="65">
        <v>4589.5522369999999</v>
      </c>
      <c r="ED677" s="65">
        <v>4589.5522369999999</v>
      </c>
      <c r="EE677" s="65">
        <v>4589.5522369999999</v>
      </c>
      <c r="EF677" s="65">
        <v>4589.5522369999999</v>
      </c>
      <c r="EG677" s="65">
        <v>4589.5522369999999</v>
      </c>
      <c r="EH677" s="65">
        <v>4589.5522369999999</v>
      </c>
      <c r="EI677" s="65">
        <v>4589.5522369999999</v>
      </c>
      <c r="EJ677" s="65">
        <v>4589.5522369999999</v>
      </c>
      <c r="EK677" s="65">
        <v>4589.5522369999999</v>
      </c>
      <c r="EL677" s="65">
        <v>4589.5522369999999</v>
      </c>
      <c r="EM677" s="65">
        <v>4589.5522369999999</v>
      </c>
      <c r="EN677" s="65">
        <v>4589.5522369999999</v>
      </c>
      <c r="EO677" s="65">
        <v>4589.5522369999999</v>
      </c>
      <c r="EP677" s="65">
        <v>4589.5522369999999</v>
      </c>
      <c r="EQ677" s="65">
        <v>4589.5522369999999</v>
      </c>
      <c r="ER677" s="65">
        <v>4589.5522369999999</v>
      </c>
      <c r="ES677" s="65">
        <v>4589.5522369999999</v>
      </c>
      <c r="ET677" s="65">
        <v>4589.5522369999999</v>
      </c>
      <c r="EU677" s="65">
        <v>4589.5522369999999</v>
      </c>
      <c r="EV677" s="65">
        <v>4589.5522369999999</v>
      </c>
      <c r="EW677" s="65">
        <v>4589.5522369999999</v>
      </c>
      <c r="EX677" s="65">
        <v>4589.5522369999999</v>
      </c>
      <c r="EY677" s="65">
        <v>4589.5522369999999</v>
      </c>
      <c r="EZ677" s="65">
        <v>4589.5522369999999</v>
      </c>
      <c r="FA677" s="65">
        <v>4589.5522369999999</v>
      </c>
      <c r="FB677" s="65">
        <v>4589.5522369999999</v>
      </c>
      <c r="FC677" s="65">
        <v>4589.5522369999999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X678" s="65">
        <v>214.12857260000001</v>
      </c>
      <c r="AY678" s="65">
        <v>214.12857260000001</v>
      </c>
      <c r="AZ678" s="65">
        <v>579.85259470000005</v>
      </c>
      <c r="BA678" s="65">
        <v>365.72402219999998</v>
      </c>
      <c r="BB678" s="65">
        <v>579.85259470000005</v>
      </c>
      <c r="BC678" s="65">
        <v>579.85259470000005</v>
      </c>
      <c r="BD678" s="65">
        <v>984.42295079999997</v>
      </c>
      <c r="BE678" s="65">
        <v>984.42295079999997</v>
      </c>
      <c r="BF678" s="65">
        <v>618.69892870000001</v>
      </c>
      <c r="BG678" s="65">
        <v>984.42295079999997</v>
      </c>
      <c r="BH678" s="65">
        <v>1864.6240299999999</v>
      </c>
      <c r="BI678" s="65">
        <v>1864.6240299999999</v>
      </c>
      <c r="BJ678" s="65">
        <v>579.85259470000005</v>
      </c>
      <c r="BK678" s="65">
        <v>1864.6240299999999</v>
      </c>
      <c r="BL678" s="65">
        <v>1864.6240299999999</v>
      </c>
      <c r="BM678" s="65">
        <v>1864.6240299999999</v>
      </c>
      <c r="BN678" s="65">
        <v>1864.6240299999999</v>
      </c>
      <c r="BO678" s="65">
        <v>1864.6240299999999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1864.6240299999999</v>
      </c>
      <c r="BV678" s="65">
        <v>1864.6240299999999</v>
      </c>
      <c r="BW678" s="65">
        <v>1864.6240299999999</v>
      </c>
      <c r="BX678" s="65">
        <v>1864.6240299999999</v>
      </c>
      <c r="BY678" s="65">
        <v>1864.6240299999999</v>
      </c>
      <c r="BZ678" s="65">
        <v>1864.6240299999999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1864.6240299999999</v>
      </c>
      <c r="EY678" s="65">
        <v>1864.6240299999999</v>
      </c>
      <c r="EZ678" s="65">
        <v>1864.6240299999999</v>
      </c>
      <c r="FA678" s="65">
        <v>1864.6240299999999</v>
      </c>
      <c r="FB678" s="65">
        <v>1864.6240299999999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E680" s="65">
        <v>211.28615790000001</v>
      </c>
      <c r="BF680" s="65">
        <v>211.28615790000001</v>
      </c>
      <c r="BG680" s="65">
        <v>211.28615790000001</v>
      </c>
      <c r="BH680" s="65">
        <v>211.28615790000001</v>
      </c>
      <c r="BI680" s="65">
        <v>211.28615790000001</v>
      </c>
      <c r="BJ680" s="65">
        <v>211.28615790000001</v>
      </c>
      <c r="BK680" s="65">
        <v>211.28615790000001</v>
      </c>
      <c r="BL680" s="65">
        <v>211.28615790000001</v>
      </c>
      <c r="BM680" s="65">
        <v>211.28615790000001</v>
      </c>
      <c r="BN680" s="65">
        <v>211.28615790000001</v>
      </c>
      <c r="BP680" s="65">
        <v>211.28615790000001</v>
      </c>
      <c r="BR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BY680" s="65">
        <v>211.28615790000001</v>
      </c>
      <c r="BZ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B680" s="65">
        <v>211.28615790000001</v>
      </c>
      <c r="FC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0</v>
      </c>
      <c r="AX689" s="65">
        <v>214.12857260000001</v>
      </c>
      <c r="AY689" s="65">
        <v>214.12857260000001</v>
      </c>
      <c r="AZ689" s="65">
        <v>579.85259470000005</v>
      </c>
      <c r="BA689" s="65">
        <v>365.72402219999998</v>
      </c>
      <c r="BB689" s="65">
        <v>579.85259470000005</v>
      </c>
      <c r="BC689" s="65">
        <v>579.85259470000005</v>
      </c>
      <c r="BD689" s="65">
        <v>1195.7091089999999</v>
      </c>
      <c r="BE689" s="65">
        <v>1195.7091089999999</v>
      </c>
      <c r="BF689" s="65">
        <v>829.98508660000005</v>
      </c>
      <c r="BG689" s="65">
        <v>1195.7091089999999</v>
      </c>
      <c r="BH689" s="65">
        <v>2075.9101879999998</v>
      </c>
      <c r="BI689" s="65">
        <v>2075.9101879999998</v>
      </c>
      <c r="BJ689" s="65">
        <v>791.13875259999998</v>
      </c>
      <c r="BK689" s="65">
        <v>2075.9101879999998</v>
      </c>
      <c r="BL689" s="65">
        <v>2075.9101879999998</v>
      </c>
      <c r="BM689" s="65">
        <v>2075.9101879999998</v>
      </c>
      <c r="BN689" s="65">
        <v>2075.9101879999998</v>
      </c>
      <c r="BO689" s="65">
        <v>1864.6240299999999</v>
      </c>
      <c r="BP689" s="65">
        <v>2075.9101879999998</v>
      </c>
      <c r="BQ689" s="65">
        <v>1864.6240299999999</v>
      </c>
      <c r="BR689" s="65">
        <v>2075.9101879999998</v>
      </c>
      <c r="BS689" s="65">
        <v>2075.9101879999998</v>
      </c>
      <c r="BT689" s="65">
        <v>2075.9101879999998</v>
      </c>
      <c r="BU689" s="65">
        <v>2075.9101879999998</v>
      </c>
      <c r="BV689" s="65">
        <v>2075.9101879999998</v>
      </c>
      <c r="BW689" s="65">
        <v>2075.9101879999998</v>
      </c>
      <c r="BX689" s="65">
        <v>2075.9101879999998</v>
      </c>
      <c r="BY689" s="65">
        <v>2075.9101879999998</v>
      </c>
      <c r="BZ689" s="65">
        <v>2075.9101879999998</v>
      </c>
      <c r="CA689" s="65">
        <v>2075.9101879999998</v>
      </c>
      <c r="CB689" s="65">
        <v>2075.9101879999998</v>
      </c>
      <c r="CC689" s="65">
        <v>2075.9101879999998</v>
      </c>
      <c r="CD689" s="65">
        <v>2075.9101879999998</v>
      </c>
      <c r="CE689" s="65">
        <v>2075.9101879999998</v>
      </c>
      <c r="CF689" s="65">
        <v>2075.9101879999998</v>
      </c>
      <c r="CG689" s="65">
        <v>2075.9101879999998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2075.9101879999998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2075.9101879999998</v>
      </c>
      <c r="CV689" s="65">
        <v>2075.9101879999998</v>
      </c>
      <c r="CW689" s="65">
        <v>2075.9101879999998</v>
      </c>
      <c r="CX689" s="65">
        <v>1864.6240299999999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2075.9101879999998</v>
      </c>
      <c r="DF689" s="65">
        <v>2075.9101879999998</v>
      </c>
      <c r="DG689" s="65">
        <v>2075.9101879999998</v>
      </c>
      <c r="DH689" s="65">
        <v>2075.9101879999998</v>
      </c>
      <c r="DI689" s="65">
        <v>2075.9101879999998</v>
      </c>
      <c r="DJ689" s="65">
        <v>2075.9101879999998</v>
      </c>
      <c r="DK689" s="65">
        <v>2075.9101879999998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2075.9101879999998</v>
      </c>
      <c r="DR689" s="65">
        <v>2075.9101879999998</v>
      </c>
      <c r="DS689" s="65">
        <v>2075.9101879999998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1864.6240299999999</v>
      </c>
      <c r="EA689" s="65">
        <v>2075.9101879999998</v>
      </c>
      <c r="EB689" s="65">
        <v>2075.9101879999998</v>
      </c>
      <c r="EC689" s="65">
        <v>2075.9101879999998</v>
      </c>
      <c r="ED689" s="65">
        <v>2075.9101879999998</v>
      </c>
      <c r="EE689" s="65">
        <v>2075.9101879999998</v>
      </c>
      <c r="EF689" s="65">
        <v>2075.9101879999998</v>
      </c>
      <c r="EG689" s="65">
        <v>2075.9101879999998</v>
      </c>
      <c r="EH689" s="65">
        <v>2075.9101879999998</v>
      </c>
      <c r="EI689" s="65">
        <v>2075.9101879999998</v>
      </c>
      <c r="EJ689" s="65">
        <v>2075.9101879999998</v>
      </c>
      <c r="EK689" s="65">
        <v>2075.9101879999998</v>
      </c>
      <c r="EL689" s="65">
        <v>2075.9101879999998</v>
      </c>
      <c r="EM689" s="65">
        <v>2075.9101879999998</v>
      </c>
      <c r="EN689" s="65">
        <v>2075.9101879999998</v>
      </c>
      <c r="EO689" s="65">
        <v>2075.9101879999998</v>
      </c>
      <c r="EP689" s="65">
        <v>2075.9101879999998</v>
      </c>
      <c r="EQ689" s="65">
        <v>2075.9101879999998</v>
      </c>
      <c r="ER689" s="65">
        <v>2075.9101879999998</v>
      </c>
      <c r="ES689" s="65">
        <v>2075.9101879999998</v>
      </c>
      <c r="ET689" s="65">
        <v>2075.9101879999998</v>
      </c>
      <c r="EU689" s="65">
        <v>2075.9101879999998</v>
      </c>
      <c r="EV689" s="65">
        <v>2075.9101879999998</v>
      </c>
      <c r="EW689" s="65">
        <v>2075.9101879999998</v>
      </c>
      <c r="EX689" s="65">
        <v>2075.9101879999998</v>
      </c>
      <c r="EY689" s="65">
        <v>2075.9101879999998</v>
      </c>
      <c r="EZ689" s="65">
        <v>2075.9101879999998</v>
      </c>
      <c r="FA689" s="65">
        <v>2075.9101879999998</v>
      </c>
      <c r="FB689" s="65">
        <v>2075.9101879999998</v>
      </c>
      <c r="FC689" s="65">
        <v>2075.9101879999998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B702" s="65">
        <v>4242.24</v>
      </c>
      <c r="BC702" s="65">
        <v>2671.04</v>
      </c>
      <c r="BD702" s="65">
        <v>314.24</v>
      </c>
      <c r="BE702" s="65">
        <v>3063.84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4527.7411009999996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7233.3</v>
      </c>
      <c r="EM702" s="65">
        <v>4554.3</v>
      </c>
      <c r="EN702" s="65">
        <v>535.79999999999995</v>
      </c>
      <c r="EO702" s="65">
        <v>5224.05</v>
      </c>
      <c r="EP702" s="65">
        <v>7233.3</v>
      </c>
      <c r="EQ702" s="65">
        <v>4554.3</v>
      </c>
      <c r="ER702" s="65">
        <v>535.79999999999995</v>
      </c>
      <c r="ES702" s="65">
        <v>5224.05</v>
      </c>
      <c r="ET702" s="65">
        <v>7233.3</v>
      </c>
      <c r="EU702" s="65">
        <v>4554.3</v>
      </c>
      <c r="EV702" s="65">
        <v>535.79999999999995</v>
      </c>
      <c r="EW702" s="65">
        <v>5224.05</v>
      </c>
      <c r="EX702" s="65">
        <v>7233.3</v>
      </c>
      <c r="EY702" s="65">
        <v>4554.3</v>
      </c>
      <c r="EZ702" s="65">
        <v>535.79999999999995</v>
      </c>
      <c r="FA702" s="65">
        <v>5224.05</v>
      </c>
      <c r="FB702" s="65">
        <v>7233.3</v>
      </c>
      <c r="FC702" s="65">
        <v>4554.3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0</v>
      </c>
      <c r="BB713" s="65">
        <v>4242.24</v>
      </c>
      <c r="BC713" s="65">
        <v>2671.04</v>
      </c>
      <c r="BD713" s="65">
        <v>314.24</v>
      </c>
      <c r="BE713" s="65">
        <v>3063.84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4527.7411009999996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7233.3</v>
      </c>
      <c r="EM713" s="65">
        <v>4554.3</v>
      </c>
      <c r="EN713" s="65">
        <v>535.79999999999995</v>
      </c>
      <c r="EO713" s="65">
        <v>5224.05</v>
      </c>
      <c r="EP713" s="65">
        <v>7233.3</v>
      </c>
      <c r="EQ713" s="65">
        <v>4554.3</v>
      </c>
      <c r="ER713" s="65">
        <v>535.79999999999995</v>
      </c>
      <c r="ES713" s="65">
        <v>5224.05</v>
      </c>
      <c r="ET713" s="65">
        <v>7233.3</v>
      </c>
      <c r="EU713" s="65">
        <v>4554.3</v>
      </c>
      <c r="EV713" s="65">
        <v>535.79999999999995</v>
      </c>
      <c r="EW713" s="65">
        <v>5224.05</v>
      </c>
      <c r="EX713" s="65">
        <v>7233.3</v>
      </c>
      <c r="EY713" s="65">
        <v>4554.3</v>
      </c>
      <c r="EZ713" s="65">
        <v>535.79999999999995</v>
      </c>
      <c r="FA713" s="65">
        <v>5224.05</v>
      </c>
      <c r="FB713" s="65">
        <v>7233.3</v>
      </c>
      <c r="FC713" s="65">
        <v>4554.3</v>
      </c>
    </row>
    <row r="714" spans="2:159" x14ac:dyDescent="0.2">
      <c r="B714" s="65" t="s">
        <v>706</v>
      </c>
      <c r="C714" s="65" t="s">
        <v>37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189.49431200000001</v>
      </c>
      <c r="CC751" s="65">
        <v>189.49431200000001</v>
      </c>
      <c r="CD751" s="65">
        <v>189.49431200000001</v>
      </c>
      <c r="CE751" s="65">
        <v>189.49431200000001</v>
      </c>
      <c r="CF751" s="65">
        <v>378.98862400000002</v>
      </c>
      <c r="CG751" s="65">
        <v>378.98862400000002</v>
      </c>
      <c r="CH751" s="65">
        <v>189.49431200000001</v>
      </c>
      <c r="CI751" s="65">
        <v>378.98862400000002</v>
      </c>
      <c r="CJ751" s="65">
        <v>568.482936</v>
      </c>
      <c r="CK751" s="65">
        <v>568.482936</v>
      </c>
      <c r="CL751" s="65">
        <v>568.482936</v>
      </c>
      <c r="CM751" s="65">
        <v>568.482936</v>
      </c>
      <c r="CN751" s="65">
        <v>757.97724800000003</v>
      </c>
      <c r="CO751" s="65">
        <v>757.97724800000003</v>
      </c>
      <c r="CP751" s="65">
        <v>757.97724800000003</v>
      </c>
      <c r="CQ751" s="65">
        <v>757.97724800000003</v>
      </c>
      <c r="CR751" s="65">
        <v>947.47155999999995</v>
      </c>
      <c r="CS751" s="65">
        <v>947.47155999999995</v>
      </c>
      <c r="CT751" s="65">
        <v>947.47155999999995</v>
      </c>
      <c r="CU751" s="65">
        <v>947.47155999999995</v>
      </c>
      <c r="CV751" s="65">
        <v>1136.965872</v>
      </c>
      <c r="CW751" s="65">
        <v>1136.965872</v>
      </c>
      <c r="CX751" s="65">
        <v>1136.965872</v>
      </c>
      <c r="CY751" s="65">
        <v>1136.965872</v>
      </c>
      <c r="CZ751" s="65">
        <v>1326.460184</v>
      </c>
      <c r="DA751" s="65">
        <v>1326.460184</v>
      </c>
      <c r="DB751" s="65">
        <v>1326.460184</v>
      </c>
      <c r="DC751" s="65">
        <v>1326.460184</v>
      </c>
      <c r="DD751" s="65">
        <v>1515.9544960000001</v>
      </c>
      <c r="DE751" s="65">
        <v>1515.9544960000001</v>
      </c>
      <c r="DF751" s="65">
        <v>1515.9544960000001</v>
      </c>
      <c r="DG751" s="65">
        <v>1515.9544960000001</v>
      </c>
      <c r="DH751" s="65">
        <v>1705.4488080000001</v>
      </c>
      <c r="DI751" s="65">
        <v>1705.4488080000001</v>
      </c>
      <c r="DJ751" s="65">
        <v>1705.4488080000001</v>
      </c>
      <c r="DK751" s="65">
        <v>1705.4488080000001</v>
      </c>
      <c r="DL751" s="65">
        <v>1894.9431199999999</v>
      </c>
      <c r="DM751" s="65">
        <v>1894.9431199999999</v>
      </c>
      <c r="DN751" s="65">
        <v>1894.9431199999999</v>
      </c>
      <c r="DO751" s="65">
        <v>1894.9431199999999</v>
      </c>
      <c r="DP751" s="65">
        <v>2084.4374320000002</v>
      </c>
      <c r="DQ751" s="65">
        <v>2084.4374320000002</v>
      </c>
      <c r="DR751" s="65">
        <v>2084.4374320000002</v>
      </c>
      <c r="DS751" s="65">
        <v>2084.4374320000002</v>
      </c>
      <c r="DT751" s="65">
        <v>2273.931744</v>
      </c>
      <c r="DU751" s="65">
        <v>2273.931744</v>
      </c>
      <c r="DV751" s="65">
        <v>2273.931744</v>
      </c>
      <c r="DW751" s="65">
        <v>2273.931744</v>
      </c>
      <c r="DX751" s="65">
        <v>2463.4260559999998</v>
      </c>
      <c r="DY751" s="65">
        <v>2463.4260559999998</v>
      </c>
      <c r="DZ751" s="65">
        <v>2463.4260559999998</v>
      </c>
      <c r="EA751" s="65">
        <v>2463.4260559999998</v>
      </c>
      <c r="EB751" s="65">
        <v>2652.9203680000001</v>
      </c>
      <c r="EC751" s="65">
        <v>2652.9203680000001</v>
      </c>
      <c r="ED751" s="65">
        <v>2652.9203680000001</v>
      </c>
      <c r="EE751" s="65">
        <v>2652.9203680000001</v>
      </c>
      <c r="EF751" s="65">
        <v>2842.4146799999999</v>
      </c>
      <c r="EG751" s="65">
        <v>2842.4146799999999</v>
      </c>
      <c r="EH751" s="65">
        <v>2842.4146799999999</v>
      </c>
      <c r="EI751" s="65">
        <v>2842.4146799999999</v>
      </c>
      <c r="EJ751" s="65">
        <v>3031.9089920000001</v>
      </c>
      <c r="EK751" s="65">
        <v>3031.9089920000001</v>
      </c>
      <c r="EL751" s="65">
        <v>3031.9089920000001</v>
      </c>
      <c r="EM751" s="65">
        <v>3031.9089920000001</v>
      </c>
      <c r="EN751" s="65">
        <v>3221.4033039999999</v>
      </c>
      <c r="EO751" s="65">
        <v>3221.4033039999999</v>
      </c>
      <c r="EP751" s="65">
        <v>3221.4033039999999</v>
      </c>
      <c r="EQ751" s="65">
        <v>3221.4033039999999</v>
      </c>
      <c r="ER751" s="65">
        <v>3221.4033039999999</v>
      </c>
      <c r="ES751" s="65">
        <v>3221.4033039999999</v>
      </c>
      <c r="ET751" s="65">
        <v>3221.4033039999999</v>
      </c>
      <c r="EU751" s="65">
        <v>3221.4033039999999</v>
      </c>
      <c r="EV751" s="65">
        <v>3221.4033039999999</v>
      </c>
      <c r="EW751" s="65">
        <v>3221.4033039999999</v>
      </c>
      <c r="EX751" s="65">
        <v>3221.4033039999999</v>
      </c>
      <c r="EY751" s="65">
        <v>3221.4033039999999</v>
      </c>
      <c r="EZ751" s="65">
        <v>3221.4033039999999</v>
      </c>
      <c r="FA751" s="65">
        <v>3221.4033039999999</v>
      </c>
      <c r="FB751" s="65">
        <v>3221.4033039999999</v>
      </c>
      <c r="FC751" s="65">
        <v>3221.4033039999999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C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1185.286922</v>
      </c>
      <c r="CQ753" s="65">
        <v>1185.286922</v>
      </c>
      <c r="CR753" s="65">
        <v>1185.286922</v>
      </c>
      <c r="CS753" s="65">
        <v>1185.286922</v>
      </c>
      <c r="CT753" s="65">
        <v>1185.286922</v>
      </c>
      <c r="CU753" s="65">
        <v>1185.286922</v>
      </c>
      <c r="CV753" s="65">
        <v>1185.286922</v>
      </c>
      <c r="CW753" s="65">
        <v>1185.286922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1185.286922</v>
      </c>
      <c r="DN753" s="65">
        <v>1185.286922</v>
      </c>
      <c r="DO753" s="65">
        <v>1185.286922</v>
      </c>
      <c r="DP753" s="65">
        <v>1190.971751</v>
      </c>
      <c r="DQ753" s="65">
        <v>1190.971751</v>
      </c>
      <c r="DR753" s="65">
        <v>1190.971751</v>
      </c>
      <c r="DS753" s="65">
        <v>1190.971751</v>
      </c>
      <c r="DT753" s="65">
        <v>1190.971751</v>
      </c>
      <c r="DU753" s="65">
        <v>1190.971751</v>
      </c>
      <c r="DV753" s="65">
        <v>1190.971751</v>
      </c>
      <c r="DW753" s="65">
        <v>1190.971751</v>
      </c>
      <c r="DX753" s="65">
        <v>1190.971751</v>
      </c>
      <c r="DY753" s="65">
        <v>1190.971751</v>
      </c>
      <c r="DZ753" s="65">
        <v>1190.971751</v>
      </c>
      <c r="EA753" s="65">
        <v>1190.971751</v>
      </c>
      <c r="EB753" s="65">
        <v>1190.971751</v>
      </c>
      <c r="EC753" s="65">
        <v>1190.971751</v>
      </c>
      <c r="ED753" s="65">
        <v>1190.971751</v>
      </c>
      <c r="EE753" s="65">
        <v>1190.971751</v>
      </c>
      <c r="EF753" s="65">
        <v>1190.971751</v>
      </c>
      <c r="EG753" s="65">
        <v>1190.971751</v>
      </c>
      <c r="EH753" s="65">
        <v>1190.971751</v>
      </c>
      <c r="EI753" s="65">
        <v>1190.971751</v>
      </c>
      <c r="EJ753" s="65">
        <v>1190.971751</v>
      </c>
      <c r="EK753" s="65">
        <v>1190.971751</v>
      </c>
      <c r="EL753" s="65">
        <v>1190.971751</v>
      </c>
      <c r="EM753" s="65">
        <v>1190.971751</v>
      </c>
      <c r="EN753" s="65">
        <v>1190.971751</v>
      </c>
      <c r="EO753" s="65">
        <v>1190.971751</v>
      </c>
      <c r="EP753" s="65">
        <v>1190.971751</v>
      </c>
      <c r="EQ753" s="65">
        <v>1190.971751</v>
      </c>
      <c r="ER753" s="65">
        <v>1190.971751</v>
      </c>
      <c r="ES753" s="65">
        <v>1190.971751</v>
      </c>
      <c r="ET753" s="65">
        <v>1190.971751</v>
      </c>
      <c r="EU753" s="65">
        <v>1190.971751</v>
      </c>
      <c r="EV753" s="65">
        <v>1190.971751</v>
      </c>
      <c r="EW753" s="65">
        <v>1190.971751</v>
      </c>
      <c r="EX753" s="65">
        <v>1190.971751</v>
      </c>
      <c r="EY753" s="65">
        <v>1190.971751</v>
      </c>
      <c r="EZ753" s="65">
        <v>1190.971751</v>
      </c>
      <c r="FA753" s="65">
        <v>1190.971751</v>
      </c>
      <c r="FB753" s="65">
        <v>1190.971751</v>
      </c>
      <c r="FC753" s="65">
        <v>1190.971751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1249.7149879999999</v>
      </c>
      <c r="CD761" s="65">
        <v>1249.7149879999999</v>
      </c>
      <c r="CE761" s="65">
        <v>1249.7149879999999</v>
      </c>
      <c r="CF761" s="65">
        <v>1439.2093</v>
      </c>
      <c r="CG761" s="65">
        <v>1439.2093</v>
      </c>
      <c r="CH761" s="65">
        <v>1249.7149879999999</v>
      </c>
      <c r="CI761" s="65">
        <v>1439.2093</v>
      </c>
      <c r="CJ761" s="65">
        <v>1628.703612</v>
      </c>
      <c r="CK761" s="65">
        <v>1628.703612</v>
      </c>
      <c r="CL761" s="65">
        <v>1628.703612</v>
      </c>
      <c r="CM761" s="65">
        <v>1628.703612</v>
      </c>
      <c r="CN761" s="65">
        <v>2309.9356630000002</v>
      </c>
      <c r="CO761" s="65">
        <v>2309.9356630000002</v>
      </c>
      <c r="CP761" s="65">
        <v>2309.9356630000002</v>
      </c>
      <c r="CQ761" s="65">
        <v>2309.9356630000002</v>
      </c>
      <c r="CR761" s="65">
        <v>2499.429975</v>
      </c>
      <c r="CS761" s="65">
        <v>2499.429975</v>
      </c>
      <c r="CT761" s="65">
        <v>2499.429975</v>
      </c>
      <c r="CU761" s="65">
        <v>2499.429975</v>
      </c>
      <c r="CV761" s="65">
        <v>2688.9242869999998</v>
      </c>
      <c r="CW761" s="65">
        <v>2688.9242869999998</v>
      </c>
      <c r="CX761" s="65">
        <v>2688.9242869999998</v>
      </c>
      <c r="CY761" s="65">
        <v>2688.9242869999998</v>
      </c>
      <c r="CZ761" s="65">
        <v>3438.3742910000001</v>
      </c>
      <c r="DA761" s="65">
        <v>3438.3742910000001</v>
      </c>
      <c r="DB761" s="65">
        <v>3438.3742910000001</v>
      </c>
      <c r="DC761" s="65">
        <v>3438.3742910000001</v>
      </c>
      <c r="DD761" s="65">
        <v>3627.8686029999999</v>
      </c>
      <c r="DE761" s="65">
        <v>3627.8686029999999</v>
      </c>
      <c r="DF761" s="65">
        <v>3627.8686029999999</v>
      </c>
      <c r="DG761" s="65">
        <v>3627.8686029999999</v>
      </c>
      <c r="DH761" s="65">
        <v>3817.3629150000002</v>
      </c>
      <c r="DI761" s="65">
        <v>3817.3629150000002</v>
      </c>
      <c r="DJ761" s="65">
        <v>3817.3629150000002</v>
      </c>
      <c r="DK761" s="65">
        <v>3817.3629150000002</v>
      </c>
      <c r="DL761" s="65">
        <v>4006.857227</v>
      </c>
      <c r="DM761" s="65">
        <v>4006.857227</v>
      </c>
      <c r="DN761" s="65">
        <v>4006.857227</v>
      </c>
      <c r="DO761" s="65">
        <v>4006.857227</v>
      </c>
      <c r="DP761" s="65">
        <v>4202.0363690000004</v>
      </c>
      <c r="DQ761" s="65">
        <v>4202.0363690000004</v>
      </c>
      <c r="DR761" s="65">
        <v>4202.0363690000004</v>
      </c>
      <c r="DS761" s="65">
        <v>4202.0363690000004</v>
      </c>
      <c r="DT761" s="65">
        <v>4391.5306810000002</v>
      </c>
      <c r="DU761" s="65">
        <v>4391.5306810000002</v>
      </c>
      <c r="DV761" s="65">
        <v>4391.5306810000002</v>
      </c>
      <c r="DW761" s="65">
        <v>4391.5306810000002</v>
      </c>
      <c r="DX761" s="65">
        <v>4581.024993</v>
      </c>
      <c r="DY761" s="65">
        <v>4581.024993</v>
      </c>
      <c r="DZ761" s="65">
        <v>4581.024993</v>
      </c>
      <c r="EA761" s="65">
        <v>4581.024993</v>
      </c>
      <c r="EB761" s="65">
        <v>4770.5193049999998</v>
      </c>
      <c r="EC761" s="65">
        <v>4770.5193049999998</v>
      </c>
      <c r="ED761" s="65">
        <v>4770.5193049999998</v>
      </c>
      <c r="EE761" s="65">
        <v>4770.5193049999998</v>
      </c>
      <c r="EF761" s="65">
        <v>4960.0136169999996</v>
      </c>
      <c r="EG761" s="65">
        <v>4960.0136169999996</v>
      </c>
      <c r="EH761" s="65">
        <v>4960.0136169999996</v>
      </c>
      <c r="EI761" s="65">
        <v>4960.0136169999996</v>
      </c>
      <c r="EJ761" s="65">
        <v>5149.5079290000003</v>
      </c>
      <c r="EK761" s="65">
        <v>5149.5079290000003</v>
      </c>
      <c r="EL761" s="65">
        <v>5149.5079290000003</v>
      </c>
      <c r="EM761" s="65">
        <v>5149.5079290000003</v>
      </c>
      <c r="EN761" s="65">
        <v>5339.0022410000001</v>
      </c>
      <c r="EO761" s="65">
        <v>5339.0022410000001</v>
      </c>
      <c r="EP761" s="65">
        <v>5339.0022410000001</v>
      </c>
      <c r="EQ761" s="65">
        <v>5339.0022410000001</v>
      </c>
      <c r="ER761" s="65">
        <v>5339.0022410000001</v>
      </c>
      <c r="ES761" s="65">
        <v>5339.0022410000001</v>
      </c>
      <c r="ET761" s="65">
        <v>5339.0022410000001</v>
      </c>
      <c r="EU761" s="65">
        <v>5339.0022410000001</v>
      </c>
      <c r="EV761" s="65">
        <v>5339.0022410000001</v>
      </c>
      <c r="EW761" s="65">
        <v>5339.0022410000001</v>
      </c>
      <c r="EX761" s="65">
        <v>5339.0022410000001</v>
      </c>
      <c r="EY761" s="65">
        <v>5339.0022410000001</v>
      </c>
      <c r="EZ761" s="65">
        <v>5339.0022410000001</v>
      </c>
      <c r="FA761" s="65">
        <v>5339.0022410000001</v>
      </c>
      <c r="FB761" s="65">
        <v>5339.0022410000001</v>
      </c>
      <c r="FC761" s="65">
        <v>5339.0022410000001</v>
      </c>
    </row>
  </sheetData>
  <conditionalFormatting sqref="J13">
    <cfRule type="beginsWith" dxfId="1" priority="1" operator="beginsWith" text="sum">
      <formula>LEFT(J13,LEN("sum"))="sum"</formula>
    </cfRule>
  </conditionalFormatting>
  <conditionalFormatting sqref="C6:C115">
    <cfRule type="beginsWith" dxfId="0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63786.51038</v>
      </c>
      <c r="D4" s="1">
        <f>PLANEL_GerPT_Trim_Resultado!Q245</f>
        <v>56170.729460000002</v>
      </c>
      <c r="E4" s="1">
        <f>PLANEL_GerPT_Trim_Resultado!R245</f>
        <v>53796.186699999998</v>
      </c>
      <c r="F4" s="1">
        <f>PLANEL_GerPT_Trim_Resultado!S245</f>
        <v>58789.973259999999</v>
      </c>
      <c r="G4" s="1">
        <f>PLANEL_GerPT_Trim_Resultado!T245</f>
        <v>59808.917549999998</v>
      </c>
      <c r="H4" s="1">
        <f>PLANEL_GerPT_Trim_Resultado!U245</f>
        <v>57088.00765</v>
      </c>
      <c r="I4" s="1">
        <f>PLANEL_GerPT_Trim_Resultado!V245</f>
        <v>52734.444499999998</v>
      </c>
      <c r="J4" s="1">
        <f>PLANEL_GerPT_Trim_Resultado!W245</f>
        <v>56438.088600000003</v>
      </c>
      <c r="K4" s="1">
        <f>PLANEL_GerPT_Trim_Resultado!X245</f>
        <v>63667.729059999998</v>
      </c>
      <c r="L4" s="1">
        <f>PLANEL_GerPT_Trim_Resultado!Y245</f>
        <v>58498.05474</v>
      </c>
      <c r="M4" s="1">
        <f>PLANEL_GerPT_Trim_Resultado!Z245</f>
        <v>54500.196459999999</v>
      </c>
      <c r="N4" s="1">
        <f>PLANEL_GerPT_Trim_Resultado!AA245</f>
        <v>59401.638890000002</v>
      </c>
      <c r="O4" s="1">
        <f>PLANEL_GerPT_Trim_Resultado!AB245</f>
        <v>66543.480840000004</v>
      </c>
      <c r="P4" s="1">
        <f>PLANEL_GerPT_Trim_Resultado!AC245</f>
        <v>63369.125410000001</v>
      </c>
      <c r="Q4" s="1">
        <f>PLANEL_GerPT_Trim_Resultado!AD245</f>
        <v>54022.366999999998</v>
      </c>
      <c r="R4" s="1">
        <f>PLANEL_GerPT_Trim_Resultado!AE245</f>
        <v>62650.694499999998</v>
      </c>
      <c r="S4" s="1">
        <f>PLANEL_GerPT_Trim_Resultado!AF245</f>
        <v>72272.601250000007</v>
      </c>
      <c r="T4" s="1">
        <f>PLANEL_GerPT_Trim_Resultado!AG245</f>
        <v>69207.697230000005</v>
      </c>
      <c r="U4" s="1">
        <f>PLANEL_GerPT_Trim_Resultado!AH245</f>
        <v>62741.12545</v>
      </c>
      <c r="V4" s="1">
        <f>PLANEL_GerPT_Trim_Resultado!AI245</f>
        <v>66942.24914</v>
      </c>
      <c r="W4" s="1">
        <f>PLANEL_GerPT_Trim_Resultado!AJ245</f>
        <v>72403.263760000002</v>
      </c>
      <c r="X4" s="1">
        <f>PLANEL_GerPT_Trim_Resultado!AK245</f>
        <v>69942.043179999993</v>
      </c>
      <c r="Y4" s="1">
        <f>PLANEL_GerPT_Trim_Resultado!AL245</f>
        <v>67169.543279999998</v>
      </c>
      <c r="Z4" s="1">
        <f>PLANEL_GerPT_Trim_Resultado!AM245</f>
        <v>71120.954389999999</v>
      </c>
      <c r="AA4" s="1">
        <f>PLANEL_GerPT_Trim_Resultado!AN245</f>
        <v>73417.264559999996</v>
      </c>
      <c r="AB4" s="1">
        <f>PLANEL_GerPT_Trim_Resultado!AO245</f>
        <v>67116.174599999998</v>
      </c>
      <c r="AC4" s="1">
        <f>PLANEL_GerPT_Trim_Resultado!AP245</f>
        <v>71550.072769999999</v>
      </c>
      <c r="AD4" s="1">
        <f>PLANEL_GerPT_Trim_Resultado!AQ245</f>
        <v>69978.524609999993</v>
      </c>
      <c r="AE4" s="1">
        <f>PLANEL_GerPT_Trim_Resultado!AR245</f>
        <v>76037.758799999996</v>
      </c>
      <c r="AF4" s="1">
        <f>PLANEL_GerPT_Trim_Resultado!AS245</f>
        <v>72487.532579999999</v>
      </c>
      <c r="AG4" s="1">
        <f>PLANEL_GerPT_Trim_Resultado!AT245</f>
        <v>64843.465490000002</v>
      </c>
      <c r="AH4" s="1">
        <f>PLANEL_GerPT_Trim_Resultado!AU245</f>
        <v>71855.326239999995</v>
      </c>
      <c r="AI4" s="1">
        <f>PLANEL_GerPT_Trim_Resultado!AV245</f>
        <v>80223.155369999993</v>
      </c>
      <c r="AJ4" s="1">
        <f>PLANEL_GerPT_Trim_Resultado!AW245</f>
        <v>75612.105920000002</v>
      </c>
      <c r="AK4" s="1">
        <f>PLANEL_GerPT_Trim_Resultado!AX245</f>
        <v>69414.522509999995</v>
      </c>
      <c r="AL4" s="1">
        <f>PLANEL_GerPT_Trim_Resultado!AY245</f>
        <v>72833.641329999999</v>
      </c>
      <c r="AM4" s="1">
        <f>PLANEL_GerPT_Trim_Resultado!AZ245</f>
        <v>80428.420169999998</v>
      </c>
      <c r="AN4" s="1">
        <f>PLANEL_GerPT_Trim_Resultado!BA245</f>
        <v>74685.961039999995</v>
      </c>
      <c r="AO4" s="1">
        <f>PLANEL_GerPT_Trim_Resultado!BB245</f>
        <v>71192.513120000003</v>
      </c>
      <c r="AP4" s="1">
        <f>PLANEL_GerPT_Trim_Resultado!BC245</f>
        <v>73485.760670000003</v>
      </c>
      <c r="AQ4" s="1">
        <f>PLANEL_GerPT_Trim_Resultado!BD245</f>
        <v>80505.416570000001</v>
      </c>
      <c r="AR4" s="1">
        <f>PLANEL_GerPT_Trim_Resultado!BE245</f>
        <v>76816.708589999995</v>
      </c>
      <c r="AS4" s="1">
        <f>PLANEL_GerPT_Trim_Resultado!BF245</f>
        <v>70234.308980000002</v>
      </c>
      <c r="AT4" s="1">
        <f>PLANEL_GerPT_Trim_Resultado!BG245</f>
        <v>73563.889370000004</v>
      </c>
      <c r="AU4" s="1">
        <f>PLANEL_GerPT_Trim_Resultado!BH245</f>
        <v>81323.064570000002</v>
      </c>
      <c r="AV4" s="1">
        <f>PLANEL_GerPT_Trim_Resultado!BI245</f>
        <v>76700.050390000004</v>
      </c>
      <c r="AW4" s="1">
        <f>PLANEL_GerPT_Trim_Resultado!BJ245</f>
        <v>71377.456810000003</v>
      </c>
      <c r="AX4" s="1">
        <f>PLANEL_GerPT_Trim_Resultado!BK245</f>
        <v>74084.613190000004</v>
      </c>
      <c r="AY4" s="1">
        <f>PLANEL_GerPT_Trim_Resultado!BL245</f>
        <v>81833.36507</v>
      </c>
      <c r="AZ4" s="1">
        <f>PLANEL_GerPT_Trim_Resultado!BM245</f>
        <v>74679.882419999994</v>
      </c>
      <c r="BA4" s="1">
        <f>PLANEL_GerPT_Trim_Resultado!BN245</f>
        <v>72653.830170000001</v>
      </c>
      <c r="BB4" s="1">
        <f>PLANEL_GerPT_Trim_Resultado!BO245</f>
        <v>74902.8747</v>
      </c>
      <c r="BC4" s="1">
        <f>PLANEL_GerPT_Trim_Resultado!BP245</f>
        <v>84768.990690000006</v>
      </c>
      <c r="BD4" s="1">
        <f>PLANEL_GerPT_Trim_Resultado!BQ245</f>
        <v>79002.349239999996</v>
      </c>
      <c r="BE4" s="1">
        <f>PLANEL_GerPT_Trim_Resultado!BR245</f>
        <v>73232.085330000002</v>
      </c>
      <c r="BF4" s="1">
        <f>PLANEL_GerPT_Trim_Resultado!BS245</f>
        <v>77009.53628</v>
      </c>
      <c r="BG4" s="1">
        <f>PLANEL_GerPT_Trim_Resultado!BT245</f>
        <v>86191.036559999993</v>
      </c>
      <c r="BH4" s="1">
        <f>PLANEL_GerPT_Trim_Resultado!BU245</f>
        <v>79335.269690000001</v>
      </c>
      <c r="BI4" s="1">
        <f>PLANEL_GerPT_Trim_Resultado!BV245</f>
        <v>74654.841499999995</v>
      </c>
      <c r="BJ4" s="1">
        <f>PLANEL_GerPT_Trim_Resultado!BW245</f>
        <v>79013.032370000001</v>
      </c>
      <c r="BK4" s="1">
        <f>PLANEL_GerPT_Trim_Resultado!BX245</f>
        <v>90635.051300000006</v>
      </c>
      <c r="BL4" s="1">
        <f>PLANEL_GerPT_Trim_Resultado!BY245</f>
        <v>81157.594500000007</v>
      </c>
      <c r="BM4" s="1">
        <f>PLANEL_GerPT_Trim_Resultado!BZ245</f>
        <v>78751.104219999994</v>
      </c>
      <c r="BN4" s="1">
        <f>PLANEL_GerPT_Trim_Resultado!CA245</f>
        <v>81768.811889999997</v>
      </c>
      <c r="BO4" s="1">
        <f>PLANEL_GerPT_Trim_Resultado!CB245</f>
        <v>93985.263779999994</v>
      </c>
      <c r="BP4" s="1">
        <f>PLANEL_GerPT_Trim_Resultado!CC245</f>
        <v>81289.638720000003</v>
      </c>
      <c r="BQ4" s="1">
        <f>PLANEL_GerPT_Trim_Resultado!CD245</f>
        <v>75676.850229999996</v>
      </c>
      <c r="BR4" s="1">
        <f>PLANEL_GerPT_Trim_Resultado!CE245</f>
        <v>84507.963260000004</v>
      </c>
      <c r="BS4" s="1">
        <f>PLANEL_GerPT_Trim_Resultado!CF245</f>
        <v>94938.357749999996</v>
      </c>
      <c r="BT4" s="1">
        <f>PLANEL_GerPT_Trim_Resultado!CG245</f>
        <v>84074.209010000006</v>
      </c>
      <c r="BU4" s="1">
        <f>PLANEL_GerPT_Trim_Resultado!CH245</f>
        <v>78619.280450000006</v>
      </c>
      <c r="BV4" s="1">
        <f>PLANEL_GerPT_Trim_Resultado!CI245</f>
        <v>85006.848389999999</v>
      </c>
      <c r="BW4" s="1">
        <f>PLANEL_GerPT_Trim_Resultado!CJ245</f>
        <v>96019.802979999993</v>
      </c>
      <c r="BX4" s="1">
        <f>PLANEL_GerPT_Trim_Resultado!CK245</f>
        <v>85694.535189999995</v>
      </c>
      <c r="BY4" s="1">
        <f>PLANEL_GerPT_Trim_Resultado!CL245</f>
        <v>77539.242490000004</v>
      </c>
      <c r="BZ4" s="1">
        <f>PLANEL_GerPT_Trim_Resultado!CM245</f>
        <v>85676.745209999994</v>
      </c>
      <c r="CA4" s="1">
        <f>PLANEL_GerPT_Trim_Resultado!CN245</f>
        <v>97453.909339999998</v>
      </c>
      <c r="CB4" s="1">
        <f>PLANEL_GerPT_Trim_Resultado!CO245</f>
        <v>84352.674620000005</v>
      </c>
      <c r="CC4" s="1">
        <f>PLANEL_GerPT_Trim_Resultado!CP245</f>
        <v>77460.177920000002</v>
      </c>
      <c r="CD4" s="1">
        <f>PLANEL_GerPT_Trim_Resultado!CQ245</f>
        <v>86470.818369999994</v>
      </c>
      <c r="CE4" s="1">
        <f>PLANEL_GerPT_Trim_Resultado!CR245</f>
        <v>99013.382989999998</v>
      </c>
      <c r="CF4" s="1">
        <f>PLANEL_GerPT_Trim_Resultado!CS245</f>
        <v>87071.991840000002</v>
      </c>
      <c r="CG4" s="1">
        <f>PLANEL_GerPT_Trim_Resultado!CT245</f>
        <v>76969.258700000006</v>
      </c>
      <c r="CH4" s="1">
        <f>PLANEL_GerPT_Trim_Resultado!CU245</f>
        <v>87359.996840000007</v>
      </c>
      <c r="CI4" s="1">
        <f>PLANEL_GerPT_Trim_Resultado!CV245</f>
        <v>100679.8728</v>
      </c>
      <c r="CJ4" s="1">
        <f>PLANEL_GerPT_Trim_Resultado!CW245</f>
        <v>87025.892670000001</v>
      </c>
      <c r="CK4" s="1">
        <f>PLANEL_GerPT_Trim_Resultado!CX245</f>
        <v>78431.905079999997</v>
      </c>
      <c r="CL4" s="1">
        <f>PLANEL_GerPT_Trim_Resultado!CY245</f>
        <v>88539.506559999994</v>
      </c>
      <c r="CM4" s="1">
        <f>PLANEL_GerPT_Trim_Resultado!CZ245</f>
        <v>102523.519</v>
      </c>
      <c r="CN4" s="1">
        <f>PLANEL_GerPT_Trim_Resultado!DA245</f>
        <v>87689.436600000001</v>
      </c>
      <c r="CO4" s="1">
        <f>PLANEL_GerPT_Trim_Resultado!DB245</f>
        <v>81909.130409999998</v>
      </c>
      <c r="CP4" s="1">
        <f>PLANEL_GerPT_Trim_Resultado!DC245</f>
        <v>90084.233229999998</v>
      </c>
      <c r="CQ4" s="1">
        <f>PLANEL_GerPT_Trim_Resultado!DD245</f>
        <v>103568.3346</v>
      </c>
      <c r="CR4" s="1">
        <f>PLANEL_GerPT_Trim_Resultado!DE245</f>
        <v>88845.182409999994</v>
      </c>
      <c r="CS4" s="1">
        <f>PLANEL_GerPT_Trim_Resultado!DF245</f>
        <v>79298.538050000003</v>
      </c>
      <c r="CT4" s="1">
        <f>PLANEL_GerPT_Trim_Resultado!DG245</f>
        <v>90932.839989999993</v>
      </c>
      <c r="CU4" s="1">
        <f>PLANEL_GerPT_Trim_Resultado!DH245</f>
        <v>105073.22380000001</v>
      </c>
      <c r="CV4" s="1">
        <f>PLANEL_GerPT_Trim_Resultado!DI245</f>
        <v>92523.970539999995</v>
      </c>
      <c r="CW4" s="1">
        <f>PLANEL_GerPT_Trim_Resultado!DJ245</f>
        <v>79595.231220000001</v>
      </c>
      <c r="CX4" s="1">
        <f>PLANEL_GerPT_Trim_Resultado!DK245</f>
        <v>92444.679489999995</v>
      </c>
      <c r="CY4" s="68">
        <f>PLANEL_GerPT_Trim_Resultado!DL245</f>
        <v>106220.32090000001</v>
      </c>
      <c r="CZ4" s="68">
        <f>PLANEL_GerPT_Trim_Resultado!DM245</f>
        <v>90786.214200000002</v>
      </c>
      <c r="DA4" s="68">
        <f>PLANEL_GerPT_Trim_Resultado!DN245</f>
        <v>79824.824789999999</v>
      </c>
      <c r="DB4" s="68">
        <f>PLANEL_GerPT_Trim_Resultado!DO245</f>
        <v>92444.679489999995</v>
      </c>
      <c r="DC4" s="1">
        <f>PLANEL_GerPT_Trim_Resultado!DP245</f>
        <v>106769.34359999999</v>
      </c>
      <c r="DD4" s="1">
        <f>PLANEL_GerPT_Trim_Resultado!DQ245</f>
        <v>92678.967650000006</v>
      </c>
      <c r="DE4" s="1">
        <f>PLANEL_GerPT_Trim_Resultado!DR245</f>
        <v>76995.422529999996</v>
      </c>
      <c r="DF4" s="1">
        <f>PLANEL_GerPT_Trim_Resultado!DS245</f>
        <v>92444.679489999995</v>
      </c>
      <c r="DG4" s="1">
        <f>PLANEL_GerPT_Trim_Resultado!DT245</f>
        <v>107118.6492</v>
      </c>
      <c r="DH4" s="1">
        <f>PLANEL_GerPT_Trim_Resultado!DU245</f>
        <v>91957.274189999996</v>
      </c>
      <c r="DI4" s="1">
        <f>PLANEL_GerPT_Trim_Resultado!DV245</f>
        <v>80247.105129999996</v>
      </c>
      <c r="DJ4" s="1">
        <f>PLANEL_GerPT_Trim_Resultado!DW245</f>
        <v>92444.679489999995</v>
      </c>
      <c r="DK4" s="1">
        <f>PLANEL_GerPT_Trim_Resultado!DX245</f>
        <v>107802.0171</v>
      </c>
      <c r="DL4" s="1">
        <f>PLANEL_GerPT_Trim_Resultado!DY245</f>
        <v>92803.104059999998</v>
      </c>
      <c r="DM4" s="1">
        <f>PLANEL_GerPT_Trim_Resultado!DZ245</f>
        <v>83714.945009999996</v>
      </c>
      <c r="DN4" s="1">
        <f>PLANEL_GerPT_Trim_Resultado!EA245</f>
        <v>92802.379839999994</v>
      </c>
      <c r="DO4" s="1">
        <f>PLANEL_GerPT_Trim_Resultado!EB245</f>
        <v>108507.9051</v>
      </c>
      <c r="DP4" s="1">
        <f>PLANEL_GerPT_Trim_Resultado!EC245</f>
        <v>92954.606360000005</v>
      </c>
      <c r="DQ4" s="1">
        <f>PLANEL_GerPT_Trim_Resultado!ED245</f>
        <v>81904.847980000006</v>
      </c>
      <c r="DR4" s="1">
        <f>PLANEL_GerPT_Trim_Resultado!EE245</f>
        <v>93171.868130000003</v>
      </c>
      <c r="DS4" s="1">
        <f>PLANEL_GerPT_Trim_Resultado!EF245</f>
        <v>108624.2098</v>
      </c>
      <c r="DT4" s="1">
        <f>PLANEL_GerPT_Trim_Resultado!EG245</f>
        <v>93026.7886</v>
      </c>
      <c r="DU4" s="1">
        <f>PLANEL_GerPT_Trim_Resultado!EH245</f>
        <v>80767.332720000006</v>
      </c>
      <c r="DV4" s="1">
        <f>PLANEL_GerPT_Trim_Resultado!EI245</f>
        <v>92867.974119999999</v>
      </c>
      <c r="DW4" s="1">
        <f>PLANEL_GerPT_Trim_Resultado!EJ245</f>
        <v>108746.6691</v>
      </c>
      <c r="DX4" s="1">
        <f>PLANEL_GerPT_Trim_Resultado!EK245</f>
        <v>93066.759479999993</v>
      </c>
      <c r="DY4" s="1">
        <f>PLANEL_GerPT_Trim_Resultado!EL245</f>
        <v>82393.425029999999</v>
      </c>
      <c r="DZ4" s="1">
        <f>PLANEL_GerPT_Trim_Resultado!EM245</f>
        <v>92684.99768</v>
      </c>
      <c r="EA4" s="1">
        <f>PLANEL_GerPT_Trim_Resultado!EN245</f>
        <v>108911.3158</v>
      </c>
      <c r="EB4" s="1">
        <f>PLANEL_GerPT_Trim_Resultado!EO245</f>
        <v>93334.977209999997</v>
      </c>
      <c r="EC4" s="1">
        <f>PLANEL_GerPT_Trim_Resultado!EP245</f>
        <v>83673.409390000001</v>
      </c>
      <c r="ED4" s="1">
        <f>PLANEL_GerPT_Trim_Resultado!EQ245</f>
        <v>92815.199550000005</v>
      </c>
      <c r="EE4" s="1">
        <f>PLANEL_GerPT_Trim_Resultado!ER245</f>
        <v>109355.9765</v>
      </c>
      <c r="EF4" s="1">
        <f>PLANEL_GerPT_Trim_Resultado!ES245</f>
        <v>93718.386450000005</v>
      </c>
      <c r="EG4" s="1">
        <f>PLANEL_GerPT_Trim_Resultado!ET245</f>
        <v>81394.106299999999</v>
      </c>
      <c r="EH4" s="1">
        <f>PLANEL_GerPT_Trim_Resultado!EU245</f>
        <v>92777.954700000002</v>
      </c>
      <c r="EI4" s="1">
        <f>PLANEL_GerPT_Trim_Resultado!EV245</f>
        <v>109963.90459999999</v>
      </c>
      <c r="EJ4" s="1">
        <f>PLANEL_GerPT_Trim_Resultado!EW245</f>
        <v>94285.745980000007</v>
      </c>
      <c r="EK4" s="1">
        <f>PLANEL_GerPT_Trim_Resultado!EX245</f>
        <v>82792.591050000003</v>
      </c>
      <c r="EL4" s="1">
        <f>PLANEL_GerPT_Trim_Resultado!EY245</f>
        <v>92959.123200000002</v>
      </c>
      <c r="EM4" s="1">
        <f>PLANEL_GerPT_Trim_Resultado!EZ245</f>
        <v>111459.7065</v>
      </c>
      <c r="EN4" s="1">
        <f>PLANEL_GerPT_Trim_Resultado!FA245</f>
        <v>95878.656719999999</v>
      </c>
      <c r="EO4" s="1">
        <f>PLANEL_GerPT_Trim_Resultado!FB245</f>
        <v>83569.170280000006</v>
      </c>
      <c r="EP4" s="1">
        <f>PLANEL_GerPT_Trim_Resultado!FC245</f>
        <v>94410.768400000001</v>
      </c>
    </row>
    <row r="5" spans="2:258" x14ac:dyDescent="0.25">
      <c r="B5" s="16" t="s">
        <v>2</v>
      </c>
      <c r="C5" s="1">
        <f>PLANEL_GerPT_Trim_Resultado!P257</f>
        <v>4561.7519080000002</v>
      </c>
      <c r="D5" s="1">
        <f>PLANEL_GerPT_Trim_Resultado!Q257</f>
        <v>4652.8540320000002</v>
      </c>
      <c r="E5" s="1">
        <f>PLANEL_GerPT_Trim_Resultado!R257</f>
        <v>4600.4103180000002</v>
      </c>
      <c r="F5" s="1">
        <f>PLANEL_GerPT_Trim_Resultado!S257</f>
        <v>4562.9764260000002</v>
      </c>
      <c r="G5" s="1">
        <f>PLANEL_GerPT_Trim_Resultado!T257</f>
        <v>4811.6131079999996</v>
      </c>
      <c r="H5" s="1">
        <f>PLANEL_GerPT_Trim_Resultado!U257</f>
        <v>4807.7916320000004</v>
      </c>
      <c r="I5" s="1">
        <f>PLANEL_GerPT_Trim_Resultado!V257</f>
        <v>4815.2895239999998</v>
      </c>
      <c r="J5" s="1">
        <f>PLANEL_GerPT_Trim_Resultado!W257</f>
        <v>4809.1847260000004</v>
      </c>
      <c r="K5" s="1">
        <f>PLANEL_GerPT_Trim_Resultado!X257</f>
        <v>5040.3185380000004</v>
      </c>
      <c r="L5" s="1">
        <f>PLANEL_GerPT_Trim_Resultado!Y257</f>
        <v>5003.5078919999996</v>
      </c>
      <c r="M5" s="1">
        <f>PLANEL_GerPT_Trim_Resultado!Z257</f>
        <v>4867.5879240000004</v>
      </c>
      <c r="N5" s="1">
        <f>PLANEL_GerPT_Trim_Resultado!AA257</f>
        <v>4867.3073260000001</v>
      </c>
      <c r="O5" s="1">
        <f>PLANEL_GerPT_Trim_Resultado!AB257</f>
        <v>5055.0459080000001</v>
      </c>
      <c r="P5" s="1">
        <f>PLANEL_GerPT_Trim_Resultado!AC257</f>
        <v>5155.5242319999998</v>
      </c>
      <c r="Q5" s="1">
        <f>PLANEL_GerPT_Trim_Resultado!AD257</f>
        <v>4976.5107180000005</v>
      </c>
      <c r="R5" s="1">
        <f>PLANEL_GerPT_Trim_Resultado!AE257</f>
        <v>5059.8664259999996</v>
      </c>
      <c r="S5" s="1">
        <f>PLANEL_GerPT_Trim_Resultado!AF257</f>
        <v>5340.4525949999997</v>
      </c>
      <c r="T5" s="1">
        <f>PLANEL_GerPT_Trim_Resultado!AG257</f>
        <v>4490.6022949999997</v>
      </c>
      <c r="U5" s="1">
        <f>PLANEL_GerPT_Trim_Resultado!AH257</f>
        <v>5253.3085380000002</v>
      </c>
      <c r="V5" s="1">
        <f>PLANEL_GerPT_Trim_Resultado!AI257</f>
        <v>5165.4357259999997</v>
      </c>
      <c r="W5" s="1">
        <f>PLANEL_GerPT_Trim_Resultado!AJ257</f>
        <v>5257.9151080000001</v>
      </c>
      <c r="X5" s="1">
        <f>PLANEL_GerPT_Trim_Resultado!AK257</f>
        <v>5491.9411099999998</v>
      </c>
      <c r="Y5" s="1">
        <f>PLANEL_GerPT_Trim_Resultado!AL257</f>
        <v>3871.5690840000002</v>
      </c>
      <c r="Z5" s="1">
        <f>PLANEL_GerPT_Trim_Resultado!AM257</f>
        <v>5183.581126</v>
      </c>
      <c r="AA5" s="1">
        <f>PLANEL_GerPT_Trim_Resultado!AN257</f>
        <v>8023.1340479999999</v>
      </c>
      <c r="AB5" s="1">
        <f>PLANEL_GerPT_Trim_Resultado!AO257</f>
        <v>8397.9119969999992</v>
      </c>
      <c r="AC5" s="1">
        <f>PLANEL_GerPT_Trim_Resultado!AP257</f>
        <v>8096.7017640000004</v>
      </c>
      <c r="AD5" s="1">
        <f>PLANEL_GerPT_Trim_Resultado!AQ257</f>
        <v>8025.0550670000002</v>
      </c>
      <c r="AE5" s="1">
        <f>PLANEL_GerPT_Trim_Resultado!AR257</f>
        <v>9175.2255580000001</v>
      </c>
      <c r="AF5" s="1">
        <f>PLANEL_GerPT_Trim_Resultado!AS257</f>
        <v>6345.4494100000002</v>
      </c>
      <c r="AG5" s="1">
        <f>PLANEL_GerPT_Trim_Resultado!AT257</f>
        <v>9271.6642379999994</v>
      </c>
      <c r="AH5" s="1">
        <f>PLANEL_GerPT_Trim_Resultado!AU257</f>
        <v>9178.4664069999999</v>
      </c>
      <c r="AI5" s="1">
        <f>PLANEL_GerPT_Trim_Resultado!AV257</f>
        <v>9532.5929180000003</v>
      </c>
      <c r="AJ5" s="1">
        <f>PLANEL_GerPT_Trim_Resultado!AW257</f>
        <v>5359.7385320000003</v>
      </c>
      <c r="AK5" s="1">
        <f>PLANEL_GerPT_Trim_Resultado!AX257</f>
        <v>9237.9825239999991</v>
      </c>
      <c r="AL5" s="1">
        <f>PLANEL_GerPT_Trim_Resultado!AY257</f>
        <v>9178.0119959999993</v>
      </c>
      <c r="AM5" s="1">
        <f>PLANEL_GerPT_Trim_Resultado!AZ257</f>
        <v>12071.490180000001</v>
      </c>
      <c r="AN5" s="1">
        <f>PLANEL_GerPT_Trim_Resultado!BA257</f>
        <v>12138.478810000001</v>
      </c>
      <c r="AO5" s="1">
        <f>PLANEL_GerPT_Trim_Resultado!BB257</f>
        <v>11416.30186</v>
      </c>
      <c r="AP5" s="1">
        <f>PLANEL_GerPT_Trim_Resultado!BC257</f>
        <v>11835.15223</v>
      </c>
      <c r="AQ5" s="1">
        <f>PLANEL_GerPT_Trim_Resultado!BD257</f>
        <v>12072.83035</v>
      </c>
      <c r="AR5" s="1">
        <f>PLANEL_GerPT_Trim_Resultado!BE257</f>
        <v>5597.6028219999998</v>
      </c>
      <c r="AS5" s="1">
        <f>PLANEL_GerPT_Trim_Resultado!BF257</f>
        <v>7738.0288380000002</v>
      </c>
      <c r="AT5" s="1">
        <f>PLANEL_GerPT_Trim_Resultado!BG257</f>
        <v>11532.86011</v>
      </c>
      <c r="AU5" s="1">
        <f>PLANEL_GerPT_Trim_Resultado!BH257</f>
        <v>12072.83035</v>
      </c>
      <c r="AV5" s="1">
        <f>PLANEL_GerPT_Trim_Resultado!BI257</f>
        <v>8999.8654920000008</v>
      </c>
      <c r="AW5" s="1">
        <f>PLANEL_GerPT_Trim_Resultado!BJ257</f>
        <v>9275.8443179999995</v>
      </c>
      <c r="AX5" s="1">
        <f>PLANEL_GerPT_Trim_Resultado!BK257</f>
        <v>11509.940430000001</v>
      </c>
      <c r="AY5" s="1">
        <f>PLANEL_GerPT_Trim_Resultado!BL257</f>
        <v>12072.83035</v>
      </c>
      <c r="AZ5" s="1">
        <f>PLANEL_GerPT_Trim_Resultado!BM257</f>
        <v>10855.0924</v>
      </c>
      <c r="BA5" s="1">
        <f>PLANEL_GerPT_Trim_Resultado!BN257</f>
        <v>5760.8800220000003</v>
      </c>
      <c r="BB5" s="1">
        <f>PLANEL_GerPT_Trim_Resultado!BO257</f>
        <v>10798.018910000001</v>
      </c>
      <c r="BC5" s="1">
        <f>PLANEL_GerPT_Trim_Resultado!BP257</f>
        <v>12072.83035</v>
      </c>
      <c r="BD5" s="1">
        <f>PLANEL_GerPT_Trim_Resultado!BQ257</f>
        <v>9076.1846509999996</v>
      </c>
      <c r="BE5" s="1">
        <f>PLANEL_GerPT_Trim_Resultado!BR257</f>
        <v>9199.6515780000009</v>
      </c>
      <c r="BF5" s="1">
        <f>PLANEL_GerPT_Trim_Resultado!BS257</f>
        <v>11158.67841</v>
      </c>
      <c r="BG5" s="1">
        <f>PLANEL_GerPT_Trim_Resultado!BT257</f>
        <v>13881.923349999999</v>
      </c>
      <c r="BH5" s="1">
        <f>PLANEL_GerPT_Trim_Resultado!BU257</f>
        <v>10983.39738</v>
      </c>
      <c r="BI5" s="1">
        <f>PLANEL_GerPT_Trim_Resultado!BV257</f>
        <v>5368.7752380000002</v>
      </c>
      <c r="BJ5" s="1">
        <f>PLANEL_GerPT_Trim_Resultado!BW257</f>
        <v>12439.336929999999</v>
      </c>
      <c r="BK5" s="1">
        <f>PLANEL_GerPT_Trim_Resultado!BX257</f>
        <v>13881.923349999999</v>
      </c>
      <c r="BL5" s="1">
        <f>PLANEL_GerPT_Trim_Resultado!BY257</f>
        <v>13540.571169999999</v>
      </c>
      <c r="BM5" s="1">
        <f>PLANEL_GerPT_Trim_Resultado!BZ257</f>
        <v>9770.7382379999999</v>
      </c>
      <c r="BN5" s="1">
        <f>PLANEL_GerPT_Trim_Resultado!CA257</f>
        <v>13642.13673</v>
      </c>
      <c r="BO5" s="1">
        <f>PLANEL_GerPT_Trim_Resultado!CB257</f>
        <v>13881.923349999999</v>
      </c>
      <c r="BP5" s="1">
        <f>PLANEL_GerPT_Trim_Resultado!CC257</f>
        <v>13962.94911</v>
      </c>
      <c r="BQ5" s="1">
        <f>PLANEL_GerPT_Trim_Resultado!CD257</f>
        <v>12505.27065</v>
      </c>
      <c r="BR5" s="1">
        <f>PLANEL_GerPT_Trim_Resultado!CE257</f>
        <v>13642.13673</v>
      </c>
      <c r="BS5" s="1">
        <f>PLANEL_GerPT_Trim_Resultado!CF257</f>
        <v>13881.923349999999</v>
      </c>
      <c r="BT5" s="1">
        <f>PLANEL_GerPT_Trim_Resultado!CG257</f>
        <v>11811.36404</v>
      </c>
      <c r="BU5" s="1">
        <f>PLANEL_GerPT_Trim_Resultado!CH257</f>
        <v>12260.65028</v>
      </c>
      <c r="BV5" s="1">
        <f>PLANEL_GerPT_Trim_Resultado!CI257</f>
        <v>13642.13673</v>
      </c>
      <c r="BW5" s="1">
        <f>PLANEL_GerPT_Trim_Resultado!CJ257</f>
        <v>13881.923349999999</v>
      </c>
      <c r="BX5" s="1">
        <f>PLANEL_GerPT_Trim_Resultado!CK257</f>
        <v>12395.05732</v>
      </c>
      <c r="BY5" s="1">
        <f>PLANEL_GerPT_Trim_Resultado!CL257</f>
        <v>12710.497429999999</v>
      </c>
      <c r="BZ5" s="1">
        <f>PLANEL_GerPT_Trim_Resultado!CM257</f>
        <v>13642.13673</v>
      </c>
      <c r="CA5" s="1">
        <f>PLANEL_GerPT_Trim_Resultado!CN257</f>
        <v>13881.923349999999</v>
      </c>
      <c r="CB5" s="1">
        <f>PLANEL_GerPT_Trim_Resultado!CO257</f>
        <v>13963.830110000001</v>
      </c>
      <c r="CC5" s="1">
        <f>PLANEL_GerPT_Trim_Resultado!CP257</f>
        <v>13661.30674</v>
      </c>
      <c r="CD5" s="1">
        <f>PLANEL_GerPT_Trim_Resultado!CQ257</f>
        <v>13642.13673</v>
      </c>
      <c r="CE5" s="1">
        <f>PLANEL_GerPT_Trim_Resultado!CR257</f>
        <v>13881.923349999999</v>
      </c>
      <c r="CF5" s="1">
        <f>PLANEL_GerPT_Trim_Resultado!CS257</f>
        <v>11833.12247</v>
      </c>
      <c r="CG5" s="1">
        <f>PLANEL_GerPT_Trim_Resultado!CT257</f>
        <v>12574.757019999999</v>
      </c>
      <c r="CH5" s="1">
        <f>PLANEL_GerPT_Trim_Resultado!CU257</f>
        <v>13642.13673</v>
      </c>
      <c r="CI5" s="1">
        <f>PLANEL_GerPT_Trim_Resultado!CV257</f>
        <v>13881.923349999999</v>
      </c>
      <c r="CJ5" s="1">
        <f>PLANEL_GerPT_Trim_Resultado!CW257</f>
        <v>12822.444240000001</v>
      </c>
      <c r="CK5" s="1">
        <f>PLANEL_GerPT_Trim_Resultado!CX257</f>
        <v>10750.615299999999</v>
      </c>
      <c r="CL5" s="1">
        <f>PLANEL_GerPT_Trim_Resultado!CY257</f>
        <v>13642.13673</v>
      </c>
      <c r="CM5" s="1">
        <f>PLANEL_GerPT_Trim_Resultado!CZ257</f>
        <v>13881.923349999999</v>
      </c>
      <c r="CN5" s="1">
        <f>PLANEL_GerPT_Trim_Resultado!DA257</f>
        <v>14038.891310000001</v>
      </c>
      <c r="CO5" s="1">
        <f>PLANEL_GerPT_Trim_Resultado!DB257</f>
        <v>7511.69164</v>
      </c>
      <c r="CP5" s="1">
        <f>PLANEL_GerPT_Trim_Resultado!DC257</f>
        <v>13642.13673</v>
      </c>
      <c r="CQ5" s="1">
        <f>PLANEL_GerPT_Trim_Resultado!DD257</f>
        <v>13878.87695</v>
      </c>
      <c r="CR5" s="1">
        <f>PLANEL_GerPT_Trim_Resultado!DE257</f>
        <v>13772.92721</v>
      </c>
      <c r="CS5" s="1">
        <f>PLANEL_GerPT_Trim_Resultado!DF257</f>
        <v>10733.130649999999</v>
      </c>
      <c r="CT5" s="1">
        <f>PLANEL_GerPT_Trim_Resultado!DG257</f>
        <v>13642.13673</v>
      </c>
      <c r="CU5" s="1">
        <f>PLANEL_GerPT_Trim_Resultado!DH257</f>
        <v>13881.923349999999</v>
      </c>
      <c r="CV5" s="1">
        <f>PLANEL_GerPT_Trim_Resultado!DI257</f>
        <v>11508.659309999999</v>
      </c>
      <c r="CW5" s="1">
        <f>PLANEL_GerPT_Trim_Resultado!DJ257</f>
        <v>13618.72493</v>
      </c>
      <c r="CX5" s="1">
        <f>PLANEL_GerPT_Trim_Resultado!DK257</f>
        <v>13642.13673</v>
      </c>
      <c r="CY5" s="68">
        <f>PLANEL_GerPT_Trim_Resultado!DL257</f>
        <v>13881.923349999999</v>
      </c>
      <c r="CZ5" s="68">
        <f>PLANEL_GerPT_Trim_Resultado!DM257</f>
        <v>14038.891310000001</v>
      </c>
      <c r="DA5" s="68">
        <f>PLANEL_GerPT_Trim_Resultado!DN257</f>
        <v>11050.36571</v>
      </c>
      <c r="DB5" s="68">
        <f>PLANEL_GerPT_Trim_Resultado!DO257</f>
        <v>13642.13673</v>
      </c>
      <c r="DC5" s="1">
        <f>PLANEL_GerPT_Trim_Resultado!DP257</f>
        <v>13881.923349999999</v>
      </c>
      <c r="DD5" s="1">
        <f>PLANEL_GerPT_Trim_Resultado!DQ257</f>
        <v>12786.458339999999</v>
      </c>
      <c r="DE5" s="1">
        <f>PLANEL_GerPT_Trim_Resultado!DR257</f>
        <v>13517.963180000001</v>
      </c>
      <c r="DF5" s="1">
        <f>PLANEL_GerPT_Trim_Resultado!DS257</f>
        <v>13642.13673</v>
      </c>
      <c r="DG5" s="1">
        <f>PLANEL_GerPT_Trim_Resultado!DT257</f>
        <v>13881.923349999999</v>
      </c>
      <c r="DH5" s="1">
        <f>PLANEL_GerPT_Trim_Resultado!DU257</f>
        <v>13841.554959999999</v>
      </c>
      <c r="DI5" s="1">
        <f>PLANEL_GerPT_Trim_Resultado!DV257</f>
        <v>10535.65958</v>
      </c>
      <c r="DJ5" s="1">
        <f>PLANEL_GerPT_Trim_Resultado!DW257</f>
        <v>13642.13673</v>
      </c>
      <c r="DK5" s="1">
        <f>PLANEL_GerPT_Trim_Resultado!DX257</f>
        <v>13881.923349999999</v>
      </c>
      <c r="DL5" s="1">
        <f>PLANEL_GerPT_Trim_Resultado!DY257</f>
        <v>14038.891310000001</v>
      </c>
      <c r="DM5" s="1">
        <f>PLANEL_GerPT_Trim_Resultado!DZ257</f>
        <v>13286.99387</v>
      </c>
      <c r="DN5" s="1">
        <f>PLANEL_GerPT_Trim_Resultado!EA257</f>
        <v>13642.13673</v>
      </c>
      <c r="DO5" s="1">
        <f>PLANEL_GerPT_Trim_Resultado!EB257</f>
        <v>13881.923349999999</v>
      </c>
      <c r="DP5" s="1">
        <f>PLANEL_GerPT_Trim_Resultado!EC257</f>
        <v>14038.891310000001</v>
      </c>
      <c r="DQ5" s="1">
        <f>PLANEL_GerPT_Trim_Resultado!ED257</f>
        <v>8786.3318209999998</v>
      </c>
      <c r="DR5" s="1">
        <f>PLANEL_GerPT_Trim_Resultado!EE257</f>
        <v>13642.13673</v>
      </c>
      <c r="DS5" s="1">
        <f>PLANEL_GerPT_Trim_Resultado!EF257</f>
        <v>13881.923349999999</v>
      </c>
      <c r="DT5" s="1">
        <f>PLANEL_GerPT_Trim_Resultado!EG257</f>
        <v>14038.891310000001</v>
      </c>
      <c r="DU5" s="1">
        <f>PLANEL_GerPT_Trim_Resultado!EH257</f>
        <v>10072.5571</v>
      </c>
      <c r="DV5" s="1">
        <f>PLANEL_GerPT_Trim_Resultado!EI257</f>
        <v>13629.140869999999</v>
      </c>
      <c r="DW5" s="1">
        <f>PLANEL_GerPT_Trim_Resultado!EJ257</f>
        <v>13881.923349999999</v>
      </c>
      <c r="DX5" s="1">
        <f>PLANEL_GerPT_Trim_Resultado!EK257</f>
        <v>14038.891310000001</v>
      </c>
      <c r="DY5" s="1">
        <f>PLANEL_GerPT_Trim_Resultado!EL257</f>
        <v>7203.4132380000001</v>
      </c>
      <c r="DZ5" s="1">
        <f>PLANEL_GerPT_Trim_Resultado!EM257</f>
        <v>13642.13673</v>
      </c>
      <c r="EA5" s="1">
        <f>PLANEL_GerPT_Trim_Resultado!EN257</f>
        <v>13881.923349999999</v>
      </c>
      <c r="EB5" s="1">
        <f>PLANEL_GerPT_Trim_Resultado!EO257</f>
        <v>14038.891310000001</v>
      </c>
      <c r="EC5" s="1">
        <f>PLANEL_GerPT_Trim_Resultado!EP257</f>
        <v>10911.626679999999</v>
      </c>
      <c r="ED5" s="1">
        <f>PLANEL_GerPT_Trim_Resultado!EQ257</f>
        <v>13642.13673</v>
      </c>
      <c r="EE5" s="1">
        <f>PLANEL_GerPT_Trim_Resultado!ER257</f>
        <v>13881.923349999999</v>
      </c>
      <c r="EF5" s="1">
        <f>PLANEL_GerPT_Trim_Resultado!ES257</f>
        <v>14038.891310000001</v>
      </c>
      <c r="EG5" s="1">
        <f>PLANEL_GerPT_Trim_Resultado!ET257</f>
        <v>9343.6132379999999</v>
      </c>
      <c r="EH5" s="1">
        <f>PLANEL_GerPT_Trim_Resultado!EU257</f>
        <v>13642.13673</v>
      </c>
      <c r="EI5" s="1">
        <f>PLANEL_GerPT_Trim_Resultado!EV257</f>
        <v>13881.923349999999</v>
      </c>
      <c r="EJ5" s="1">
        <f>PLANEL_GerPT_Trim_Resultado!EW257</f>
        <v>14038.891310000001</v>
      </c>
      <c r="EK5" s="1">
        <f>PLANEL_GerPT_Trim_Resultado!EX257</f>
        <v>7023.9389270000001</v>
      </c>
      <c r="EL5" s="1">
        <f>PLANEL_GerPT_Trim_Resultado!EY257</f>
        <v>13642.13673</v>
      </c>
      <c r="EM5" s="1">
        <f>PLANEL_GerPT_Trim_Resultado!EZ257</f>
        <v>13881.923349999999</v>
      </c>
      <c r="EN5" s="1">
        <f>PLANEL_GerPT_Trim_Resultado!FA257</f>
        <v>14038.891310000001</v>
      </c>
      <c r="EO5" s="1">
        <f>PLANEL_GerPT_Trim_Resultado!FB257</f>
        <v>7178.9620100000002</v>
      </c>
      <c r="EP5" s="1">
        <f>PLANEL_GerPT_Trim_Resultado!FC257</f>
        <v>13642.13673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4305.6897570000001</v>
      </c>
      <c r="D7" s="18">
        <f>PLANEL_GerPT_Trim_Resultado!Q149</f>
        <v>4305.6897570000001</v>
      </c>
      <c r="E7" s="18">
        <f>PLANEL_GerPT_Trim_Resultado!R149</f>
        <v>3285.692031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3699.3079590000002</v>
      </c>
      <c r="I7" s="18">
        <f>PLANEL_GerPT_Trim_Resultado!V149</f>
        <v>3239.7842519999999</v>
      </c>
      <c r="J7" s="18">
        <f>PLANEL_GerPT_Trim_Resultado!W149</f>
        <v>4305.6897570000001</v>
      </c>
      <c r="K7" s="18">
        <f>PLANEL_GerPT_Trim_Resultado!X149</f>
        <v>4305.6897570000001</v>
      </c>
      <c r="L7" s="18">
        <f>PLANEL_GerPT_Trim_Resultado!Y149</f>
        <v>4305.6897570000001</v>
      </c>
      <c r="M7" s="18">
        <f>PLANEL_GerPT_Trim_Resultado!Z149</f>
        <v>3699.3079590000002</v>
      </c>
      <c r="N7" s="18">
        <f>PLANEL_GerPT_Trim_Resultado!AA149</f>
        <v>4305.6897570000001</v>
      </c>
      <c r="O7" s="18">
        <f>PLANEL_GerPT_Trim_Resultado!AB149</f>
        <v>4094.4035990000002</v>
      </c>
      <c r="P7" s="18">
        <f>PLANEL_GerPT_Trim_Resultado!AC149</f>
        <v>3488.0218009999999</v>
      </c>
      <c r="Q7" s="18">
        <f>PLANEL_GerPT_Trim_Resultado!AD149</f>
        <v>3699.3079590000002</v>
      </c>
      <c r="R7" s="18">
        <f>PLANEL_GerPT_Trim_Resultado!AE149</f>
        <v>3699.3079590000002</v>
      </c>
      <c r="S7" s="18">
        <f>PLANEL_GerPT_Trim_Resultado!AF149</f>
        <v>3500.5284259999999</v>
      </c>
      <c r="T7" s="18">
        <f>PLANEL_GerPT_Trim_Resultado!AG149</f>
        <v>2607.0627439999998</v>
      </c>
      <c r="U7" s="18">
        <f>PLANEL_GerPT_Trim_Resultado!AH149</f>
        <v>2052.9813760000002</v>
      </c>
      <c r="V7" s="18">
        <f>PLANEL_GerPT_Trim_Resultado!AI149</f>
        <v>3488.0218009999999</v>
      </c>
      <c r="W7" s="18">
        <f>PLANEL_GerPT_Trim_Resultado!AJ149</f>
        <v>4305.6897570000001</v>
      </c>
      <c r="X7" s="18">
        <f>PLANEL_GerPT_Trim_Resultado!AK149</f>
        <v>2848.8574870000002</v>
      </c>
      <c r="Y7" s="18">
        <f>PLANEL_GerPT_Trim_Resultado!AL149</f>
        <v>2390.0917570000001</v>
      </c>
      <c r="Z7" s="18">
        <f>PLANEL_GerPT_Trim_Resultado!AM149</f>
        <v>4094.4035990000002</v>
      </c>
      <c r="AA7" s="18">
        <f>PLANEL_GerPT_Trim_Resultado!AN149</f>
        <v>4305.6897570000001</v>
      </c>
      <c r="AB7" s="18">
        <f>PLANEL_GerPT_Trim_Resultado!AO149</f>
        <v>4094.4035990000002</v>
      </c>
      <c r="AC7" s="18">
        <f>PLANEL_GerPT_Trim_Resultado!AP149</f>
        <v>2254.982313</v>
      </c>
      <c r="AD7" s="18">
        <f>PLANEL_GerPT_Trim_Resultado!AQ149</f>
        <v>2558.9311889999999</v>
      </c>
      <c r="AE7" s="18">
        <f>PLANEL_GerPT_Trim_Resultado!AR149</f>
        <v>4305.6897570000001</v>
      </c>
      <c r="AF7" s="18">
        <f>PLANEL_GerPT_Trim_Resultado!AS149</f>
        <v>4094.4035990000002</v>
      </c>
      <c r="AG7" s="18">
        <f>PLANEL_GerPT_Trim_Resultado!AT149</f>
        <v>3699.3079590000002</v>
      </c>
      <c r="AH7" s="18">
        <f>PLANEL_GerPT_Trim_Resultado!AU149</f>
        <v>4094.4035990000002</v>
      </c>
      <c r="AI7" s="18">
        <f>PLANEL_GerPT_Trim_Resultado!AV149</f>
        <v>4091.561185</v>
      </c>
      <c r="AJ7" s="18">
        <f>PLANEL_GerPT_Trim_Resultado!AW149</f>
        <v>4091.561185</v>
      </c>
      <c r="AK7" s="18">
        <f>PLANEL_GerPT_Trim_Resultado!AX149</f>
        <v>3485.1793859999998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3536.437598</v>
      </c>
      <c r="AO7" s="18">
        <f>PLANEL_GerPT_Trim_Resultado!BB149</f>
        <v>3725.9319099999998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3110.2648899999999</v>
      </c>
      <c r="AS7" s="18">
        <f>PLANEL_GerPT_Trim_Resultado!BF149</f>
        <v>1569.0400709999999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1164.4425470000001</v>
      </c>
      <c r="AW7" s="18">
        <f>PLANEL_GerPT_Trim_Resultado!BJ149</f>
        <v>1164.4425470000001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1164.4425470000001</v>
      </c>
      <c r="BA7" s="18">
        <f>PLANEL_GerPT_Trim_Resultado!BN149</f>
        <v>2230.3480519999998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2230.3480519999998</v>
      </c>
      <c r="BI7" s="18">
        <f>PLANEL_GerPT_Trim_Resultado!BV149</f>
        <v>2230.3480519999998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5841.1621670000004</v>
      </c>
      <c r="D8" s="18">
        <f>PLANEL_GerPT_Trim_Resultado!Q113+PLANEL_GerPT_Trim_Resultado!Q125+PLANEL_GerPT_Trim_Resultado!Q137</f>
        <v>5467.9531200000001</v>
      </c>
      <c r="E8" s="18">
        <f>PLANEL_GerPT_Trim_Resultado!R113+PLANEL_GerPT_Trim_Resultado!R125+PLANEL_GerPT_Trim_Resultado!R137</f>
        <v>5355.582993</v>
      </c>
      <c r="F8" s="18">
        <f>PLANEL_GerPT_Trim_Resultado!S113+PLANEL_GerPT_Trim_Resultado!S125+PLANEL_GerPT_Trim_Resultado!S137</f>
        <v>5665.027204</v>
      </c>
      <c r="G8" s="18">
        <f>PLANEL_GerPT_Trim_Resultado!T113+PLANEL_GerPT_Trim_Resultado!T125+PLANEL_GerPT_Trim_Resultado!T137</f>
        <v>6999.7303910000001</v>
      </c>
      <c r="H8" s="18">
        <f>PLANEL_GerPT_Trim_Resultado!U113+PLANEL_GerPT_Trim_Resultado!U125+PLANEL_GerPT_Trim_Resultado!U137</f>
        <v>6360.0078009999997</v>
      </c>
      <c r="I8" s="18">
        <f>PLANEL_GerPT_Trim_Resultado!V113+PLANEL_GerPT_Trim_Resultado!V125+PLANEL_GerPT_Trim_Resultado!V137</f>
        <v>5850.542136</v>
      </c>
      <c r="J8" s="18">
        <f>PLANEL_GerPT_Trim_Resultado!W113+PLANEL_GerPT_Trim_Resultado!W125+PLANEL_GerPT_Trim_Resultado!W137</f>
        <v>6656.9351809999998</v>
      </c>
      <c r="K8" s="18">
        <f>PLANEL_GerPT_Trim_Resultado!X113+PLANEL_GerPT_Trim_Resultado!X125+PLANEL_GerPT_Trim_Resultado!X137</f>
        <v>7397.2894580000002</v>
      </c>
      <c r="L8" s="18">
        <f>PLANEL_GerPT_Trim_Resultado!Y113+PLANEL_GerPT_Trim_Resultado!Y125+PLANEL_GerPT_Trim_Resultado!Y137</f>
        <v>5834.5240510000003</v>
      </c>
      <c r="M8" s="18">
        <f>PLANEL_GerPT_Trim_Resultado!Z113+PLANEL_GerPT_Trim_Resultado!Z125+PLANEL_GerPT_Trim_Resultado!Z137</f>
        <v>5955.7114789999996</v>
      </c>
      <c r="N8" s="18">
        <f>PLANEL_GerPT_Trim_Resultado!AA113+PLANEL_GerPT_Trim_Resultado!AA125+PLANEL_GerPT_Trim_Resultado!AA137</f>
        <v>6985.6130649999996</v>
      </c>
      <c r="O8" s="18">
        <f>PLANEL_GerPT_Trim_Resultado!AB113+PLANEL_GerPT_Trim_Resultado!AB125+PLANEL_GerPT_Trim_Resultado!AB137</f>
        <v>4920.7808070000001</v>
      </c>
      <c r="P8" s="18">
        <f>PLANEL_GerPT_Trim_Resultado!AC113+PLANEL_GerPT_Trim_Resultado!AC125+PLANEL_GerPT_Trim_Resultado!AC137</f>
        <v>4237.2823109999999</v>
      </c>
      <c r="Q8" s="18">
        <f>PLANEL_GerPT_Trim_Resultado!AD113+PLANEL_GerPT_Trim_Resultado!AD125+PLANEL_GerPT_Trim_Resultado!AD137</f>
        <v>7423.8186610000002</v>
      </c>
      <c r="R8" s="18">
        <f>PLANEL_GerPT_Trim_Resultado!AE113+PLANEL_GerPT_Trim_Resultado!AE125+PLANEL_GerPT_Trim_Resultado!AE137</f>
        <v>6892.4766099999997</v>
      </c>
      <c r="S8" s="18">
        <f>PLANEL_GerPT_Trim_Resultado!AF113+PLANEL_GerPT_Trim_Resultado!AF125+PLANEL_GerPT_Trim_Resultado!AF137</f>
        <v>4291.9044560000002</v>
      </c>
      <c r="T8" s="18">
        <f>PLANEL_GerPT_Trim_Resultado!AG113+PLANEL_GerPT_Trim_Resultado!AG125+PLANEL_GerPT_Trim_Resultado!AG137</f>
        <v>4447.6676379999999</v>
      </c>
      <c r="U8" s="18">
        <f>PLANEL_GerPT_Trim_Resultado!AH113+PLANEL_GerPT_Trim_Resultado!AH125+PLANEL_GerPT_Trim_Resultado!AH137</f>
        <v>4376.0171780000001</v>
      </c>
      <c r="V8" s="18">
        <f>PLANEL_GerPT_Trim_Resultado!AI113+PLANEL_GerPT_Trim_Resultado!AI125+PLANEL_GerPT_Trim_Resultado!AI137</f>
        <v>4910.7740869999998</v>
      </c>
      <c r="W8" s="18">
        <f>PLANEL_GerPT_Trim_Resultado!AJ113+PLANEL_GerPT_Trim_Resultado!AJ125+PLANEL_GerPT_Trim_Resultado!AJ137</f>
        <v>8573.7648939999999</v>
      </c>
      <c r="X8" s="18">
        <f>PLANEL_GerPT_Trim_Resultado!AK113+PLANEL_GerPT_Trim_Resultado!AK125+PLANEL_GerPT_Trim_Resultado!AK137</f>
        <v>4868.6773579999999</v>
      </c>
      <c r="Y8" s="18">
        <f>PLANEL_GerPT_Trim_Resultado!AL113+PLANEL_GerPT_Trim_Resultado!AL125+PLANEL_GerPT_Trim_Resultado!AL137</f>
        <v>6816.1104029999997</v>
      </c>
      <c r="Z8" s="18">
        <f>PLANEL_GerPT_Trim_Resultado!AM113+PLANEL_GerPT_Trim_Resultado!AM125+PLANEL_GerPT_Trim_Resultado!AM137</f>
        <v>4742.9478820000004</v>
      </c>
      <c r="AA8" s="18">
        <f>PLANEL_GerPT_Trim_Resultado!AN113+PLANEL_GerPT_Trim_Resultado!AN125+PLANEL_GerPT_Trim_Resultado!AN137</f>
        <v>8573.7648939999999</v>
      </c>
      <c r="AB8" s="18">
        <f>PLANEL_GerPT_Trim_Resultado!AO113+PLANEL_GerPT_Trim_Resultado!AO125+PLANEL_GerPT_Trim_Resultado!AO137</f>
        <v>5932.7826670000004</v>
      </c>
      <c r="AC8" s="18">
        <f>PLANEL_GerPT_Trim_Resultado!AP113+PLANEL_GerPT_Trim_Resultado!AP125+PLANEL_GerPT_Trim_Resultado!AP137</f>
        <v>2924.5435830000001</v>
      </c>
      <c r="AD8" s="18">
        <f>PLANEL_GerPT_Trim_Resultado!AQ113+PLANEL_GerPT_Trim_Resultado!AQ125+PLANEL_GerPT_Trim_Resultado!AQ137</f>
        <v>8235.1362900000004</v>
      </c>
      <c r="AE8" s="18">
        <f>PLANEL_GerPT_Trim_Resultado!AR113+PLANEL_GerPT_Trim_Resultado!AR125+PLANEL_GerPT_Trim_Resultado!AR137</f>
        <v>7814.2372299999997</v>
      </c>
      <c r="AF8" s="18">
        <f>PLANEL_GerPT_Trim_Resultado!AS113+PLANEL_GerPT_Trim_Resultado!AS125+PLANEL_GerPT_Trim_Resultado!AS137</f>
        <v>6015.3677260000004</v>
      </c>
      <c r="AG8" s="18">
        <f>PLANEL_GerPT_Trim_Resultado!AT113+PLANEL_GerPT_Trim_Resultado!AT125+PLANEL_GerPT_Trim_Resultado!AT137</f>
        <v>7731.7124569999996</v>
      </c>
      <c r="AH8" s="18">
        <f>PLANEL_GerPT_Trim_Resultado!AU113+PLANEL_GerPT_Trim_Resultado!AU125+PLANEL_GerPT_Trim_Resultado!AU137</f>
        <v>6842.6998919999996</v>
      </c>
      <c r="AI8" s="18">
        <f>PLANEL_GerPT_Trim_Resultado!AV113+PLANEL_GerPT_Trim_Resultado!AV125+PLANEL_GerPT_Trim_Resultado!AV137</f>
        <v>8419.3424279999999</v>
      </c>
      <c r="AJ8" s="18">
        <f>PLANEL_GerPT_Trim_Resultado!AW113+PLANEL_GerPT_Trim_Resultado!AW125+PLANEL_GerPT_Trim_Resultado!AW137</f>
        <v>6479.3789809999998</v>
      </c>
      <c r="AK8" s="18">
        <f>PLANEL_GerPT_Trim_Resultado!AX113+PLANEL_GerPT_Trim_Resultado!AX125+PLANEL_GerPT_Trim_Resultado!AX137</f>
        <v>7060.6682110000002</v>
      </c>
      <c r="AL8" s="18">
        <f>PLANEL_GerPT_Trim_Resultado!AY113+PLANEL_GerPT_Trim_Resultado!AY125+PLANEL_GerPT_Trim_Resultado!AY137</f>
        <v>8224.3666659999999</v>
      </c>
      <c r="AM8" s="18">
        <f>PLANEL_GerPT_Trim_Resultado!AZ113+PLANEL_GerPT_Trim_Resultado!AZ125+PLANEL_GerPT_Trim_Resultado!AZ137</f>
        <v>8530.2656119999992</v>
      </c>
      <c r="AN8" s="18">
        <f>PLANEL_GerPT_Trim_Resultado!BA113+PLANEL_GerPT_Trim_Resultado!BA125+PLANEL_GerPT_Trim_Resultado!BA137</f>
        <v>8336.9814139999999</v>
      </c>
      <c r="AO8" s="18">
        <f>PLANEL_GerPT_Trim_Resultado!BB113+PLANEL_GerPT_Trim_Resultado!BB125+PLANEL_GerPT_Trim_Resultado!BB137</f>
        <v>8530.2656119999992</v>
      </c>
      <c r="AP8" s="18">
        <f>PLANEL_GerPT_Trim_Resultado!BC113+PLANEL_GerPT_Trim_Resultado!BC125+PLANEL_GerPT_Trim_Resultado!BC137</f>
        <v>8530.2656119999992</v>
      </c>
      <c r="AQ8" s="18">
        <f>PLANEL_GerPT_Trim_Resultado!BD113+PLANEL_GerPT_Trim_Resultado!BD125+PLANEL_GerPT_Trim_Resultado!BD137</f>
        <v>6394.3658139999998</v>
      </c>
      <c r="AR8" s="18">
        <f>PLANEL_GerPT_Trim_Resultado!BE113+PLANEL_GerPT_Trim_Resultado!BE125+PLANEL_GerPT_Trim_Resultado!BE137</f>
        <v>6394.3658139999998</v>
      </c>
      <c r="AS8" s="18">
        <f>PLANEL_GerPT_Trim_Resultado!BF113+PLANEL_GerPT_Trim_Resultado!BF125+PLANEL_GerPT_Trim_Resultado!BF137</f>
        <v>6015.2665489999999</v>
      </c>
      <c r="AT8" s="18">
        <f>PLANEL_GerPT_Trim_Resultado!BG113+PLANEL_GerPT_Trim_Resultado!BG125+PLANEL_GerPT_Trim_Resultado!BG137</f>
        <v>6017.9449109999996</v>
      </c>
      <c r="AU8" s="18">
        <f>PLANEL_GerPT_Trim_Resultado!BH113+PLANEL_GerPT_Trim_Resultado!BH125+PLANEL_GerPT_Trim_Resultado!BH137</f>
        <v>6604.554588</v>
      </c>
      <c r="AV8" s="18">
        <f>PLANEL_GerPT_Trim_Resultado!BI113+PLANEL_GerPT_Trim_Resultado!BI125+PLANEL_GerPT_Trim_Resultado!BI137</f>
        <v>4901.7587000000003</v>
      </c>
      <c r="AW8" s="18">
        <f>PLANEL_GerPT_Trim_Resultado!BJ113+PLANEL_GerPT_Trim_Resultado!BJ125+PLANEL_GerPT_Trim_Resultado!BJ137</f>
        <v>5339.4082779999999</v>
      </c>
      <c r="AX8" s="18">
        <f>PLANEL_GerPT_Trim_Resultado!BK113+PLANEL_GerPT_Trim_Resultado!BK125+PLANEL_GerPT_Trim_Resultado!BK137</f>
        <v>6334.5495870000004</v>
      </c>
      <c r="AY8" s="18">
        <f>PLANEL_GerPT_Trim_Resultado!BL113+PLANEL_GerPT_Trim_Resultado!BL125+PLANEL_GerPT_Trim_Resultado!BL137</f>
        <v>7686.082034</v>
      </c>
      <c r="AZ8" s="18">
        <f>PLANEL_GerPT_Trim_Resultado!BM113+PLANEL_GerPT_Trim_Resultado!BM125+PLANEL_GerPT_Trim_Resultado!BM137</f>
        <v>5983.2861469999998</v>
      </c>
      <c r="BA8" s="18">
        <f>PLANEL_GerPT_Trim_Resultado!BN113+PLANEL_GerPT_Trim_Resultado!BN125+PLANEL_GerPT_Trim_Resultado!BN137</f>
        <v>4975.5327559999996</v>
      </c>
      <c r="BB8" s="18">
        <f>PLANEL_GerPT_Trim_Resultado!BO113+PLANEL_GerPT_Trim_Resultado!BO125+PLANEL_GerPT_Trim_Resultado!BO137</f>
        <v>7686.082034</v>
      </c>
      <c r="BC8" s="18">
        <f>PLANEL_GerPT_Trim_Resultado!BP113+PLANEL_GerPT_Trim_Resultado!BP125+PLANEL_GerPT_Trim_Resultado!BP137</f>
        <v>7517.2426020000003</v>
      </c>
      <c r="BD8" s="18">
        <f>PLANEL_GerPT_Trim_Resultado!BQ113+PLANEL_GerPT_Trim_Resultado!BQ125+PLANEL_GerPT_Trim_Resultado!BQ137</f>
        <v>4806.6933239999998</v>
      </c>
      <c r="BE8" s="18">
        <f>PLANEL_GerPT_Trim_Resultado!BR113+PLANEL_GerPT_Trim_Resultado!BR125+PLANEL_GerPT_Trim_Resultado!BR137</f>
        <v>6372.5074640000003</v>
      </c>
      <c r="BF8" s="18">
        <f>PLANEL_GerPT_Trim_Resultado!BS113+PLANEL_GerPT_Trim_Resultado!BS125+PLANEL_GerPT_Trim_Resultado!BS137</f>
        <v>7517.2426020000003</v>
      </c>
      <c r="BG8" s="18">
        <f>PLANEL_GerPT_Trim_Resultado!BT113+PLANEL_GerPT_Trim_Resultado!BT125+PLANEL_GerPT_Trim_Resultado!BT137</f>
        <v>7517.2426020000003</v>
      </c>
      <c r="BH8" s="18">
        <f>PLANEL_GerPT_Trim_Resultado!BU113+PLANEL_GerPT_Trim_Resultado!BU125+PLANEL_GerPT_Trim_Resultado!BU137</f>
        <v>7517.2426020000003</v>
      </c>
      <c r="BI8" s="18">
        <f>PLANEL_GerPT_Trim_Resultado!BV113+PLANEL_GerPT_Trim_Resultado!BV125+PLANEL_GerPT_Trim_Resultado!BV137</f>
        <v>7517.2426020000003</v>
      </c>
      <c r="BJ8" s="18">
        <f>PLANEL_GerPT_Trim_Resultado!BW113+PLANEL_GerPT_Trim_Resultado!BW125+PLANEL_GerPT_Trim_Resultado!BW137</f>
        <v>7517.2426020000003</v>
      </c>
      <c r="BK8" s="18">
        <f>PLANEL_GerPT_Trim_Resultado!BX113+PLANEL_GerPT_Trim_Resultado!BX125+PLANEL_GerPT_Trim_Resultado!BX137</f>
        <v>7517.2426020000003</v>
      </c>
      <c r="BL8" s="18">
        <f>PLANEL_GerPT_Trim_Resultado!BY113+PLANEL_GerPT_Trim_Resultado!BY125+PLANEL_GerPT_Trim_Resultado!BY137</f>
        <v>7517.2426020000003</v>
      </c>
      <c r="BM8" s="18">
        <f>PLANEL_GerPT_Trim_Resultado!BZ113+PLANEL_GerPT_Trim_Resultado!BZ125+PLANEL_GerPT_Trim_Resultado!BZ137</f>
        <v>6345.9782599999999</v>
      </c>
      <c r="BN8" s="18">
        <f>PLANEL_GerPT_Trim_Resultado!CA113+PLANEL_GerPT_Trim_Resultado!CA125+PLANEL_GerPT_Trim_Resultado!CA137</f>
        <v>7490.7133990000002</v>
      </c>
      <c r="BO8" s="18">
        <f>PLANEL_GerPT_Trim_Resultado!CB113+PLANEL_GerPT_Trim_Resultado!CB125+PLANEL_GerPT_Trim_Resultado!CB137</f>
        <v>6949.1386549999997</v>
      </c>
      <c r="BP8" s="18">
        <f>PLANEL_GerPT_Trim_Resultado!CC113+PLANEL_GerPT_Trim_Resultado!CC125+PLANEL_GerPT_Trim_Resultado!CC137</f>
        <v>6949.1386549999997</v>
      </c>
      <c r="BQ8" s="18">
        <f>PLANEL_GerPT_Trim_Resultado!CD113+PLANEL_GerPT_Trim_Resultado!CD125+PLANEL_GerPT_Trim_Resultado!CD137</f>
        <v>6949.1386549999997</v>
      </c>
      <c r="BR8" s="18">
        <f>PLANEL_GerPT_Trim_Resultado!CE113+PLANEL_GerPT_Trim_Resultado!CE125+PLANEL_GerPT_Trim_Resultado!CE137</f>
        <v>6949.1386549999997</v>
      </c>
      <c r="BS8" s="18">
        <f>PLANEL_GerPT_Trim_Resultado!CF113+PLANEL_GerPT_Trim_Resultado!CF125+PLANEL_GerPT_Trim_Resultado!CF137</f>
        <v>7636.0555359999998</v>
      </c>
      <c r="BT8" s="18">
        <f>PLANEL_GerPT_Trim_Resultado!CG113+PLANEL_GerPT_Trim_Resultado!CG125+PLANEL_GerPT_Trim_Resultado!CG137</f>
        <v>7636.0555359999998</v>
      </c>
      <c r="BU8" s="18">
        <f>PLANEL_GerPT_Trim_Resultado!CH113+PLANEL_GerPT_Trim_Resultado!CH125+PLANEL_GerPT_Trim_Resultado!CH137</f>
        <v>6491.3203970000004</v>
      </c>
      <c r="BV8" s="18">
        <f>PLANEL_GerPT_Trim_Resultado!CI113+PLANEL_GerPT_Trim_Resultado!CI125+PLANEL_GerPT_Trim_Resultado!CI137</f>
        <v>7636.0555359999998</v>
      </c>
      <c r="BW8" s="18">
        <f>PLANEL_GerPT_Trim_Resultado!CJ113+PLANEL_GerPT_Trim_Resultado!CJ125+PLANEL_GerPT_Trim_Resultado!CJ137</f>
        <v>8322.972416999999</v>
      </c>
      <c r="BX8" s="18">
        <f>PLANEL_GerPT_Trim_Resultado!CK113+PLANEL_GerPT_Trim_Resultado!CK125+PLANEL_GerPT_Trim_Resultado!CK137</f>
        <v>7482.0914080000002</v>
      </c>
      <c r="BY8" s="18">
        <f>PLANEL_GerPT_Trim_Resultado!CL113+PLANEL_GerPT_Trim_Resultado!CL125+PLANEL_GerPT_Trim_Resultado!CL137</f>
        <v>8322.972416999999</v>
      </c>
      <c r="BZ8" s="18">
        <f>PLANEL_GerPT_Trim_Resultado!CM113+PLANEL_GerPT_Trim_Resultado!CM125+PLANEL_GerPT_Trim_Resultado!CM137</f>
        <v>8322.972416999999</v>
      </c>
      <c r="CA8" s="18">
        <f>PLANEL_GerPT_Trim_Resultado!CN113+PLANEL_GerPT_Trim_Resultado!CN125+PLANEL_GerPT_Trim_Resultado!CN137</f>
        <v>8016.1811259999995</v>
      </c>
      <c r="CB8" s="18">
        <f>PLANEL_GerPT_Trim_Resultado!CO113+PLANEL_GerPT_Trim_Resultado!CO125+PLANEL_GerPT_Trim_Resultado!CO137</f>
        <v>7836.1615299999994</v>
      </c>
      <c r="CC8" s="18">
        <f>PLANEL_GerPT_Trim_Resultado!CP113+PLANEL_GerPT_Trim_Resultado!CP125+PLANEL_GerPT_Trim_Resultado!CP137</f>
        <v>6844.9167830000006</v>
      </c>
      <c r="CD8" s="18">
        <f>PLANEL_GerPT_Trim_Resultado!CQ113+PLANEL_GerPT_Trim_Resultado!CQ125+PLANEL_GerPT_Trim_Resultado!CQ137</f>
        <v>8016.1811259999995</v>
      </c>
      <c r="CE8" s="18">
        <f>PLANEL_GerPT_Trim_Resultado!CR113+PLANEL_GerPT_Trim_Resultado!CR125+PLANEL_GerPT_Trim_Resultado!CR137</f>
        <v>8703.0980070000005</v>
      </c>
      <c r="CF8" s="18">
        <f>PLANEL_GerPT_Trim_Resultado!CS113+PLANEL_GerPT_Trim_Resultado!CS125+PLANEL_GerPT_Trim_Resultado!CS137</f>
        <v>8703.0980070000005</v>
      </c>
      <c r="CG8" s="18">
        <f>PLANEL_GerPT_Trim_Resultado!CT113+PLANEL_GerPT_Trim_Resultado!CT125+PLANEL_GerPT_Trim_Resultado!CT137</f>
        <v>8703.0980070000005</v>
      </c>
      <c r="CH8" s="18">
        <f>PLANEL_GerPT_Trim_Resultado!CU113+PLANEL_GerPT_Trim_Resultado!CU125+PLANEL_GerPT_Trim_Resultado!CU137</f>
        <v>8703.0980070000005</v>
      </c>
      <c r="CI8" s="18">
        <f>PLANEL_GerPT_Trim_Resultado!CV113+PLANEL_GerPT_Trim_Resultado!CV125+PLANEL_GerPT_Trim_Resultado!CV137</f>
        <v>9390.0148879999997</v>
      </c>
      <c r="CJ8" s="18">
        <f>PLANEL_GerPT_Trim_Resultado!CW113+PLANEL_GerPT_Trim_Resultado!CW125+PLANEL_GerPT_Trim_Resultado!CW137</f>
        <v>9390.0148879999997</v>
      </c>
      <c r="CK8" s="18">
        <f>PLANEL_GerPT_Trim_Resultado!CX113+PLANEL_GerPT_Trim_Resultado!CX125+PLANEL_GerPT_Trim_Resultado!CX137</f>
        <v>9209.9952919999996</v>
      </c>
      <c r="CL8" s="18">
        <f>PLANEL_GerPT_Trim_Resultado!CY113+PLANEL_GerPT_Trim_Resultado!CY125+PLANEL_GerPT_Trim_Resultado!CY137</f>
        <v>9390.0148879999997</v>
      </c>
      <c r="CM8" s="18">
        <f>PLANEL_GerPT_Trim_Resultado!CZ113+PLANEL_GerPT_Trim_Resultado!CZ125+PLANEL_GerPT_Trim_Resultado!CZ137</f>
        <v>9517.1655709999995</v>
      </c>
      <c r="CN8" s="18">
        <f>PLANEL_GerPT_Trim_Resultado!DA113+PLANEL_GerPT_Trim_Resultado!DA125+PLANEL_GerPT_Trim_Resultado!DA137</f>
        <v>9517.1655709999995</v>
      </c>
      <c r="CO8" s="18">
        <f>PLANEL_GerPT_Trim_Resultado!DB113+PLANEL_GerPT_Trim_Resultado!DB125+PLANEL_GerPT_Trim_Resultado!DB137</f>
        <v>9517.1655709999995</v>
      </c>
      <c r="CP8" s="18">
        <f>PLANEL_GerPT_Trim_Resultado!DC113+PLANEL_GerPT_Trim_Resultado!DC125+PLANEL_GerPT_Trim_Resultado!DC137</f>
        <v>9517.1655709999995</v>
      </c>
      <c r="CQ8" s="18">
        <f>PLANEL_GerPT_Trim_Resultado!DD113+PLANEL_GerPT_Trim_Resultado!DD125+PLANEL_GerPT_Trim_Resultado!DD137</f>
        <v>10204.082451999999</v>
      </c>
      <c r="CR8" s="18">
        <f>PLANEL_GerPT_Trim_Resultado!DE113+PLANEL_GerPT_Trim_Resultado!DE125+PLANEL_GerPT_Trim_Resultado!DE137</f>
        <v>10204.082451999999</v>
      </c>
      <c r="CS8" s="18">
        <f>PLANEL_GerPT_Trim_Resultado!DF113+PLANEL_GerPT_Trim_Resultado!DF125+PLANEL_GerPT_Trim_Resultado!DF137</f>
        <v>10204.082451999999</v>
      </c>
      <c r="CT8" s="18">
        <f>PLANEL_GerPT_Trim_Resultado!DG113+PLANEL_GerPT_Trim_Resultado!DG125+PLANEL_GerPT_Trim_Resultado!DG137</f>
        <v>10204.082451999999</v>
      </c>
      <c r="CU8" s="18">
        <f>PLANEL_GerPT_Trim_Resultado!DH113+PLANEL_GerPT_Trim_Resultado!DH125+PLANEL_GerPT_Trim_Resultado!DH137</f>
        <v>10864.47013</v>
      </c>
      <c r="CV8" s="18">
        <f>PLANEL_GerPT_Trim_Resultado!DI113+PLANEL_GerPT_Trim_Resultado!DI125+PLANEL_GerPT_Trim_Resultado!DI137</f>
        <v>10864.47013</v>
      </c>
      <c r="CW8" s="18">
        <f>PLANEL_GerPT_Trim_Resultado!DJ113+PLANEL_GerPT_Trim_Resultado!DJ125+PLANEL_GerPT_Trim_Resultado!DJ137</f>
        <v>10504.430937000001</v>
      </c>
      <c r="CX8" s="18">
        <f>PLANEL_GerPT_Trim_Resultado!DK113+PLANEL_GerPT_Trim_Resultado!DK125+PLANEL_GerPT_Trim_Resultado!DK137</f>
        <v>10864.47013</v>
      </c>
      <c r="CY8" s="69">
        <f>PLANEL_GerPT_Trim_Resultado!DL113+PLANEL_GerPT_Trim_Resultado!DL125+PLANEL_GerPT_Trim_Resultado!DL137</f>
        <v>11371.367415000001</v>
      </c>
      <c r="CZ8" s="69">
        <f>PLANEL_GerPT_Trim_Resultado!DM113+PLANEL_GerPT_Trim_Resultado!DM125+PLANEL_GerPT_Trim_Resultado!DM137</f>
        <v>11371.367415000001</v>
      </c>
      <c r="DA8" s="69">
        <f>PLANEL_GerPT_Trim_Resultado!DN113+PLANEL_GerPT_Trim_Resultado!DN125+PLANEL_GerPT_Trim_Resultado!DN137</f>
        <v>11371.367415000001</v>
      </c>
      <c r="DB8" s="69">
        <f>PLANEL_GerPT_Trim_Resultado!DO113+PLANEL_GerPT_Trim_Resultado!DO125+PLANEL_GerPT_Trim_Resultado!DO137</f>
        <v>11371.367415000001</v>
      </c>
      <c r="DC8" s="18">
        <f>PLANEL_GerPT_Trim_Resultado!DP113+PLANEL_GerPT_Trim_Resultado!DP125+PLANEL_GerPT_Trim_Resultado!DP137</f>
        <v>10908.338062999999</v>
      </c>
      <c r="DD8" s="18">
        <f>PLANEL_GerPT_Trim_Resultado!DQ113+PLANEL_GerPT_Trim_Resultado!DQ125+PLANEL_GerPT_Trim_Resultado!DQ137</f>
        <v>10728.318466000001</v>
      </c>
      <c r="DE8" s="18">
        <f>PLANEL_GerPT_Trim_Resultado!DR113+PLANEL_GerPT_Trim_Resultado!DR125+PLANEL_GerPT_Trim_Resultado!DR137</f>
        <v>10908.338062999999</v>
      </c>
      <c r="DF8" s="18">
        <f>PLANEL_GerPT_Trim_Resultado!DS113+PLANEL_GerPT_Trim_Resultado!DS125+PLANEL_GerPT_Trim_Resultado!DS137</f>
        <v>10908.338062999999</v>
      </c>
      <c r="DG8" s="18">
        <f>PLANEL_GerPT_Trim_Resultado!DT113+PLANEL_GerPT_Trim_Resultado!DT125+PLANEL_GerPT_Trim_Resultado!DT137</f>
        <v>11595.254944</v>
      </c>
      <c r="DH8" s="18">
        <f>PLANEL_GerPT_Trim_Resultado!DU113+PLANEL_GerPT_Trim_Resultado!DU125+PLANEL_GerPT_Trim_Resultado!DU137</f>
        <v>11415.235348</v>
      </c>
      <c r="DI8" s="18">
        <f>PLANEL_GerPT_Trim_Resultado!DV113+PLANEL_GerPT_Trim_Resultado!DV125+PLANEL_GerPT_Trim_Resultado!DV137</f>
        <v>11415.235347</v>
      </c>
      <c r="DJ8" s="18">
        <f>PLANEL_GerPT_Trim_Resultado!DW113+PLANEL_GerPT_Trim_Resultado!DW125+PLANEL_GerPT_Trim_Resultado!DW137</f>
        <v>11595.254944</v>
      </c>
      <c r="DK8" s="18">
        <f>PLANEL_GerPT_Trim_Resultado!DX113+PLANEL_GerPT_Trim_Resultado!DX125+PLANEL_GerPT_Trim_Resultado!DX137</f>
        <v>12282.171825000001</v>
      </c>
      <c r="DL8" s="18">
        <f>PLANEL_GerPT_Trim_Resultado!DY113+PLANEL_GerPT_Trim_Resultado!DY125+PLANEL_GerPT_Trim_Resultado!DY137</f>
        <v>12282.171825000001</v>
      </c>
      <c r="DM8" s="18">
        <f>PLANEL_GerPT_Trim_Resultado!DZ113+PLANEL_GerPT_Trim_Resultado!DZ125+PLANEL_GerPT_Trim_Resultado!DZ137</f>
        <v>12282.171825000001</v>
      </c>
      <c r="DN8" s="18">
        <f>PLANEL_GerPT_Trim_Resultado!EA113+PLANEL_GerPT_Trim_Resultado!EA125+PLANEL_GerPT_Trim_Resultado!EA137</f>
        <v>12282.171825000001</v>
      </c>
      <c r="DO8" s="18">
        <f>PLANEL_GerPT_Trim_Resultado!EB113+PLANEL_GerPT_Trim_Resultado!EB125+PLANEL_GerPT_Trim_Resultado!EB137</f>
        <v>12969.088705999999</v>
      </c>
      <c r="DP8" s="18">
        <f>PLANEL_GerPT_Trim_Resultado!EC113+PLANEL_GerPT_Trim_Resultado!EC125+PLANEL_GerPT_Trim_Resultado!EC137</f>
        <v>12969.088705999999</v>
      </c>
      <c r="DQ8" s="18">
        <f>PLANEL_GerPT_Trim_Resultado!ED113+PLANEL_GerPT_Trim_Resultado!ED125+PLANEL_GerPT_Trim_Resultado!ED137</f>
        <v>12789.069109</v>
      </c>
      <c r="DR8" s="18">
        <f>PLANEL_GerPT_Trim_Resultado!EE113+PLANEL_GerPT_Trim_Resultado!EE125+PLANEL_GerPT_Trim_Resultado!EE137</f>
        <v>12969.088705999999</v>
      </c>
      <c r="DS8" s="18">
        <f>PLANEL_GerPT_Trim_Resultado!EF113+PLANEL_GerPT_Trim_Resultado!EF125+PLANEL_GerPT_Trim_Resultado!EF137</f>
        <v>13275.935266</v>
      </c>
      <c r="DT8" s="18">
        <f>PLANEL_GerPT_Trim_Resultado!EG113+PLANEL_GerPT_Trim_Resultado!EG125+PLANEL_GerPT_Trim_Resultado!EG137</f>
        <v>13275.935266</v>
      </c>
      <c r="DU8" s="18">
        <f>PLANEL_GerPT_Trim_Resultado!EH113+PLANEL_GerPT_Trim_Resultado!EH125+PLANEL_GerPT_Trim_Resultado!EH137</f>
        <v>12375.837283999999</v>
      </c>
      <c r="DV8" s="18">
        <f>PLANEL_GerPT_Trim_Resultado!EI113+PLANEL_GerPT_Trim_Resultado!EI125+PLANEL_GerPT_Trim_Resultado!EI137</f>
        <v>13275.935266</v>
      </c>
      <c r="DW8" s="18">
        <f>PLANEL_GerPT_Trim_Resultado!EJ113+PLANEL_GerPT_Trim_Resultado!EJ125+PLANEL_GerPT_Trim_Resultado!EJ137</f>
        <v>13782.832551</v>
      </c>
      <c r="DX8" s="18">
        <f>PLANEL_GerPT_Trim_Resultado!EK113+PLANEL_GerPT_Trim_Resultado!EK125+PLANEL_GerPT_Trim_Resultado!EK137</f>
        <v>13782.832551</v>
      </c>
      <c r="DY8" s="18">
        <f>PLANEL_GerPT_Trim_Resultado!EL113+PLANEL_GerPT_Trim_Resultado!EL125+PLANEL_GerPT_Trim_Resultado!EL137</f>
        <v>13782.832551</v>
      </c>
      <c r="DZ8" s="18">
        <f>PLANEL_GerPT_Trim_Resultado!EM113+PLANEL_GerPT_Trim_Resultado!EM125+PLANEL_GerPT_Trim_Resultado!EM137</f>
        <v>13782.832551</v>
      </c>
      <c r="EA8" s="18">
        <f>PLANEL_GerPT_Trim_Resultado!EN113+PLANEL_GerPT_Trim_Resultado!EN125+PLANEL_GerPT_Trim_Resultado!EN137</f>
        <v>13863.617372000001</v>
      </c>
      <c r="EB8" s="18">
        <f>PLANEL_GerPT_Trim_Resultado!EO113+PLANEL_GerPT_Trim_Resultado!EO125+PLANEL_GerPT_Trim_Resultado!EO137</f>
        <v>13863.617372000001</v>
      </c>
      <c r="EC8" s="18">
        <f>PLANEL_GerPT_Trim_Resultado!EP113+PLANEL_GerPT_Trim_Resultado!EP125+PLANEL_GerPT_Trim_Resultado!EP137</f>
        <v>13863.617372000001</v>
      </c>
      <c r="ED8" s="18">
        <f>PLANEL_GerPT_Trim_Resultado!EQ113+PLANEL_GerPT_Trim_Resultado!EQ125+PLANEL_GerPT_Trim_Resultado!EQ137</f>
        <v>13863.617372000001</v>
      </c>
      <c r="EE8" s="18">
        <f>PLANEL_GerPT_Trim_Resultado!ER113+PLANEL_GerPT_Trim_Resultado!ER125+PLANEL_GerPT_Trim_Resultado!ER137</f>
        <v>13863.617372000001</v>
      </c>
      <c r="EF8" s="18">
        <f>PLANEL_GerPT_Trim_Resultado!ES113+PLANEL_GerPT_Trim_Resultado!ES125+PLANEL_GerPT_Trim_Resultado!ES137</f>
        <v>13863.617372000001</v>
      </c>
      <c r="EG8" s="18">
        <f>PLANEL_GerPT_Trim_Resultado!ET113+PLANEL_GerPT_Trim_Resultado!ET125+PLANEL_GerPT_Trim_Resultado!ET137</f>
        <v>13683.597774999998</v>
      </c>
      <c r="EH8" s="18">
        <f>PLANEL_GerPT_Trim_Resultado!EU113+PLANEL_GerPT_Trim_Resultado!EU125+PLANEL_GerPT_Trim_Resultado!EU137</f>
        <v>13863.617372000001</v>
      </c>
      <c r="EI8" s="18">
        <f>PLANEL_GerPT_Trim_Resultado!EV113+PLANEL_GerPT_Trim_Resultado!EV125+PLANEL_GerPT_Trim_Resultado!EV137</f>
        <v>13863.617372000001</v>
      </c>
      <c r="EJ8" s="18">
        <f>PLANEL_GerPT_Trim_Resultado!EW113+PLANEL_GerPT_Trim_Resultado!EW125+PLANEL_GerPT_Trim_Resultado!EW137</f>
        <v>13863.617372000001</v>
      </c>
      <c r="EK8" s="18">
        <f>PLANEL_GerPT_Trim_Resultado!EX113+PLANEL_GerPT_Trim_Resultado!EX125+PLANEL_GerPT_Trim_Resultado!EX137</f>
        <v>13359.507233</v>
      </c>
      <c r="EL8" s="18">
        <f>PLANEL_GerPT_Trim_Resultado!EY113+PLANEL_GerPT_Trim_Resultado!EY125+PLANEL_GerPT_Trim_Resultado!EY137</f>
        <v>13863.617372000001</v>
      </c>
      <c r="EM8" s="18">
        <f>PLANEL_GerPT_Trim_Resultado!EZ113+PLANEL_GerPT_Trim_Resultado!EZ125+PLANEL_GerPT_Trim_Resultado!EZ137</f>
        <v>13863.617372000001</v>
      </c>
      <c r="EN8" s="18">
        <f>PLANEL_GerPT_Trim_Resultado!FA113+PLANEL_GerPT_Trim_Resultado!FA125+PLANEL_GerPT_Trim_Resultado!FA137</f>
        <v>13863.617372000001</v>
      </c>
      <c r="EO8" s="18">
        <f>PLANEL_GerPT_Trim_Resultado!FB113+PLANEL_GerPT_Trim_Resultado!FB125+PLANEL_GerPT_Trim_Resultado!FB137</f>
        <v>13863.617372000001</v>
      </c>
      <c r="EP8" s="18">
        <f>PLANEL_GerPT_Trim_Resultado!FC113+PLANEL_GerPT_Trim_Resultado!FC125+PLANEL_GerPT_Trim_Resultado!FC137</f>
        <v>13863.617372000001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1197.27</v>
      </c>
      <c r="D10" s="20">
        <f>PLANEL_GerPT_Trim_Resultado!Q65+PLANEL_GerPT_Trim_Resultado!Q77+PLANEL_GerPT_Trim_Resultado!Q89</f>
        <v>1221.27</v>
      </c>
      <c r="E10" s="20">
        <f>PLANEL_GerPT_Trim_Resultado!R65+PLANEL_GerPT_Trim_Resultado!R77+PLANEL_GerPT_Trim_Resultado!R89</f>
        <v>1197.27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750.27</v>
      </c>
      <c r="I10" s="20">
        <f>PLANEL_GerPT_Trim_Resultado!V65+PLANEL_GerPT_Trim_Resultado!V77+PLANEL_GerPT_Trim_Resultado!V89</f>
        <v>1197.27</v>
      </c>
      <c r="J10" s="20">
        <f>PLANEL_GerPT_Trim_Resultado!W65+PLANEL_GerPT_Trim_Resultado!W77+PLANEL_GerPT_Trim_Resultado!W89</f>
        <v>1221.27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1281.27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769.02</v>
      </c>
      <c r="Q10" s="20">
        <f>PLANEL_GerPT_Trim_Resultado!AD65+PLANEL_GerPT_Trim_Resultado!AD77+PLANEL_GerPT_Trim_Resultado!AD89</f>
        <v>1281.27</v>
      </c>
      <c r="R10" s="20">
        <f>PLANEL_GerPT_Trim_Resultado!AE65+PLANEL_GerPT_Trim_Resultado!AE77+PLANEL_GerPT_Trim_Resultado!AE89</f>
        <v>767.25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1260.27</v>
      </c>
      <c r="U10" s="20">
        <f>PLANEL_GerPT_Trim_Resultado!AH65+PLANEL_GerPT_Trim_Resultado!AH77+PLANEL_GerPT_Trim_Resultado!AH89</f>
        <v>1476.27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1551.27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1551.27</v>
      </c>
      <c r="AC10" s="20">
        <f>PLANEL_GerPT_Trim_Resultado!AP65+PLANEL_GerPT_Trim_Resultado!AP77+PLANEL_GerPT_Trim_Resultado!AP89</f>
        <v>1551.27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1551.27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1262.25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1197.27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1476.27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0</v>
      </c>
      <c r="BQ10" s="20">
        <f>PLANEL_GerPT_Trim_Resultado!CD65+PLANEL_GerPT_Trim_Resultado!CD77+PLANEL_GerPT_Trim_Resultado!CD89</f>
        <v>0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1084.05</v>
      </c>
      <c r="D11" s="20">
        <f>PLANEL_GerPT_Trim_Resultado!Q41+PLANEL_GerPT_Trim_Resultado!Q53</f>
        <v>813.97500000000002</v>
      </c>
      <c r="E11" s="20">
        <f>PLANEL_GerPT_Trim_Resultado!R41+PLANEL_GerPT_Trim_Resultado!R53</f>
        <v>810.3</v>
      </c>
      <c r="F11" s="20">
        <f>PLANEL_GerPT_Trim_Resultado!S41+PLANEL_GerPT_Trim_Resultado!S53</f>
        <v>1084.05</v>
      </c>
      <c r="G11" s="20">
        <f>PLANEL_GerPT_Trim_Resultado!T41+PLANEL_GerPT_Trim_Resultado!T53</f>
        <v>1084.05</v>
      </c>
      <c r="H11" s="20">
        <f>PLANEL_GerPT_Trim_Resultado!U41+PLANEL_GerPT_Trim_Resultado!U53</f>
        <v>540.22500000000002</v>
      </c>
      <c r="I11" s="20">
        <f>PLANEL_GerPT_Trim_Resultado!V41+PLANEL_GerPT_Trim_Resultado!V53</f>
        <v>813.97500000000002</v>
      </c>
      <c r="J11" s="20">
        <f>PLANEL_GerPT_Trim_Resultado!W41+PLANEL_GerPT_Trim_Resultado!W53</f>
        <v>1084.05</v>
      </c>
      <c r="K11" s="20">
        <f>PLANEL_GerPT_Trim_Resultado!X41+PLANEL_GerPT_Trim_Resultado!X53</f>
        <v>783.7276243</v>
      </c>
      <c r="L11" s="20">
        <f>PLANEL_GerPT_Trim_Resultado!Y41+PLANEL_GerPT_Trim_Resultado!Y53</f>
        <v>273.75</v>
      </c>
      <c r="M11" s="20">
        <f>PLANEL_GerPT_Trim_Resultado!Z41+PLANEL_GerPT_Trim_Resultado!Z53</f>
        <v>813.97500000000002</v>
      </c>
      <c r="N11" s="20">
        <f>PLANEL_GerPT_Trim_Resultado!AA41+PLANEL_GerPT_Trim_Resultado!AA53</f>
        <v>543.82500000000005</v>
      </c>
      <c r="O11" s="20">
        <f>PLANEL_GerPT_Trim_Resultado!AB41+PLANEL_GerPT_Trim_Resultado!AB53</f>
        <v>1084.05</v>
      </c>
      <c r="P11" s="20">
        <f>PLANEL_GerPT_Trim_Resultado!AC41+PLANEL_GerPT_Trim_Resultado!AC53</f>
        <v>813.97500000000002</v>
      </c>
      <c r="Q11" s="20">
        <f>PLANEL_GerPT_Trim_Resultado!AD41+PLANEL_GerPT_Trim_Resultado!AD53</f>
        <v>1084.05</v>
      </c>
      <c r="R11" s="20">
        <f>PLANEL_GerPT_Trim_Resultado!AE41+PLANEL_GerPT_Trim_Resultado!AE53</f>
        <v>543.82500000000005</v>
      </c>
      <c r="S11" s="20">
        <f>PLANEL_GerPT_Trim_Resultado!AF41+PLANEL_GerPT_Trim_Resultado!AF53</f>
        <v>813.97500000000002</v>
      </c>
      <c r="T11" s="20">
        <f>PLANEL_GerPT_Trim_Resultado!AG41+PLANEL_GerPT_Trim_Resultado!AG53</f>
        <v>540.22500000000002</v>
      </c>
      <c r="U11" s="20">
        <f>PLANEL_GerPT_Trim_Resultado!AH41+PLANEL_GerPT_Trim_Resultado!AH53</f>
        <v>1084.05</v>
      </c>
      <c r="V11" s="20">
        <f>PLANEL_GerPT_Trim_Resultado!AI41+PLANEL_GerPT_Trim_Resultado!AI53</f>
        <v>1084.05</v>
      </c>
      <c r="W11" s="20">
        <f>PLANEL_GerPT_Trim_Resultado!AJ41+PLANEL_GerPT_Trim_Resultado!AJ53</f>
        <v>1084.05</v>
      </c>
      <c r="X11" s="20">
        <f>PLANEL_GerPT_Trim_Resultado!AK41+PLANEL_GerPT_Trim_Resultado!AK53</f>
        <v>1084.05</v>
      </c>
      <c r="Y11" s="20">
        <f>PLANEL_GerPT_Trim_Resultado!AL41+PLANEL_GerPT_Trim_Resultado!AL53</f>
        <v>810.3</v>
      </c>
      <c r="Z11" s="20">
        <f>PLANEL_GerPT_Trim_Resultado!AM41+PLANEL_GerPT_Trim_Resultado!AM53</f>
        <v>1084.05</v>
      </c>
      <c r="AA11" s="20">
        <f>PLANEL_GerPT_Trim_Resultado!AN41+PLANEL_GerPT_Trim_Resultado!AN53</f>
        <v>1084.05</v>
      </c>
      <c r="AB11" s="20">
        <f>PLANEL_GerPT_Trim_Resultado!AO41+PLANEL_GerPT_Trim_Resultado!AO53</f>
        <v>1084.05</v>
      </c>
      <c r="AC11" s="20">
        <f>PLANEL_GerPT_Trim_Resultado!AP41+PLANEL_GerPT_Trim_Resultado!AP53</f>
        <v>1084.05</v>
      </c>
      <c r="AD11" s="20">
        <f>PLANEL_GerPT_Trim_Resultado!AQ41+PLANEL_GerPT_Trim_Resultado!AQ53</f>
        <v>1084.05</v>
      </c>
      <c r="AE11" s="20">
        <f>PLANEL_GerPT_Trim_Resultado!AR41+PLANEL_GerPT_Trim_Resultado!AR53</f>
        <v>1084.05</v>
      </c>
      <c r="AF11" s="20">
        <f>PLANEL_GerPT_Trim_Resultado!AS41+PLANEL_GerPT_Trim_Resultado!AS53</f>
        <v>813.97500000000002</v>
      </c>
      <c r="AG11" s="20">
        <f>PLANEL_GerPT_Trim_Resultado!AT41+PLANEL_GerPT_Trim_Resultado!AT53</f>
        <v>1084.05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813.97500000000002</v>
      </c>
      <c r="AK11" s="20">
        <f>PLANEL_GerPT_Trim_Resultado!AX41+PLANEL_GerPT_Trim_Resultado!AX53</f>
        <v>813.97500000000002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1084.05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1084.05</v>
      </c>
      <c r="AS11" s="20">
        <f>PLANEL_GerPT_Trim_Resultado!BF41+PLANEL_GerPT_Trim_Resultado!BF53</f>
        <v>1084.05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813.97500000000002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813.97500000000002</v>
      </c>
      <c r="BA11" s="20">
        <f>PLANEL_GerPT_Trim_Resultado!BN41+PLANEL_GerPT_Trim_Resultado!BN53</f>
        <v>1084.05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1084.05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1084.05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531.29521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1105.083198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531.29521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1651.996044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0</v>
      </c>
      <c r="Y12" s="1">
        <f>PLANEL_GerPT_Trim_Resultado!AL161</f>
        <v>531.29521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1120.700834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1120.700834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58</v>
      </c>
      <c r="C13" s="1">
        <f>PLANEL_GerPT_Trim_Resultado!P173+PLANEL_GerPT_Trim_Resultado!P185</f>
        <v>3887.6915640000002</v>
      </c>
      <c r="D13" s="1">
        <f>PLANEL_GerPT_Trim_Resultado!Q173+PLANEL_GerPT_Trim_Resultado!Q185</f>
        <v>4022.1119699999999</v>
      </c>
      <c r="E13" s="1">
        <f>PLANEL_GerPT_Trim_Resultado!R173+PLANEL_GerPT_Trim_Resultado!R185</f>
        <v>4500.6588259999999</v>
      </c>
      <c r="F13" s="1">
        <f>PLANEL_GerPT_Trim_Resultado!S173+PLANEL_GerPT_Trim_Resultado!S185</f>
        <v>4082.4448791</v>
      </c>
      <c r="G13" s="1">
        <f>PLANEL_GerPT_Trim_Resultado!T173+PLANEL_GerPT_Trim_Resultado!T185</f>
        <v>4589.2046259999997</v>
      </c>
      <c r="H13" s="1">
        <f>PLANEL_GerPT_Trim_Resultado!U173+PLANEL_GerPT_Trim_Resultado!U185</f>
        <v>2850.6361243000001</v>
      </c>
      <c r="I13" s="1">
        <f>PLANEL_GerPT_Trim_Resultado!V173+PLANEL_GerPT_Trim_Resultado!V185</f>
        <v>4142.7988179999993</v>
      </c>
      <c r="J13" s="1">
        <f>PLANEL_GerPT_Trim_Resultado!W173+PLANEL_GerPT_Trim_Resultado!W185</f>
        <v>3923.3644040999998</v>
      </c>
      <c r="K13" s="1">
        <f>PLANEL_GerPT_Trim_Resultado!X173+PLANEL_GerPT_Trim_Resultado!X185</f>
        <v>4360.8442770000001</v>
      </c>
      <c r="L13" s="1">
        <f>PLANEL_GerPT_Trim_Resultado!Y173+PLANEL_GerPT_Trim_Resultado!Y185</f>
        <v>3805.783183</v>
      </c>
      <c r="M13" s="1">
        <f>PLANEL_GerPT_Trim_Resultado!Z173+PLANEL_GerPT_Trim_Resultado!Z185</f>
        <v>4499.9529359999997</v>
      </c>
      <c r="N13" s="1">
        <f>PLANEL_GerPT_Trim_Resultado!AA173+PLANEL_GerPT_Trim_Resultado!AA185</f>
        <v>4501.0257230000007</v>
      </c>
      <c r="O13" s="1">
        <f>PLANEL_GerPT_Trim_Resultado!AB173+PLANEL_GerPT_Trim_Resultado!AB185</f>
        <v>4298.9116140000006</v>
      </c>
      <c r="P13" s="1">
        <f>PLANEL_GerPT_Trim_Resultado!AC173+PLANEL_GerPT_Trim_Resultado!AC185</f>
        <v>3502.5922844000002</v>
      </c>
      <c r="Q13" s="1">
        <f>PLANEL_GerPT_Trim_Resultado!AD173+PLANEL_GerPT_Trim_Resultado!AD185</f>
        <v>4648.5591359999999</v>
      </c>
      <c r="R13" s="1">
        <f>PLANEL_GerPT_Trim_Resultado!AE173+PLANEL_GerPT_Trim_Resultado!AE185</f>
        <v>3722.2963559999998</v>
      </c>
      <c r="S13" s="1">
        <f>PLANEL_GerPT_Trim_Resultado!AF173+PLANEL_GerPT_Trim_Resultado!AF185</f>
        <v>4349.0956299999998</v>
      </c>
      <c r="T13" s="1">
        <f>PLANEL_GerPT_Trim_Resultado!AG173+PLANEL_GerPT_Trim_Resultado!AG185</f>
        <v>3206.6823328999999</v>
      </c>
      <c r="U13" s="1">
        <f>PLANEL_GerPT_Trim_Resultado!AH173+PLANEL_GerPT_Trim_Resultado!AH185</f>
        <v>4288.5199431999999</v>
      </c>
      <c r="V13" s="1">
        <f>PLANEL_GerPT_Trim_Resultado!AI173+PLANEL_GerPT_Trim_Resultado!AI185</f>
        <v>4413.8704309999994</v>
      </c>
      <c r="W13" s="1">
        <f>PLANEL_GerPT_Trim_Resultado!AJ173+PLANEL_GerPT_Trim_Resultado!AJ185</f>
        <v>4155.5417740000003</v>
      </c>
      <c r="X13" s="1">
        <f>PLANEL_GerPT_Trim_Resultado!AK173+PLANEL_GerPT_Trim_Resultado!AK185</f>
        <v>4315.0491469999997</v>
      </c>
      <c r="Y13" s="1">
        <f>PLANEL_GerPT_Trim_Resultado!AL173+PLANEL_GerPT_Trim_Resultado!AL185</f>
        <v>4582.6151159999999</v>
      </c>
      <c r="Z13" s="1">
        <f>PLANEL_GerPT_Trim_Resultado!AM173+PLANEL_GerPT_Trim_Resultado!AM185</f>
        <v>4428.0825050000003</v>
      </c>
      <c r="AA13" s="1">
        <f>PLANEL_GerPT_Trim_Resultado!AN173+PLANEL_GerPT_Trim_Resultado!AN185</f>
        <v>4550.6374139999998</v>
      </c>
      <c r="AB13" s="1">
        <f>PLANEL_GerPT_Trim_Resultado!AO173+PLANEL_GerPT_Trim_Resultado!AO185</f>
        <v>4870.2674809999999</v>
      </c>
      <c r="AC13" s="1">
        <f>PLANEL_GerPT_Trim_Resultado!AP173+PLANEL_GerPT_Trim_Resultado!AP185</f>
        <v>4198.2113209999998</v>
      </c>
      <c r="AD13" s="1">
        <f>PLANEL_GerPT_Trim_Resultado!AQ173+PLANEL_GerPT_Trim_Resultado!AQ185</f>
        <v>4730.1543609999999</v>
      </c>
      <c r="AE13" s="1">
        <f>PLANEL_GerPT_Trim_Resultado!AR173+PLANEL_GerPT_Trim_Resultado!AR185</f>
        <v>4872.7777449999994</v>
      </c>
      <c r="AF13" s="1">
        <f>PLANEL_GerPT_Trim_Resultado!AS173+PLANEL_GerPT_Trim_Resultado!AS185</f>
        <v>4211.1115159999999</v>
      </c>
      <c r="AG13" s="1">
        <f>PLANEL_GerPT_Trim_Resultado!AT173+PLANEL_GerPT_Trim_Resultado!AT185</f>
        <v>4457.1698809999998</v>
      </c>
      <c r="AH13" s="1">
        <f>PLANEL_GerPT_Trim_Resultado!AU173+PLANEL_GerPT_Trim_Resultado!AU185</f>
        <v>4715.7348689999999</v>
      </c>
      <c r="AI13" s="1">
        <f>PLANEL_GerPT_Trim_Resultado!AV173+PLANEL_GerPT_Trim_Resultado!AV185</f>
        <v>4693.6910369999996</v>
      </c>
      <c r="AJ13" s="1">
        <f>PLANEL_GerPT_Trim_Resultado!AW173+PLANEL_GerPT_Trim_Resultado!AW185</f>
        <v>4376.8097099999995</v>
      </c>
      <c r="AK13" s="1">
        <f>PLANEL_GerPT_Trim_Resultado!AX173+PLANEL_GerPT_Trim_Resultado!AX185</f>
        <v>4376.8097099999995</v>
      </c>
      <c r="AL13" s="1">
        <f>PLANEL_GerPT_Trim_Resultado!AY173+PLANEL_GerPT_Trim_Resultado!AY185</f>
        <v>4691.180773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3759.2477469</v>
      </c>
      <c r="AO13" s="1">
        <f>PLANEL_GerPT_Trim_Resultado!BB173+PLANEL_GerPT_Trim_Resultado!BB185</f>
        <v>3478.6270458999998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1985.0125039</v>
      </c>
      <c r="AS13" s="1">
        <f>PLANEL_GerPT_Trim_Resultado!BF173+PLANEL_GerPT_Trim_Resultado!BF185</f>
        <v>2307.1528339000001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2149.7182229</v>
      </c>
      <c r="AW13" s="1">
        <f>PLANEL_GerPT_Trim_Resultado!BJ173+PLANEL_GerPT_Trim_Resultado!BJ185</f>
        <v>2149.7182229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438.39262009999999</v>
      </c>
      <c r="D15" s="22">
        <f>PLANEL_GerPT_Trim_Resultado!Q17+PLANEL_GerPT_Trim_Resultado!Q29</f>
        <v>4455.9198130000004</v>
      </c>
      <c r="E15" s="22">
        <f>PLANEL_GerPT_Trim_Resultado!R17+PLANEL_GerPT_Trim_Resultado!R29</f>
        <v>5853.7919709999996</v>
      </c>
      <c r="F15" s="22">
        <f>PLANEL_GerPT_Trim_Resultado!S17+PLANEL_GerPT_Trim_Resultado!S29</f>
        <v>3741.8072710000001</v>
      </c>
      <c r="G15" s="22">
        <f>PLANEL_GerPT_Trim_Resultado!T17+PLANEL_GerPT_Trim_Resultado!T29</f>
        <v>480.47802009999998</v>
      </c>
      <c r="H15" s="22">
        <f>PLANEL_GerPT_Trim_Resultado!U17+PLANEL_GerPT_Trim_Resultado!U29</f>
        <v>4247.5489719999996</v>
      </c>
      <c r="I15" s="22">
        <f>PLANEL_GerPT_Trim_Resultado!V17+PLANEL_GerPT_Trim_Resultado!V29</f>
        <v>6299.2785450000001</v>
      </c>
      <c r="J15" s="22">
        <f>PLANEL_GerPT_Trim_Resultado!W17+PLANEL_GerPT_Trim_Resultado!W29</f>
        <v>4063.9327910000002</v>
      </c>
      <c r="K15" s="22">
        <f>PLANEL_GerPT_Trim_Resultado!X17+PLANEL_GerPT_Trim_Resultado!X29</f>
        <v>470.01258009999998</v>
      </c>
      <c r="L15" s="22">
        <f>PLANEL_GerPT_Trim_Resultado!Y17+PLANEL_GerPT_Trim_Resultado!Y29</f>
        <v>4521.0510160000003</v>
      </c>
      <c r="M15" s="22">
        <f>PLANEL_GerPT_Trim_Resultado!Z17+PLANEL_GerPT_Trim_Resultado!Z29</f>
        <v>6579.3897649999999</v>
      </c>
      <c r="N15" s="22">
        <f>PLANEL_GerPT_Trim_Resultado!AA17+PLANEL_GerPT_Trim_Resultado!AA29</f>
        <v>4075.7944040000002</v>
      </c>
      <c r="O15" s="22">
        <f>PLANEL_GerPT_Trim_Resultado!AB17+PLANEL_GerPT_Trim_Resultado!AB29</f>
        <v>500.96371790000001</v>
      </c>
      <c r="P15" s="22">
        <f>PLANEL_GerPT_Trim_Resultado!AC17+PLANEL_GerPT_Trim_Resultado!AC29</f>
        <v>4550.733612</v>
      </c>
      <c r="Q15" s="22">
        <f>PLANEL_GerPT_Trim_Resultado!AD17+PLANEL_GerPT_Trim_Resultado!AD29</f>
        <v>6327.6157510000003</v>
      </c>
      <c r="R15" s="22">
        <f>PLANEL_GerPT_Trim_Resultado!AE17+PLANEL_GerPT_Trim_Resultado!AE29</f>
        <v>3903.7323110000002</v>
      </c>
      <c r="S15" s="22">
        <f>PLANEL_GerPT_Trim_Resultado!AF17+PLANEL_GerPT_Trim_Resultado!AF29</f>
        <v>503.95571790000002</v>
      </c>
      <c r="T15" s="22">
        <f>PLANEL_GerPT_Trim_Resultado!AG17+PLANEL_GerPT_Trim_Resultado!AG29</f>
        <v>4320.3127290000002</v>
      </c>
      <c r="U15" s="22">
        <f>PLANEL_GerPT_Trim_Resultado!AH17+PLANEL_GerPT_Trim_Resultado!AH29</f>
        <v>6344.0579900000002</v>
      </c>
      <c r="V15" s="22">
        <f>PLANEL_GerPT_Trim_Resultado!AI17+PLANEL_GerPT_Trim_Resultado!AI29</f>
        <v>4099.8876300000002</v>
      </c>
      <c r="W15" s="22">
        <f>PLANEL_GerPT_Trim_Resultado!AJ17+PLANEL_GerPT_Trim_Resultado!AJ29</f>
        <v>489.56851790000002</v>
      </c>
      <c r="X15" s="22">
        <f>PLANEL_GerPT_Trim_Resultado!AK17+PLANEL_GerPT_Trim_Resultado!AK29</f>
        <v>4673.7978069999999</v>
      </c>
      <c r="Y15" s="22">
        <f>PLANEL_GerPT_Trim_Resultado!AL17+PLANEL_GerPT_Trim_Resultado!AL29</f>
        <v>6353.6874950000001</v>
      </c>
      <c r="Z15" s="22">
        <f>PLANEL_GerPT_Trim_Resultado!AM17+PLANEL_GerPT_Trim_Resultado!AM29</f>
        <v>4179.9576020000004</v>
      </c>
      <c r="AA15" s="22">
        <f>PLANEL_GerPT_Trim_Resultado!AN17+PLANEL_GerPT_Trim_Resultado!AN29</f>
        <v>506.81459790000002</v>
      </c>
      <c r="AB15" s="22">
        <f>PLANEL_GerPT_Trim_Resultado!AO17+PLANEL_GerPT_Trim_Resultado!AO29</f>
        <v>4856.3630489999996</v>
      </c>
      <c r="AC15" s="22">
        <f>PLANEL_GerPT_Trim_Resultado!AP17+PLANEL_GerPT_Trim_Resultado!AP29</f>
        <v>6295.2222760000004</v>
      </c>
      <c r="AD15" s="22">
        <f>PLANEL_GerPT_Trim_Resultado!AQ17+PLANEL_GerPT_Trim_Resultado!AQ29</f>
        <v>4307.9240820000005</v>
      </c>
      <c r="AE15" s="22">
        <f>PLANEL_GerPT_Trim_Resultado!AR17+PLANEL_GerPT_Trim_Resultado!AR29</f>
        <v>628.92063240000004</v>
      </c>
      <c r="AF15" s="22">
        <f>PLANEL_GerPT_Trim_Resultado!AS17+PLANEL_GerPT_Trim_Resultado!AS29</f>
        <v>6025.1122649999998</v>
      </c>
      <c r="AG15" s="22">
        <f>PLANEL_GerPT_Trim_Resultado!AT17+PLANEL_GerPT_Trim_Resultado!AT29</f>
        <v>7420.6487800000004</v>
      </c>
      <c r="AH15" s="22">
        <f>PLANEL_GerPT_Trim_Resultado!AU17+PLANEL_GerPT_Trim_Resultado!AU29</f>
        <v>5259.4619750000002</v>
      </c>
      <c r="AI15" s="22">
        <f>PLANEL_GerPT_Trim_Resultado!AV17+PLANEL_GerPT_Trim_Resultado!AV29</f>
        <v>628.92063240000004</v>
      </c>
      <c r="AJ15" s="22">
        <f>PLANEL_GerPT_Trim_Resultado!AW17+PLANEL_GerPT_Trim_Resultado!AW29</f>
        <v>6131.976165</v>
      </c>
      <c r="AK15" s="22">
        <f>PLANEL_GerPT_Trim_Resultado!AX17+PLANEL_GerPT_Trim_Resultado!AX29</f>
        <v>8188.2472369999996</v>
      </c>
      <c r="AL15" s="22">
        <f>PLANEL_GerPT_Trim_Resultado!AY17+PLANEL_GerPT_Trim_Resultado!AY29</f>
        <v>5345.8253750000003</v>
      </c>
      <c r="AM15" s="22">
        <f>PLANEL_GerPT_Trim_Resultado!AZ17+PLANEL_GerPT_Trim_Resultado!AZ29</f>
        <v>315.89580969999997</v>
      </c>
      <c r="AN15" s="22">
        <f>PLANEL_GerPT_Trim_Resultado!BA17+PLANEL_GerPT_Trim_Resultado!BA29</f>
        <v>2354.808579</v>
      </c>
      <c r="AO15" s="22">
        <f>PLANEL_GerPT_Trim_Resultado!BB17+PLANEL_GerPT_Trim_Resultado!BB29</f>
        <v>4126.3576990000001</v>
      </c>
      <c r="AP15" s="22">
        <f>PLANEL_GerPT_Trim_Resultado!BC17+PLANEL_GerPT_Trim_Resultado!BC29</f>
        <v>2685.1143830000001</v>
      </c>
      <c r="AQ15" s="22">
        <f>PLANEL_GerPT_Trim_Resultado!BD17+PLANEL_GerPT_Trim_Resultado!BD29</f>
        <v>315.89580969999997</v>
      </c>
      <c r="AR15" s="22">
        <f>PLANEL_GerPT_Trim_Resultado!BE17+PLANEL_GerPT_Trim_Resultado!BE29</f>
        <v>3079.9841449999999</v>
      </c>
      <c r="AS15" s="22">
        <f>PLANEL_GerPT_Trim_Resultado!BF17+PLANEL_GerPT_Trim_Resultado!BF29</f>
        <v>4239.0352320000002</v>
      </c>
      <c r="AT15" s="22">
        <f>PLANEL_GerPT_Trim_Resultado!BG17+PLANEL_GerPT_Trim_Resultado!BG29</f>
        <v>2685.1143830000001</v>
      </c>
      <c r="AU15" s="22">
        <f>PLANEL_GerPT_Trim_Resultado!BH17+PLANEL_GerPT_Trim_Resultado!BH29</f>
        <v>315.89580969999997</v>
      </c>
      <c r="AV15" s="22">
        <f>PLANEL_GerPT_Trim_Resultado!BI17+PLANEL_GerPT_Trim_Resultado!BI29</f>
        <v>3022.8156880000001</v>
      </c>
      <c r="AW15" s="22">
        <f>PLANEL_GerPT_Trim_Resultado!BJ17+PLANEL_GerPT_Trim_Resultado!BJ29</f>
        <v>4053.018732</v>
      </c>
      <c r="AX15" s="22">
        <f>PLANEL_GerPT_Trim_Resultado!BK17+PLANEL_GerPT_Trim_Resultado!BK29</f>
        <v>2685.1143830000001</v>
      </c>
      <c r="AY15" s="22">
        <f>PLANEL_GerPT_Trim_Resultado!BL17+PLANEL_GerPT_Trim_Resultado!BL29</f>
        <v>317.54356739999997</v>
      </c>
      <c r="AZ15" s="22">
        <f>PLANEL_GerPT_Trim_Resultado!BM17+PLANEL_GerPT_Trim_Resultado!BM29</f>
        <v>2983.494772</v>
      </c>
      <c r="BA15" s="22">
        <f>PLANEL_GerPT_Trim_Resultado!BN17+PLANEL_GerPT_Trim_Resultado!BN29</f>
        <v>4286.8381600000002</v>
      </c>
      <c r="BB15" s="22">
        <f>PLANEL_GerPT_Trim_Resultado!BO17+PLANEL_GerPT_Trim_Resultado!BO29</f>
        <v>2699.1203230000001</v>
      </c>
      <c r="BC15" s="22">
        <f>PLANEL_GerPT_Trim_Resultado!BP17+PLANEL_GerPT_Trim_Resultado!BP29</f>
        <v>317.54356739999997</v>
      </c>
      <c r="BD15" s="22">
        <f>PLANEL_GerPT_Trim_Resultado!BQ17+PLANEL_GerPT_Trim_Resultado!BQ29</f>
        <v>3096.0497820000001</v>
      </c>
      <c r="BE15" s="22">
        <f>PLANEL_GerPT_Trim_Resultado!BR17+PLANEL_GerPT_Trim_Resultado!BR29</f>
        <v>4099.5704269999997</v>
      </c>
      <c r="BF15" s="22">
        <f>PLANEL_GerPT_Trim_Resultado!BS17+PLANEL_GerPT_Trim_Resultado!BS29</f>
        <v>2699.1203230000001</v>
      </c>
      <c r="BG15" s="22">
        <f>PLANEL_GerPT_Trim_Resultado!BT17+PLANEL_GerPT_Trim_Resultado!BT29</f>
        <v>317.54356739999997</v>
      </c>
      <c r="BH15" s="22">
        <f>PLANEL_GerPT_Trim_Resultado!BU17+PLANEL_GerPT_Trim_Resultado!BU29</f>
        <v>2386.310309</v>
      </c>
      <c r="BI15" s="22">
        <f>PLANEL_GerPT_Trim_Resultado!BV17+PLANEL_GerPT_Trim_Resultado!BV29</f>
        <v>4286.8381600000002</v>
      </c>
      <c r="BJ15" s="22">
        <f>PLANEL_GerPT_Trim_Resultado!BW17+PLANEL_GerPT_Trim_Resultado!BW29</f>
        <v>2699.1203230000001</v>
      </c>
      <c r="BK15" s="22">
        <f>PLANEL_GerPT_Trim_Resultado!BX17+PLANEL_GerPT_Trim_Resultado!BX29</f>
        <v>317.54356739999997</v>
      </c>
      <c r="BL15" s="22">
        <f>PLANEL_GerPT_Trim_Resultado!BY17+PLANEL_GerPT_Trim_Resultado!BY29</f>
        <v>3096.0497820000001</v>
      </c>
      <c r="BM15" s="22">
        <f>PLANEL_GerPT_Trim_Resultado!BZ17+PLANEL_GerPT_Trim_Resultado!BZ29</f>
        <v>4276.0381600000001</v>
      </c>
      <c r="BN15" s="22">
        <f>PLANEL_GerPT_Trim_Resultado!CA17+PLANEL_GerPT_Trim_Resultado!CA29</f>
        <v>2699.1203230000001</v>
      </c>
      <c r="BO15" s="22">
        <f>PLANEL_GerPT_Trim_Resultado!CB17+PLANEL_GerPT_Trim_Resultado!CB29</f>
        <v>172.1073274</v>
      </c>
      <c r="BP15" s="22">
        <f>PLANEL_GerPT_Trim_Resultado!CC17+PLANEL_GerPT_Trim_Resultado!CC29</f>
        <v>1676.378023</v>
      </c>
      <c r="BQ15" s="22">
        <f>PLANEL_GerPT_Trim_Resultado!CD17+PLANEL_GerPT_Trim_Resultado!CD29</f>
        <v>2234.3489209999998</v>
      </c>
      <c r="BR15" s="22">
        <f>PLANEL_GerPT_Trim_Resultado!CE17+PLANEL_GerPT_Trim_Resultado!CE29</f>
        <v>1462.9122829999999</v>
      </c>
      <c r="BS15" s="22">
        <f>PLANEL_GerPT_Trim_Resultado!CF17+PLANEL_GerPT_Trim_Resultado!CF29</f>
        <v>172.1073274</v>
      </c>
      <c r="BT15" s="22">
        <f>PLANEL_GerPT_Trim_Resultado!CG17+PLANEL_GerPT_Trim_Resultado!CG29</f>
        <v>1678.046443</v>
      </c>
      <c r="BU15" s="22">
        <f>PLANEL_GerPT_Trim_Resultado!CH17+PLANEL_GerPT_Trim_Resultado!CH29</f>
        <v>2305.088921</v>
      </c>
      <c r="BV15" s="22">
        <f>PLANEL_GerPT_Trim_Resultado!CI17+PLANEL_GerPT_Trim_Resultado!CI29</f>
        <v>1462.9122829999999</v>
      </c>
      <c r="BW15" s="22">
        <f>PLANEL_GerPT_Trim_Resultado!CJ17+PLANEL_GerPT_Trim_Resultado!CJ29</f>
        <v>172.1073274</v>
      </c>
      <c r="BX15" s="22">
        <f>PLANEL_GerPT_Trim_Resultado!CK17+PLANEL_GerPT_Trim_Resultado!CK29</f>
        <v>1678.046443</v>
      </c>
      <c r="BY15" s="22">
        <f>PLANEL_GerPT_Trim_Resultado!CL17+PLANEL_GerPT_Trim_Resultado!CL29</f>
        <v>2305.088921</v>
      </c>
      <c r="BZ15" s="22">
        <f>PLANEL_GerPT_Trim_Resultado!CM17+PLANEL_GerPT_Trim_Resultado!CM29</f>
        <v>1462.9122829999999</v>
      </c>
      <c r="CA15" s="22">
        <f>PLANEL_GerPT_Trim_Resultado!CN17+PLANEL_GerPT_Trim_Resultado!CN29</f>
        <v>172.1073274</v>
      </c>
      <c r="CB15" s="22">
        <f>PLANEL_GerPT_Trim_Resultado!CO17+PLANEL_GerPT_Trim_Resultado!CO29</f>
        <v>1676.378023</v>
      </c>
      <c r="CC15" s="22">
        <f>PLANEL_GerPT_Trim_Resultado!CP17+PLANEL_GerPT_Trim_Resultado!CP29</f>
        <v>2305.088921</v>
      </c>
      <c r="CD15" s="22">
        <f>PLANEL_GerPT_Trim_Resultado!CQ17+PLANEL_GerPT_Trim_Resultado!CQ29</f>
        <v>1462.9122829999999</v>
      </c>
      <c r="CE15" s="22">
        <f>PLANEL_GerPT_Trim_Resultado!CR17+PLANEL_GerPT_Trim_Resultado!CR29</f>
        <v>172.1073274</v>
      </c>
      <c r="CF15" s="22">
        <f>PLANEL_GerPT_Trim_Resultado!CS17+PLANEL_GerPT_Trim_Resultado!CS29</f>
        <v>1678.046443</v>
      </c>
      <c r="CG15" s="22">
        <f>PLANEL_GerPT_Trim_Resultado!CT17+PLANEL_GerPT_Trim_Resultado!CT29</f>
        <v>2305.088921</v>
      </c>
      <c r="CH15" s="22">
        <f>PLANEL_GerPT_Trim_Resultado!CU17+PLANEL_GerPT_Trim_Resultado!CU29</f>
        <v>1462.9122829999999</v>
      </c>
      <c r="CI15" s="22">
        <f>PLANEL_GerPT_Trim_Resultado!CV17+PLANEL_GerPT_Trim_Resultado!CV29</f>
        <v>123.7537921</v>
      </c>
      <c r="CJ15" s="22">
        <f>PLANEL_GerPT_Trim_Resultado!CW17+PLANEL_GerPT_Trim_Resultado!CW29</f>
        <v>1206.599473</v>
      </c>
      <c r="CK15" s="22">
        <f>PLANEL_GerPT_Trim_Resultado!CX17+PLANEL_GerPT_Trim_Resultado!CX29</f>
        <v>1670.6761939999999</v>
      </c>
      <c r="CL15" s="22">
        <f>PLANEL_GerPT_Trim_Resultado!CY17+PLANEL_GerPT_Trim_Resultado!CY29</f>
        <v>1051.9072329999999</v>
      </c>
      <c r="CM15" s="22">
        <f>PLANEL_GerPT_Trim_Resultado!CZ17+PLANEL_GerPT_Trim_Resultado!CZ29</f>
        <v>123.7537921</v>
      </c>
      <c r="CN15" s="22">
        <f>PLANEL_GerPT_Trim_Resultado!DA17+PLANEL_GerPT_Trim_Resultado!DA29</f>
        <v>1206.599473</v>
      </c>
      <c r="CO15" s="22">
        <f>PLANEL_GerPT_Trim_Resultado!DB17+PLANEL_GerPT_Trim_Resultado!DB29</f>
        <v>1670.6761939999999</v>
      </c>
      <c r="CP15" s="22">
        <f>PLANEL_GerPT_Trim_Resultado!DC17+PLANEL_GerPT_Trim_Resultado!DC29</f>
        <v>1051.9072329999999</v>
      </c>
      <c r="CQ15" s="22">
        <f>PLANEL_GerPT_Trim_Resultado!DD17+PLANEL_GerPT_Trim_Resultado!DD29</f>
        <v>123.7537921</v>
      </c>
      <c r="CR15" s="22">
        <f>PLANEL_GerPT_Trim_Resultado!DE17+PLANEL_GerPT_Trim_Resultado!DE29</f>
        <v>1206.599473</v>
      </c>
      <c r="CS15" s="22">
        <f>PLANEL_GerPT_Trim_Resultado!DF17+PLANEL_GerPT_Trim_Resultado!DF29</f>
        <v>1670.6761939999999</v>
      </c>
      <c r="CT15" s="22">
        <f>PLANEL_GerPT_Trim_Resultado!DG17+PLANEL_GerPT_Trim_Resultado!DG29</f>
        <v>1051.9072329999999</v>
      </c>
      <c r="CU15" s="22">
        <f>PLANEL_GerPT_Trim_Resultado!DH17+PLANEL_GerPT_Trim_Resultado!DH29</f>
        <v>123.7537921</v>
      </c>
      <c r="CV15" s="22">
        <f>PLANEL_GerPT_Trim_Resultado!DI17+PLANEL_GerPT_Trim_Resultado!DI29</f>
        <v>1206.599473</v>
      </c>
      <c r="CW15" s="22">
        <f>PLANEL_GerPT_Trim_Resultado!DJ17+PLANEL_GerPT_Trim_Resultado!DJ29</f>
        <v>1670.6761939999999</v>
      </c>
      <c r="CX15" s="22">
        <f>PLANEL_GerPT_Trim_Resultado!DK17+PLANEL_GerPT_Trim_Resultado!DK29</f>
        <v>1051.9072329999999</v>
      </c>
      <c r="CY15" s="71">
        <f>PLANEL_GerPT_Trim_Resultado!DL17+PLANEL_GerPT_Trim_Resultado!DL29</f>
        <v>123.7537921</v>
      </c>
      <c r="CZ15" s="71">
        <f>PLANEL_GerPT_Trim_Resultado!DM17+PLANEL_GerPT_Trim_Resultado!DM29</f>
        <v>1206.599473</v>
      </c>
      <c r="DA15" s="71">
        <f>PLANEL_GerPT_Trim_Resultado!DN17+PLANEL_GerPT_Trim_Resultado!DN29</f>
        <v>1670.6761939999999</v>
      </c>
      <c r="DB15" s="71">
        <f>PLANEL_GerPT_Trim_Resultado!DO17+PLANEL_GerPT_Trim_Resultado!DO29</f>
        <v>1051.9072329999999</v>
      </c>
      <c r="DC15" s="22">
        <f>PLANEL_GerPT_Trim_Resultado!DP17+PLANEL_GerPT_Trim_Resultado!DP29</f>
        <v>123.7537921</v>
      </c>
      <c r="DD15" s="22">
        <f>PLANEL_GerPT_Trim_Resultado!DQ17+PLANEL_GerPT_Trim_Resultado!DQ29</f>
        <v>1206.599473</v>
      </c>
      <c r="DE15" s="22">
        <f>PLANEL_GerPT_Trim_Resultado!DR17+PLANEL_GerPT_Trim_Resultado!DR29</f>
        <v>1670.6761939999999</v>
      </c>
      <c r="DF15" s="22">
        <f>PLANEL_GerPT_Trim_Resultado!DS17+PLANEL_GerPT_Trim_Resultado!DS29</f>
        <v>1051.9072329999999</v>
      </c>
      <c r="DG15" s="22">
        <f>PLANEL_GerPT_Trim_Resultado!DT17+PLANEL_GerPT_Trim_Resultado!DT29</f>
        <v>123.7537921</v>
      </c>
      <c r="DH15" s="22">
        <f>PLANEL_GerPT_Trim_Resultado!DU17+PLANEL_GerPT_Trim_Resultado!DU29</f>
        <v>1206.599473</v>
      </c>
      <c r="DI15" s="22">
        <f>PLANEL_GerPT_Trim_Resultado!DV17+PLANEL_GerPT_Trim_Resultado!DV29</f>
        <v>1670.6761939999999</v>
      </c>
      <c r="DJ15" s="22">
        <f>PLANEL_GerPT_Trim_Resultado!DW17+PLANEL_GerPT_Trim_Resultado!DW29</f>
        <v>1051.9072329999999</v>
      </c>
      <c r="DK15" s="22">
        <f>PLANEL_GerPT_Trim_Resultado!DX17+PLANEL_GerPT_Trim_Resultado!DX29</f>
        <v>123.7537921</v>
      </c>
      <c r="DL15" s="22">
        <f>PLANEL_GerPT_Trim_Resultado!DY17+PLANEL_GerPT_Trim_Resultado!DY29</f>
        <v>1206.599473</v>
      </c>
      <c r="DM15" s="22">
        <f>PLANEL_GerPT_Trim_Resultado!DZ17+PLANEL_GerPT_Trim_Resultado!DZ29</f>
        <v>1670.6761939999999</v>
      </c>
      <c r="DN15" s="22">
        <f>PLANEL_GerPT_Trim_Resultado!EA17+PLANEL_GerPT_Trim_Resultado!EA29</f>
        <v>1051.9072329999999</v>
      </c>
      <c r="DO15" s="22">
        <f>PLANEL_GerPT_Trim_Resultado!EB17+PLANEL_GerPT_Trim_Resultado!EB29</f>
        <v>123.7537921</v>
      </c>
      <c r="DP15" s="22">
        <f>PLANEL_GerPT_Trim_Resultado!EC17+PLANEL_GerPT_Trim_Resultado!EC29</f>
        <v>1206.599473</v>
      </c>
      <c r="DQ15" s="22">
        <f>PLANEL_GerPT_Trim_Resultado!ED17+PLANEL_GerPT_Trim_Resultado!ED29</f>
        <v>1670.6761939999999</v>
      </c>
      <c r="DR15" s="22">
        <f>PLANEL_GerPT_Trim_Resultado!EE17+PLANEL_GerPT_Trim_Resultado!EE29</f>
        <v>1051.9072329999999</v>
      </c>
      <c r="DS15" s="22">
        <f>PLANEL_GerPT_Trim_Resultado!EF17+PLANEL_GerPT_Trim_Resultado!EF29</f>
        <v>123.7537921</v>
      </c>
      <c r="DT15" s="22">
        <f>PLANEL_GerPT_Trim_Resultado!EG17+PLANEL_GerPT_Trim_Resultado!EG29</f>
        <v>1206.599473</v>
      </c>
      <c r="DU15" s="22">
        <f>PLANEL_GerPT_Trim_Resultado!EH17+PLANEL_GerPT_Trim_Resultado!EH29</f>
        <v>1670.6761939999999</v>
      </c>
      <c r="DV15" s="22">
        <f>PLANEL_GerPT_Trim_Resultado!EI17+PLANEL_GerPT_Trim_Resultado!EI29</f>
        <v>1051.9072329999999</v>
      </c>
      <c r="DW15" s="22">
        <f>PLANEL_GerPT_Trim_Resultado!EJ17+PLANEL_GerPT_Trim_Resultado!EJ29</f>
        <v>123.7537921</v>
      </c>
      <c r="DX15" s="22">
        <f>PLANEL_GerPT_Trim_Resultado!EK17+PLANEL_GerPT_Trim_Resultado!EK29</f>
        <v>1206.599473</v>
      </c>
      <c r="DY15" s="22">
        <f>PLANEL_GerPT_Trim_Resultado!EL17+PLANEL_GerPT_Trim_Resultado!EL29</f>
        <v>1670.6761939999999</v>
      </c>
      <c r="DZ15" s="22">
        <f>PLANEL_GerPT_Trim_Resultado!EM17+PLANEL_GerPT_Trim_Resultado!EM29</f>
        <v>1051.9072329999999</v>
      </c>
      <c r="EA15" s="22">
        <f>PLANEL_GerPT_Trim_Resultado!EN17+PLANEL_GerPT_Trim_Resultado!EN29</f>
        <v>123.7537921</v>
      </c>
      <c r="EB15" s="22">
        <f>PLANEL_GerPT_Trim_Resultado!EO17+PLANEL_GerPT_Trim_Resultado!EO29</f>
        <v>1206.599473</v>
      </c>
      <c r="EC15" s="22">
        <f>PLANEL_GerPT_Trim_Resultado!EP17+PLANEL_GerPT_Trim_Resultado!EP29</f>
        <v>1670.6761939999999</v>
      </c>
      <c r="ED15" s="22">
        <f>PLANEL_GerPT_Trim_Resultado!EQ17+PLANEL_GerPT_Trim_Resultado!EQ29</f>
        <v>1051.9072329999999</v>
      </c>
      <c r="EE15" s="22">
        <f>PLANEL_GerPT_Trim_Resultado!ER17+PLANEL_GerPT_Trim_Resultado!ER29</f>
        <v>123.7537921</v>
      </c>
      <c r="EF15" s="22">
        <f>PLANEL_GerPT_Trim_Resultado!ES17+PLANEL_GerPT_Trim_Resultado!ES29</f>
        <v>1206.599473</v>
      </c>
      <c r="EG15" s="22">
        <f>PLANEL_GerPT_Trim_Resultado!ET17+PLANEL_GerPT_Trim_Resultado!ET29</f>
        <v>1670.6761939999999</v>
      </c>
      <c r="EH15" s="22">
        <f>PLANEL_GerPT_Trim_Resultado!EU17+PLANEL_GerPT_Trim_Resultado!EU29</f>
        <v>1051.9072329999999</v>
      </c>
      <c r="EI15" s="22">
        <f>PLANEL_GerPT_Trim_Resultado!EV17+PLANEL_GerPT_Trim_Resultado!EV29</f>
        <v>123.7537921</v>
      </c>
      <c r="EJ15" s="22">
        <f>PLANEL_GerPT_Trim_Resultado!EW17+PLANEL_GerPT_Trim_Resultado!EW29</f>
        <v>1206.599473</v>
      </c>
      <c r="EK15" s="22">
        <f>PLANEL_GerPT_Trim_Resultado!EX17+PLANEL_GerPT_Trim_Resultado!EX29</f>
        <v>1670.6761939999999</v>
      </c>
      <c r="EL15" s="22">
        <f>PLANEL_GerPT_Trim_Resultado!EY17+PLANEL_GerPT_Trim_Resultado!EY29</f>
        <v>1051.9072329999999</v>
      </c>
      <c r="EM15" s="22">
        <f>PLANEL_GerPT_Trim_Resultado!EZ17+PLANEL_GerPT_Trim_Resultado!EZ29</f>
        <v>123.7537921</v>
      </c>
      <c r="EN15" s="22">
        <f>PLANEL_GerPT_Trim_Resultado!FA17+PLANEL_GerPT_Trim_Resultado!FA29</f>
        <v>1206.599473</v>
      </c>
      <c r="EO15" s="22">
        <f>PLANEL_GerPT_Trim_Resultado!FB17+PLANEL_GerPT_Trim_Resultado!FB29</f>
        <v>1670.6761939999999</v>
      </c>
      <c r="EP15" s="22">
        <f>PLANEL_GerPT_Trim_Resultado!FC17+PLANEL_GerPT_Trim_Resultado!FC29</f>
        <v>1051.9072329999999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298.00549999999998</v>
      </c>
      <c r="E16" s="22">
        <f>PLANEL_GerPT_Trim_Resultado!R377</f>
        <v>298.00549999999998</v>
      </c>
      <c r="F16" s="22">
        <f>PLANEL_GerPT_Trim_Resultado!S377</f>
        <v>298.00549999999998</v>
      </c>
      <c r="G16" s="22">
        <f>PLANEL_GerPT_Trim_Resultado!T377</f>
        <v>298.00549999999998</v>
      </c>
      <c r="H16" s="22">
        <f>PLANEL_GerPT_Trim_Resultado!U377</f>
        <v>270.93049999999999</v>
      </c>
      <c r="I16" s="22">
        <f>PLANEL_GerPT_Trim_Resultado!V377</f>
        <v>298.00549999999998</v>
      </c>
      <c r="J16" s="22">
        <f>PLANEL_GerPT_Trim_Resultado!W377</f>
        <v>298.00549999999998</v>
      </c>
      <c r="K16" s="22">
        <f>PLANEL_GerPT_Trim_Resultado!X377</f>
        <v>298.00549999999998</v>
      </c>
      <c r="L16" s="22">
        <f>PLANEL_GerPT_Trim_Resultado!Y377</f>
        <v>294.39550000000003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320.38749999999999</v>
      </c>
      <c r="P16" s="22">
        <f>PLANEL_GerPT_Trim_Resultado!AC377</f>
        <v>301.6155</v>
      </c>
      <c r="Q16" s="22">
        <f>PLANEL_GerPT_Trim_Resultado!AD377</f>
        <v>440.60050000000001</v>
      </c>
      <c r="R16" s="22">
        <f>PLANEL_GerPT_Trim_Resultado!AE377</f>
        <v>301.6155</v>
      </c>
      <c r="S16" s="22">
        <f>PLANEL_GerPT_Trim_Resultado!AF377</f>
        <v>453.2355</v>
      </c>
      <c r="T16" s="22">
        <f>PLANEL_GerPT_Trim_Resultado!AG377</f>
        <v>426.16050000000001</v>
      </c>
      <c r="U16" s="22">
        <f>PLANEL_GerPT_Trim_Resultado!AH377</f>
        <v>561.53549999999996</v>
      </c>
      <c r="V16" s="22">
        <f>PLANEL_GerPT_Trim_Resultado!AI377</f>
        <v>453.2355</v>
      </c>
      <c r="W16" s="22">
        <f>PLANEL_GerPT_Trim_Resultado!AJ377</f>
        <v>498.3605</v>
      </c>
      <c r="X16" s="22">
        <f>PLANEL_GerPT_Trim_Resultado!AK377</f>
        <v>648.89750000000004</v>
      </c>
      <c r="Y16" s="22">
        <f>PLANEL_GerPT_Trim_Resultado!AL377</f>
        <v>633.7355</v>
      </c>
      <c r="Z16" s="22">
        <f>PLANEL_GerPT_Trim_Resultado!AM377</f>
        <v>513.52250000000004</v>
      </c>
      <c r="AA16" s="22">
        <f>PLANEL_GerPT_Trim_Resultado!AN377</f>
        <v>653.41</v>
      </c>
      <c r="AB16" s="22">
        <f>PLANEL_GerPT_Trim_Resultado!AO377</f>
        <v>653.41</v>
      </c>
      <c r="AC16" s="22">
        <f>PLANEL_GerPT_Trim_Resultado!AP377</f>
        <v>653.41</v>
      </c>
      <c r="AD16" s="22">
        <f>PLANEL_GerPT_Trim_Resultado!AQ377</f>
        <v>653.41</v>
      </c>
      <c r="AE16" s="22">
        <f>PLANEL_GerPT_Trim_Resultado!AR377</f>
        <v>653.41</v>
      </c>
      <c r="AF16" s="22">
        <f>PLANEL_GerPT_Trim_Resultado!AS377</f>
        <v>518.03499999999997</v>
      </c>
      <c r="AG16" s="22">
        <f>PLANEL_GerPT_Trim_Resultado!AT377</f>
        <v>603.77250000000004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653.41</v>
      </c>
      <c r="AK16" s="22">
        <f>PLANEL_GerPT_Trim_Resultado!AX377</f>
        <v>653.41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626.33500000000004</v>
      </c>
      <c r="AO16" s="22">
        <f>PLANEL_GerPT_Trim_Resultado!BB377</f>
        <v>611.173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626.33500000000004</v>
      </c>
      <c r="AS16" s="22">
        <f>PLANEL_GerPT_Trim_Resultado!BF377</f>
        <v>622.72500000000002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626.33500000000004</v>
      </c>
      <c r="AW16" s="22">
        <f>PLANEL_GerPT_Trim_Resultado!BJ377</f>
        <v>626.33500000000004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626.33500000000004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626.33500000000004</v>
      </c>
      <c r="BE16" s="22">
        <f>PLANEL_GerPT_Trim_Resultado!BR377</f>
        <v>475.798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626.33500000000004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626.33500000000004</v>
      </c>
      <c r="BM16" s="22">
        <f>PLANEL_GerPT_Trim_Resultado!BZ377</f>
        <v>490.96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355.40449999999998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204.86750000000001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204.86750000000001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204.86750000000001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204.86750000000001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197.64750000000001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197.64750000000001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197.64750000000001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348.18450000000001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905.11578115000009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1254.4716596600001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1581.5695039499999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1333.87852733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1402.9687666700002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945.99126593999995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2911.7304946699996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1897.0915240100001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1263.3803242699998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1456.8824243099998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2935.1580502700003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2180.26768601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2600.9988130699999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2346.7420405000003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3111.1171680699999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2895.77705573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2673.3370570699999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1782.9826160900002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3687.8609500300004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3336.1890928000003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2567.9700370700002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3470.5094027999999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3743.9402436800001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3625.4881676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3247.6732370700001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3596.7356528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3085.90397407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4439.7968056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3553.3800759700002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3663.6610378999999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5113.7402283500005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4598.8062676999998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3292.91394046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5398.0259367999997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5105.2350670699998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6641.6434095999994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5551.1473870700001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6276.5261637999993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3120.7074870700003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7580.8979185999997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7345.8863856700009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7986.885002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11627.941985789999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10028.243879000001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7882.9509796700004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8926.3749449999996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12491.13780767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10760.604689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8740.5608706700004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9895.2172325600004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13860.87092067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11929.231295000001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9389.2425656800006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10640.48544751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11911.50660968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12813.786134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10625.52372868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11943.98767251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16859.723598680001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14499.624082999999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10859.677910279999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12021.745868709999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15941.283929680001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14697.926239699998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11815.29285792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13382.19226258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18737.062480320001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16121.8435324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13000.96141992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14749.591514690001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18270.412375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17737.134910379998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14073.587937120001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15971.440603089999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20026.539319119998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19198.764381180001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15767.58537232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17891.06497186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23008.229672320002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21507.463814980001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17545.105577720002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19928.53226154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25750.775360719999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23928.351401079999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18947.847598920001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21523.20352594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30131.392505920001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25840.953343879999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19960.2681228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22677.638163600001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31748.113052799999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27220.130279199999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20514.5990628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23307.5596836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32630.003182799999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27976.036099199999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20522.665814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23320.941256999999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32331.132834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27985.548636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23810.343736999999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27057.208789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37840.892306000002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32468.650547999998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25478.529166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28952.874049999999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40534.023671000003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34743.448860999997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26598.020019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30225.022744999998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42315.031839999996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36270.027295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27654.761685999998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31425.865549000002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38064.275051000004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37711.038659999998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28741.868992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32661.214760999999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45725.700669999998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39193.457709999995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30099.255233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34203.699129000001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47885.178780000002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41044.438949999996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30754.417399999998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34948.201589000004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48927.482219999998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41937.841899999999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31017.078020000001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35246.679569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44479.091813000006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42296.015480000002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32519.701950000002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36954.206759000001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51735.889469999995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44345.048119999992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33866.050000000003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38484.147729000004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53877.806819999998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46180.977279999999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34141.833740000002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38797.538338999999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54316.553679999997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46557.046009999998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5.1227799999999997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4.1406000000000001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5.1227799999999997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4.1406000000000001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141.33600000000001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157.30760000000001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467.2226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313.42140000000001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496.73259999999999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365.30200000000002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495.99549999999999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400.46899999999999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564.54970000000003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434.26900000000001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564.54970000000003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428.66899999999998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564.26837999999998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434.05259999999998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564.26837999999998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434.05259999999998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564.00837999999999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433.8526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564.00837999999999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433.8526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564.00837999999999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433.8526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561.76692000000003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432.1284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780.39590529999998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600.30454250000003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1185.6496234000001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912.03817179999999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1349.5744409999998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1038.1341851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1494.50848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1149.6219079999998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1817.5661537999999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1398.1278109999998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2162.3040243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1663.3107881999999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2508.058509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1929.2757766999998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2856.3223749999997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2197.1710579999999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3212.031054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2470.7931189999999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3574.2243979999998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2749.4033840000002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3939.1978300000001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3030.1521769999999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4302.9849850000001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3309.9884499999998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4704.697803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3618.9983109999998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5092.9161559999993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3917.6278119999997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5475.7619770000001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4212.1245980000003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0</v>
      </c>
      <c r="AN24" s="32">
        <f>PLANEL_GerPT_Trim_Resultado!BA101</f>
        <v>0</v>
      </c>
      <c r="AO24" s="32">
        <f>PLANEL_GerPT_Trim_Resultado!BB101</f>
        <v>0</v>
      </c>
      <c r="AP24" s="32">
        <f>PLANEL_GerPT_Trim_Resultado!BC101</f>
        <v>0</v>
      </c>
      <c r="AQ24" s="32">
        <f>PLANEL_GerPT_Trim_Resultado!BD101</f>
        <v>4235.259411</v>
      </c>
      <c r="AR24" s="32">
        <f>PLANEL_GerPT_Trim_Resultado!BE101</f>
        <v>4235.259411</v>
      </c>
      <c r="AS24" s="32">
        <f>PLANEL_GerPT_Trim_Resultado!BF101</f>
        <v>4235.259411</v>
      </c>
      <c r="AT24" s="32">
        <f>PLANEL_GerPT_Trim_Resultado!BG101</f>
        <v>4235.259411</v>
      </c>
      <c r="AU24" s="32">
        <f>PLANEL_GerPT_Trim_Resultado!BH101</f>
        <v>5765.0988299999999</v>
      </c>
      <c r="AV24" s="32">
        <f>PLANEL_GerPT_Trim_Resultado!BI101</f>
        <v>5765.0988299999999</v>
      </c>
      <c r="AW24" s="32">
        <f>PLANEL_GerPT_Trim_Resultado!BJ101</f>
        <v>5765.0988299999999</v>
      </c>
      <c r="AX24" s="32">
        <f>PLANEL_GerPT_Trim_Resultado!BK101</f>
        <v>5765.0988299999999</v>
      </c>
      <c r="AY24" s="32">
        <f>PLANEL_GerPT_Trim_Resultado!BL101</f>
        <v>9534.4328769999993</v>
      </c>
      <c r="AZ24" s="32">
        <f>PLANEL_GerPT_Trim_Resultado!BM101</f>
        <v>9534.4328769999993</v>
      </c>
      <c r="BA24" s="32">
        <f>PLANEL_GerPT_Trim_Resultado!BN101</f>
        <v>9534.4328769999993</v>
      </c>
      <c r="BB24" s="32">
        <f>PLANEL_GerPT_Trim_Resultado!BO101</f>
        <v>9534.4328769999993</v>
      </c>
      <c r="BC24" s="32">
        <f>PLANEL_GerPT_Trim_Resultado!BP101</f>
        <v>10572.70595</v>
      </c>
      <c r="BD24" s="32">
        <f>PLANEL_GerPT_Trim_Resultado!BQ101</f>
        <v>10572.70595</v>
      </c>
      <c r="BE24" s="32">
        <f>PLANEL_GerPT_Trim_Resultado!BR101</f>
        <v>10572.70595</v>
      </c>
      <c r="BF24" s="32">
        <f>PLANEL_GerPT_Trim_Resultado!BS101</f>
        <v>10572.70595</v>
      </c>
      <c r="BG24" s="32">
        <f>PLANEL_GerPT_Trim_Resultado!BT101</f>
        <v>11587.469940000001</v>
      </c>
      <c r="BH24" s="32">
        <f>PLANEL_GerPT_Trim_Resultado!BU101</f>
        <v>10827.953579999999</v>
      </c>
      <c r="BI24" s="32">
        <f>PLANEL_GerPT_Trim_Resultado!BV101</f>
        <v>11587.469940000001</v>
      </c>
      <c r="BJ24" s="32">
        <f>PLANEL_GerPT_Trim_Resultado!BW101</f>
        <v>11587.469940000001</v>
      </c>
      <c r="BK24" s="32">
        <f>PLANEL_GerPT_Trim_Resultado!BX101</f>
        <v>11587.469940000001</v>
      </c>
      <c r="BL24" s="32">
        <f>PLANEL_GerPT_Trim_Resultado!BY101</f>
        <v>11587.469940000001</v>
      </c>
      <c r="BM24" s="32">
        <f>PLANEL_GerPT_Trim_Resultado!BZ101</f>
        <v>10827.953579999999</v>
      </c>
      <c r="BN24" s="32">
        <f>PLANEL_GerPT_Trim_Resultado!CA101</f>
        <v>11587.469940000001</v>
      </c>
      <c r="BO24" s="32">
        <f>PLANEL_GerPT_Trim_Resultado!CB101</f>
        <v>11587.469940000001</v>
      </c>
      <c r="BP24" s="32">
        <f>PLANEL_GerPT_Trim_Resultado!CC101</f>
        <v>11587.469940000001</v>
      </c>
      <c r="BQ24" s="32">
        <f>PLANEL_GerPT_Trim_Resultado!CD101</f>
        <v>10827.953579999999</v>
      </c>
      <c r="BR24" s="32">
        <f>PLANEL_GerPT_Trim_Resultado!CE101</f>
        <v>11587.469940000001</v>
      </c>
      <c r="BS24" s="32">
        <f>PLANEL_GerPT_Trim_Resultado!CF101</f>
        <v>11587.469940000001</v>
      </c>
      <c r="BT24" s="32">
        <f>PLANEL_GerPT_Trim_Resultado!CG101</f>
        <v>11587.469940000001</v>
      </c>
      <c r="BU24" s="32">
        <f>PLANEL_GerPT_Trim_Resultado!CH101</f>
        <v>11587.469940000001</v>
      </c>
      <c r="BV24" s="32">
        <f>PLANEL_GerPT_Trim_Resultado!CI101</f>
        <v>11587.469940000001</v>
      </c>
      <c r="BW24" s="32">
        <f>PLANEL_GerPT_Trim_Resultado!CJ101</f>
        <v>11587.469940000001</v>
      </c>
      <c r="BX24" s="32">
        <f>PLANEL_GerPT_Trim_Resultado!CK101</f>
        <v>11587.469940000001</v>
      </c>
      <c r="BY24" s="32">
        <f>PLANEL_GerPT_Trim_Resultado!CL101</f>
        <v>11587.469940000001</v>
      </c>
      <c r="BZ24" s="32">
        <f>PLANEL_GerPT_Trim_Resultado!CM101</f>
        <v>11587.469940000001</v>
      </c>
      <c r="CA24" s="32">
        <f>PLANEL_GerPT_Trim_Resultado!CN101</f>
        <v>11587.469940000001</v>
      </c>
      <c r="CB24" s="32">
        <f>PLANEL_GerPT_Trim_Resultado!CO101</f>
        <v>11587.469940000001</v>
      </c>
      <c r="CC24" s="32">
        <f>PLANEL_GerPT_Trim_Resultado!CP101</f>
        <v>11587.469940000001</v>
      </c>
      <c r="CD24" s="32">
        <f>PLANEL_GerPT_Trim_Resultado!CQ101</f>
        <v>11587.469940000001</v>
      </c>
      <c r="CE24" s="32">
        <f>PLANEL_GerPT_Trim_Resultado!CR101</f>
        <v>11587.469940000001</v>
      </c>
      <c r="CF24" s="32">
        <f>PLANEL_GerPT_Trim_Resultado!CS101</f>
        <v>11587.469940000001</v>
      </c>
      <c r="CG24" s="32">
        <f>PLANEL_GerPT_Trim_Resultado!CT101</f>
        <v>11587.469940000001</v>
      </c>
      <c r="CH24" s="32">
        <f>PLANEL_GerPT_Trim_Resultado!CU101</f>
        <v>11587.469940000001</v>
      </c>
      <c r="CI24" s="32">
        <f>PLANEL_GerPT_Trim_Resultado!CV101</f>
        <v>11587.469940000001</v>
      </c>
      <c r="CJ24" s="32">
        <f>PLANEL_GerPT_Trim_Resultado!CW101</f>
        <v>11587.469940000001</v>
      </c>
      <c r="CK24" s="32">
        <f>PLANEL_GerPT_Trim_Resultado!CX101</f>
        <v>11587.469940000001</v>
      </c>
      <c r="CL24" s="32">
        <f>PLANEL_GerPT_Trim_Resultado!CY101</f>
        <v>11587.469940000001</v>
      </c>
      <c r="CM24" s="32">
        <f>PLANEL_GerPT_Trim_Resultado!CZ101</f>
        <v>11587.469940000001</v>
      </c>
      <c r="CN24" s="32">
        <f>PLANEL_GerPT_Trim_Resultado!DA101</f>
        <v>11587.469940000001</v>
      </c>
      <c r="CO24" s="32">
        <f>PLANEL_GerPT_Trim_Resultado!DB101</f>
        <v>11587.469940000001</v>
      </c>
      <c r="CP24" s="32">
        <f>PLANEL_GerPT_Trim_Resultado!DC101</f>
        <v>11587.469940000001</v>
      </c>
      <c r="CQ24" s="32">
        <f>PLANEL_GerPT_Trim_Resultado!DD101</f>
        <v>11587.469940000001</v>
      </c>
      <c r="CR24" s="32">
        <f>PLANEL_GerPT_Trim_Resultado!DE101</f>
        <v>11587.469940000001</v>
      </c>
      <c r="CS24" s="32">
        <f>PLANEL_GerPT_Trim_Resultado!DF101</f>
        <v>11587.469940000001</v>
      </c>
      <c r="CT24" s="32">
        <f>PLANEL_GerPT_Trim_Resultado!DG101</f>
        <v>11587.469940000001</v>
      </c>
      <c r="CU24" s="32">
        <f>PLANEL_GerPT_Trim_Resultado!DH101</f>
        <v>11587.469940000001</v>
      </c>
      <c r="CV24" s="32">
        <f>PLANEL_GerPT_Trim_Resultado!DI101</f>
        <v>11587.469940000001</v>
      </c>
      <c r="CW24" s="32">
        <f>PLANEL_GerPT_Trim_Resultado!DJ101</f>
        <v>11587.469940000001</v>
      </c>
      <c r="CX24" s="32">
        <f>PLANEL_GerPT_Trim_Resultado!DK101</f>
        <v>11587.469940000001</v>
      </c>
      <c r="CY24" s="75">
        <f>PLANEL_GerPT_Trim_Resultado!DL101</f>
        <v>11587.469940000001</v>
      </c>
      <c r="CZ24" s="75">
        <f>PLANEL_GerPT_Trim_Resultado!DM101</f>
        <v>11587.469940000001</v>
      </c>
      <c r="DA24" s="75">
        <f>PLANEL_GerPT_Trim_Resultado!DN101</f>
        <v>11587.469940000001</v>
      </c>
      <c r="DB24" s="75">
        <f>PLANEL_GerPT_Trim_Resultado!DO101</f>
        <v>11587.469940000001</v>
      </c>
      <c r="DC24" s="32">
        <f>PLANEL_GerPT_Trim_Resultado!DP101</f>
        <v>11587.469940000001</v>
      </c>
      <c r="DD24" s="32">
        <f>PLANEL_GerPT_Trim_Resultado!DQ101</f>
        <v>11587.469940000001</v>
      </c>
      <c r="DE24" s="32">
        <f>PLANEL_GerPT_Trim_Resultado!DR101</f>
        <v>11587.469940000001</v>
      </c>
      <c r="DF24" s="32">
        <f>PLANEL_GerPT_Trim_Resultado!DS101</f>
        <v>11587.469940000001</v>
      </c>
      <c r="DG24" s="32">
        <f>PLANEL_GerPT_Trim_Resultado!DT101</f>
        <v>11587.469940000001</v>
      </c>
      <c r="DH24" s="32">
        <f>PLANEL_GerPT_Trim_Resultado!DU101</f>
        <v>11587.469940000001</v>
      </c>
      <c r="DI24" s="32">
        <f>PLANEL_GerPT_Trim_Resultado!DV101</f>
        <v>11587.469940000001</v>
      </c>
      <c r="DJ24" s="32">
        <f>PLANEL_GerPT_Trim_Resultado!DW101</f>
        <v>11587.469940000001</v>
      </c>
      <c r="DK24" s="32">
        <f>PLANEL_GerPT_Trim_Resultado!DX101</f>
        <v>11587.469940000001</v>
      </c>
      <c r="DL24" s="32">
        <f>PLANEL_GerPT_Trim_Resultado!DY101</f>
        <v>11587.469940000001</v>
      </c>
      <c r="DM24" s="32">
        <f>PLANEL_GerPT_Trim_Resultado!DZ101</f>
        <v>11587.469940000001</v>
      </c>
      <c r="DN24" s="32">
        <f>PLANEL_GerPT_Trim_Resultado!EA101</f>
        <v>11587.469940000001</v>
      </c>
      <c r="DO24" s="32">
        <f>PLANEL_GerPT_Trim_Resultado!EB101</f>
        <v>11587.469940000001</v>
      </c>
      <c r="DP24" s="32">
        <f>PLANEL_GerPT_Trim_Resultado!EC101</f>
        <v>11587.469940000001</v>
      </c>
      <c r="DQ24" s="32">
        <f>PLANEL_GerPT_Trim_Resultado!ED101</f>
        <v>11587.469940000001</v>
      </c>
      <c r="DR24" s="32">
        <f>PLANEL_GerPT_Trim_Resultado!EE101</f>
        <v>11587.469940000001</v>
      </c>
      <c r="DS24" s="32">
        <f>PLANEL_GerPT_Trim_Resultado!EF101</f>
        <v>11587.469940000001</v>
      </c>
      <c r="DT24" s="32">
        <f>PLANEL_GerPT_Trim_Resultado!EG101</f>
        <v>11587.469940000001</v>
      </c>
      <c r="DU24" s="32">
        <f>PLANEL_GerPT_Trim_Resultado!EH101</f>
        <v>11587.469940000001</v>
      </c>
      <c r="DV24" s="32">
        <f>PLANEL_GerPT_Trim_Resultado!EI101</f>
        <v>11587.469940000001</v>
      </c>
      <c r="DW24" s="32">
        <f>PLANEL_GerPT_Trim_Resultado!EJ101</f>
        <v>11587.469940000001</v>
      </c>
      <c r="DX24" s="32">
        <f>PLANEL_GerPT_Trim_Resultado!EK101</f>
        <v>11587.469940000001</v>
      </c>
      <c r="DY24" s="32">
        <f>PLANEL_GerPT_Trim_Resultado!EL101</f>
        <v>11587.469940000001</v>
      </c>
      <c r="DZ24" s="32">
        <f>PLANEL_GerPT_Trim_Resultado!EM101</f>
        <v>11587.469940000001</v>
      </c>
      <c r="EA24" s="32">
        <f>PLANEL_GerPT_Trim_Resultado!EN101</f>
        <v>11587.469940000001</v>
      </c>
      <c r="EB24" s="32">
        <f>PLANEL_GerPT_Trim_Resultado!EO101</f>
        <v>11587.469940000001</v>
      </c>
      <c r="EC24" s="32">
        <f>PLANEL_GerPT_Trim_Resultado!EP101</f>
        <v>11587.469940000001</v>
      </c>
      <c r="ED24" s="32">
        <f>PLANEL_GerPT_Trim_Resultado!EQ101</f>
        <v>11587.469940000001</v>
      </c>
      <c r="EE24" s="32">
        <f>PLANEL_GerPT_Trim_Resultado!ER101</f>
        <v>11587.469940000001</v>
      </c>
      <c r="EF24" s="32">
        <f>PLANEL_GerPT_Trim_Resultado!ES101</f>
        <v>11587.469940000001</v>
      </c>
      <c r="EG24" s="32">
        <f>PLANEL_GerPT_Trim_Resultado!ET101</f>
        <v>11587.469940000001</v>
      </c>
      <c r="EH24" s="32">
        <f>PLANEL_GerPT_Trim_Resultado!EU101</f>
        <v>11587.469940000001</v>
      </c>
      <c r="EI24" s="32">
        <f>PLANEL_GerPT_Trim_Resultado!EV101</f>
        <v>11587.469940000001</v>
      </c>
      <c r="EJ24" s="32">
        <f>PLANEL_GerPT_Trim_Resultado!EW101</f>
        <v>11587.469940000001</v>
      </c>
      <c r="EK24" s="32">
        <f>PLANEL_GerPT_Trim_Resultado!EX101</f>
        <v>11587.469940000001</v>
      </c>
      <c r="EL24" s="32">
        <f>PLANEL_GerPT_Trim_Resultado!EY101</f>
        <v>11587.469940000001</v>
      </c>
      <c r="EM24" s="32">
        <f>PLANEL_GerPT_Trim_Resultado!EZ101</f>
        <v>11587.469940000001</v>
      </c>
      <c r="EN24" s="32">
        <f>PLANEL_GerPT_Trim_Resultado!FA101</f>
        <v>11587.469940000001</v>
      </c>
      <c r="EO24" s="32">
        <f>PLANEL_GerPT_Trim_Resultado!FB101</f>
        <v>11587.469940000001</v>
      </c>
      <c r="EP24" s="32">
        <f>PLANEL_GerPT_Trim_Resultado!FC101</f>
        <v>11587.469940000001</v>
      </c>
    </row>
    <row r="25" spans="2:146" x14ac:dyDescent="0.25">
      <c r="B25" s="27" t="s">
        <v>9</v>
      </c>
      <c r="C25" s="28">
        <f>SUM(C4:C24)</f>
        <v>88575.436207250008</v>
      </c>
      <c r="D25" s="28">
        <f t="shared" ref="D25:BO25" si="0">SUM(D4:D24)</f>
        <v>84766.511355660026</v>
      </c>
      <c r="E25" s="28">
        <f t="shared" si="0"/>
        <v>83382.998886950008</v>
      </c>
      <c r="F25" s="28">
        <f t="shared" si="0"/>
        <v>87267.794468430002</v>
      </c>
      <c r="G25" s="28">
        <f t="shared" si="0"/>
        <v>87346.724248770013</v>
      </c>
      <c r="H25" s="28">
        <f t="shared" si="0"/>
        <v>83664.247948240023</v>
      </c>
      <c r="I25" s="28">
        <f t="shared" si="0"/>
        <v>83285.948979669993</v>
      </c>
      <c r="J25" s="28">
        <f t="shared" si="0"/>
        <v>86805.284127110004</v>
      </c>
      <c r="K25" s="28">
        <f t="shared" si="0"/>
        <v>91289.276868669986</v>
      </c>
      <c r="L25" s="28">
        <f t="shared" si="0"/>
        <v>87393.439607310007</v>
      </c>
      <c r="M25" s="28">
        <f t="shared" si="0"/>
        <v>86987.173271270003</v>
      </c>
      <c r="N25" s="28">
        <f t="shared" si="0"/>
        <v>90716.275995010001</v>
      </c>
      <c r="O25" s="28">
        <f t="shared" si="0"/>
        <v>93447.189148969992</v>
      </c>
      <c r="P25" s="28">
        <f t="shared" si="0"/>
        <v>89517.462400900011</v>
      </c>
      <c r="Q25" s="28">
        <f t="shared" si="0"/>
        <v>89118.747937070017</v>
      </c>
      <c r="R25" s="28">
        <f t="shared" si="0"/>
        <v>92853.794161729995</v>
      </c>
      <c r="S25" s="28">
        <f t="shared" si="0"/>
        <v>98511.761981970019</v>
      </c>
      <c r="T25" s="28">
        <f t="shared" si="0"/>
        <v>94393.194128990013</v>
      </c>
      <c r="U25" s="28">
        <f t="shared" si="0"/>
        <v>93969.257969229991</v>
      </c>
      <c r="V25" s="28">
        <f t="shared" si="0"/>
        <v>97913.816451799998</v>
      </c>
      <c r="W25" s="28">
        <f t="shared" si="0"/>
        <v>103648.06359797</v>
      </c>
      <c r="X25" s="28">
        <f t="shared" si="0"/>
        <v>99346.627991800007</v>
      </c>
      <c r="Y25" s="28">
        <f t="shared" si="0"/>
        <v>98905.693088680011</v>
      </c>
      <c r="Z25" s="28">
        <f t="shared" si="0"/>
        <v>103028.25781559999</v>
      </c>
      <c r="AA25" s="28">
        <f t="shared" si="0"/>
        <v>108742.93195797001</v>
      </c>
      <c r="AB25" s="28">
        <f t="shared" si="0"/>
        <v>104256.90008980002</v>
      </c>
      <c r="AC25" s="28">
        <f t="shared" si="0"/>
        <v>103797.89904507001</v>
      </c>
      <c r="AD25" s="28">
        <f t="shared" si="0"/>
        <v>108102.05244859998</v>
      </c>
      <c r="AE25" s="28">
        <f t="shared" si="0"/>
        <v>112505.94324837001</v>
      </c>
      <c r="AF25" s="28">
        <f t="shared" si="0"/>
        <v>107829.44917790002</v>
      </c>
      <c r="AG25" s="28">
        <f t="shared" si="0"/>
        <v>107349.03736735001</v>
      </c>
      <c r="AH25" s="28">
        <f t="shared" si="0"/>
        <v>112365.82929369999</v>
      </c>
      <c r="AI25" s="28">
        <f t="shared" si="0"/>
        <v>117000.13096086</v>
      </c>
      <c r="AJ25" s="28">
        <f t="shared" si="0"/>
        <v>112571.78247380002</v>
      </c>
      <c r="AK25" s="28">
        <f t="shared" si="0"/>
        <v>111701.81068907001</v>
      </c>
      <c r="AL25" s="28">
        <f t="shared" si="0"/>
        <v>116832.76077860002</v>
      </c>
      <c r="AM25" s="28">
        <f t="shared" si="0"/>
        <v>120475.78752867001</v>
      </c>
      <c r="AN25" s="28">
        <f t="shared" si="0"/>
        <v>115922.33218570001</v>
      </c>
      <c r="AO25" s="28">
        <f t="shared" si="0"/>
        <v>110940.72877797</v>
      </c>
      <c r="AP25" s="28">
        <f t="shared" si="0"/>
        <v>117401.8255145</v>
      </c>
      <c r="AQ25" s="28">
        <f t="shared" si="0"/>
        <v>122380.46077827005</v>
      </c>
      <c r="AR25" s="28">
        <f t="shared" si="0"/>
        <v>114571.26922190002</v>
      </c>
      <c r="AS25" s="28">
        <f t="shared" si="0"/>
        <v>112973.60994469002</v>
      </c>
      <c r="AT25" s="28">
        <f t="shared" si="0"/>
        <v>119280.18483190003</v>
      </c>
      <c r="AU25" s="28">
        <f t="shared" si="0"/>
        <v>125766.53739427002</v>
      </c>
      <c r="AV25" s="28">
        <f t="shared" si="0"/>
        <v>118056.43339990004</v>
      </c>
      <c r="AW25" s="28">
        <f t="shared" si="0"/>
        <v>118312.50913057003</v>
      </c>
      <c r="AX25" s="28">
        <f t="shared" si="0"/>
        <v>122650.63996890002</v>
      </c>
      <c r="AY25" s="28">
        <f t="shared" si="0"/>
        <v>130027.49110227003</v>
      </c>
      <c r="AZ25" s="28">
        <f t="shared" si="0"/>
        <v>121637.40926976001</v>
      </c>
      <c r="BA25" s="28">
        <f t="shared" si="0"/>
        <v>120189.36883187002</v>
      </c>
      <c r="BB25" s="28">
        <f t="shared" si="0"/>
        <v>127101.01306520002</v>
      </c>
      <c r="BC25" s="28">
        <f t="shared" si="0"/>
        <v>134290.97976908003</v>
      </c>
      <c r="BD25" s="28">
        <f t="shared" si="0"/>
        <v>126121.20003151003</v>
      </c>
      <c r="BE25" s="28">
        <f t="shared" si="0"/>
        <v>124164.22199568001</v>
      </c>
      <c r="BF25" s="28">
        <f t="shared" si="0"/>
        <v>131132.070336</v>
      </c>
      <c r="BG25" s="28">
        <f t="shared" si="0"/>
        <v>138826.11247207999</v>
      </c>
      <c r="BH25" s="28">
        <f t="shared" si="0"/>
        <v>130974.12287051001</v>
      </c>
      <c r="BI25" s="28">
        <f t="shared" si="0"/>
        <v>128254.85267568</v>
      </c>
      <c r="BJ25" s="28">
        <f t="shared" si="0"/>
        <v>136169.84048500002</v>
      </c>
      <c r="BK25" s="28">
        <f t="shared" si="0"/>
        <v>143504.28139368002</v>
      </c>
      <c r="BL25" s="28">
        <f t="shared" si="0"/>
        <v>136900.63549971001</v>
      </c>
      <c r="BM25" s="28">
        <f t="shared" si="0"/>
        <v>133757.68302468001</v>
      </c>
      <c r="BN25" s="28">
        <f t="shared" si="0"/>
        <v>140300.1927587</v>
      </c>
      <c r="BO25" s="28">
        <f t="shared" si="0"/>
        <v>143161.74008232</v>
      </c>
      <c r="BP25" s="28">
        <f t="shared" ref="BP25:EA25" si="1">SUM(BP4:BP24)</f>
        <v>132637.89979558002</v>
      </c>
      <c r="BQ25" s="28">
        <f t="shared" si="1"/>
        <v>130720.75760132002</v>
      </c>
      <c r="BR25" s="28">
        <f t="shared" si="1"/>
        <v>138750.6500854</v>
      </c>
      <c r="BS25" s="28">
        <f t="shared" si="1"/>
        <v>145987.15949532</v>
      </c>
      <c r="BT25" s="28">
        <f t="shared" si="1"/>
        <v>135581.86956869002</v>
      </c>
      <c r="BU25" s="28">
        <f t="shared" si="1"/>
        <v>133428.81844800001</v>
      </c>
      <c r="BV25" s="28">
        <f t="shared" si="1"/>
        <v>141551.54347438001</v>
      </c>
      <c r="BW25" s="28">
        <f t="shared" si="1"/>
        <v>148828.14812352002</v>
      </c>
      <c r="BX25" s="28">
        <f t="shared" si="1"/>
        <v>138853.77398909</v>
      </c>
      <c r="BY25" s="28">
        <f t="shared" si="1"/>
        <v>136386.40660212</v>
      </c>
      <c r="BZ25" s="28">
        <f t="shared" si="1"/>
        <v>144369.98664618001</v>
      </c>
      <c r="CA25" s="28">
        <f t="shared" si="1"/>
        <v>151649.46062772002</v>
      </c>
      <c r="CB25" s="28">
        <f t="shared" si="1"/>
        <v>141352.71227986002</v>
      </c>
      <c r="CC25" s="28">
        <f t="shared" si="1"/>
        <v>138761.78606132002</v>
      </c>
      <c r="CD25" s="28">
        <f t="shared" si="1"/>
        <v>147165.96794898002</v>
      </c>
      <c r="CE25" s="28">
        <f t="shared" si="1"/>
        <v>155671.12990412</v>
      </c>
      <c r="CF25" s="28">
        <f t="shared" si="1"/>
        <v>144847.39404654002</v>
      </c>
      <c r="CG25" s="28">
        <f t="shared" si="1"/>
        <v>141785.04403372001</v>
      </c>
      <c r="CH25" s="28">
        <f t="shared" si="1"/>
        <v>151161.22668607999</v>
      </c>
      <c r="CI25" s="28">
        <f t="shared" si="1"/>
        <v>159590.33406632004</v>
      </c>
      <c r="CJ25" s="28">
        <f t="shared" si="1"/>
        <v>147593.53782194003</v>
      </c>
      <c r="CK25" s="28">
        <f t="shared" si="1"/>
        <v>145819.96739692002</v>
      </c>
      <c r="CL25" s="28">
        <f t="shared" si="1"/>
        <v>154690.20632238002</v>
      </c>
      <c r="CM25" s="28">
        <f t="shared" si="1"/>
        <v>162978.80519130005</v>
      </c>
      <c r="CN25" s="28">
        <f t="shared" si="1"/>
        <v>150755.11414260004</v>
      </c>
      <c r="CO25" s="28">
        <f t="shared" si="1"/>
        <v>147982.15989280003</v>
      </c>
      <c r="CP25" s="28">
        <f t="shared" si="1"/>
        <v>158052.99424000003</v>
      </c>
      <c r="CQ25" s="28">
        <f t="shared" si="1"/>
        <v>165425.74702990003</v>
      </c>
      <c r="CR25" s="28">
        <f t="shared" si="1"/>
        <v>152961.73425360001</v>
      </c>
      <c r="CS25" s="28">
        <f t="shared" si="1"/>
        <v>150161.81355380002</v>
      </c>
      <c r="CT25" s="28">
        <f t="shared" si="1"/>
        <v>160470.51971430003</v>
      </c>
      <c r="CU25" s="28">
        <f t="shared" si="1"/>
        <v>167747.07109810002</v>
      </c>
      <c r="CV25" s="28">
        <f t="shared" si="1"/>
        <v>155050.023735</v>
      </c>
      <c r="CW25" s="28">
        <f t="shared" si="1"/>
        <v>153195.04214000001</v>
      </c>
      <c r="CX25" s="28">
        <f t="shared" si="1"/>
        <v>162763.74715200003</v>
      </c>
      <c r="CY25" s="76">
        <f t="shared" si="1"/>
        <v>173011.8010799</v>
      </c>
      <c r="CZ25" s="76">
        <f t="shared" si="1"/>
        <v>160085.66421200003</v>
      </c>
      <c r="DA25" s="76">
        <f t="shared" si="1"/>
        <v>157232.97244000001</v>
      </c>
      <c r="DB25" s="76">
        <f t="shared" si="1"/>
        <v>168002.25225200003</v>
      </c>
      <c r="DC25" s="28">
        <f t="shared" si="1"/>
        <v>175110.71772740001</v>
      </c>
      <c r="DD25" s="28">
        <f t="shared" si="1"/>
        <v>161978.601004</v>
      </c>
      <c r="DE25" s="28">
        <f t="shared" si="1"/>
        <v>159101.26966300001</v>
      </c>
      <c r="DF25" s="28">
        <f t="shared" si="1"/>
        <v>170079.20419020002</v>
      </c>
      <c r="DG25" s="28">
        <f t="shared" si="1"/>
        <v>177612.18554609999</v>
      </c>
      <c r="DH25" s="28">
        <f t="shared" si="1"/>
        <v>164271.06974100001</v>
      </c>
      <c r="DI25" s="28">
        <f t="shared" si="1"/>
        <v>161809.091116</v>
      </c>
      <c r="DJ25" s="28">
        <f t="shared" si="1"/>
        <v>172558.66449370002</v>
      </c>
      <c r="DK25" s="28">
        <f t="shared" si="1"/>
        <v>180387.47586010001</v>
      </c>
      <c r="DL25" s="28">
        <f t="shared" si="1"/>
        <v>167382.01524200002</v>
      </c>
      <c r="DM25" s="28">
        <f t="shared" si="1"/>
        <v>164644.44497500002</v>
      </c>
      <c r="DN25" s="28">
        <f t="shared" si="1"/>
        <v>175312.18837100003</v>
      </c>
      <c r="DO25" s="28">
        <f t="shared" si="1"/>
        <v>183223.09672610002</v>
      </c>
      <c r="DP25" s="28">
        <f t="shared" si="1"/>
        <v>169455.78363500003</v>
      </c>
      <c r="DQ25" s="28">
        <f t="shared" si="1"/>
        <v>166502.00879900003</v>
      </c>
      <c r="DR25" s="28">
        <f t="shared" si="1"/>
        <v>178124.63465300002</v>
      </c>
      <c r="DS25" s="28">
        <f t="shared" si="1"/>
        <v>185110.8275711</v>
      </c>
      <c r="DT25" s="28">
        <f t="shared" si="1"/>
        <v>171122.29680300003</v>
      </c>
      <c r="DU25" s="28">
        <f t="shared" si="1"/>
        <v>168141.96510300002</v>
      </c>
      <c r="DV25" s="28">
        <f t="shared" si="1"/>
        <v>179989.18284800003</v>
      </c>
      <c r="DW25" s="28">
        <f t="shared" si="1"/>
        <v>186412.1352551</v>
      </c>
      <c r="DX25" s="28">
        <f t="shared" si="1"/>
        <v>172065.48292800001</v>
      </c>
      <c r="DY25" s="28">
        <f t="shared" si="1"/>
        <v>169000.02775800001</v>
      </c>
      <c r="DZ25" s="28">
        <f t="shared" si="1"/>
        <v>181152.06679600003</v>
      </c>
      <c r="EA25" s="28">
        <f t="shared" si="1"/>
        <v>187284.01455109997</v>
      </c>
      <c r="EB25" s="28">
        <f t="shared" ref="EB25:EP25" si="2">SUM(EB4:EB24)</f>
        <v>172712.96345899999</v>
      </c>
      <c r="EC25" s="28">
        <f t="shared" si="2"/>
        <v>169620.61997400003</v>
      </c>
      <c r="ED25" s="28">
        <f t="shared" si="2"/>
        <v>182001.06334000002</v>
      </c>
      <c r="EE25" s="28">
        <f t="shared" si="2"/>
        <v>189633.01199909998</v>
      </c>
      <c r="EF25" s="28">
        <f t="shared" si="2"/>
        <v>174803.89988900002</v>
      </c>
      <c r="EG25" s="28">
        <f t="shared" si="2"/>
        <v>172850.08150200002</v>
      </c>
      <c r="EH25" s="28">
        <f t="shared" si="2"/>
        <v>184321.86099100002</v>
      </c>
      <c r="EI25" s="28">
        <f t="shared" si="2"/>
        <v>191975.50650209998</v>
      </c>
      <c r="EJ25" s="28">
        <f t="shared" si="2"/>
        <v>176901.20038900003</v>
      </c>
      <c r="EK25" s="28">
        <f t="shared" si="2"/>
        <v>173746.71874899999</v>
      </c>
      <c r="EL25" s="28">
        <f t="shared" si="2"/>
        <v>186637.58815200001</v>
      </c>
      <c r="EM25" s="28">
        <f t="shared" si="2"/>
        <v>194129.9379631</v>
      </c>
      <c r="EN25" s="28">
        <f t="shared" si="2"/>
        <v>178807.50173900003</v>
      </c>
      <c r="EO25" s="28">
        <f t="shared" si="2"/>
        <v>175621.17806100001</v>
      </c>
      <c r="EP25" s="28">
        <f t="shared" si="2"/>
        <v>188759.79886800001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0.71082019096534332</v>
      </c>
      <c r="D30" s="47">
        <f>IF(PLANEL_Pot_Trim!D4&lt;&gt;0,D4/PLANEL_Pot_Trim!D4,0)</f>
        <v>0.6259519199836785</v>
      </c>
      <c r="E30" s="47">
        <f>IF(PLANEL_Pot_Trim!E4&lt;&gt;0,E4/PLANEL_Pot_Trim!E4,0)</f>
        <v>0.59949063642915745</v>
      </c>
      <c r="F30" s="47">
        <f>IF(PLANEL_Pot_Trim!F4&lt;&gt;0,F4/PLANEL_Pot_Trim!F4,0)</f>
        <v>0.65514008793657763</v>
      </c>
      <c r="G30" s="47">
        <f>IF(PLANEL_Pot_Trim!G4&lt;&gt;0,G4/PLANEL_Pot_Trim!G4,0)</f>
        <v>0.66649493664182902</v>
      </c>
      <c r="H30" s="47">
        <f>IF(PLANEL_Pot_Trim!H4&lt;&gt;0,H4/PLANEL_Pot_Trim!H4,0)</f>
        <v>0.63617382825707069</v>
      </c>
      <c r="I30" s="47">
        <f>IF(PLANEL_Pot_Trim!I4&lt;&gt;0,I4/PLANEL_Pot_Trim!I4,0)</f>
        <v>0.58765885900687986</v>
      </c>
      <c r="J30" s="47">
        <f>IF(PLANEL_Pot_Trim!J4&lt;&gt;0,J4/PLANEL_Pot_Trim!J4,0)</f>
        <v>0.6289313003231729</v>
      </c>
      <c r="K30" s="47">
        <f>IF(PLANEL_Pot_Trim!K4&lt;&gt;0,K4/PLANEL_Pot_Trim!K4,0)</f>
        <v>0.70949652299757826</v>
      </c>
      <c r="L30" s="47">
        <f>IF(PLANEL_Pot_Trim!L4&lt;&gt;0,L4/PLANEL_Pot_Trim!L4,0)</f>
        <v>0.65188702428884782</v>
      </c>
      <c r="M30" s="47">
        <f>IF(PLANEL_Pot_Trim!M4&lt;&gt;0,M4/PLANEL_Pot_Trim!M4,0)</f>
        <v>0.60733593709011935</v>
      </c>
      <c r="N30" s="47">
        <f>IF(PLANEL_Pot_Trim!N4&lt;&gt;0,N4/PLANEL_Pot_Trim!N4,0)</f>
        <v>0.66195632976158691</v>
      </c>
      <c r="O30" s="47">
        <f>IF(PLANEL_Pot_Trim!O4&lt;&gt;0,O4/PLANEL_Pot_Trim!O4,0)</f>
        <v>0.66393858164207764</v>
      </c>
      <c r="P30" s="47">
        <f>IF(PLANEL_Pot_Trim!P4&lt;&gt;0,P4/PLANEL_Pot_Trim!P4,0)</f>
        <v>0.63226640256131117</v>
      </c>
      <c r="Q30" s="47">
        <f>IF(PLANEL_Pot_Trim!Q4&lt;&gt;0,Q4/PLANEL_Pot_Trim!Q4,0)</f>
        <v>0.53900897984536178</v>
      </c>
      <c r="R30" s="47">
        <f>IF(PLANEL_Pot_Trim!R4&lt;&gt;0,R4/PLANEL_Pot_Trim!R4,0)</f>
        <v>0.62509824734352004</v>
      </c>
      <c r="S30" s="47">
        <f>IF(PLANEL_Pot_Trim!S4&lt;&gt;0,S4/PLANEL_Pot_Trim!S4,0)</f>
        <v>0.68648680777710902</v>
      </c>
      <c r="T30" s="47">
        <f>IF(PLANEL_Pot_Trim!T4&lt;&gt;0,T4/PLANEL_Pot_Trim!T4,0)</f>
        <v>0.65737458349788358</v>
      </c>
      <c r="U30" s="47">
        <f>IF(PLANEL_Pot_Trim!U4&lt;&gt;0,U4/PLANEL_Pot_Trim!U4,0)</f>
        <v>0.59595135890468076</v>
      </c>
      <c r="V30" s="47">
        <f>IF(PLANEL_Pot_Trim!V4&lt;&gt;0,V4/PLANEL_Pot_Trim!V4,0)</f>
        <v>0.6358560522621084</v>
      </c>
      <c r="W30" s="47">
        <f>IF(PLANEL_Pot_Trim!W4&lt;&gt;0,W4/PLANEL_Pot_Trim!W4,0)</f>
        <v>0.66353259183365121</v>
      </c>
      <c r="X30" s="47">
        <f>IF(PLANEL_Pot_Trim!X4&lt;&gt;0,X4/PLANEL_Pot_Trim!X4,0)</f>
        <v>0.64097697782245033</v>
      </c>
      <c r="Y30" s="47">
        <f>IF(PLANEL_Pot_Trim!Y4&lt;&gt;0,Y4/PLANEL_Pot_Trim!Y4,0)</f>
        <v>0.61556867508897783</v>
      </c>
      <c r="Z30" s="47">
        <f>IF(PLANEL_Pot_Trim!Z4&lt;&gt;0,Z4/PLANEL_Pot_Trim!Z4,0)</f>
        <v>0.65178099369259135</v>
      </c>
      <c r="AA30" s="47">
        <f>IF(PLANEL_Pot_Trim!AA4&lt;&gt;0,AA4/PLANEL_Pot_Trim!AA4,0)</f>
        <v>0.67282530246580774</v>
      </c>
      <c r="AB30" s="47">
        <f>IF(PLANEL_Pot_Trim!AB4&lt;&gt;0,AB4/PLANEL_Pot_Trim!AB4,0)</f>
        <v>0.61507958306847832</v>
      </c>
      <c r="AC30" s="47">
        <f>IF(PLANEL_Pot_Trim!AC4&lt;&gt;0,AC4/PLANEL_Pot_Trim!AC4,0)</f>
        <v>0.65571360689396152</v>
      </c>
      <c r="AD30" s="47">
        <f>IF(PLANEL_Pot_Trim!AD4&lt;&gt;0,AD4/PLANEL_Pot_Trim!AD4,0)</f>
        <v>0.64131130830072736</v>
      </c>
      <c r="AE30" s="47">
        <f>IF(PLANEL_Pot_Trim!AE4&lt;&gt;0,AE4/PLANEL_Pot_Trim!AE4,0)</f>
        <v>0.69593554978254535</v>
      </c>
      <c r="AF30" s="47">
        <f>IF(PLANEL_Pot_Trim!AF4&lt;&gt;0,AF4/PLANEL_Pot_Trim!AF4,0)</f>
        <v>0.6634421060611595</v>
      </c>
      <c r="AG30" s="47">
        <f>IF(PLANEL_Pot_Trim!AG4&lt;&gt;0,AG4/PLANEL_Pot_Trim!AG4,0)</f>
        <v>0.59347978580332195</v>
      </c>
      <c r="AH30" s="47">
        <f>IF(PLANEL_Pot_Trim!AH4&lt;&gt;0,AH4/PLANEL_Pot_Trim!AH4,0)</f>
        <v>0.65765583784721637</v>
      </c>
      <c r="AI30" s="47">
        <f>IF(PLANEL_Pot_Trim!AI4&lt;&gt;0,AI4/PLANEL_Pot_Trim!AI4,0)</f>
        <v>0.73345026723940099</v>
      </c>
      <c r="AJ30" s="47">
        <f>IF(PLANEL_Pot_Trim!AJ4&lt;&gt;0,AJ4/PLANEL_Pot_Trim!AJ4,0)</f>
        <v>0.69129316888346537</v>
      </c>
      <c r="AK30" s="47">
        <f>IF(PLANEL_Pot_Trim!AK4&lt;&gt;0,AK4/PLANEL_Pot_Trim!AK4,0)</f>
        <v>0.63463098466323653</v>
      </c>
      <c r="AL30" s="47">
        <f>IF(PLANEL_Pot_Trim!AL4&lt;&gt;0,AL4/PLANEL_Pot_Trim!AL4,0)</f>
        <v>0.66589070762833524</v>
      </c>
      <c r="AM30" s="47">
        <f>IF(PLANEL_Pot_Trim!AM4&lt;&gt;0,AM4/PLANEL_Pot_Trim!AM4,0)</f>
        <v>0.73376919486640491</v>
      </c>
      <c r="AN30" s="47">
        <f>IF(PLANEL_Pot_Trim!AN4&lt;&gt;0,AN4/PLANEL_Pot_Trim!AN4,0)</f>
        <v>0.68137926101631752</v>
      </c>
      <c r="AO30" s="47">
        <f>IF(PLANEL_Pot_Trim!AO4&lt;&gt;0,AO4/PLANEL_Pot_Trim!AO4,0)</f>
        <v>0.64950763576061887</v>
      </c>
      <c r="AP30" s="47">
        <f>IF(PLANEL_Pot_Trim!AP4&lt;&gt;0,AP4/PLANEL_Pot_Trim!AP4,0)</f>
        <v>0.67042952387972077</v>
      </c>
      <c r="AQ30" s="47">
        <f>IF(PLANEL_Pot_Trim!AQ4&lt;&gt;0,AQ4/PLANEL_Pot_Trim!AQ4,0)</f>
        <v>0.7338884788455291</v>
      </c>
      <c r="AR30" s="47">
        <f>IF(PLANEL_Pot_Trim!AR4&lt;&gt;0,AR4/PLANEL_Pot_Trim!AR4,0)</f>
        <v>0.70026216643468997</v>
      </c>
      <c r="AS30" s="47">
        <f>IF(PLANEL_Pot_Trim!AS4&lt;&gt;0,AS4/PLANEL_Pot_Trim!AS4,0)</f>
        <v>0.6402569215362186</v>
      </c>
      <c r="AT30" s="47">
        <f>IF(PLANEL_Pot_Trim!AT4&lt;&gt;0,AT4/PLANEL_Pot_Trim!AT4,0)</f>
        <v>0.67060942192339856</v>
      </c>
      <c r="AU30" s="47">
        <f>IF(PLANEL_Pot_Trim!AU4&lt;&gt;0,AU4/PLANEL_Pot_Trim!AU4,0)</f>
        <v>0.73510334072443517</v>
      </c>
      <c r="AV30" s="47">
        <f>IF(PLANEL_Pot_Trim!AV4&lt;&gt;0,AV4/PLANEL_Pot_Trim!AV4,0)</f>
        <v>0.69331454211110677</v>
      </c>
      <c r="AW30" s="47">
        <f>IF(PLANEL_Pot_Trim!AW4&lt;&gt;0,AW4/PLANEL_Pot_Trim!AW4,0)</f>
        <v>0.64520203746479499</v>
      </c>
      <c r="AX30" s="47">
        <f>IF(PLANEL_Pot_Trim!AX4&lt;&gt;0,AX4/PLANEL_Pot_Trim!AX4,0)</f>
        <v>0.66967282824627761</v>
      </c>
      <c r="AY30" s="47">
        <f>IF(PLANEL_Pot_Trim!AY4&lt;&gt;0,AY4/PLANEL_Pot_Trim!AY4,0)</f>
        <v>0.73584379919966247</v>
      </c>
      <c r="AZ30" s="47">
        <f>IF(PLANEL_Pot_Trim!AZ4&lt;&gt;0,AZ4/PLANEL_Pot_Trim!AZ4,0)</f>
        <v>0.67151984226373307</v>
      </c>
      <c r="BA30" s="47">
        <f>IF(PLANEL_Pot_Trim!BA4&lt;&gt;0,BA4/PLANEL_Pot_Trim!BA4,0)</f>
        <v>0.65330162547964088</v>
      </c>
      <c r="BB30" s="47">
        <f>IF(PLANEL_Pot_Trim!BB4&lt;&gt;0,BB4/PLANEL_Pot_Trim!BB4,0)</f>
        <v>0.67352498388740989</v>
      </c>
      <c r="BC30" s="47">
        <f>IF(PLANEL_Pot_Trim!BC4&lt;&gt;0,BC4/PLANEL_Pot_Trim!BC4,0)</f>
        <v>0.73989161292365579</v>
      </c>
      <c r="BD30" s="47">
        <f>IF(PLANEL_Pot_Trim!BD4&lt;&gt;0,BD4/PLANEL_Pot_Trim!BD4,0)</f>
        <v>0.68955847094729095</v>
      </c>
      <c r="BE30" s="47">
        <f>IF(PLANEL_Pot_Trim!BE4&lt;&gt;0,BE4/PLANEL_Pot_Trim!BE4,0)</f>
        <v>0.63919371094940292</v>
      </c>
      <c r="BF30" s="47">
        <f>IF(PLANEL_Pot_Trim!BF4&lt;&gt;0,BF4/PLANEL_Pot_Trim!BF4,0)</f>
        <v>0.67216454442737195</v>
      </c>
      <c r="BG30" s="47">
        <f>IF(PLANEL_Pot_Trim!BG4&lt;&gt;0,BG4/PLANEL_Pot_Trim!BG4,0)</f>
        <v>0.74173180281270579</v>
      </c>
      <c r="BH30" s="47">
        <f>IF(PLANEL_Pot_Trim!BH4&lt;&gt;0,BH4/PLANEL_Pot_Trim!BH4,0)</f>
        <v>0.68273332079991766</v>
      </c>
      <c r="BI30" s="47">
        <f>IF(PLANEL_Pot_Trim!BI4&lt;&gt;0,BI4/PLANEL_Pot_Trim!BI4,0)</f>
        <v>0.6424550902801186</v>
      </c>
      <c r="BJ30" s="47">
        <f>IF(PLANEL_Pot_Trim!BJ4&lt;&gt;0,BJ4/PLANEL_Pot_Trim!BJ4,0)</f>
        <v>0.67996025206984445</v>
      </c>
      <c r="BK30" s="47">
        <f>IF(PLANEL_Pot_Trim!BK4&lt;&gt;0,BK4/PLANEL_Pot_Trim!BK4,0)</f>
        <v>0.74251286488932255</v>
      </c>
      <c r="BL30" s="47">
        <f>IF(PLANEL_Pot_Trim!BL4&lt;&gt;0,BL4/PLANEL_Pot_Trim!BL4,0)</f>
        <v>0.66487034690651658</v>
      </c>
      <c r="BM30" s="47">
        <f>IF(PLANEL_Pot_Trim!BM4&lt;&gt;0,BM4/PLANEL_Pot_Trim!BM4,0)</f>
        <v>0.64515556805990149</v>
      </c>
      <c r="BN30" s="47">
        <f>IF(PLANEL_Pot_Trim!BN4&lt;&gt;0,BN4/PLANEL_Pot_Trim!BN4,0)</f>
        <v>0.66987764561501373</v>
      </c>
      <c r="BO30" s="47">
        <f>IF(PLANEL_Pot_Trim!BO4&lt;&gt;0,BO4/PLANEL_Pot_Trim!BO4,0)</f>
        <v>0.74689493204693325</v>
      </c>
      <c r="BP30" s="47">
        <f>IF(PLANEL_Pot_Trim!BP4&lt;&gt;0,BP4/PLANEL_Pot_Trim!BP4,0)</f>
        <v>0.64600360467163187</v>
      </c>
      <c r="BQ30" s="47">
        <f>IF(PLANEL_Pot_Trim!BQ4&lt;&gt;0,BQ4/PLANEL_Pot_Trim!BQ4,0)</f>
        <v>0.60139913042505899</v>
      </c>
      <c r="BR30" s="47">
        <f>IF(PLANEL_Pot_Trim!BR4&lt;&gt;0,BR4/PLANEL_Pot_Trim!BR4,0)</f>
        <v>0.671579425730505</v>
      </c>
      <c r="BS30" s="47">
        <f>IF(PLANEL_Pot_Trim!BS4&lt;&gt;0,BS4/PLANEL_Pot_Trim!BS4,0)</f>
        <v>0.74814480008840589</v>
      </c>
      <c r="BT30" s="47">
        <f>IF(PLANEL_Pot_Trim!BT4&lt;&gt;0,BT4/PLANEL_Pot_Trim!BT4,0)</f>
        <v>0.66253181309508491</v>
      </c>
      <c r="BU30" s="47">
        <f>IF(PLANEL_Pot_Trim!BU4&lt;&gt;0,BU4/PLANEL_Pot_Trim!BU4,0)</f>
        <v>0.61954522122918831</v>
      </c>
      <c r="BV30" s="47">
        <f>IF(PLANEL_Pot_Trim!BV4&lt;&gt;0,BV4/PLANEL_Pot_Trim!BV4,0)</f>
        <v>0.66988131143317542</v>
      </c>
      <c r="BW30" s="47">
        <f>IF(PLANEL_Pot_Trim!BW4&lt;&gt;0,BW4/PLANEL_Pot_Trim!BW4,0)</f>
        <v>0.74557849501715123</v>
      </c>
      <c r="BX30" s="47">
        <f>IF(PLANEL_Pot_Trim!BX4&lt;&gt;0,BX4/PLANEL_Pot_Trim!BX4,0)</f>
        <v>0.66540443320283216</v>
      </c>
      <c r="BY30" s="47">
        <f>IF(PLANEL_Pot_Trim!BY4&lt;&gt;0,BY4/PLANEL_Pot_Trim!BY4,0)</f>
        <v>0.60207988275612012</v>
      </c>
      <c r="BZ30" s="47">
        <f>IF(PLANEL_Pot_Trim!BZ4&lt;&gt;0,BZ4/PLANEL_Pot_Trim!BZ4,0)</f>
        <v>0.66526629683821625</v>
      </c>
      <c r="CA30" s="47">
        <f>IF(PLANEL_Pot_Trim!CA4&lt;&gt;0,CA4/PLANEL_Pot_Trim!CA4,0)</f>
        <v>0.74741765109145963</v>
      </c>
      <c r="CB30" s="47">
        <f>IF(PLANEL_Pot_Trim!CB4&lt;&gt;0,CB4/PLANEL_Pot_Trim!CB4,0)</f>
        <v>0.64693841791203599</v>
      </c>
      <c r="CC30" s="47">
        <f>IF(PLANEL_Pot_Trim!CC4&lt;&gt;0,CC4/PLANEL_Pot_Trim!CC4,0)</f>
        <v>0.59407677563869554</v>
      </c>
      <c r="CD30" s="47">
        <f>IF(PLANEL_Pot_Trim!CD4&lt;&gt;0,CD4/PLANEL_Pot_Trim!CD4,0)</f>
        <v>0.66318341041178019</v>
      </c>
      <c r="CE30" s="47">
        <f>IF(PLANEL_Pot_Trim!CE4&lt;&gt;0,CE4/PLANEL_Pot_Trim!CE4,0)</f>
        <v>0.74936299124586847</v>
      </c>
      <c r="CF30" s="47">
        <f>IF(PLANEL_Pot_Trim!CF4&lt;&gt;0,CF4/PLANEL_Pot_Trim!CF4,0)</f>
        <v>0.65898696003092949</v>
      </c>
      <c r="CG30" s="47">
        <f>IF(PLANEL_Pot_Trim!CG4&lt;&gt;0,CG4/PLANEL_Pot_Trim!CG4,0)</f>
        <v>0.58252644432151512</v>
      </c>
      <c r="CH30" s="47">
        <f>IF(PLANEL_Pot_Trim!CH4&lt;&gt;0,CH4/PLANEL_Pot_Trim!CH4,0)</f>
        <v>0.6611666682862829</v>
      </c>
      <c r="CI30" s="47">
        <f>IF(PLANEL_Pot_Trim!CI4&lt;&gt;0,CI4/PLANEL_Pot_Trim!CI4,0)</f>
        <v>0.7488631251532496</v>
      </c>
      <c r="CJ30" s="47">
        <f>IF(PLANEL_Pot_Trim!CJ4&lt;&gt;0,CJ4/PLANEL_Pot_Trim!CJ4,0)</f>
        <v>0.64730397587577682</v>
      </c>
      <c r="CK30" s="47">
        <f>IF(PLANEL_Pot_Trim!CK4&lt;&gt;0,CK4/PLANEL_Pot_Trim!CK4,0)</f>
        <v>0.58338136428328735</v>
      </c>
      <c r="CL30" s="47">
        <f>IF(PLANEL_Pot_Trim!CL4&lt;&gt;0,CL4/PLANEL_Pot_Trim!CL4,0)</f>
        <v>0.65856232967000972</v>
      </c>
      <c r="CM30" s="47">
        <f>IF(PLANEL_Pot_Trim!CM4&lt;&gt;0,CM4/PLANEL_Pot_Trim!CM4,0)</f>
        <v>0.74493360358653016</v>
      </c>
      <c r="CN30" s="47">
        <f>IF(PLANEL_Pot_Trim!CN4&lt;&gt;0,CN4/PLANEL_Pot_Trim!CN4,0)</f>
        <v>0.63714949155140266</v>
      </c>
      <c r="CO30" s="47">
        <f>IF(PLANEL_Pot_Trim!CO4&lt;&gt;0,CO4/PLANEL_Pot_Trim!CO4,0)</f>
        <v>0.59514991563019159</v>
      </c>
      <c r="CP30" s="47">
        <f>IF(PLANEL_Pot_Trim!CP4&lt;&gt;0,CP4/PLANEL_Pot_Trim!CP4,0)</f>
        <v>0.65455003047986815</v>
      </c>
      <c r="CQ30" s="47">
        <f>IF(PLANEL_Pot_Trim!CQ4&lt;&gt;0,CQ4/PLANEL_Pot_Trim!CQ4,0)</f>
        <v>0.74665929189679381</v>
      </c>
      <c r="CR30" s="47">
        <f>IF(PLANEL_Pot_Trim!CR4&lt;&gt;0,CR4/PLANEL_Pot_Trim!CR4,0)</f>
        <v>0.64051508835106907</v>
      </c>
      <c r="CS30" s="47">
        <f>IF(PLANEL_Pot_Trim!CS4&lt;&gt;0,CS4/PLANEL_Pot_Trim!CS4,0)</f>
        <v>0.57169008749189609</v>
      </c>
      <c r="CT30" s="47">
        <f>IF(PLANEL_Pot_Trim!CT4&lt;&gt;0,CT4/PLANEL_Pot_Trim!CT4,0)</f>
        <v>0.65556572073234687</v>
      </c>
      <c r="CU30" s="47">
        <f>IF(PLANEL_Pot_Trim!CU4&lt;&gt;0,CU4/PLANEL_Pot_Trim!CU4,0)</f>
        <v>0.74405186300023085</v>
      </c>
      <c r="CV30" s="47">
        <f>IF(PLANEL_Pot_Trim!CV4&lt;&gt;0,CV4/PLANEL_Pot_Trim!CV4,0)</f>
        <v>0.65518721290500148</v>
      </c>
      <c r="CW30" s="47">
        <f>IF(PLANEL_Pot_Trim!CW4&lt;&gt;0,CW4/PLANEL_Pot_Trim!CW4,0)</f>
        <v>0.5636353195739211</v>
      </c>
      <c r="CX30" s="47">
        <f>IF(PLANEL_Pot_Trim!CX4&lt;&gt;0,CX4/PLANEL_Pot_Trim!CX4,0)</f>
        <v>0.65462573157476234</v>
      </c>
      <c r="CY30" s="77">
        <f>IF(PLANEL_Pot_Trim!CY4&lt;&gt;0,CY4/PLANEL_Pot_Trim!CY4,0)</f>
        <v>0.7521747672324427</v>
      </c>
      <c r="CZ30" s="77">
        <f>IF(PLANEL_Pot_Trim!CZ4&lt;&gt;0,CZ4/PLANEL_Pot_Trim!CZ4,0)</f>
        <v>0.64288169114163995</v>
      </c>
      <c r="DA30" s="77">
        <f>IF(PLANEL_Pot_Trim!DA4&lt;&gt;0,DA4/PLANEL_Pot_Trim!DA4,0)</f>
        <v>0.56526113362352659</v>
      </c>
      <c r="DB30" s="77">
        <f>IF(PLANEL_Pot_Trim!DB4&lt;&gt;0,DB4/PLANEL_Pot_Trim!DB4,0)</f>
        <v>0.65462573157476234</v>
      </c>
      <c r="DC30" s="47">
        <f>IF(PLANEL_Pot_Trim!DC4&lt;&gt;0,DC4/PLANEL_Pot_Trim!DC4,0)</f>
        <v>0.75606254518376892</v>
      </c>
      <c r="DD30" s="47">
        <f>IF(PLANEL_Pot_Trim!DD4&lt;&gt;0,DD4/PLANEL_Pot_Trim!DD4,0)</f>
        <v>0.6562847892834961</v>
      </c>
      <c r="DE30" s="47">
        <f>IF(PLANEL_Pot_Trim!DE4&lt;&gt;0,DE4/PLANEL_Pot_Trim!DE4,0)</f>
        <v>0.54522537240297797</v>
      </c>
      <c r="DF30" s="47">
        <f>IF(PLANEL_Pot_Trim!DF4&lt;&gt;0,DF4/PLANEL_Pot_Trim!DF4,0)</f>
        <v>0.65462573157476234</v>
      </c>
      <c r="DG30" s="47">
        <f>IF(PLANEL_Pot_Trim!DG4&lt;&gt;0,DG4/PLANEL_Pot_Trim!DG4,0)</f>
        <v>0.75853607243492782</v>
      </c>
      <c r="DH30" s="47">
        <f>IF(PLANEL_Pot_Trim!DH4&lt;&gt;0,DH4/PLANEL_Pot_Trim!DH4,0)</f>
        <v>0.65117428306689629</v>
      </c>
      <c r="DI30" s="47">
        <f>IF(PLANEL_Pot_Trim!DI4&lt;&gt;0,DI4/PLANEL_Pot_Trim!DI4,0)</f>
        <v>0.56825141470868124</v>
      </c>
      <c r="DJ30" s="47">
        <f>IF(PLANEL_Pot_Trim!DJ4&lt;&gt;0,DJ4/PLANEL_Pot_Trim!DJ4,0)</f>
        <v>0.65462573157476234</v>
      </c>
      <c r="DK30" s="47">
        <f>IF(PLANEL_Pot_Trim!DK4&lt;&gt;0,DK4/PLANEL_Pot_Trim!DK4,0)</f>
        <v>0.75927449935013724</v>
      </c>
      <c r="DL30" s="47">
        <f>IF(PLANEL_Pot_Trim!DL4&lt;&gt;0,DL4/PLANEL_Pot_Trim!DL4,0)</f>
        <v>0.65363369136156169</v>
      </c>
      <c r="DM30" s="47">
        <f>IF(PLANEL_Pot_Trim!DM4&lt;&gt;0,DM4/PLANEL_Pot_Trim!DM4,0)</f>
        <v>0.58962368859600889</v>
      </c>
      <c r="DN30" s="47">
        <f>IF(PLANEL_Pot_Trim!DN4&lt;&gt;0,DN4/PLANEL_Pot_Trim!DN4,0)</f>
        <v>0.6536285905128697</v>
      </c>
      <c r="DO30" s="47">
        <f>IF(PLANEL_Pot_Trim!DO4&lt;&gt;0,DO4/PLANEL_Pot_Trim!DO4,0)</f>
        <v>0.76002897610554088</v>
      </c>
      <c r="DP30" s="47">
        <f>IF(PLANEL_Pot_Trim!DP4&lt;&gt;0,DP4/PLANEL_Pot_Trim!DP4,0)</f>
        <v>0.65108799428922348</v>
      </c>
      <c r="DQ30" s="47">
        <f>IF(PLANEL_Pot_Trim!DQ4&lt;&gt;0,DQ4/PLANEL_Pot_Trim!DQ4,0)</f>
        <v>0.57369145308768277</v>
      </c>
      <c r="DR30" s="47">
        <f>IF(PLANEL_Pot_Trim!DR4&lt;&gt;0,DR4/PLANEL_Pot_Trim!DR4,0)</f>
        <v>0.6526097750336568</v>
      </c>
      <c r="DS30" s="47">
        <f>IF(PLANEL_Pot_Trim!DS4&lt;&gt;0,DS4/PLANEL_Pot_Trim!DS4,0)</f>
        <v>0.76015248854524264</v>
      </c>
      <c r="DT30" s="47">
        <f>IF(PLANEL_Pot_Trim!DT4&lt;&gt;0,DT4/PLANEL_Pot_Trim!DT4,0)</f>
        <v>0.65100169645295969</v>
      </c>
      <c r="DU30" s="47">
        <f>IF(PLANEL_Pot_Trim!DU4&lt;&gt;0,DU4/PLANEL_Pot_Trim!DU4,0)</f>
        <v>0.56520999391674842</v>
      </c>
      <c r="DV30" s="47">
        <f>IF(PLANEL_Pot_Trim!DV4&lt;&gt;0,DV4/PLANEL_Pot_Trim!DV4,0)</f>
        <v>0.64989031232955574</v>
      </c>
      <c r="DW30" s="47">
        <f>IF(PLANEL_Pot_Trim!DW4&lt;&gt;0,DW4/PLANEL_Pot_Trim!DW4,0)</f>
        <v>0.76027326491281921</v>
      </c>
      <c r="DX30" s="47">
        <f>IF(PLANEL_Pot_Trim!DX4&lt;&gt;0,DX4/PLANEL_Pot_Trim!DX4,0)</f>
        <v>0.65065136863778816</v>
      </c>
      <c r="DY30" s="47">
        <f>IF(PLANEL_Pot_Trim!DY4&lt;&gt;0,DY4/PLANEL_Pot_Trim!DY4,0)</f>
        <v>0.57603160421681088</v>
      </c>
      <c r="DZ30" s="47">
        <f>IF(PLANEL_Pot_Trim!DZ4&lt;&gt;0,DZ4/PLANEL_Pot_Trim!DZ4,0)</f>
        <v>0.64798238307246392</v>
      </c>
      <c r="EA30" s="47">
        <f>IF(PLANEL_Pot_Trim!EA4&lt;&gt;0,EA4/PLANEL_Pot_Trim!EA4,0)</f>
        <v>0.76043528152560014</v>
      </c>
      <c r="EB30" s="47">
        <f>IF(PLANEL_Pot_Trim!EB4&lt;&gt;0,EB4/PLANEL_Pot_Trim!EB4,0)</f>
        <v>0.65167892931536708</v>
      </c>
      <c r="EC30" s="47">
        <f>IF(PLANEL_Pot_Trim!EC4&lt;&gt;0,EC4/PLANEL_Pot_Trim!EC4,0)</f>
        <v>0.58422040132666764</v>
      </c>
      <c r="ED30" s="47">
        <f>IF(PLANEL_Pot_Trim!ED4&lt;&gt;0,ED4/PLANEL_Pot_Trim!ED4,0)</f>
        <v>0.64804976306841211</v>
      </c>
      <c r="EE30" s="47">
        <f>IF(PLANEL_Pot_Trim!EE4&lt;&gt;0,EE4/PLANEL_Pot_Trim!EE4,0)</f>
        <v>0.76086126753195471</v>
      </c>
      <c r="EF30" s="47">
        <f>IF(PLANEL_Pot_Trim!EF4&lt;&gt;0,EF4/PLANEL_Pot_Trim!EF4,0)</f>
        <v>0.65206029508041174</v>
      </c>
      <c r="EG30" s="47">
        <f>IF(PLANEL_Pot_Trim!EG4&lt;&gt;0,EG4/PLANEL_Pot_Trim!EG4,0)</f>
        <v>0.56631219317993708</v>
      </c>
      <c r="EH30" s="47">
        <f>IF(PLANEL_Pot_Trim!EH4&lt;&gt;0,EH4/PLANEL_Pot_Trim!EH4,0)</f>
        <v>0.64551709445952654</v>
      </c>
      <c r="EI30" s="47">
        <f>IF(PLANEL_Pot_Trim!EI4&lt;&gt;0,EI4/PLANEL_Pot_Trim!EI4,0)</f>
        <v>0.76027047159188077</v>
      </c>
      <c r="EJ30" s="47">
        <f>IF(PLANEL_Pot_Trim!EJ4&lt;&gt;0,EJ4/PLANEL_Pot_Trim!EJ4,0)</f>
        <v>0.65187452938631729</v>
      </c>
      <c r="EK30" s="47">
        <f>IF(PLANEL_Pot_Trim!EK4&lt;&gt;0,EK4/PLANEL_Pot_Trim!EK4,0)</f>
        <v>0.57241294287304922</v>
      </c>
      <c r="EL30" s="47">
        <f>IF(PLANEL_Pot_Trim!EL4&lt;&gt;0,EL4/PLANEL_Pot_Trim!EL4,0)</f>
        <v>0.64270250034420617</v>
      </c>
      <c r="EM30" s="47">
        <f>IF(PLANEL_Pot_Trim!EM4&lt;&gt;0,EM4/PLANEL_Pot_Trim!EM4,0)</f>
        <v>0.75080217185694109</v>
      </c>
      <c r="EN30" s="47">
        <f>IF(PLANEL_Pot_Trim!EN4&lt;&gt;0,EN4/PLANEL_Pot_Trim!EN4,0)</f>
        <v>0.64584688010193259</v>
      </c>
      <c r="EO30" s="47">
        <f>IF(PLANEL_Pot_Trim!EO4&lt;&gt;0,EO4/PLANEL_Pot_Trim!EO4,0)</f>
        <v>0.56292912045759369</v>
      </c>
      <c r="EP30" s="47">
        <f>IF(PLANEL_Pot_Trim!EP4&lt;&gt;0,EP4/PLANEL_Pot_Trim!EP4,0)</f>
        <v>0.63595905809605435</v>
      </c>
    </row>
    <row r="31" spans="2:146" x14ac:dyDescent="0.25">
      <c r="B31" s="16" t="s">
        <v>2</v>
      </c>
      <c r="C31" s="47">
        <f>IF(PLANEL_Pot_Trim!C5&lt;&gt;0,C5/PLANEL_Pot_Trim!C5,0)</f>
        <v>0.82940551699210152</v>
      </c>
      <c r="D31" s="47">
        <f>IF(PLANEL_Pot_Trim!D5&lt;&gt;0,D5/PLANEL_Pot_Trim!D5,0)</f>
        <v>0.84596946123527417</v>
      </c>
      <c r="E31" s="47">
        <f>IF(PLANEL_Pot_Trim!E5&lt;&gt;0,E5/PLANEL_Pot_Trim!E5,0)</f>
        <v>0.83643428558337729</v>
      </c>
      <c r="F31" s="47">
        <f>IF(PLANEL_Pot_Trim!F5&lt;&gt;0,F5/PLANEL_Pot_Trim!F5,0)</f>
        <v>0.8296281555759919</v>
      </c>
      <c r="G31" s="47">
        <f>IF(PLANEL_Pot_Trim!G5&lt;&gt;0,G5/PLANEL_Pot_Trim!G5,0)</f>
        <v>0.83028619360476363</v>
      </c>
      <c r="H31" s="47">
        <f>IF(PLANEL_Pot_Trim!H5&lt;&gt;0,H5/PLANEL_Pot_Trim!H5,0)</f>
        <v>0.82962676428433135</v>
      </c>
      <c r="I31" s="47">
        <f>IF(PLANEL_Pot_Trim!I5&lt;&gt;0,I5/PLANEL_Pot_Trim!I5,0)</f>
        <v>0.8309205915453779</v>
      </c>
      <c r="J31" s="47">
        <f>IF(PLANEL_Pot_Trim!J5&lt;&gt;0,J5/PLANEL_Pot_Trim!J5,0)</f>
        <v>0.82986715491604501</v>
      </c>
      <c r="K31" s="47">
        <f>IF(PLANEL_Pot_Trim!K5&lt;&gt;0,K5/PLANEL_Pot_Trim!K5,0)</f>
        <v>0.83630005379193306</v>
      </c>
      <c r="L31" s="47">
        <f>IF(PLANEL_Pot_Trim!L5&lt;&gt;0,L5/PLANEL_Pot_Trim!L5,0)</f>
        <v>0.83019235543957226</v>
      </c>
      <c r="M31" s="47">
        <f>IF(PLANEL_Pot_Trim!M5&lt;&gt;0,M5/PLANEL_Pot_Trim!M5,0)</f>
        <v>0.80764023384391981</v>
      </c>
      <c r="N31" s="47">
        <f>IF(PLANEL_Pot_Trim!N5&lt;&gt;0,N5/PLANEL_Pot_Trim!N5,0)</f>
        <v>0.80759367644467506</v>
      </c>
      <c r="O31" s="47">
        <f>IF(PLANEL_Pot_Trim!O5&lt;&gt;0,O5/PLANEL_Pot_Trim!O5,0)</f>
        <v>0.809425616943246</v>
      </c>
      <c r="P31" s="47">
        <f>IF(PLANEL_Pot_Trim!P5&lt;&gt;0,P5/PLANEL_Pot_Trim!P5,0)</f>
        <v>0.8255144380683741</v>
      </c>
      <c r="Q31" s="47">
        <f>IF(PLANEL_Pot_Trim!Q5&lt;&gt;0,Q5/PLANEL_Pot_Trim!Q5,0)</f>
        <v>0.79685038107508055</v>
      </c>
      <c r="R31" s="47">
        <f>IF(PLANEL_Pot_Trim!R5&lt;&gt;0,R5/PLANEL_Pot_Trim!R5,0)</f>
        <v>0.81019748941031111</v>
      </c>
      <c r="S31" s="47">
        <f>IF(PLANEL_Pot_Trim!S5&lt;&gt;0,S5/PLANEL_Pot_Trim!S5,0)</f>
        <v>0.83859598189539919</v>
      </c>
      <c r="T31" s="47">
        <f>IF(PLANEL_Pot_Trim!T5&lt;&gt;0,T5/PLANEL_Pot_Trim!T5,0)</f>
        <v>0.7051464223094106</v>
      </c>
      <c r="U31" s="47">
        <f>IF(PLANEL_Pot_Trim!U5&lt;&gt;0,U5/PLANEL_Pot_Trim!U5,0)</f>
        <v>0.82491200010803467</v>
      </c>
      <c r="V31" s="47">
        <f>IF(PLANEL_Pot_Trim!V5&lt;&gt;0,V5/PLANEL_Pot_Trim!V5,0)</f>
        <v>0.81111358400936129</v>
      </c>
      <c r="W31" s="47">
        <f>IF(PLANEL_Pot_Trim!W5&lt;&gt;0,W5/PLANEL_Pot_Trim!W5,0)</f>
        <v>0.79271114725457903</v>
      </c>
      <c r="X31" s="47">
        <f>IF(PLANEL_Pot_Trim!X5&lt;&gt;0,X5/PLANEL_Pot_Trim!X5,0)</f>
        <v>0.82799414759259471</v>
      </c>
      <c r="Y31" s="47">
        <f>IF(PLANEL_Pot_Trim!Y5&lt;&gt;0,Y5/PLANEL_Pot_Trim!Y5,0)</f>
        <v>0.5836982734056344</v>
      </c>
      <c r="Z31" s="47">
        <f>IF(PLANEL_Pot_Trim!Z5&lt;&gt;0,Z5/PLANEL_Pot_Trim!Z5,0)</f>
        <v>0.78150416217762986</v>
      </c>
      <c r="AA31" s="47">
        <f>IF(PLANEL_Pot_Trim!AA5&lt;&gt;0,AA5/PLANEL_Pot_Trim!AA5,0)</f>
        <v>0.81380227757806189</v>
      </c>
      <c r="AB31" s="47">
        <f>IF(PLANEL_Pot_Trim!AB5&lt;&gt;0,AB5/PLANEL_Pot_Trim!AB5,0)</f>
        <v>0.85181674258108186</v>
      </c>
      <c r="AC31" s="47">
        <f>IF(PLANEL_Pot_Trim!AC5&lt;&gt;0,AC5/PLANEL_Pot_Trim!AC5,0)</f>
        <v>0.82126439580752619</v>
      </c>
      <c r="AD31" s="47">
        <f>IF(PLANEL_Pot_Trim!AD5&lt;&gt;0,AD5/PLANEL_Pot_Trim!AD5,0)</f>
        <v>0.81399713031617116</v>
      </c>
      <c r="AE31" s="47">
        <f>IF(PLANEL_Pot_Trim!AE5&lt;&gt;0,AE5/PLANEL_Pot_Trim!AE5,0)</f>
        <v>0.81911958976999699</v>
      </c>
      <c r="AF31" s="47">
        <f>IF(PLANEL_Pot_Trim!AF5&lt;&gt;0,AF5/PLANEL_Pot_Trim!AF5,0)</f>
        <v>0.56649091455779443</v>
      </c>
      <c r="AG31" s="47">
        <f>IF(PLANEL_Pot_Trim!AG5&lt;&gt;0,AG5/PLANEL_Pot_Trim!AG5,0)</f>
        <v>0.82772916688613474</v>
      </c>
      <c r="AH31" s="47">
        <f>IF(PLANEL_Pot_Trim!AH5&lt;&gt;0,AH5/PLANEL_Pot_Trim!AH5,0)</f>
        <v>0.81940891703357266</v>
      </c>
      <c r="AI31" s="47">
        <f>IF(PLANEL_Pot_Trim!AI5&lt;&gt;0,AI5/PLANEL_Pot_Trim!AI5,0)</f>
        <v>0.85102361256158432</v>
      </c>
      <c r="AJ31" s="47">
        <f>IF(PLANEL_Pot_Trim!AJ5&lt;&gt;0,AJ5/PLANEL_Pot_Trim!AJ5,0)</f>
        <v>0.47849143324638538</v>
      </c>
      <c r="AK31" s="47">
        <f>IF(PLANEL_Pot_Trim!AK5&lt;&gt;0,AK5/PLANEL_Pot_Trim!AK5,0)</f>
        <v>0.82472222699348274</v>
      </c>
      <c r="AL31" s="47">
        <f>IF(PLANEL_Pot_Trim!AL5&lt;&gt;0,AL5/PLANEL_Pot_Trim!AL5,0)</f>
        <v>0.8193683494257733</v>
      </c>
      <c r="AM31" s="47">
        <f>IF(PLANEL_Pot_Trim!AM5&lt;&gt;0,AM5/PLANEL_Pot_Trim!AM5,0)</f>
        <v>0.85775673639621519</v>
      </c>
      <c r="AN31" s="47">
        <f>IF(PLANEL_Pot_Trim!AN5&lt;&gt;0,AN5/PLANEL_Pot_Trim!AN5,0)</f>
        <v>0.86251670784859258</v>
      </c>
      <c r="AO31" s="47">
        <f>IF(PLANEL_Pot_Trim!AO5&lt;&gt;0,AO5/PLANEL_Pot_Trim!AO5,0)</f>
        <v>0.81120140754218306</v>
      </c>
      <c r="AP31" s="47">
        <f>IF(PLANEL_Pot_Trim!AP5&lt;&gt;0,AP5/PLANEL_Pot_Trim!AP5,0)</f>
        <v>0.84096341049727696</v>
      </c>
      <c r="AQ31" s="47">
        <f>IF(PLANEL_Pot_Trim!AQ5&lt;&gt;0,AQ5/PLANEL_Pot_Trim!AQ5,0)</f>
        <v>0.8578519640630794</v>
      </c>
      <c r="AR31" s="47">
        <f>IF(PLANEL_Pot_Trim!AR5&lt;&gt;0,AR5/PLANEL_Pot_Trim!AR5,0)</f>
        <v>0.39774555225964353</v>
      </c>
      <c r="AS31" s="47">
        <f>IF(PLANEL_Pot_Trim!AS5&lt;&gt;0,AS5/PLANEL_Pot_Trim!AS5,0)</f>
        <v>0.54983653743258709</v>
      </c>
      <c r="AT31" s="47">
        <f>IF(PLANEL_Pot_Trim!AT5&lt;&gt;0,AT5/PLANEL_Pot_Trim!AT5,0)</f>
        <v>0.81948361815820936</v>
      </c>
      <c r="AU31" s="47">
        <f>IF(PLANEL_Pot_Trim!AU5&lt;&gt;0,AU5/PLANEL_Pot_Trim!AU5,0)</f>
        <v>0.8578519640630794</v>
      </c>
      <c r="AV31" s="47">
        <f>IF(PLANEL_Pot_Trim!AV5&lt;&gt;0,AV5/PLANEL_Pot_Trim!AV5,0)</f>
        <v>0.6394981180710233</v>
      </c>
      <c r="AW31" s="47">
        <f>IF(PLANEL_Pot_Trim!AW5&lt;&gt;0,AW5/PLANEL_Pot_Trim!AW5,0)</f>
        <v>0.65910818224490786</v>
      </c>
      <c r="AX31" s="47">
        <f>IF(PLANEL_Pot_Trim!AX5&lt;&gt;0,AX5/PLANEL_Pot_Trim!AX5,0)</f>
        <v>0.81785502801541021</v>
      </c>
      <c r="AY31" s="47">
        <f>IF(PLANEL_Pot_Trim!AY5&lt;&gt;0,AY5/PLANEL_Pot_Trim!AY5,0)</f>
        <v>0.8578519640630794</v>
      </c>
      <c r="AZ31" s="47">
        <f>IF(PLANEL_Pot_Trim!AZ5&lt;&gt;0,AZ5/PLANEL_Pot_Trim!AZ5,0)</f>
        <v>0.77132387894659726</v>
      </c>
      <c r="BA31" s="47">
        <f>IF(PLANEL_Pot_Trim!BA5&lt;&gt;0,BA5/PLANEL_Pot_Trim!BA5,0)</f>
        <v>0.40934744366754527</v>
      </c>
      <c r="BB31" s="47">
        <f>IF(PLANEL_Pot_Trim!BB5&lt;&gt;0,BB5/PLANEL_Pot_Trim!BB5,0)</f>
        <v>0.76726844173154241</v>
      </c>
      <c r="BC31" s="47">
        <f>IF(PLANEL_Pot_Trim!BC5&lt;&gt;0,BC5/PLANEL_Pot_Trim!BC5,0)</f>
        <v>0.8578519640630794</v>
      </c>
      <c r="BD31" s="47">
        <f>IF(PLANEL_Pot_Trim!BD5&lt;&gt;0,BD5/PLANEL_Pot_Trim!BD5,0)</f>
        <v>0.64492108340274357</v>
      </c>
      <c r="BE31" s="47">
        <f>IF(PLANEL_Pot_Trim!BE5&lt;&gt;0,BE5/PLANEL_Pot_Trim!BE5,0)</f>
        <v>0.6536941997932828</v>
      </c>
      <c r="BF31" s="47">
        <f>IF(PLANEL_Pot_Trim!BF5&lt;&gt;0,BF5/PLANEL_Pot_Trim!BF5,0)</f>
        <v>0.79289561046194779</v>
      </c>
      <c r="BG31" s="47">
        <f>IF(PLANEL_Pot_Trim!BG5&lt;&gt;0,BG5/PLANEL_Pot_Trim!BG5,0)</f>
        <v>0.85787125321950686</v>
      </c>
      <c r="BH31" s="47">
        <f>IF(PLANEL_Pot_Trim!BH5&lt;&gt;0,BH5/PLANEL_Pot_Trim!BH5,0)</f>
        <v>0.67874894835724975</v>
      </c>
      <c r="BI31" s="47">
        <f>IF(PLANEL_Pot_Trim!BI5&lt;&gt;0,BI5/PLANEL_Pot_Trim!BI5,0)</f>
        <v>0.33177808474766696</v>
      </c>
      <c r="BJ31" s="47">
        <f>IF(PLANEL_Pot_Trim!BJ5&lt;&gt;0,BJ5/PLANEL_Pot_Trim!BJ5,0)</f>
        <v>0.76872269730251708</v>
      </c>
      <c r="BK31" s="47">
        <f>IF(PLANEL_Pot_Trim!BK5&lt;&gt;0,BK5/PLANEL_Pot_Trim!BK5,0)</f>
        <v>0.85787125321950686</v>
      </c>
      <c r="BL31" s="47">
        <f>IF(PLANEL_Pot_Trim!BL5&lt;&gt;0,BL5/PLANEL_Pot_Trim!BL5,0)</f>
        <v>0.83677646577092102</v>
      </c>
      <c r="BM31" s="47">
        <f>IF(PLANEL_Pot_Trim!BM5&lt;&gt;0,BM5/PLANEL_Pot_Trim!BM5,0)</f>
        <v>0.60380937466513362</v>
      </c>
      <c r="BN31" s="47">
        <f>IF(PLANEL_Pot_Trim!BN5&lt;&gt;0,BN5/PLANEL_Pot_Trim!BN5,0)</f>
        <v>0.84305298610923152</v>
      </c>
      <c r="BO31" s="47">
        <f>IF(PLANEL_Pot_Trim!BO5&lt;&gt;0,BO5/PLANEL_Pot_Trim!BO5,0)</f>
        <v>0.85787125321950686</v>
      </c>
      <c r="BP31" s="47">
        <f>IF(PLANEL_Pot_Trim!BP5&lt;&gt;0,BP5/PLANEL_Pot_Trim!BP5,0)</f>
        <v>0.86287846068793472</v>
      </c>
      <c r="BQ31" s="47">
        <f>IF(PLANEL_Pot_Trim!BQ5&lt;&gt;0,BQ5/PLANEL_Pot_Trim!BQ5,0)</f>
        <v>0.77279725106424957</v>
      </c>
      <c r="BR31" s="47">
        <f>IF(PLANEL_Pot_Trim!BR5&lt;&gt;0,BR5/PLANEL_Pot_Trim!BR5,0)</f>
        <v>0.84305298610923152</v>
      </c>
      <c r="BS31" s="47">
        <f>IF(PLANEL_Pot_Trim!BS5&lt;&gt;0,BS5/PLANEL_Pot_Trim!BS5,0)</f>
        <v>0.85787125321950686</v>
      </c>
      <c r="BT31" s="47">
        <f>IF(PLANEL_Pot_Trim!BT5&lt;&gt;0,BT5/PLANEL_Pot_Trim!BT5,0)</f>
        <v>0.72991540262514265</v>
      </c>
      <c r="BU31" s="47">
        <f>IF(PLANEL_Pot_Trim!BU5&lt;&gt;0,BU5/PLANEL_Pot_Trim!BU5,0)</f>
        <v>0.75768026921065645</v>
      </c>
      <c r="BV31" s="47">
        <f>IF(PLANEL_Pot_Trim!BV5&lt;&gt;0,BV5/PLANEL_Pot_Trim!BV5,0)</f>
        <v>0.84305298610923152</v>
      </c>
      <c r="BW31" s="47">
        <f>IF(PLANEL_Pot_Trim!BW5&lt;&gt;0,BW5/PLANEL_Pot_Trim!BW5,0)</f>
        <v>0.85787125321950686</v>
      </c>
      <c r="BX31" s="47">
        <f>IF(PLANEL_Pot_Trim!BX5&lt;&gt;0,BX5/PLANEL_Pot_Trim!BX5,0)</f>
        <v>0.76598631823132945</v>
      </c>
      <c r="BY31" s="47">
        <f>IF(PLANEL_Pot_Trim!BY5&lt;&gt;0,BY5/PLANEL_Pot_Trim!BY5,0)</f>
        <v>0.78547979875695118</v>
      </c>
      <c r="BZ31" s="47">
        <f>IF(PLANEL_Pot_Trim!BZ5&lt;&gt;0,BZ5/PLANEL_Pot_Trim!BZ5,0)</f>
        <v>0.84305298610923152</v>
      </c>
      <c r="CA31" s="47">
        <f>IF(PLANEL_Pot_Trim!CA5&lt;&gt;0,CA5/PLANEL_Pot_Trim!CA5,0)</f>
        <v>0.85787125321950686</v>
      </c>
      <c r="CB31" s="47">
        <f>IF(PLANEL_Pot_Trim!CB5&lt;&gt;0,CB5/PLANEL_Pot_Trim!CB5,0)</f>
        <v>0.86293290448185522</v>
      </c>
      <c r="CC31" s="47">
        <f>IF(PLANEL_Pot_Trim!CC5&lt;&gt;0,CC5/PLANEL_Pot_Trim!CC5,0)</f>
        <v>0.84423764907619203</v>
      </c>
      <c r="CD31" s="47">
        <f>IF(PLANEL_Pot_Trim!CD5&lt;&gt;0,CD5/PLANEL_Pot_Trim!CD5,0)</f>
        <v>0.84305298610923152</v>
      </c>
      <c r="CE31" s="47">
        <f>IF(PLANEL_Pot_Trim!CE5&lt;&gt;0,CE5/PLANEL_Pot_Trim!CE5,0)</f>
        <v>0.85787125321950686</v>
      </c>
      <c r="CF31" s="47">
        <f>IF(PLANEL_Pot_Trim!CF5&lt;&gt;0,CF5/PLANEL_Pot_Trim!CF5,0)</f>
        <v>0.7312600240541457</v>
      </c>
      <c r="CG31" s="47">
        <f>IF(PLANEL_Pot_Trim!CG5&lt;&gt;0,CG5/PLANEL_Pot_Trim!CG5,0)</f>
        <v>0.77709135050642619</v>
      </c>
      <c r="CH31" s="47">
        <f>IF(PLANEL_Pot_Trim!CH5&lt;&gt;0,CH5/PLANEL_Pot_Trim!CH5,0)</f>
        <v>0.84305298610923152</v>
      </c>
      <c r="CI31" s="47">
        <f>IF(PLANEL_Pot_Trim!CI5&lt;&gt;0,CI5/PLANEL_Pot_Trim!CI5,0)</f>
        <v>0.85787125321950686</v>
      </c>
      <c r="CJ31" s="47">
        <f>IF(PLANEL_Pot_Trim!CJ5&lt;&gt;0,CJ5/PLANEL_Pot_Trim!CJ5,0)</f>
        <v>0.79239785670665364</v>
      </c>
      <c r="CK31" s="47">
        <f>IF(PLANEL_Pot_Trim!CK5&lt;&gt;0,CK5/PLANEL_Pot_Trim!CK5,0)</f>
        <v>0.66436354586929802</v>
      </c>
      <c r="CL31" s="47">
        <f>IF(PLANEL_Pot_Trim!CL5&lt;&gt;0,CL5/PLANEL_Pot_Trim!CL5,0)</f>
        <v>0.84305298610923152</v>
      </c>
      <c r="CM31" s="47">
        <f>IF(PLANEL_Pot_Trim!CM5&lt;&gt;0,CM5/PLANEL_Pot_Trim!CM5,0)</f>
        <v>0.85787125321950686</v>
      </c>
      <c r="CN31" s="47">
        <f>IF(PLANEL_Pot_Trim!CN5&lt;&gt;0,CN5/PLANEL_Pot_Trim!CN5,0)</f>
        <v>0.86757151572387448</v>
      </c>
      <c r="CO31" s="47">
        <f>IF(PLANEL_Pot_Trim!CO5&lt;&gt;0,CO5/PLANEL_Pot_Trim!CO5,0)</f>
        <v>0.46420543886703519</v>
      </c>
      <c r="CP31" s="47">
        <f>IF(PLANEL_Pot_Trim!CP5&lt;&gt;0,CP5/PLANEL_Pot_Trim!CP5,0)</f>
        <v>0.84305298610923152</v>
      </c>
      <c r="CQ31" s="47">
        <f>IF(PLANEL_Pot_Trim!CQ5&lt;&gt;0,CQ5/PLANEL_Pot_Trim!CQ5,0)</f>
        <v>0.85768299263630698</v>
      </c>
      <c r="CR31" s="47">
        <f>IF(PLANEL_Pot_Trim!CR5&lt;&gt;0,CR5/PLANEL_Pot_Trim!CR5,0)</f>
        <v>0.85113553995698632</v>
      </c>
      <c r="CS31" s="47">
        <f>IF(PLANEL_Pot_Trim!CS5&lt;&gt;0,CS5/PLANEL_Pot_Trim!CS5,0)</f>
        <v>0.66328303431269131</v>
      </c>
      <c r="CT31" s="47">
        <f>IF(PLANEL_Pot_Trim!CT5&lt;&gt;0,CT5/PLANEL_Pot_Trim!CT5,0)</f>
        <v>0.84305298610923152</v>
      </c>
      <c r="CU31" s="47">
        <f>IF(PLANEL_Pot_Trim!CU5&lt;&gt;0,CU5/PLANEL_Pot_Trim!CU5,0)</f>
        <v>0.85787125321950686</v>
      </c>
      <c r="CV31" s="47">
        <f>IF(PLANEL_Pot_Trim!CV5&lt;&gt;0,CV5/PLANEL_Pot_Trim!CV5,0)</f>
        <v>0.71120893958444487</v>
      </c>
      <c r="CW31" s="47">
        <f>IF(PLANEL_Pot_Trim!CW5&lt;&gt;0,CW5/PLANEL_Pot_Trim!CW5,0)</f>
        <v>0.84160619017903182</v>
      </c>
      <c r="CX31" s="47">
        <f>IF(PLANEL_Pot_Trim!CX5&lt;&gt;0,CX5/PLANEL_Pot_Trim!CX5,0)</f>
        <v>0.84305298610923152</v>
      </c>
      <c r="CY31" s="77">
        <f>IF(PLANEL_Pot_Trim!CY5&lt;&gt;0,CY5/PLANEL_Pot_Trim!CY5,0)</f>
        <v>0.85787125321950686</v>
      </c>
      <c r="CZ31" s="77">
        <f>IF(PLANEL_Pot_Trim!CZ5&lt;&gt;0,CZ5/PLANEL_Pot_Trim!CZ5,0)</f>
        <v>0.86757151572387448</v>
      </c>
      <c r="DA31" s="77">
        <f>IF(PLANEL_Pot_Trim!DA5&lt;&gt;0,DA5/PLANEL_Pot_Trim!DA5,0)</f>
        <v>0.68288743866112522</v>
      </c>
      <c r="DB31" s="77">
        <f>IF(PLANEL_Pot_Trim!DB5&lt;&gt;0,DB5/PLANEL_Pot_Trim!DB5,0)</f>
        <v>0.84305298610923152</v>
      </c>
      <c r="DC31" s="47">
        <f>IF(PLANEL_Pot_Trim!DC5&lt;&gt;0,DC5/PLANEL_Pot_Trim!DC5,0)</f>
        <v>0.85787125321950686</v>
      </c>
      <c r="DD31" s="47">
        <f>IF(PLANEL_Pot_Trim!DD5&lt;&gt;0,DD5/PLANEL_Pot_Trim!DD5,0)</f>
        <v>0.79017401002828724</v>
      </c>
      <c r="DE31" s="47">
        <f>IF(PLANEL_Pot_Trim!DE5&lt;&gt;0,DE5/PLANEL_Pot_Trim!DE5,0)</f>
        <v>0.83537934346840714</v>
      </c>
      <c r="DF31" s="47">
        <f>IF(PLANEL_Pot_Trim!DF5&lt;&gt;0,DF5/PLANEL_Pot_Trim!DF5,0)</f>
        <v>0.84305298610923152</v>
      </c>
      <c r="DG31" s="47">
        <f>IF(PLANEL_Pot_Trim!DG5&lt;&gt;0,DG5/PLANEL_Pot_Trim!DG5,0)</f>
        <v>0.85787125321950686</v>
      </c>
      <c r="DH31" s="47">
        <f>IF(PLANEL_Pot_Trim!DH5&lt;&gt;0,DH5/PLANEL_Pot_Trim!DH5,0)</f>
        <v>0.8553765786382822</v>
      </c>
      <c r="DI31" s="47">
        <f>IF(PLANEL_Pot_Trim!DI5&lt;&gt;0,DI5/PLANEL_Pot_Trim!DI5,0)</f>
        <v>0.65107977183786303</v>
      </c>
      <c r="DJ31" s="47">
        <f>IF(PLANEL_Pot_Trim!DJ5&lt;&gt;0,DJ5/PLANEL_Pot_Trim!DJ5,0)</f>
        <v>0.84305298610923152</v>
      </c>
      <c r="DK31" s="47">
        <f>IF(PLANEL_Pot_Trim!DK5&lt;&gt;0,DK5/PLANEL_Pot_Trim!DK5,0)</f>
        <v>0.85787125321950686</v>
      </c>
      <c r="DL31" s="47">
        <f>IF(PLANEL_Pot_Trim!DL5&lt;&gt;0,DL5/PLANEL_Pot_Trim!DL5,0)</f>
        <v>0.86757151572387448</v>
      </c>
      <c r="DM31" s="47">
        <f>IF(PLANEL_Pot_Trim!DM5&lt;&gt;0,DM5/PLANEL_Pot_Trim!DM5,0)</f>
        <v>0.82110596603869057</v>
      </c>
      <c r="DN31" s="47">
        <f>IF(PLANEL_Pot_Trim!DN5&lt;&gt;0,DN5/PLANEL_Pot_Trim!DN5,0)</f>
        <v>0.84305298610923152</v>
      </c>
      <c r="DO31" s="47">
        <f>IF(PLANEL_Pot_Trim!DO5&lt;&gt;0,DO5/PLANEL_Pot_Trim!DO5,0)</f>
        <v>0.85787125321950686</v>
      </c>
      <c r="DP31" s="47">
        <f>IF(PLANEL_Pot_Trim!DP5&lt;&gt;0,DP5/PLANEL_Pot_Trim!DP5,0)</f>
        <v>0.86757151572387448</v>
      </c>
      <c r="DQ31" s="47">
        <f>IF(PLANEL_Pot_Trim!DQ5&lt;&gt;0,DQ5/PLANEL_Pot_Trim!DQ5,0)</f>
        <v>0.54297529963552937</v>
      </c>
      <c r="DR31" s="47">
        <f>IF(PLANEL_Pot_Trim!DR5&lt;&gt;0,DR5/PLANEL_Pot_Trim!DR5,0)</f>
        <v>0.84305298610923152</v>
      </c>
      <c r="DS31" s="47">
        <f>IF(PLANEL_Pot_Trim!DS5&lt;&gt;0,DS5/PLANEL_Pot_Trim!DS5,0)</f>
        <v>0.85787125321950686</v>
      </c>
      <c r="DT31" s="47">
        <f>IF(PLANEL_Pot_Trim!DT5&lt;&gt;0,DT5/PLANEL_Pot_Trim!DT5,0)</f>
        <v>0.86757151572387448</v>
      </c>
      <c r="DU31" s="47">
        <f>IF(PLANEL_Pot_Trim!DU5&lt;&gt;0,DU5/PLANEL_Pot_Trim!DU5,0)</f>
        <v>0.6224610930805955</v>
      </c>
      <c r="DV31" s="47">
        <f>IF(PLANEL_Pot_Trim!DV5&lt;&gt;0,DV5/PLANEL_Pot_Trim!DV5,0)</f>
        <v>0.84224987155343289</v>
      </c>
      <c r="DW31" s="47">
        <f>IF(PLANEL_Pot_Trim!DW5&lt;&gt;0,DW5/PLANEL_Pot_Trim!DW5,0)</f>
        <v>0.85787125321950686</v>
      </c>
      <c r="DX31" s="47">
        <f>IF(PLANEL_Pot_Trim!DX5&lt;&gt;0,DX5/PLANEL_Pot_Trim!DX5,0)</f>
        <v>0.86757151572387448</v>
      </c>
      <c r="DY31" s="47">
        <f>IF(PLANEL_Pot_Trim!DY5&lt;&gt;0,DY5/PLANEL_Pot_Trim!DY5,0)</f>
        <v>0.44515453558825813</v>
      </c>
      <c r="DZ31" s="47">
        <f>IF(PLANEL_Pot_Trim!DZ5&lt;&gt;0,DZ5/PLANEL_Pot_Trim!DZ5,0)</f>
        <v>0.84305298610923152</v>
      </c>
      <c r="EA31" s="47">
        <f>IF(PLANEL_Pot_Trim!EA5&lt;&gt;0,EA5/PLANEL_Pot_Trim!EA5,0)</f>
        <v>0.85787125321950686</v>
      </c>
      <c r="EB31" s="47">
        <f>IF(PLANEL_Pot_Trim!EB5&lt;&gt;0,EB5/PLANEL_Pot_Trim!EB5,0)</f>
        <v>0.86757151572387448</v>
      </c>
      <c r="EC31" s="47">
        <f>IF(PLANEL_Pot_Trim!EC5&lt;&gt;0,EC5/PLANEL_Pot_Trim!EC5,0)</f>
        <v>0.67431368252260282</v>
      </c>
      <c r="ED31" s="47">
        <f>IF(PLANEL_Pot_Trim!ED5&lt;&gt;0,ED5/PLANEL_Pot_Trim!ED5,0)</f>
        <v>0.84305298610923152</v>
      </c>
      <c r="EE31" s="47">
        <f>IF(PLANEL_Pot_Trim!EE5&lt;&gt;0,EE5/PLANEL_Pot_Trim!EE5,0)</f>
        <v>0.85787125321950686</v>
      </c>
      <c r="EF31" s="47">
        <f>IF(PLANEL_Pot_Trim!EF5&lt;&gt;0,EF5/PLANEL_Pot_Trim!EF5,0)</f>
        <v>0.86757151572387448</v>
      </c>
      <c r="EG31" s="47">
        <f>IF(PLANEL_Pot_Trim!EG5&lt;&gt;0,EG5/PLANEL_Pot_Trim!EG5,0)</f>
        <v>0.57741402224940497</v>
      </c>
      <c r="EH31" s="47">
        <f>IF(PLANEL_Pot_Trim!EH5&lt;&gt;0,EH5/PLANEL_Pot_Trim!EH5,0)</f>
        <v>0.84305298610923152</v>
      </c>
      <c r="EI31" s="47">
        <f>IF(PLANEL_Pot_Trim!EI5&lt;&gt;0,EI5/PLANEL_Pot_Trim!EI5,0)</f>
        <v>0.85787125321950686</v>
      </c>
      <c r="EJ31" s="47">
        <f>IF(PLANEL_Pot_Trim!EJ5&lt;&gt;0,EJ5/PLANEL_Pot_Trim!EJ5,0)</f>
        <v>0.86757151572387448</v>
      </c>
      <c r="EK31" s="47">
        <f>IF(PLANEL_Pot_Trim!EK5&lt;&gt;0,EK5/PLANEL_Pot_Trim!EK5,0)</f>
        <v>0.43406343184013968</v>
      </c>
      <c r="EL31" s="47">
        <f>IF(PLANEL_Pot_Trim!EL5&lt;&gt;0,EL5/PLANEL_Pot_Trim!EL5,0)</f>
        <v>0.84305298610923152</v>
      </c>
      <c r="EM31" s="47">
        <f>IF(PLANEL_Pot_Trim!EM5&lt;&gt;0,EM5/PLANEL_Pot_Trim!EM5,0)</f>
        <v>0.85787125321950686</v>
      </c>
      <c r="EN31" s="47">
        <f>IF(PLANEL_Pot_Trim!EN5&lt;&gt;0,EN5/PLANEL_Pot_Trim!EN5,0)</f>
        <v>0.86757151572387448</v>
      </c>
      <c r="EO31" s="47">
        <f>IF(PLANEL_Pot_Trim!EO5&lt;&gt;0,EO5/PLANEL_Pot_Trim!EO5,0)</f>
        <v>0.44364350537448621</v>
      </c>
      <c r="EP31" s="47">
        <f>IF(PLANEL_Pot_Trim!EP5&lt;&gt;0,EP5/PLANEL_Pot_Trim!EP5,0)</f>
        <v>0.84305298610923152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0.38299352057426483</v>
      </c>
      <c r="D33" s="48">
        <f>IF(PLANEL_Pot_Trim!D7&lt;&gt;0,D7/PLANEL_Pot_Trim!D7,0)</f>
        <v>0.38299352057426483</v>
      </c>
      <c r="E33" s="48">
        <f>IF(PLANEL_Pot_Trim!E7&lt;&gt;0,E7/PLANEL_Pot_Trim!E7,0)</f>
        <v>0.29226415034423864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0.29949545483249407</v>
      </c>
      <c r="I33" s="48">
        <f>IF(PLANEL_Pot_Trim!I7&lt;&gt;0,I7/PLANEL_Pot_Trim!I7,0)</f>
        <v>0.2622924798005149</v>
      </c>
      <c r="J33" s="48">
        <f>IF(PLANEL_Pot_Trim!J7&lt;&gt;0,J7/PLANEL_Pot_Trim!J7,0)</f>
        <v>0.34858804036658625</v>
      </c>
      <c r="K33" s="48">
        <f>IF(PLANEL_Pot_Trim!K7&lt;&gt;0,K7/PLANEL_Pot_Trim!K7,0)</f>
        <v>0.34858804036658625</v>
      </c>
      <c r="L33" s="48">
        <f>IF(PLANEL_Pot_Trim!L7&lt;&gt;0,L7/PLANEL_Pot_Trim!L7,0)</f>
        <v>0.34858804036658625</v>
      </c>
      <c r="M33" s="48">
        <f>IF(PLANEL_Pot_Trim!M7&lt;&gt;0,M7/PLANEL_Pot_Trim!M7,0)</f>
        <v>0.29949545483249407</v>
      </c>
      <c r="N33" s="48">
        <f>IF(PLANEL_Pot_Trim!N7&lt;&gt;0,N7/PLANEL_Pot_Trim!N7,0)</f>
        <v>0.34858804036658625</v>
      </c>
      <c r="O33" s="48">
        <f>IF(PLANEL_Pot_Trim!O7&lt;&gt;0,O7/PLANEL_Pot_Trim!O7,0)</f>
        <v>0.3307326127239536</v>
      </c>
      <c r="P33" s="48">
        <f>IF(PLANEL_Pot_Trim!P7&lt;&gt;0,P7/PLANEL_Pot_Trim!P7,0)</f>
        <v>0.281751062295029</v>
      </c>
      <c r="Q33" s="48">
        <f>IF(PLANEL_Pot_Trim!Q7&lt;&gt;0,Q7/PLANEL_Pot_Trim!Q7,0)</f>
        <v>0.29881807129355892</v>
      </c>
      <c r="R33" s="48">
        <f>IF(PLANEL_Pot_Trim!R7&lt;&gt;0,R7/PLANEL_Pot_Trim!R7,0)</f>
        <v>0.29881807129355892</v>
      </c>
      <c r="S33" s="48">
        <f>IF(PLANEL_Pot_Trim!S7&lt;&gt;0,S7/PLANEL_Pot_Trim!S7,0)</f>
        <v>0.28276130680624889</v>
      </c>
      <c r="T33" s="48">
        <f>IF(PLANEL_Pot_Trim!T7&lt;&gt;0,T7/PLANEL_Pot_Trim!T7,0)</f>
        <v>0.21059005347420798</v>
      </c>
      <c r="U33" s="48">
        <f>IF(PLANEL_Pot_Trim!U7&lt;&gt;0,U7/PLANEL_Pot_Trim!U7,0)</f>
        <v>0.16583316176351801</v>
      </c>
      <c r="V33" s="48">
        <f>IF(PLANEL_Pot_Trim!V7&lt;&gt;0,V7/PLANEL_Pot_Trim!V7,0)</f>
        <v>0.281751062295029</v>
      </c>
      <c r="W33" s="48">
        <f>IF(PLANEL_Pot_Trim!W7&lt;&gt;0,W7/PLANEL_Pot_Trim!W7,0)</f>
        <v>0.31674622113510137</v>
      </c>
      <c r="X33" s="48">
        <f>IF(PLANEL_Pot_Trim!X7&lt;&gt;0,X7/PLANEL_Pot_Trim!X7,0)</f>
        <v>0.20957497973296063</v>
      </c>
      <c r="Y33" s="48">
        <f>IF(PLANEL_Pot_Trim!Y7&lt;&gt;0,Y7/PLANEL_Pot_Trim!Y7,0)</f>
        <v>0.17582607547725015</v>
      </c>
      <c r="Z33" s="48">
        <f>IF(PLANEL_Pot_Trim!Z7&lt;&gt;0,Z7/PLANEL_Pot_Trim!Z7,0)</f>
        <v>0.30120304549968735</v>
      </c>
      <c r="AA33" s="48">
        <f>IF(PLANEL_Pot_Trim!AA7&lt;&gt;0,AA7/PLANEL_Pot_Trim!AA7,0)</f>
        <v>0.31674622113510137</v>
      </c>
      <c r="AB33" s="48">
        <f>IF(PLANEL_Pot_Trim!AB7&lt;&gt;0,AB7/PLANEL_Pot_Trim!AB7,0)</f>
        <v>0.30120304549968735</v>
      </c>
      <c r="AC33" s="48">
        <f>IF(PLANEL_Pot_Trim!AC7&lt;&gt;0,AC7/PLANEL_Pot_Trim!AC7,0)</f>
        <v>0.16588680715047632</v>
      </c>
      <c r="AD33" s="48">
        <f>IF(PLANEL_Pot_Trim!AD7&lt;&gt;0,AD7/PLANEL_Pot_Trim!AD7,0)</f>
        <v>0.18824667591128111</v>
      </c>
      <c r="AE33" s="48">
        <f>IF(PLANEL_Pot_Trim!AE7&lt;&gt;0,AE7/PLANEL_Pot_Trim!AE7,0)</f>
        <v>0.31671445001713705</v>
      </c>
      <c r="AF33" s="48">
        <f>IF(PLANEL_Pot_Trim!AF7&lt;&gt;0,AF7/PLANEL_Pot_Trim!AF7,0)</f>
        <v>0.3011728334344716</v>
      </c>
      <c r="AG33" s="48">
        <f>IF(PLANEL_Pot_Trim!AG7&lt;&gt;0,AG7/PLANEL_Pot_Trim!AG7,0)</f>
        <v>0.27211070741312188</v>
      </c>
      <c r="AH33" s="48">
        <f>IF(PLANEL_Pot_Trim!AH7&lt;&gt;0,AH7/PLANEL_Pot_Trim!AH7,0)</f>
        <v>0.3011728334344716</v>
      </c>
      <c r="AI33" s="48">
        <f>IF(PLANEL_Pot_Trim!AI7&lt;&gt;0,AI7/PLANEL_Pot_Trim!AI7,0)</f>
        <v>0.28571324613683952</v>
      </c>
      <c r="AJ33" s="48">
        <f>IF(PLANEL_Pot_Trim!AJ7&lt;&gt;0,AJ7/PLANEL_Pot_Trim!AJ7,0)</f>
        <v>0.28571324613683952</v>
      </c>
      <c r="AK33" s="48">
        <f>IF(PLANEL_Pot_Trim!AK7&lt;&gt;0,AK7/PLANEL_Pot_Trim!AK7,0)</f>
        <v>0.24336967497731729</v>
      </c>
      <c r="AL33" s="48">
        <f>IF(PLANEL_Pot_Trim!AL7&lt;&gt;0,AL7/PLANEL_Pot_Trim!AL7,0)</f>
        <v>0.28571324613683952</v>
      </c>
      <c r="AM33" s="48">
        <f>IF(PLANEL_Pot_Trim!AM7&lt;&gt;0,AM7/PLANEL_Pot_Trim!AM7,0)</f>
        <v>0.24428032906294558</v>
      </c>
      <c r="AN33" s="48">
        <f>IF(PLANEL_Pot_Trim!AN7&lt;&gt;0,AN7/PLANEL_Pot_Trim!AN7,0)</f>
        <v>0.23185666325019152</v>
      </c>
      <c r="AO33" s="48">
        <f>IF(PLANEL_Pot_Trim!AO7&lt;&gt;0,AO7/PLANEL_Pot_Trim!AO7,0)</f>
        <v>0.24428032906294558</v>
      </c>
      <c r="AP33" s="48">
        <f>IF(PLANEL_Pot_Trim!AP7&lt;&gt;0,AP7/PLANEL_Pot_Trim!AP7,0)</f>
        <v>0.24428032906294558</v>
      </c>
      <c r="AQ33" s="48">
        <f>IF(PLANEL_Pot_Trim!AQ7&lt;&gt;0,AQ7/PLANEL_Pot_Trim!AQ7,0)</f>
        <v>0.19740727731051846</v>
      </c>
      <c r="AR33" s="48">
        <f>IF(PLANEL_Pot_Trim!AR7&lt;&gt;0,AR7/PLANEL_Pot_Trim!AR7,0)</f>
        <v>0.19740727731051846</v>
      </c>
      <c r="AS33" s="48">
        <f>IF(PLANEL_Pot_Trim!AS7&lt;&gt;0,AS7/PLANEL_Pot_Trim!AS7,0)</f>
        <v>9.9586350153993655E-2</v>
      </c>
      <c r="AT33" s="48">
        <f>IF(PLANEL_Pot_Trim!AT7&lt;&gt;0,AT7/PLANEL_Pot_Trim!AT7,0)</f>
        <v>0.19740727731051846</v>
      </c>
      <c r="AU33" s="48">
        <f>IF(PLANEL_Pot_Trim!AU7&lt;&gt;0,AU7/PLANEL_Pot_Trim!AU7,0)</f>
        <v>0.13783137311664864</v>
      </c>
      <c r="AV33" s="48">
        <f>IF(PLANEL_Pot_Trim!AV7&lt;&gt;0,AV7/PLANEL_Pot_Trim!AV7,0)</f>
        <v>7.1960389780660883E-2</v>
      </c>
      <c r="AW33" s="48">
        <f>IF(PLANEL_Pot_Trim!AW7&lt;&gt;0,AW7/PLANEL_Pot_Trim!AW7,0)</f>
        <v>7.1960389780660883E-2</v>
      </c>
      <c r="AX33" s="48">
        <f>IF(PLANEL_Pot_Trim!AX7&lt;&gt;0,AX7/PLANEL_Pot_Trim!AX7,0)</f>
        <v>0.13783137311664864</v>
      </c>
      <c r="AY33" s="48">
        <f>IF(PLANEL_Pot_Trim!AY7&lt;&gt;0,AY7/PLANEL_Pot_Trim!AY7,0)</f>
        <v>0.12874916938175943</v>
      </c>
      <c r="AZ33" s="48">
        <f>IF(PLANEL_Pot_Trim!AZ7&lt;&gt;0,AZ7/PLANEL_Pot_Trim!AZ7,0)</f>
        <v>6.7218661493031573E-2</v>
      </c>
      <c r="BA33" s="48">
        <f>IF(PLANEL_Pot_Trim!BA7&lt;&gt;0,BA7/PLANEL_Pot_Trim!BA7,0)</f>
        <v>0.12874916938175943</v>
      </c>
      <c r="BB33" s="48">
        <f>IF(PLANEL_Pot_Trim!BB7&lt;&gt;0,BB7/PLANEL_Pot_Trim!BB7,0)</f>
        <v>0.12874916938175943</v>
      </c>
      <c r="BC33" s="48">
        <f>IF(PLANEL_Pot_Trim!BC7&lt;&gt;0,BC7/PLANEL_Pot_Trim!BC7,0)</f>
        <v>0.12875065583495951</v>
      </c>
      <c r="BD33" s="48">
        <f>IF(PLANEL_Pot_Trim!BD7&lt;&gt;0,BD7/PLANEL_Pot_Trim!BD7,0)</f>
        <v>0.12875065583495951</v>
      </c>
      <c r="BE33" s="48">
        <f>IF(PLANEL_Pot_Trim!BE7&lt;&gt;0,BE7/PLANEL_Pot_Trim!BE7,0)</f>
        <v>0.12875065583495951</v>
      </c>
      <c r="BF33" s="48">
        <f>IF(PLANEL_Pot_Trim!BF7&lt;&gt;0,BF7/PLANEL_Pot_Trim!BF7,0)</f>
        <v>0.12875065583495951</v>
      </c>
      <c r="BG33" s="48">
        <f>IF(PLANEL_Pot_Trim!BG7&lt;&gt;0,BG7/PLANEL_Pot_Trim!BG7,0)</f>
        <v>0.12875065583495951</v>
      </c>
      <c r="BH33" s="48">
        <f>IF(PLANEL_Pot_Trim!BH7&lt;&gt;0,BH7/PLANEL_Pot_Trim!BH7,0)</f>
        <v>0.12875065583495951</v>
      </c>
      <c r="BI33" s="48">
        <f>IF(PLANEL_Pot_Trim!BI7&lt;&gt;0,BI7/PLANEL_Pot_Trim!BI7,0)</f>
        <v>0.12875065583495951</v>
      </c>
      <c r="BJ33" s="48">
        <f>IF(PLANEL_Pot_Trim!BJ7&lt;&gt;0,BJ7/PLANEL_Pot_Trim!BJ7,0)</f>
        <v>0.12875065583495951</v>
      </c>
      <c r="BK33" s="48">
        <f>IF(PLANEL_Pot_Trim!BK7&lt;&gt;0,BK7/PLANEL_Pot_Trim!BK7,0)</f>
        <v>0.12875065583495951</v>
      </c>
      <c r="BL33" s="48">
        <f>IF(PLANEL_Pot_Trim!BL7&lt;&gt;0,BL7/PLANEL_Pot_Trim!BL7,0)</f>
        <v>0.12875065583495951</v>
      </c>
      <c r="BM33" s="48">
        <f>IF(PLANEL_Pot_Trim!BM7&lt;&gt;0,BM7/PLANEL_Pot_Trim!BM7,0)</f>
        <v>0.12875065583495951</v>
      </c>
      <c r="BN33" s="48">
        <f>IF(PLANEL_Pot_Trim!BN7&lt;&gt;0,BN7/PLANEL_Pot_Trim!BN7,0)</f>
        <v>0.12875065583495951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0.69272026661112274</v>
      </c>
      <c r="D36" s="49">
        <f>IF(PLANEL_Pot_Trim!D9&lt;&gt;0,D10/PLANEL_Pot_Trim!D9,0)</f>
        <v>0.70660626258418391</v>
      </c>
      <c r="E36" s="49">
        <f>IF(PLANEL_Pot_Trim!E9&lt;&gt;0,E10/PLANEL_Pot_Trim!E9,0)</f>
        <v>0.69272026661112274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0.43409359161285843</v>
      </c>
      <c r="I36" s="49">
        <f>IF(PLANEL_Pot_Trim!I9&lt;&gt;0,I10/PLANEL_Pot_Trim!I9,0)</f>
        <v>0.69272026661112274</v>
      </c>
      <c r="J36" s="49">
        <f>IF(PLANEL_Pot_Trim!J9&lt;&gt;0,J10/PLANEL_Pot_Trim!J9,0)</f>
        <v>0.70660626258418391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0.74132125251683678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0.44494202596681248</v>
      </c>
      <c r="Q36" s="49">
        <f>IF(PLANEL_Pot_Trim!Q9&lt;&gt;0,Q10/PLANEL_Pot_Trim!Q9,0)</f>
        <v>0.74132125251683678</v>
      </c>
      <c r="R36" s="49">
        <f>IF(PLANEL_Pot_Trim!R9&lt;&gt;0,R10/PLANEL_Pot_Trim!R9,0)</f>
        <v>0.44391793376379923</v>
      </c>
      <c r="S36" s="49">
        <f>IF(PLANEL_Pot_Trim!S9&lt;&gt;0,S10/PLANEL_Pot_Trim!S9,0)</f>
        <v>0.75</v>
      </c>
      <c r="T36" s="49">
        <f>IF(PLANEL_Pot_Trim!T9&lt;&gt;0,T10/PLANEL_Pot_Trim!T9,0)</f>
        <v>0.60930882438260259</v>
      </c>
      <c r="U36" s="49">
        <f>IF(PLANEL_Pot_Trim!U9&lt;&gt;0,U10/PLANEL_Pot_Trim!U9,0)</f>
        <v>0.71373938772747481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0.75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0.75</v>
      </c>
      <c r="AC36" s="49">
        <f>IF(PLANEL_Pot_Trim!AC9&lt;&gt;0,AC10/PLANEL_Pot_Trim!AC9,0)</f>
        <v>0.75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0.75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0.61026610454659724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0.57884991007368147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0.71373938772747481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</v>
      </c>
      <c r="BQ36" s="49">
        <f>IF(PLANEL_Pot_Trim!BQ9&lt;&gt;0,BQ10/PLANEL_Pot_Trim!BQ9,0)</f>
        <v>0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0.74999999999999989</v>
      </c>
      <c r="D37" s="49">
        <f>IF(PLANEL_Pot_Trim!D10&lt;&gt;0,D11/PLANEL_Pot_Trim!D10,0)</f>
        <v>0.56314860938148603</v>
      </c>
      <c r="E37" s="49">
        <f>IF(PLANEL_Pot_Trim!E10&lt;&gt;0,E11/PLANEL_Pot_Trim!E10,0)</f>
        <v>0.56060606060606055</v>
      </c>
      <c r="F37" s="49">
        <f>IF(PLANEL_Pot_Trim!F10&lt;&gt;0,F11/PLANEL_Pot_Trim!F10,0)</f>
        <v>0.74999999999999989</v>
      </c>
      <c r="G37" s="49">
        <f>IF(PLANEL_Pot_Trim!G10&lt;&gt;0,G11/PLANEL_Pot_Trim!G10,0)</f>
        <v>0.74999999999999989</v>
      </c>
      <c r="H37" s="49">
        <f>IF(PLANEL_Pot_Trim!H10&lt;&gt;0,H11/PLANEL_Pot_Trim!H10,0)</f>
        <v>0.37375466998754669</v>
      </c>
      <c r="I37" s="49">
        <f>IF(PLANEL_Pot_Trim!I10&lt;&gt;0,I11/PLANEL_Pot_Trim!I10,0)</f>
        <v>0.56314860938148603</v>
      </c>
      <c r="J37" s="49">
        <f>IF(PLANEL_Pot_Trim!J10&lt;&gt;0,J11/PLANEL_Pot_Trim!J10,0)</f>
        <v>0.74999999999999989</v>
      </c>
      <c r="K37" s="49">
        <f>IF(PLANEL_Pot_Trim!K10&lt;&gt;0,K11/PLANEL_Pot_Trim!K10,0)</f>
        <v>0.54222196229417463</v>
      </c>
      <c r="L37" s="49">
        <f>IF(PLANEL_Pot_Trim!L10&lt;&gt;0,L11/PLANEL_Pot_Trim!L10,0)</f>
        <v>0.18939393939393939</v>
      </c>
      <c r="M37" s="49">
        <f>IF(PLANEL_Pot_Trim!M10&lt;&gt;0,M11/PLANEL_Pot_Trim!M10,0)</f>
        <v>0.56314860938148603</v>
      </c>
      <c r="N37" s="49">
        <f>IF(PLANEL_Pot_Trim!N10&lt;&gt;0,N11/PLANEL_Pot_Trim!N10,0)</f>
        <v>0.37624533001245331</v>
      </c>
      <c r="O37" s="49">
        <f>IF(PLANEL_Pot_Trim!O10&lt;&gt;0,O11/PLANEL_Pot_Trim!O10,0)</f>
        <v>0.74999999999999989</v>
      </c>
      <c r="P37" s="49">
        <f>IF(PLANEL_Pot_Trim!P10&lt;&gt;0,P11/PLANEL_Pot_Trim!P10,0)</f>
        <v>0.56314860938148603</v>
      </c>
      <c r="Q37" s="49">
        <f>IF(PLANEL_Pot_Trim!Q10&lt;&gt;0,Q11/PLANEL_Pot_Trim!Q10,0)</f>
        <v>0.74999999999999989</v>
      </c>
      <c r="R37" s="49">
        <f>IF(PLANEL_Pot_Trim!R10&lt;&gt;0,R11/PLANEL_Pot_Trim!R10,0)</f>
        <v>0.37624533001245331</v>
      </c>
      <c r="S37" s="49">
        <f>IF(PLANEL_Pot_Trim!S10&lt;&gt;0,S11/PLANEL_Pot_Trim!S10,0)</f>
        <v>0.56314860938148603</v>
      </c>
      <c r="T37" s="49">
        <f>IF(PLANEL_Pot_Trim!T10&lt;&gt;0,T11/PLANEL_Pot_Trim!T10,0)</f>
        <v>0.37375466998754669</v>
      </c>
      <c r="U37" s="49">
        <f>IF(PLANEL_Pot_Trim!U10&lt;&gt;0,U11/PLANEL_Pot_Trim!U10,0)</f>
        <v>0.74999999999999989</v>
      </c>
      <c r="V37" s="49">
        <f>IF(PLANEL_Pot_Trim!V10&lt;&gt;0,V11/PLANEL_Pot_Trim!V10,0)</f>
        <v>0.74999999999999989</v>
      </c>
      <c r="W37" s="49">
        <f>IF(PLANEL_Pot_Trim!W10&lt;&gt;0,W11/PLANEL_Pot_Trim!W10,0)</f>
        <v>0.74999999999999989</v>
      </c>
      <c r="X37" s="49">
        <f>IF(PLANEL_Pot_Trim!X10&lt;&gt;0,X11/PLANEL_Pot_Trim!X10,0)</f>
        <v>0.74999999999999989</v>
      </c>
      <c r="Y37" s="49">
        <f>IF(PLANEL_Pot_Trim!Y10&lt;&gt;0,Y11/PLANEL_Pot_Trim!Y10,0)</f>
        <v>0.56060606060606055</v>
      </c>
      <c r="Z37" s="49">
        <f>IF(PLANEL_Pot_Trim!Z10&lt;&gt;0,Z11/PLANEL_Pot_Trim!Z10,0)</f>
        <v>0.74999999999999989</v>
      </c>
      <c r="AA37" s="49">
        <f>IF(PLANEL_Pot_Trim!AA10&lt;&gt;0,AA11/PLANEL_Pot_Trim!AA10,0)</f>
        <v>0.74999999999999989</v>
      </c>
      <c r="AB37" s="49">
        <f>IF(PLANEL_Pot_Trim!AB10&lt;&gt;0,AB11/PLANEL_Pot_Trim!AB10,0)</f>
        <v>0.74999999999999989</v>
      </c>
      <c r="AC37" s="49">
        <f>IF(PLANEL_Pot_Trim!AC10&lt;&gt;0,AC11/PLANEL_Pot_Trim!AC10,0)</f>
        <v>0.74999999999999989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0.74999999999999989</v>
      </c>
      <c r="AF37" s="49">
        <f>IF(PLANEL_Pot_Trim!AF10&lt;&gt;0,AF11/PLANEL_Pot_Trim!AF10,0)</f>
        <v>0.56314860938148603</v>
      </c>
      <c r="AG37" s="49">
        <f>IF(PLANEL_Pot_Trim!AG10&lt;&gt;0,AG11/PLANEL_Pot_Trim!AG10,0)</f>
        <v>0.74999999999999989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0.56314860938148603</v>
      </c>
      <c r="AK37" s="49">
        <f>IF(PLANEL_Pot_Trim!AK10&lt;&gt;0,AK11/PLANEL_Pot_Trim!AK10,0)</f>
        <v>0.56314860938148603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0.74999999999999989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0.74999999999999989</v>
      </c>
      <c r="AS37" s="49">
        <f>IF(PLANEL_Pot_Trim!AS10&lt;&gt;0,AS11/PLANEL_Pot_Trim!AS10,0)</f>
        <v>0.74999999999999989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0.56314860938148603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0.56314860938148603</v>
      </c>
      <c r="BA37" s="49">
        <f>IF(PLANEL_Pot_Trim!BA10&lt;&gt;0,BA11/PLANEL_Pot_Trim!BA10,0)</f>
        <v>0.74999999999999989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0.74999999999999989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0.74999999999999989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0.26698251758793967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0.5553181899497488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0.26698251758793967</v>
      </c>
      <c r="Q38" s="47">
        <f>IF(PLANEL_Pot_Trim!Q11&lt;&gt;0,Q12/PLANEL_Pot_Trim!Q11,0)</f>
        <v>0.83014876582914576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</v>
      </c>
      <c r="Y38" s="47">
        <f>IF(PLANEL_Pot_Trim!Y11&lt;&gt;0,Y12/PLANEL_Pot_Trim!Y11,0)</f>
        <v>0.26698251758793967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0.56316624824120598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0.56316624824120598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58</v>
      </c>
      <c r="C39" s="47">
        <f>IF(PLANEL_Pot_Trim!C12&lt;&gt;0,C13/PLANEL_Pot_Trim!C12,0)</f>
        <v>0.74996943632084567</v>
      </c>
      <c r="D39" s="47">
        <f>IF(PLANEL_Pot_Trim!D12&lt;&gt;0,D13/PLANEL_Pot_Trim!D12,0)</f>
        <v>0.77590029900844937</v>
      </c>
      <c r="E39" s="47">
        <f>IF(PLANEL_Pot_Trim!E12&lt;&gt;0,E13/PLANEL_Pot_Trim!E12,0)</f>
        <v>0.86821613989737256</v>
      </c>
      <c r="F39" s="47">
        <f>IF(PLANEL_Pot_Trim!F12&lt;&gt;0,F13/PLANEL_Pot_Trim!F12,0)</f>
        <v>0.78753904068443992</v>
      </c>
      <c r="G39" s="47">
        <f>IF(PLANEL_Pot_Trim!G12&lt;&gt;0,G13/PLANEL_Pot_Trim!G12,0)</f>
        <v>0.8852973930321385</v>
      </c>
      <c r="H39" s="47">
        <f>IF(PLANEL_Pot_Trim!H12&lt;&gt;0,H13/PLANEL_Pot_Trim!H12,0)</f>
        <v>0.54991244343917589</v>
      </c>
      <c r="I39" s="47">
        <f>IF(PLANEL_Pot_Trim!I12&lt;&gt;0,I13/PLANEL_Pot_Trim!I12,0)</f>
        <v>0.79918183919132668</v>
      </c>
      <c r="J39" s="47">
        <f>IF(PLANEL_Pot_Trim!J12&lt;&gt;0,J13/PLANEL_Pot_Trim!J12,0)</f>
        <v>0.75685103671052112</v>
      </c>
      <c r="K39" s="47">
        <f>IF(PLANEL_Pot_Trim!K12&lt;&gt;0,K13/PLANEL_Pot_Trim!K12,0)</f>
        <v>0.84124470021991593</v>
      </c>
      <c r="L39" s="47">
        <f>IF(PLANEL_Pot_Trim!L12&lt;&gt;0,L13/PLANEL_Pot_Trim!L12,0)</f>
        <v>0.73416859890427866</v>
      </c>
      <c r="M39" s="47">
        <f>IF(PLANEL_Pot_Trim!M12&lt;&gt;0,M13/PLANEL_Pot_Trim!M12,0)</f>
        <v>0.86807996759134221</v>
      </c>
      <c r="N39" s="47">
        <f>IF(PLANEL_Pot_Trim!N12&lt;&gt;0,N13/PLANEL_Pot_Trim!N12,0)</f>
        <v>0.86828691751224985</v>
      </c>
      <c r="O39" s="47">
        <f>IF(PLANEL_Pot_Trim!O12&lt;&gt;0,O13/PLANEL_Pot_Trim!O12,0)</f>
        <v>0.82929735213549916</v>
      </c>
      <c r="P39" s="47">
        <f>IF(PLANEL_Pot_Trim!P12&lt;&gt;0,P13/PLANEL_Pot_Trim!P12,0)</f>
        <v>0.67568044376712066</v>
      </c>
      <c r="Q39" s="47">
        <f>IF(PLANEL_Pot_Trim!Q12&lt;&gt;0,Q13/PLANEL_Pot_Trim!Q12,0)</f>
        <v>0.89674739303213857</v>
      </c>
      <c r="R39" s="47">
        <f>IF(PLANEL_Pot_Trim!R12&lt;&gt;0,R13/PLANEL_Pot_Trim!R12,0)</f>
        <v>0.71806326555808475</v>
      </c>
      <c r="S39" s="47">
        <f>IF(PLANEL_Pot_Trim!S12&lt;&gt;0,S13/PLANEL_Pot_Trim!S12,0)</f>
        <v>0.83897828427022636</v>
      </c>
      <c r="T39" s="47">
        <f>IF(PLANEL_Pot_Trim!T12&lt;&gt;0,T13/PLANEL_Pot_Trim!T12,0)</f>
        <v>0.61859684650256563</v>
      </c>
      <c r="U39" s="47">
        <f>IF(PLANEL_Pot_Trim!U12&lt;&gt;0,U13/PLANEL_Pot_Trim!U12,0)</f>
        <v>0.82729270866931592</v>
      </c>
      <c r="V39" s="47">
        <f>IF(PLANEL_Pot_Trim!V12&lt;&gt;0,V13/PLANEL_Pot_Trim!V12,0)</f>
        <v>0.85147390543616641</v>
      </c>
      <c r="W39" s="47">
        <f>IF(PLANEL_Pot_Trim!W12&lt;&gt;0,W13/PLANEL_Pot_Trim!W12,0)</f>
        <v>0.80164006597476756</v>
      </c>
      <c r="X39" s="47">
        <f>IF(PLANEL_Pot_Trim!X12&lt;&gt;0,X13/PLANEL_Pot_Trim!X12,0)</f>
        <v>0.83241042227709394</v>
      </c>
      <c r="Y39" s="47">
        <f>IF(PLANEL_Pot_Trim!Y12&lt;&gt;0,Y13/PLANEL_Pot_Trim!Y12,0)</f>
        <v>0.88402621937574744</v>
      </c>
      <c r="Z39" s="47">
        <f>IF(PLANEL_Pot_Trim!Z12&lt;&gt;0,Z13/PLANEL_Pot_Trim!Z12,0)</f>
        <v>0.85421553782939164</v>
      </c>
      <c r="AA39" s="47">
        <f>IF(PLANEL_Pot_Trim!AA12&lt;&gt;0,AA13/PLANEL_Pot_Trim!AA12,0)</f>
        <v>0.87785744318839454</v>
      </c>
      <c r="AB39" s="47">
        <f>IF(PLANEL_Pot_Trim!AB12&lt;&gt;0,AB13/PLANEL_Pot_Trim!AB12,0)</f>
        <v>0.93951685655310768</v>
      </c>
      <c r="AC39" s="47">
        <f>IF(PLANEL_Pot_Trim!AC12&lt;&gt;0,AC13/PLANEL_Pot_Trim!AC12,0)</f>
        <v>0.80987139183610468</v>
      </c>
      <c r="AD39" s="47">
        <f>IF(PLANEL_Pot_Trim!AD12&lt;&gt;0,AD13/PLANEL_Pot_Trim!AD12,0)</f>
        <v>0.91248781993904082</v>
      </c>
      <c r="AE39" s="47">
        <f>IF(PLANEL_Pot_Trim!AE12&lt;&gt;0,AE13/PLANEL_Pot_Trim!AE12,0)</f>
        <v>0.94000110826034944</v>
      </c>
      <c r="AF39" s="47">
        <f>IF(PLANEL_Pot_Trim!AF12&lt;&gt;0,AF13/PLANEL_Pot_Trim!AF12,0)</f>
        <v>0.81235995138701333</v>
      </c>
      <c r="AG39" s="47">
        <f>IF(PLANEL_Pot_Trim!AG12&lt;&gt;0,AG13/PLANEL_Pot_Trim!AG12,0)</f>
        <v>0.85982674505189238</v>
      </c>
      <c r="AH39" s="47">
        <f>IF(PLANEL_Pot_Trim!AH12&lt;&gt;0,AH13/PLANEL_Pot_Trim!AH12,0)</f>
        <v>0.90970617481384308</v>
      </c>
      <c r="AI39" s="47">
        <f>IF(PLANEL_Pot_Trim!AI12&lt;&gt;0,AI13/PLANEL_Pot_Trim!AI12,0)</f>
        <v>0.94029910391249472</v>
      </c>
      <c r="AJ39" s="47">
        <f>IF(PLANEL_Pot_Trim!AJ12&lt;&gt;0,AJ13/PLANEL_Pot_Trim!AJ12,0)</f>
        <v>0.87681745898190988</v>
      </c>
      <c r="AK39" s="47">
        <f>IF(PLANEL_Pot_Trim!AK12&lt;&gt;0,AK13/PLANEL_Pot_Trim!AK12,0)</f>
        <v>0.87681745898190988</v>
      </c>
      <c r="AL39" s="47">
        <f>IF(PLANEL_Pot_Trim!AL12&lt;&gt;0,AL13/PLANEL_Pot_Trim!AL12,0)</f>
        <v>0.93979621631908972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0.93791266358124803</v>
      </c>
      <c r="AO39" s="47">
        <f>IF(PLANEL_Pot_Trim!AO12&lt;&gt;0,AO13/PLANEL_Pot_Trim!AO12,0)</f>
        <v>0.86789926546243856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0.80186326152292464</v>
      </c>
      <c r="AS39" s="47">
        <f>IF(PLANEL_Pot_Trim!AS12&lt;&gt;0,AS13/PLANEL_Pot_Trim!AS12,0)</f>
        <v>0.93199468143809339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0.94747156018334888</v>
      </c>
      <c r="AW39" s="47">
        <f>IF(PLANEL_Pot_Trim!AW12&lt;&gt;0,AW13/PLANEL_Pot_Trim!AW12,0)</f>
        <v>0.94747156018334888</v>
      </c>
      <c r="AX39" s="47">
        <f>IF(PLANEL_Pot_Trim!AX12&lt;&gt;0,AX13/PLANEL_Pot_Trim!AX12,0)</f>
        <v>0.94747156018334888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3.7567491670498186E-2</v>
      </c>
      <c r="D41" s="50">
        <f>IF(PLANEL_Pot_Trim!D14&lt;&gt;0,D15/PLANEL_Pot_Trim!D14,0)</f>
        <v>0.38184431667919255</v>
      </c>
      <c r="E41" s="50">
        <f>IF(PLANEL_Pot_Trim!E14&lt;&gt;0,E15/PLANEL_Pot_Trim!E14,0)</f>
        <v>0.50163317316155631</v>
      </c>
      <c r="F41" s="50">
        <f>IF(PLANEL_Pot_Trim!F14&lt;&gt;0,F15/PLANEL_Pot_Trim!F14,0)</f>
        <v>0.32064936096286728</v>
      </c>
      <c r="G41" s="50">
        <f>IF(PLANEL_Pot_Trim!G14&lt;&gt;0,G15/PLANEL_Pot_Trim!G14,0)</f>
        <v>3.8497989193696174E-2</v>
      </c>
      <c r="H41" s="50">
        <f>IF(PLANEL_Pot_Trim!H14&lt;&gt;0,H15/PLANEL_Pot_Trim!H14,0)</f>
        <v>0.34033210174675227</v>
      </c>
      <c r="I41" s="50">
        <f>IF(PLANEL_Pot_Trim!I14&lt;&gt;0,I15/PLANEL_Pot_Trim!I14,0)</f>
        <v>0.5047256007736205</v>
      </c>
      <c r="J41" s="50">
        <f>IF(PLANEL_Pot_Trim!J14&lt;&gt;0,J15/PLANEL_Pot_Trim!J14,0)</f>
        <v>0.32561997453965441</v>
      </c>
      <c r="K41" s="50">
        <f>IF(PLANEL_Pot_Trim!K14&lt;&gt;0,K15/PLANEL_Pot_Trim!K14,0)</f>
        <v>3.7273180082162509E-2</v>
      </c>
      <c r="L41" s="50">
        <f>IF(PLANEL_Pot_Trim!L14&lt;&gt;0,L15/PLANEL_Pot_Trim!L14,0)</f>
        <v>0.35853071984617674</v>
      </c>
      <c r="M41" s="50">
        <f>IF(PLANEL_Pot_Trim!M14&lt;&gt;0,M15/PLANEL_Pot_Trim!M14,0)</f>
        <v>0.52176216110940188</v>
      </c>
      <c r="N41" s="50">
        <f>IF(PLANEL_Pot_Trim!N14&lt;&gt;0,N15/PLANEL_Pot_Trim!N14,0)</f>
        <v>0.32322075031659825</v>
      </c>
      <c r="O41" s="50">
        <f>IF(PLANEL_Pot_Trim!O14&lt;&gt;0,O15/PLANEL_Pot_Trim!O14,0)</f>
        <v>3.9538223237997577E-2</v>
      </c>
      <c r="P41" s="50">
        <f>IF(PLANEL_Pot_Trim!P14&lt;&gt;0,P15/PLANEL_Pot_Trim!P14,0)</f>
        <v>0.35916357815723376</v>
      </c>
      <c r="Q41" s="50">
        <f>IF(PLANEL_Pot_Trim!Q14&lt;&gt;0,Q15/PLANEL_Pot_Trim!Q14,0)</f>
        <v>0.49940280141654486</v>
      </c>
      <c r="R41" s="50">
        <f>IF(PLANEL_Pot_Trim!R14&lt;&gt;0,R15/PLANEL_Pot_Trim!R14,0)</f>
        <v>0.30809943726206562</v>
      </c>
      <c r="S41" s="50">
        <f>IF(PLANEL_Pot_Trim!S14&lt;&gt;0,S15/PLANEL_Pot_Trim!S14,0)</f>
        <v>3.9774364818118364E-2</v>
      </c>
      <c r="T41" s="50">
        <f>IF(PLANEL_Pot_Trim!T14&lt;&gt;0,T15/PLANEL_Pot_Trim!T14,0)</f>
        <v>0.34097776552205789</v>
      </c>
      <c r="U41" s="50">
        <f>IF(PLANEL_Pot_Trim!U14&lt;&gt;0,U15/PLANEL_Pot_Trim!U14,0)</f>
        <v>0.50070049402957417</v>
      </c>
      <c r="V41" s="50">
        <f>IF(PLANEL_Pot_Trim!V14&lt;&gt;0,V15/PLANEL_Pot_Trim!V14,0)</f>
        <v>0.32358086339099495</v>
      </c>
      <c r="W41" s="50">
        <f>IF(PLANEL_Pot_Trim!W14&lt;&gt;0,W15/PLANEL_Pot_Trim!W14,0)</f>
        <v>3.8638864770820992E-2</v>
      </c>
      <c r="X41" s="50">
        <f>IF(PLANEL_Pot_Trim!X14&lt;&gt;0,X15/PLANEL_Pot_Trim!X14,0)</f>
        <v>0.36887633666779268</v>
      </c>
      <c r="Y41" s="50">
        <f>IF(PLANEL_Pot_Trim!Y14&lt;&gt;0,Y15/PLANEL_Pot_Trim!Y14,0)</f>
        <v>0.50146049621088462</v>
      </c>
      <c r="Z41" s="50">
        <f>IF(PLANEL_Pot_Trim!Z14&lt;&gt;0,Z15/PLANEL_Pot_Trim!Z14,0)</f>
        <v>0.32990033187639167</v>
      </c>
      <c r="AA41" s="50">
        <f>IF(PLANEL_Pot_Trim!AA14&lt;&gt;0,AA15/PLANEL_Pot_Trim!AA14,0)</f>
        <v>3.9999999992107571E-2</v>
      </c>
      <c r="AB41" s="50">
        <f>IF(PLANEL_Pot_Trim!AB14&lt;&gt;0,AB15/PLANEL_Pot_Trim!AB14,0)</f>
        <v>0.38328517514406718</v>
      </c>
      <c r="AC41" s="50">
        <f>IF(PLANEL_Pot_Trim!AC14&lt;&gt;0,AC15/PLANEL_Pot_Trim!AC14,0)</f>
        <v>0.49684616827078848</v>
      </c>
      <c r="AD41" s="50">
        <f>IF(PLANEL_Pot_Trim!AD14&lt;&gt;0,AD15/PLANEL_Pot_Trim!AD14,0)</f>
        <v>0.33999999992107571</v>
      </c>
      <c r="AE41" s="50">
        <f>IF(PLANEL_Pot_Trim!AE14&lt;&gt;0,AE15/PLANEL_Pot_Trim!AE14,0)</f>
        <v>0.04</v>
      </c>
      <c r="AF41" s="50">
        <f>IF(PLANEL_Pot_Trim!AF14&lt;&gt;0,AF15/PLANEL_Pot_Trim!AF14,0)</f>
        <v>0.38320334583445281</v>
      </c>
      <c r="AG41" s="50">
        <f>IF(PLANEL_Pot_Trim!AG14&lt;&gt;0,AG15/PLANEL_Pot_Trim!AG14,0)</f>
        <v>0.47196090557133391</v>
      </c>
      <c r="AH41" s="50">
        <f>IF(PLANEL_Pot_Trim!AH14&lt;&gt;0,AH15/PLANEL_Pot_Trim!AH14,0)</f>
        <v>0.33450719878147855</v>
      </c>
      <c r="AI41" s="50">
        <f>IF(PLANEL_Pot_Trim!AI14&lt;&gt;0,AI15/PLANEL_Pot_Trim!AI14,0)</f>
        <v>0.04</v>
      </c>
      <c r="AJ41" s="50">
        <f>IF(PLANEL_Pot_Trim!AJ14&lt;&gt;0,AJ15/PLANEL_Pot_Trim!AJ14,0)</f>
        <v>0.38999999994275908</v>
      </c>
      <c r="AK41" s="50">
        <f>IF(PLANEL_Pot_Trim!AK14&lt;&gt;0,AK15/PLANEL_Pot_Trim!AK14,0)</f>
        <v>0.52078095805209268</v>
      </c>
      <c r="AL41" s="50">
        <f>IF(PLANEL_Pot_Trim!AL14&lt;&gt;0,AL15/PLANEL_Pot_Trim!AL14,0)</f>
        <v>0.3399999999745596</v>
      </c>
      <c r="AM41" s="50">
        <f>IF(PLANEL_Pot_Trim!AM14&lt;&gt;0,AM15/PLANEL_Pot_Trim!AM14,0)</f>
        <v>2.0052554056263858E-2</v>
      </c>
      <c r="AN41" s="50">
        <f>IF(PLANEL_Pot_Trim!AN14&lt;&gt;0,AN15/PLANEL_Pot_Trim!AN14,0)</f>
        <v>0.14947943237168995</v>
      </c>
      <c r="AO41" s="50">
        <f>IF(PLANEL_Pot_Trim!AO14&lt;&gt;0,AO15/PLANEL_Pot_Trim!AO14,0)</f>
        <v>0.26193449952140363</v>
      </c>
      <c r="AP41" s="50">
        <f>IF(PLANEL_Pot_Trim!AP14&lt;&gt;0,AP15/PLANEL_Pot_Trim!AP14,0)</f>
        <v>0.17044670951315594</v>
      </c>
      <c r="AQ41" s="50">
        <f>IF(PLANEL_Pot_Trim!AQ14&lt;&gt;0,AQ15/PLANEL_Pot_Trim!AQ14,0)</f>
        <v>2.0052554056263858E-2</v>
      </c>
      <c r="AR41" s="50">
        <f>IF(PLANEL_Pot_Trim!AR14&lt;&gt;0,AR15/PLANEL_Pot_Trim!AR14,0)</f>
        <v>0.19551240207555096</v>
      </c>
      <c r="AS41" s="50">
        <f>IF(PLANEL_Pot_Trim!AS14&lt;&gt;0,AS15/PLANEL_Pot_Trim!AS14,0)</f>
        <v>0.26908708671005527</v>
      </c>
      <c r="AT41" s="50">
        <f>IF(PLANEL_Pot_Trim!AT14&lt;&gt;0,AT15/PLANEL_Pot_Trim!AT14,0)</f>
        <v>0.17044670951315594</v>
      </c>
      <c r="AU41" s="50">
        <f>IF(PLANEL_Pot_Trim!AU14&lt;&gt;0,AU15/PLANEL_Pot_Trim!AU14,0)</f>
        <v>2.0052554056263858E-2</v>
      </c>
      <c r="AV41" s="50">
        <f>IF(PLANEL_Pot_Trim!AV14&lt;&gt;0,AV15/PLANEL_Pot_Trim!AV14,0)</f>
        <v>0.19188344107288877</v>
      </c>
      <c r="AW41" s="50">
        <f>IF(PLANEL_Pot_Trim!AW14&lt;&gt;0,AW15/PLANEL_Pot_Trim!AW14,0)</f>
        <v>0.25727906075001034</v>
      </c>
      <c r="AX41" s="50">
        <f>IF(PLANEL_Pot_Trim!AX14&lt;&gt;0,AX15/PLANEL_Pot_Trim!AX14,0)</f>
        <v>0.17044670951315594</v>
      </c>
      <c r="AY41" s="50">
        <f>IF(PLANEL_Pot_Trim!AY14&lt;&gt;0,AY15/PLANEL_Pot_Trim!AY14,0)</f>
        <v>2.0104579087227747E-2</v>
      </c>
      <c r="AZ41" s="50">
        <f>IF(PLANEL_Pot_Trim!AZ14&lt;&gt;0,AZ15/PLANEL_Pot_Trim!AZ14,0)</f>
        <v>0.18889347087433558</v>
      </c>
      <c r="BA41" s="50">
        <f>IF(PLANEL_Pot_Trim!BA14&lt;&gt;0,BA15/PLANEL_Pot_Trim!BA14,0)</f>
        <v>0.27141181768390593</v>
      </c>
      <c r="BB41" s="50">
        <f>IF(PLANEL_Pot_Trim!BB14&lt;&gt;0,BB15/PLANEL_Pot_Trim!BB14,0)</f>
        <v>0.17088892224776714</v>
      </c>
      <c r="BC41" s="50">
        <f>IF(PLANEL_Pot_Trim!BC14&lt;&gt;0,BC15/PLANEL_Pot_Trim!BC14,0)</f>
        <v>2.0104579087227747E-2</v>
      </c>
      <c r="BD41" s="50">
        <f>IF(PLANEL_Pot_Trim!BD14&lt;&gt;0,BD15/PLANEL_Pot_Trim!BD14,0)</f>
        <v>0.19601964609097364</v>
      </c>
      <c r="BE41" s="50">
        <f>IF(PLANEL_Pot_Trim!BE14&lt;&gt;0,BE15/PLANEL_Pot_Trim!BE14,0)</f>
        <v>0.259555369199022</v>
      </c>
      <c r="BF41" s="50">
        <f>IF(PLANEL_Pot_Trim!BF14&lt;&gt;0,BF15/PLANEL_Pot_Trim!BF14,0)</f>
        <v>0.17088892224776714</v>
      </c>
      <c r="BG41" s="50">
        <f>IF(PLANEL_Pot_Trim!BG14&lt;&gt;0,BG15/PLANEL_Pot_Trim!BG14,0)</f>
        <v>2.0104579087227747E-2</v>
      </c>
      <c r="BH41" s="50">
        <f>IF(PLANEL_Pot_Trim!BH14&lt;&gt;0,BH15/PLANEL_Pot_Trim!BH14,0)</f>
        <v>0.15108403778031432</v>
      </c>
      <c r="BI41" s="50">
        <f>IF(PLANEL_Pot_Trim!BI14&lt;&gt;0,BI15/PLANEL_Pot_Trim!BI14,0)</f>
        <v>0.27141181768390593</v>
      </c>
      <c r="BJ41" s="50">
        <f>IF(PLANEL_Pot_Trim!BJ14&lt;&gt;0,BJ15/PLANEL_Pot_Trim!BJ14,0)</f>
        <v>0.17088892224776714</v>
      </c>
      <c r="BK41" s="50">
        <f>IF(PLANEL_Pot_Trim!BK14&lt;&gt;0,BK15/PLANEL_Pot_Trim!BK14,0)</f>
        <v>2.0104579087227747E-2</v>
      </c>
      <c r="BL41" s="50">
        <f>IF(PLANEL_Pot_Trim!BL14&lt;&gt;0,BL15/PLANEL_Pot_Trim!BL14,0)</f>
        <v>0.19601964609097364</v>
      </c>
      <c r="BM41" s="50">
        <f>IF(PLANEL_Pot_Trim!BM14&lt;&gt;0,BM15/PLANEL_Pot_Trim!BM14,0)</f>
        <v>0.27072803921558458</v>
      </c>
      <c r="BN41" s="50">
        <f>IF(PLANEL_Pot_Trim!BN14&lt;&gt;0,BN15/PLANEL_Pot_Trim!BN14,0)</f>
        <v>0.17088892224776714</v>
      </c>
      <c r="BO41" s="50">
        <f>IF(PLANEL_Pot_Trim!BO14&lt;&gt;0,BO15/PLANEL_Pot_Trim!BO14,0)</f>
        <v>1.0693427476081541E-2</v>
      </c>
      <c r="BP41" s="50">
        <f>IF(PLANEL_Pot_Trim!BP14&lt;&gt;0,BP15/PLANEL_Pot_Trim!BP14,0)</f>
        <v>0.10415725513989624</v>
      </c>
      <c r="BQ41" s="50">
        <f>IF(PLANEL_Pot_Trim!BQ14&lt;&gt;0,BQ15/PLANEL_Pot_Trim!BQ14,0)</f>
        <v>0.13882528131672414</v>
      </c>
      <c r="BR41" s="50">
        <f>IF(PLANEL_Pot_Trim!BR14&lt;&gt;0,BR15/PLANEL_Pot_Trim!BR14,0)</f>
        <v>9.089413355290632E-2</v>
      </c>
      <c r="BS41" s="50">
        <f>IF(PLANEL_Pot_Trim!BS14&lt;&gt;0,BS15/PLANEL_Pot_Trim!BS14,0)</f>
        <v>1.0693427476081541E-2</v>
      </c>
      <c r="BT41" s="50">
        <f>IF(PLANEL_Pot_Trim!BT14&lt;&gt;0,BT15/PLANEL_Pot_Trim!BT14,0)</f>
        <v>0.1042609179446075</v>
      </c>
      <c r="BU41" s="50">
        <f>IF(PLANEL_Pot_Trim!BU14&lt;&gt;0,BU15/PLANEL_Pot_Trim!BU14,0)</f>
        <v>0.14322052160710361</v>
      </c>
      <c r="BV41" s="50">
        <f>IF(PLANEL_Pot_Trim!BV14&lt;&gt;0,BV15/PLANEL_Pot_Trim!BV14,0)</f>
        <v>9.089413355290632E-2</v>
      </c>
      <c r="BW41" s="50">
        <f>IF(PLANEL_Pot_Trim!BW14&lt;&gt;0,BW15/PLANEL_Pot_Trim!BW14,0)</f>
        <v>1.0693427476081541E-2</v>
      </c>
      <c r="BX41" s="50">
        <f>IF(PLANEL_Pot_Trim!BX14&lt;&gt;0,BX15/PLANEL_Pot_Trim!BX14,0)</f>
        <v>0.1042609179446075</v>
      </c>
      <c r="BY41" s="50">
        <f>IF(PLANEL_Pot_Trim!BY14&lt;&gt;0,BY15/PLANEL_Pot_Trim!BY14,0)</f>
        <v>0.14322052160710361</v>
      </c>
      <c r="BZ41" s="50">
        <f>IF(PLANEL_Pot_Trim!BZ14&lt;&gt;0,BZ15/PLANEL_Pot_Trim!BZ14,0)</f>
        <v>9.089413355290632E-2</v>
      </c>
      <c r="CA41" s="50">
        <f>IF(PLANEL_Pot_Trim!CA14&lt;&gt;0,CA15/PLANEL_Pot_Trim!CA14,0)</f>
        <v>1.0693427476081541E-2</v>
      </c>
      <c r="CB41" s="50">
        <f>IF(PLANEL_Pot_Trim!CB14&lt;&gt;0,CB15/PLANEL_Pot_Trim!CB14,0)</f>
        <v>0.10415725513989624</v>
      </c>
      <c r="CC41" s="50">
        <f>IF(PLANEL_Pot_Trim!CC14&lt;&gt;0,CC15/PLANEL_Pot_Trim!CC14,0)</f>
        <v>0.14322052160710361</v>
      </c>
      <c r="CD41" s="50">
        <f>IF(PLANEL_Pot_Trim!CD14&lt;&gt;0,CD15/PLANEL_Pot_Trim!CD14,0)</f>
        <v>9.089413355290632E-2</v>
      </c>
      <c r="CE41" s="50">
        <f>IF(PLANEL_Pot_Trim!CE14&lt;&gt;0,CE15/PLANEL_Pot_Trim!CE14,0)</f>
        <v>1.0693427476081541E-2</v>
      </c>
      <c r="CF41" s="50">
        <f>IF(PLANEL_Pot_Trim!CF14&lt;&gt;0,CF15/PLANEL_Pot_Trim!CF14,0)</f>
        <v>0.1042609179446075</v>
      </c>
      <c r="CG41" s="50">
        <f>IF(PLANEL_Pot_Trim!CG14&lt;&gt;0,CG15/PLANEL_Pot_Trim!CG14,0)</f>
        <v>0.14322052160710361</v>
      </c>
      <c r="CH41" s="50">
        <f>IF(PLANEL_Pot_Trim!CH14&lt;&gt;0,CH15/PLANEL_Pot_Trim!CH14,0)</f>
        <v>9.089413355290632E-2</v>
      </c>
      <c r="CI41" s="50">
        <f>IF(PLANEL_Pot_Trim!CI14&lt;&gt;0,CI15/PLANEL_Pot_Trim!CI14,0)</f>
        <v>7.6852129927343247E-3</v>
      </c>
      <c r="CJ41" s="50">
        <f>IF(PLANEL_Pot_Trim!CJ14&lt;&gt;0,CJ15/PLANEL_Pot_Trim!CJ14,0)</f>
        <v>7.4930826680712187E-2</v>
      </c>
      <c r="CK41" s="50">
        <f>IF(PLANEL_Pot_Trim!CK14&lt;&gt;0,CK15/PLANEL_Pot_Trim!CK14,0)</f>
        <v>0.10375037544227891</v>
      </c>
      <c r="CL41" s="50">
        <f>IF(PLANEL_Pot_Trim!CL14&lt;&gt;0,CL15/PLANEL_Pot_Trim!CL14,0)</f>
        <v>6.5324310447556877E-2</v>
      </c>
      <c r="CM41" s="50">
        <f>IF(PLANEL_Pot_Trim!CM14&lt;&gt;0,CM15/PLANEL_Pot_Trim!CM14,0)</f>
        <v>7.6852129927343247E-3</v>
      </c>
      <c r="CN41" s="50">
        <f>IF(PLANEL_Pot_Trim!CN14&lt;&gt;0,CN15/PLANEL_Pot_Trim!CN14,0)</f>
        <v>7.4930826680712187E-2</v>
      </c>
      <c r="CO41" s="50">
        <f>IF(PLANEL_Pot_Trim!CO14&lt;&gt;0,CO15/PLANEL_Pot_Trim!CO14,0)</f>
        <v>0.10375037544227891</v>
      </c>
      <c r="CP41" s="50">
        <f>IF(PLANEL_Pot_Trim!CP14&lt;&gt;0,CP15/PLANEL_Pot_Trim!CP14,0)</f>
        <v>6.5324310447556877E-2</v>
      </c>
      <c r="CQ41" s="50">
        <f>IF(PLANEL_Pot_Trim!CQ14&lt;&gt;0,CQ15/PLANEL_Pot_Trim!CQ14,0)</f>
        <v>7.6852129927343247E-3</v>
      </c>
      <c r="CR41" s="50">
        <f>IF(PLANEL_Pot_Trim!CR14&lt;&gt;0,CR15/PLANEL_Pot_Trim!CR14,0)</f>
        <v>7.4930826680712187E-2</v>
      </c>
      <c r="CS41" s="50">
        <f>IF(PLANEL_Pot_Trim!CS14&lt;&gt;0,CS15/PLANEL_Pot_Trim!CS14,0)</f>
        <v>0.10375037544227891</v>
      </c>
      <c r="CT41" s="50">
        <f>IF(PLANEL_Pot_Trim!CT14&lt;&gt;0,CT15/PLANEL_Pot_Trim!CT14,0)</f>
        <v>6.5324310447556877E-2</v>
      </c>
      <c r="CU41" s="50">
        <f>IF(PLANEL_Pot_Trim!CU14&lt;&gt;0,CU15/PLANEL_Pot_Trim!CU14,0)</f>
        <v>7.6852129927343247E-3</v>
      </c>
      <c r="CV41" s="50">
        <f>IF(PLANEL_Pot_Trim!CV14&lt;&gt;0,CV15/PLANEL_Pot_Trim!CV14,0)</f>
        <v>7.4930826680712187E-2</v>
      </c>
      <c r="CW41" s="50">
        <f>IF(PLANEL_Pot_Trim!CW14&lt;&gt;0,CW15/PLANEL_Pot_Trim!CW14,0)</f>
        <v>0.10375037544227891</v>
      </c>
      <c r="CX41" s="50">
        <f>IF(PLANEL_Pot_Trim!CX14&lt;&gt;0,CX15/PLANEL_Pot_Trim!CX14,0)</f>
        <v>6.5324310447556877E-2</v>
      </c>
      <c r="CY41" s="80">
        <f>IF(PLANEL_Pot_Trim!CY14&lt;&gt;0,CY15/PLANEL_Pot_Trim!CY14,0)</f>
        <v>7.6852129927343247E-3</v>
      </c>
      <c r="CZ41" s="80">
        <f>IF(PLANEL_Pot_Trim!CZ14&lt;&gt;0,CZ15/PLANEL_Pot_Trim!CZ14,0)</f>
        <v>7.4930826680712187E-2</v>
      </c>
      <c r="DA41" s="80">
        <f>IF(PLANEL_Pot_Trim!DA14&lt;&gt;0,DA15/PLANEL_Pot_Trim!DA14,0)</f>
        <v>0.10375037544227891</v>
      </c>
      <c r="DB41" s="80">
        <f>IF(PLANEL_Pot_Trim!DB14&lt;&gt;0,DB15/PLANEL_Pot_Trim!DB14,0)</f>
        <v>6.5324310447556877E-2</v>
      </c>
      <c r="DC41" s="50">
        <f>IF(PLANEL_Pot_Trim!DC14&lt;&gt;0,DC15/PLANEL_Pot_Trim!DC14,0)</f>
        <v>7.6852129927343247E-3</v>
      </c>
      <c r="DD41" s="50">
        <f>IF(PLANEL_Pot_Trim!DD14&lt;&gt;0,DD15/PLANEL_Pot_Trim!DD14,0)</f>
        <v>7.4930826680712187E-2</v>
      </c>
      <c r="DE41" s="50">
        <f>IF(PLANEL_Pot_Trim!DE14&lt;&gt;0,DE15/PLANEL_Pot_Trim!DE14,0)</f>
        <v>0.10375037544227891</v>
      </c>
      <c r="DF41" s="50">
        <f>IF(PLANEL_Pot_Trim!DF14&lt;&gt;0,DF15/PLANEL_Pot_Trim!DF14,0)</f>
        <v>6.5324310447556877E-2</v>
      </c>
      <c r="DG41" s="50">
        <f>IF(PLANEL_Pot_Trim!DG14&lt;&gt;0,DG15/PLANEL_Pot_Trim!DG14,0)</f>
        <v>7.6852129927343247E-3</v>
      </c>
      <c r="DH41" s="50">
        <f>IF(PLANEL_Pot_Trim!DH14&lt;&gt;0,DH15/PLANEL_Pot_Trim!DH14,0)</f>
        <v>7.4930826680712187E-2</v>
      </c>
      <c r="DI41" s="50">
        <f>IF(PLANEL_Pot_Trim!DI14&lt;&gt;0,DI15/PLANEL_Pot_Trim!DI14,0)</f>
        <v>0.10375037544227891</v>
      </c>
      <c r="DJ41" s="50">
        <f>IF(PLANEL_Pot_Trim!DJ14&lt;&gt;0,DJ15/PLANEL_Pot_Trim!DJ14,0)</f>
        <v>6.5324310447556877E-2</v>
      </c>
      <c r="DK41" s="50">
        <f>IF(PLANEL_Pot_Trim!DK14&lt;&gt;0,DK15/PLANEL_Pot_Trim!DK14,0)</f>
        <v>7.6852129927343247E-3</v>
      </c>
      <c r="DL41" s="50">
        <f>IF(PLANEL_Pot_Trim!DL14&lt;&gt;0,DL15/PLANEL_Pot_Trim!DL14,0)</f>
        <v>7.4930826680712187E-2</v>
      </c>
      <c r="DM41" s="50">
        <f>IF(PLANEL_Pot_Trim!DM14&lt;&gt;0,DM15/PLANEL_Pot_Trim!DM14,0)</f>
        <v>0.10375037544227891</v>
      </c>
      <c r="DN41" s="50">
        <f>IF(PLANEL_Pot_Trim!DN14&lt;&gt;0,DN15/PLANEL_Pot_Trim!DN14,0)</f>
        <v>6.5324310447556877E-2</v>
      </c>
      <c r="DO41" s="50">
        <f>IF(PLANEL_Pot_Trim!DO14&lt;&gt;0,DO15/PLANEL_Pot_Trim!DO14,0)</f>
        <v>7.6852129927343247E-3</v>
      </c>
      <c r="DP41" s="50">
        <f>IF(PLANEL_Pot_Trim!DP14&lt;&gt;0,DP15/PLANEL_Pot_Trim!DP14,0)</f>
        <v>7.4930826680712187E-2</v>
      </c>
      <c r="DQ41" s="50">
        <f>IF(PLANEL_Pot_Trim!DQ14&lt;&gt;0,DQ15/PLANEL_Pot_Trim!DQ14,0)</f>
        <v>0.10375037544227891</v>
      </c>
      <c r="DR41" s="50">
        <f>IF(PLANEL_Pot_Trim!DR14&lt;&gt;0,DR15/PLANEL_Pot_Trim!DR14,0)</f>
        <v>6.5324310447556877E-2</v>
      </c>
      <c r="DS41" s="50">
        <f>IF(PLANEL_Pot_Trim!DS14&lt;&gt;0,DS15/PLANEL_Pot_Trim!DS14,0)</f>
        <v>7.6852129927343247E-3</v>
      </c>
      <c r="DT41" s="50">
        <f>IF(PLANEL_Pot_Trim!DT14&lt;&gt;0,DT15/PLANEL_Pot_Trim!DT14,0)</f>
        <v>7.4930826680712187E-2</v>
      </c>
      <c r="DU41" s="50">
        <f>IF(PLANEL_Pot_Trim!DU14&lt;&gt;0,DU15/PLANEL_Pot_Trim!DU14,0)</f>
        <v>0.10375037544227891</v>
      </c>
      <c r="DV41" s="50">
        <f>IF(PLANEL_Pot_Trim!DV14&lt;&gt;0,DV15/PLANEL_Pot_Trim!DV14,0)</f>
        <v>6.5324310447556877E-2</v>
      </c>
      <c r="DW41" s="50">
        <f>IF(PLANEL_Pot_Trim!DW14&lt;&gt;0,DW15/PLANEL_Pot_Trim!DW14,0)</f>
        <v>7.5053039541911441E-3</v>
      </c>
      <c r="DX41" s="50">
        <f>IF(PLANEL_Pot_Trim!DX14&lt;&gt;0,DX15/PLANEL_Pot_Trim!DX14,0)</f>
        <v>7.3176713554879827E-2</v>
      </c>
      <c r="DY41" s="50">
        <f>IF(PLANEL_Pot_Trim!DY14&lt;&gt;0,DY15/PLANEL_Pot_Trim!DY14,0)</f>
        <v>0.10132160342100104</v>
      </c>
      <c r="DZ41" s="50">
        <f>IF(PLANEL_Pot_Trim!DZ14&lt;&gt;0,DZ15/PLANEL_Pot_Trim!DZ14,0)</f>
        <v>6.3795083619721776E-2</v>
      </c>
      <c r="EA41" s="50">
        <f>IF(PLANEL_Pot_Trim!EA14&lt;&gt;0,EA15/PLANEL_Pot_Trim!EA14,0)</f>
        <v>7.5053039541911441E-3</v>
      </c>
      <c r="EB41" s="50">
        <f>IF(PLANEL_Pot_Trim!EB14&lt;&gt;0,EB15/PLANEL_Pot_Trim!EB14,0)</f>
        <v>7.3176713554879827E-2</v>
      </c>
      <c r="EC41" s="50">
        <f>IF(PLANEL_Pot_Trim!EC14&lt;&gt;0,EC15/PLANEL_Pot_Trim!EC14,0)</f>
        <v>0.10132160342100104</v>
      </c>
      <c r="ED41" s="50">
        <f>IF(PLANEL_Pot_Trim!ED14&lt;&gt;0,ED15/PLANEL_Pot_Trim!ED14,0)</f>
        <v>6.3795083619721776E-2</v>
      </c>
      <c r="EE41" s="50">
        <f>IF(PLANEL_Pot_Trim!EE14&lt;&gt;0,EE15/PLANEL_Pot_Trim!EE14,0)</f>
        <v>7.5053039541911441E-3</v>
      </c>
      <c r="EF41" s="50">
        <f>IF(PLANEL_Pot_Trim!EF14&lt;&gt;0,EF15/PLANEL_Pot_Trim!EF14,0)</f>
        <v>7.3176713554879827E-2</v>
      </c>
      <c r="EG41" s="50">
        <f>IF(PLANEL_Pot_Trim!EG14&lt;&gt;0,EG15/PLANEL_Pot_Trim!EG14,0)</f>
        <v>0.10132160342100104</v>
      </c>
      <c r="EH41" s="50">
        <f>IF(PLANEL_Pot_Trim!EH14&lt;&gt;0,EH15/PLANEL_Pot_Trim!EH14,0)</f>
        <v>6.3795083619721776E-2</v>
      </c>
      <c r="EI41" s="50">
        <f>IF(PLANEL_Pot_Trim!EI14&lt;&gt;0,EI15/PLANEL_Pot_Trim!EI14,0)</f>
        <v>7.5053039541911441E-3</v>
      </c>
      <c r="EJ41" s="50">
        <f>IF(PLANEL_Pot_Trim!EJ14&lt;&gt;0,EJ15/PLANEL_Pot_Trim!EJ14,0)</f>
        <v>7.3176713554879827E-2</v>
      </c>
      <c r="EK41" s="50">
        <f>IF(PLANEL_Pot_Trim!EK14&lt;&gt;0,EK15/PLANEL_Pot_Trim!EK14,0)</f>
        <v>0.10132160342100104</v>
      </c>
      <c r="EL41" s="50">
        <f>IF(PLANEL_Pot_Trim!EL14&lt;&gt;0,EL15/PLANEL_Pot_Trim!EL14,0)</f>
        <v>6.3795083619721776E-2</v>
      </c>
      <c r="EM41" s="50">
        <f>IF(PLANEL_Pot_Trim!EM14&lt;&gt;0,EM15/PLANEL_Pot_Trim!EM14,0)</f>
        <v>7.5053039541911441E-3</v>
      </c>
      <c r="EN41" s="50">
        <f>IF(PLANEL_Pot_Trim!EN14&lt;&gt;0,EN15/PLANEL_Pot_Trim!EN14,0)</f>
        <v>7.3176713554879827E-2</v>
      </c>
      <c r="EO41" s="50">
        <f>IF(PLANEL_Pot_Trim!EO14&lt;&gt;0,EO15/PLANEL_Pot_Trim!EO14,0)</f>
        <v>0.10132160342100104</v>
      </c>
      <c r="EP41" s="50">
        <f>IF(PLANEL_Pot_Trim!EP14&lt;&gt;0,EP15/PLANEL_Pot_Trim!EP14,0)</f>
        <v>6.3795083619721776E-2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0.90249999999999997</v>
      </c>
      <c r="E42" s="50">
        <f>IF(PLANEL_Pot_Trim!E15&lt;&gt;0,E16/PLANEL_Pot_Trim!E15,0)</f>
        <v>0.90249999999999997</v>
      </c>
      <c r="F42" s="50">
        <f>IF(PLANEL_Pot_Trim!F15&lt;&gt;0,F16/PLANEL_Pot_Trim!F15,0)</f>
        <v>0.90249999999999997</v>
      </c>
      <c r="G42" s="50">
        <f>IF(PLANEL_Pot_Trim!G15&lt;&gt;0,G16/PLANEL_Pot_Trim!G15,0)</f>
        <v>0.90249999999999997</v>
      </c>
      <c r="H42" s="50">
        <f>IF(PLANEL_Pot_Trim!H15&lt;&gt;0,H16/PLANEL_Pot_Trim!H15,0)</f>
        <v>0.82050423985463361</v>
      </c>
      <c r="I42" s="50">
        <f>IF(PLANEL_Pot_Trim!I15&lt;&gt;0,I16/PLANEL_Pot_Trim!I15,0)</f>
        <v>0.90249999999999997</v>
      </c>
      <c r="J42" s="50">
        <f>IF(PLANEL_Pot_Trim!J15&lt;&gt;0,J16/PLANEL_Pot_Trim!J15,0)</f>
        <v>0.90249999999999997</v>
      </c>
      <c r="K42" s="50">
        <f>IF(PLANEL_Pot_Trim!K15&lt;&gt;0,K16/PLANEL_Pot_Trim!K15,0)</f>
        <v>0.90249999999999997</v>
      </c>
      <c r="L42" s="50">
        <f>IF(PLANEL_Pot_Trim!L15&lt;&gt;0,L16/PLANEL_Pot_Trim!L15,0)</f>
        <v>0.89156723198061794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0.63443069306930688</v>
      </c>
      <c r="P42" s="50">
        <f>IF(PLANEL_Pot_Trim!P15&lt;&gt;0,P16/PLANEL_Pot_Trim!P15,0)</f>
        <v>0.59725841584158412</v>
      </c>
      <c r="Q42" s="50">
        <f>IF(PLANEL_Pot_Trim!Q15&lt;&gt;0,Q16/PLANEL_Pot_Trim!Q15,0)</f>
        <v>0.87247623762376236</v>
      </c>
      <c r="R42" s="50">
        <f>IF(PLANEL_Pot_Trim!R15&lt;&gt;0,R16/PLANEL_Pot_Trim!R15,0)</f>
        <v>0.59725841584158412</v>
      </c>
      <c r="S42" s="50">
        <f>IF(PLANEL_Pot_Trim!S15&lt;&gt;0,S16/PLANEL_Pot_Trim!S15,0)</f>
        <v>0.67748206278026901</v>
      </c>
      <c r="T42" s="50">
        <f>IF(PLANEL_Pot_Trim!T15&lt;&gt;0,T16/PLANEL_Pot_Trim!T15,0)</f>
        <v>0.6370112107623318</v>
      </c>
      <c r="U42" s="50">
        <f>IF(PLANEL_Pot_Trim!U15&lt;&gt;0,U16/PLANEL_Pot_Trim!U15,0)</f>
        <v>0.83936547085201785</v>
      </c>
      <c r="V42" s="50">
        <f>IF(PLANEL_Pot_Trim!V15&lt;&gt;0,V16/PLANEL_Pot_Trim!V15,0)</f>
        <v>0.67748206278026901</v>
      </c>
      <c r="W42" s="50">
        <f>IF(PLANEL_Pot_Trim!W15&lt;&gt;0,W16/PLANEL_Pot_Trim!W15,0)</f>
        <v>0.69313004172461756</v>
      </c>
      <c r="X42" s="50">
        <f>IF(PLANEL_Pot_Trim!X15&lt;&gt;0,X16/PLANEL_Pot_Trim!X15,0)</f>
        <v>0.90250000000000008</v>
      </c>
      <c r="Y42" s="50">
        <f>IF(PLANEL_Pot_Trim!Y15&lt;&gt;0,Y16/PLANEL_Pot_Trim!Y15,0)</f>
        <v>0.88141237830319885</v>
      </c>
      <c r="Z42" s="50">
        <f>IF(PLANEL_Pot_Trim!Z15&lt;&gt;0,Z16/PLANEL_Pot_Trim!Z15,0)</f>
        <v>0.71421766342141868</v>
      </c>
      <c r="AA42" s="50">
        <f>IF(PLANEL_Pot_Trim!AA15&lt;&gt;0,AA16/PLANEL_Pot_Trim!AA15,0)</f>
        <v>0.90249999999999997</v>
      </c>
      <c r="AB42" s="50">
        <f>IF(PLANEL_Pot_Trim!AB15&lt;&gt;0,AB16/PLANEL_Pot_Trim!AB15,0)</f>
        <v>0.90249999999999997</v>
      </c>
      <c r="AC42" s="50">
        <f>IF(PLANEL_Pot_Trim!AC15&lt;&gt;0,AC16/PLANEL_Pot_Trim!AC15,0)</f>
        <v>0.90249999999999997</v>
      </c>
      <c r="AD42" s="50">
        <f>IF(PLANEL_Pot_Trim!AD15&lt;&gt;0,AD16/PLANEL_Pot_Trim!AD15,0)</f>
        <v>0.90249999999999997</v>
      </c>
      <c r="AE42" s="50">
        <f>IF(PLANEL_Pot_Trim!AE15&lt;&gt;0,AE16/PLANEL_Pot_Trim!AE15,0)</f>
        <v>0.90249999999999997</v>
      </c>
      <c r="AF42" s="50">
        <f>IF(PLANEL_Pot_Trim!AF15&lt;&gt;0,AF16/PLANEL_Pot_Trim!AF15,0)</f>
        <v>0.71551795580110489</v>
      </c>
      <c r="AG42" s="50">
        <f>IF(PLANEL_Pot_Trim!AG15&lt;&gt;0,AG16/PLANEL_Pot_Trim!AG15,0)</f>
        <v>0.83393991712707183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0.90249999999999997</v>
      </c>
      <c r="AK42" s="50">
        <f>IF(PLANEL_Pot_Trim!AK15&lt;&gt;0,AK16/PLANEL_Pot_Trim!AK15,0)</f>
        <v>0.90249999999999997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0.90250000000000008</v>
      </c>
      <c r="AO42" s="50">
        <f>IF(PLANEL_Pot_Trim!AO15&lt;&gt;0,AO16/PLANEL_Pot_Trim!AO15,0)</f>
        <v>0.88065273775216135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0.90250000000000008</v>
      </c>
      <c r="AS42" s="50">
        <f>IF(PLANEL_Pot_Trim!AS15&lt;&gt;0,AS16/PLANEL_Pot_Trim!AS15,0)</f>
        <v>0.89729827089337177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0.90250000000000008</v>
      </c>
      <c r="AW42" s="50">
        <f>IF(PLANEL_Pot_Trim!AW15&lt;&gt;0,AW16/PLANEL_Pot_Trim!AW15,0)</f>
        <v>0.90250000000000008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0.90250000000000008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0.90250000000000008</v>
      </c>
      <c r="BE42" s="50">
        <f>IF(PLANEL_Pot_Trim!BE15&lt;&gt;0,BE16/PLANEL_Pot_Trim!BE15,0)</f>
        <v>0.68558789625360228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0.90250000000000008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0.7074351585014409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0.52023235144743529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0.52023235144743529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0.52023235144743529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0.52023235144743529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0.51230559875583204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0.51230559875583204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0.51230559875583204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0.13805577977810182</v>
      </c>
      <c r="D44" s="51">
        <f>IF(PLANEL_Pot_Trim!D17&lt;&gt;0,D18/PLANEL_Pot_Trim!D17,0)</f>
        <v>0.19134244125524699</v>
      </c>
      <c r="E44" s="51">
        <f>IF(PLANEL_Pot_Trim!E17&lt;&gt;0,E18/PLANEL_Pot_Trim!E17,0)</f>
        <v>0.24123412240549344</v>
      </c>
      <c r="F44" s="51">
        <f>IF(PLANEL_Pot_Trim!F17&lt;&gt;0,F18/PLANEL_Pot_Trim!F17,0)</f>
        <v>0.20345423652412389</v>
      </c>
      <c r="G44" s="51">
        <f>IF(PLANEL_Pot_Trim!G17&lt;&gt;0,G18/PLANEL_Pot_Trim!G17,0)</f>
        <v>0.14071670495623695</v>
      </c>
      <c r="H44" s="51">
        <f>IF(PLANEL_Pot_Trim!H17&lt;&gt;0,H18/PLANEL_Pot_Trim!H17,0)</f>
        <v>9.4882207660555259E-2</v>
      </c>
      <c r="I44" s="51">
        <f>IF(PLANEL_Pot_Trim!I17&lt;&gt;0,I18/PLANEL_Pot_Trim!I17,0)</f>
        <v>0.29204436382647625</v>
      </c>
      <c r="J44" s="51">
        <f>IF(PLANEL_Pot_Trim!J17&lt;&gt;0,J18/PLANEL_Pot_Trim!J17,0)</f>
        <v>0.19027684336317402</v>
      </c>
      <c r="K44" s="51">
        <f>IF(PLANEL_Pot_Trim!K17&lt;&gt;0,K18/PLANEL_Pot_Trim!K17,0)</f>
        <v>0.12560738681861477</v>
      </c>
      <c r="L44" s="51">
        <f>IF(PLANEL_Pot_Trim!L17&lt;&gt;0,L18/PLANEL_Pot_Trim!L17,0)</f>
        <v>0.14484568953951757</v>
      </c>
      <c r="M44" s="51">
        <f>IF(PLANEL_Pot_Trim!M17&lt;&gt;0,M18/PLANEL_Pot_Trim!M17,0)</f>
        <v>0.29181832700066984</v>
      </c>
      <c r="N44" s="51">
        <f>IF(PLANEL_Pot_Trim!N17&lt;&gt;0,N18/PLANEL_Pot_Trim!N17,0)</f>
        <v>0.21676586325105496</v>
      </c>
      <c r="O44" s="51">
        <f>IF(PLANEL_Pot_Trim!O17&lt;&gt;0,O18/PLANEL_Pot_Trim!O17,0)</f>
        <v>0.17154529889951761</v>
      </c>
      <c r="P44" s="51">
        <f>IF(PLANEL_Pot_Trim!P17&lt;&gt;0,P18/PLANEL_Pot_Trim!P17,0)</f>
        <v>0.15477614320879818</v>
      </c>
      <c r="Q44" s="51">
        <f>IF(PLANEL_Pot_Trim!Q17&lt;&gt;0,Q18/PLANEL_Pot_Trim!Q17,0)</f>
        <v>0.20518945330776883</v>
      </c>
      <c r="R44" s="51">
        <f>IF(PLANEL_Pot_Trim!R17&lt;&gt;0,R18/PLANEL_Pot_Trim!R17,0)</f>
        <v>0.19098699241051859</v>
      </c>
      <c r="S44" s="51">
        <f>IF(PLANEL_Pot_Trim!S17&lt;&gt;0,S18/PLANEL_Pot_Trim!S17,0)</f>
        <v>0.16305638917598228</v>
      </c>
      <c r="T44" s="51">
        <f>IF(PLANEL_Pot_Trim!T17&lt;&gt;0,T18/PLANEL_Pot_Trim!T17,0)</f>
        <v>0.10875048717643596</v>
      </c>
      <c r="U44" s="51">
        <f>IF(PLANEL_Pot_Trim!U17&lt;&gt;0,U18/PLANEL_Pot_Trim!U17,0)</f>
        <v>0.22493583018448915</v>
      </c>
      <c r="V44" s="51">
        <f>IF(PLANEL_Pot_Trim!V17&lt;&gt;0,V18/PLANEL_Pot_Trim!V17,0)</f>
        <v>0.2034861057424904</v>
      </c>
      <c r="W44" s="51">
        <f>IF(PLANEL_Pot_Trim!W17&lt;&gt;0,W18/PLANEL_Pot_Trim!W17,0)</f>
        <v>0.15565653772481436</v>
      </c>
      <c r="X44" s="51">
        <f>IF(PLANEL_Pot_Trim!X17&lt;&gt;0,X18/PLANEL_Pot_Trim!X17,0)</f>
        <v>0.21036362184257668</v>
      </c>
      <c r="Y44" s="51">
        <f>IF(PLANEL_Pot_Trim!Y17&lt;&gt;0,Y18/PLANEL_Pot_Trim!Y17,0)</f>
        <v>0.22693752939763798</v>
      </c>
      <c r="Z44" s="51">
        <f>IF(PLANEL_Pot_Trim!Z17&lt;&gt;0,Z18/PLANEL_Pot_Trim!Z17,0)</f>
        <v>0.21975760136780539</v>
      </c>
      <c r="AA44" s="51">
        <f>IF(PLANEL_Pot_Trim!AA17&lt;&gt;0,AA18/PLANEL_Pot_Trim!AA17,0)</f>
        <v>0.19685649148797935</v>
      </c>
      <c r="AB44" s="51">
        <f>IF(PLANEL_Pot_Trim!AB17&lt;&gt;0,AB18/PLANEL_Pot_Trim!AB17,0)</f>
        <v>0.21801477849992024</v>
      </c>
      <c r="AC44" s="51">
        <f>IF(PLANEL_Pot_Trim!AC17&lt;&gt;0,AC18/PLANEL_Pot_Trim!AC17,0)</f>
        <v>0.18705090846894798</v>
      </c>
      <c r="AD44" s="51">
        <f>IF(PLANEL_Pot_Trim!AD17&lt;&gt;0,AD18/PLANEL_Pot_Trim!AD17,0)</f>
        <v>0.26911661311667728</v>
      </c>
      <c r="AE44" s="51">
        <f>IF(PLANEL_Pot_Trim!AE17&lt;&gt;0,AE18/PLANEL_Pot_Trim!AE17,0)</f>
        <v>0.19865440254754846</v>
      </c>
      <c r="AF44" s="51">
        <f>IF(PLANEL_Pot_Trim!AF17&lt;&gt;0,AF18/PLANEL_Pot_Trim!AF17,0)</f>
        <v>0.20481974319115881</v>
      </c>
      <c r="AG44" s="51">
        <f>IF(PLANEL_Pot_Trim!AG17&lt;&gt;0,AG18/PLANEL_Pot_Trim!AG17,0)</f>
        <v>0.28588751783579541</v>
      </c>
      <c r="AH44" s="51">
        <f>IF(PLANEL_Pot_Trim!AH17&lt;&gt;0,AH18/PLANEL_Pot_Trim!AH17,0)</f>
        <v>0.25709974503430455</v>
      </c>
      <c r="AI44" s="51">
        <f>IF(PLANEL_Pot_Trim!AI17&lt;&gt;0,AI18/PLANEL_Pot_Trim!AI17,0)</f>
        <v>0.1381420547199293</v>
      </c>
      <c r="AJ44" s="51">
        <f>IF(PLANEL_Pot_Trim!AJ17&lt;&gt;0,AJ18/PLANEL_Pot_Trim!AJ17,0)</f>
        <v>0.22645426143048675</v>
      </c>
      <c r="AK44" s="51">
        <f>IF(PLANEL_Pot_Trim!AK17&lt;&gt;0,AK18/PLANEL_Pot_Trim!AK17,0)</f>
        <v>0.21417130078254246</v>
      </c>
      <c r="AL44" s="51">
        <f>IF(PLANEL_Pot_Trim!AL17&lt;&gt;0,AL18/PLANEL_Pot_Trim!AL17,0)</f>
        <v>0.27862564400667361</v>
      </c>
      <c r="AM44" s="51">
        <f>IF(PLANEL_Pot_Trim!AM17&lt;&gt;0,AM18/PLANEL_Pot_Trim!AM17,0)</f>
        <v>0.20584196617415176</v>
      </c>
      <c r="AN44" s="51">
        <f>IF(PLANEL_Pot_Trim!AN17&lt;&gt;0,AN18/PLANEL_Pot_Trim!AN17,0)</f>
        <v>0.23273971959552406</v>
      </c>
      <c r="AO44" s="51">
        <f>IF(PLANEL_Pot_Trim!AO17&lt;&gt;0,AO18/PLANEL_Pot_Trim!AO17,0)</f>
        <v>0.11571888119726928</v>
      </c>
      <c r="AP44" s="51">
        <f>IF(PLANEL_Pot_Trim!AP17&lt;&gt;0,AP18/PLANEL_Pot_Trim!AP17,0)</f>
        <v>0.28110709806856748</v>
      </c>
      <c r="AQ44" s="51">
        <f>IF(PLANEL_Pot_Trim!AQ17&lt;&gt;0,AQ18/PLANEL_Pot_Trim!AQ17,0)</f>
        <v>0.2091536733822634</v>
      </c>
      <c r="AR44" s="51">
        <f>IF(PLANEL_Pot_Trim!AR17&lt;&gt;0,AR18/PLANEL_Pot_Trim!AR17,0)</f>
        <v>0.22740432527090401</v>
      </c>
      <c r="AS44" s="51">
        <f>IF(PLANEL_Pot_Trim!AS17&lt;&gt;0,AS18/PLANEL_Pot_Trim!AS17,0)</f>
        <v>0.33107329088945736</v>
      </c>
      <c r="AT44" s="51">
        <f>IF(PLANEL_Pot_Trim!AT17&lt;&gt;0,AT18/PLANEL_Pot_Trim!AT17,0)</f>
        <v>0.28552633878978045</v>
      </c>
      <c r="AU44" s="51">
        <f>IF(PLANEL_Pot_Trim!AU17&lt;&gt;0,AU18/PLANEL_Pot_Trim!AU17,0)</f>
        <v>0.20985856833317537</v>
      </c>
      <c r="AV44" s="51">
        <f>IF(PLANEL_Pot_Trim!AV17&lt;&gt;0,AV18/PLANEL_Pot_Trim!AV17,0)</f>
        <v>0.23763642209547861</v>
      </c>
      <c r="AW44" s="51">
        <f>IF(PLANEL_Pot_Trim!AW17&lt;&gt;0,AW18/PLANEL_Pot_Trim!AW17,0)</f>
        <v>0.33253692734237478</v>
      </c>
      <c r="AX44" s="51">
        <f>IF(PLANEL_Pot_Trim!AX17&lt;&gt;0,AX18/PLANEL_Pot_Trim!AX17,0)</f>
        <v>0.28646697160196316</v>
      </c>
      <c r="AY44" s="51">
        <f>IF(PLANEL_Pot_Trim!AY17&lt;&gt;0,AY18/PLANEL_Pot_Trim!AY17,0)</f>
        <v>0.21148001471040917</v>
      </c>
      <c r="AZ44" s="51">
        <f>IF(PLANEL_Pot_Trim!AZ17&lt;&gt;0,AZ18/PLANEL_Pot_Trim!AZ17,0)</f>
        <v>0.23941720867439867</v>
      </c>
      <c r="BA44" s="51">
        <f>IF(PLANEL_Pot_Trim!BA17&lt;&gt;0,BA18/PLANEL_Pot_Trim!BA17,0)</f>
        <v>0.33536717260773202</v>
      </c>
      <c r="BB44" s="51">
        <f>IF(PLANEL_Pot_Trim!BB17&lt;&gt;0,BB18/PLANEL_Pot_Trim!BB17,0)</f>
        <v>0.28863067794836955</v>
      </c>
      <c r="BC44" s="51">
        <f>IF(PLANEL_Pot_Trim!BC17&lt;&gt;0,BC18/PLANEL_Pot_Trim!BC17,0)</f>
        <v>0.21205564256114251</v>
      </c>
      <c r="BD44" s="51">
        <f>IF(PLANEL_Pot_Trim!BD17&lt;&gt;0,BD18/PLANEL_Pot_Trim!BD17,0)</f>
        <v>0.24031490963731478</v>
      </c>
      <c r="BE44" s="51">
        <f>IF(PLANEL_Pot_Trim!BE17&lt;&gt;0,BE18/PLANEL_Pot_Trim!BE17,0)</f>
        <v>0.2690208683307197</v>
      </c>
      <c r="BF44" s="51">
        <f>IF(PLANEL_Pot_Trim!BF17&lt;&gt;0,BF18/PLANEL_Pot_Trim!BF17,0)</f>
        <v>0.28939881287321251</v>
      </c>
      <c r="BG44" s="51">
        <f>IF(PLANEL_Pot_Trim!BG17&lt;&gt;0,BG18/PLANEL_Pot_Trim!BG17,0)</f>
        <v>0.2129503506100697</v>
      </c>
      <c r="BH44" s="51">
        <f>IF(PLANEL_Pot_Trim!BH17&lt;&gt;0,BH18/PLANEL_Pot_Trim!BH17,0)</f>
        <v>0.23937421133210615</v>
      </c>
      <c r="BI44" s="51">
        <f>IF(PLANEL_Pot_Trim!BI17&lt;&gt;0,BI18/PLANEL_Pot_Trim!BI17,0)</f>
        <v>0.33789243177134104</v>
      </c>
      <c r="BJ44" s="51">
        <f>IF(PLANEL_Pot_Trim!BJ17&lt;&gt;0,BJ18/PLANEL_Pot_Trim!BJ17,0)</f>
        <v>0.29059273792357737</v>
      </c>
      <c r="BK44" s="51">
        <f>IF(PLANEL_Pot_Trim!BK17&lt;&gt;0,BK18/PLANEL_Pot_Trim!BK17,0)</f>
        <v>0.21309758468740692</v>
      </c>
      <c r="BL44" s="51">
        <f>IF(PLANEL_Pot_Trim!BL17&lt;&gt;0,BL18/PLANEL_Pot_Trim!BL17,0)</f>
        <v>0.2359006436022246</v>
      </c>
      <c r="BM44" s="51">
        <f>IF(PLANEL_Pot_Trim!BM17&lt;&gt;0,BM18/PLANEL_Pot_Trim!BM17,0)</f>
        <v>0.31281306225622629</v>
      </c>
      <c r="BN44" s="51">
        <f>IF(PLANEL_Pot_Trim!BN17&lt;&gt;0,BN18/PLANEL_Pot_Trim!BN17,0)</f>
        <v>0.28841486897404445</v>
      </c>
      <c r="BO44" s="51">
        <f>IF(PLANEL_Pot_Trim!BO17&lt;&gt;0,BO18/PLANEL_Pot_Trim!BO17,0)</f>
        <v>0.2137558023185149</v>
      </c>
      <c r="BP44" s="51">
        <f>IF(PLANEL_Pot_Trim!BP17&lt;&gt;0,BP18/PLANEL_Pot_Trim!BP17,0)</f>
        <v>0.24210328751614074</v>
      </c>
      <c r="BQ44" s="51">
        <f>IF(PLANEL_Pot_Trim!BQ17&lt;&gt;0,BQ18/PLANEL_Pot_Trim!BQ17,0)</f>
        <v>0.33898066444355779</v>
      </c>
      <c r="BR44" s="51">
        <f>IF(PLANEL_Pot_Trim!BR17&lt;&gt;0,BR18/PLANEL_Pot_Trim!BR17,0)</f>
        <v>0.2916675566625262</v>
      </c>
      <c r="BS44" s="51">
        <f>IF(PLANEL_Pot_Trim!BS17&lt;&gt;0,BS18/PLANEL_Pot_Trim!BS17,0)</f>
        <v>0.21515471319601312</v>
      </c>
      <c r="BT44" s="51">
        <f>IF(PLANEL_Pot_Trim!BT17&lt;&gt;0,BT18/PLANEL_Pot_Trim!BT17,0)</f>
        <v>0.24409303509193883</v>
      </c>
      <c r="BU44" s="51">
        <f>IF(PLANEL_Pot_Trim!BU17&lt;&gt;0,BU18/PLANEL_Pot_Trim!BU17,0)</f>
        <v>0.30235958769118493</v>
      </c>
      <c r="BV44" s="51">
        <f>IF(PLANEL_Pot_Trim!BV17&lt;&gt;0,BV18/PLANEL_Pot_Trim!BV17,0)</f>
        <v>0.293534304987214</v>
      </c>
      <c r="BW44" s="51">
        <f>IF(PLANEL_Pot_Trim!BW17&lt;&gt;0,BW18/PLANEL_Pot_Trim!BW17,0)</f>
        <v>0.21605355483662531</v>
      </c>
      <c r="BX44" s="51">
        <f>IF(PLANEL_Pot_Trim!BX17&lt;&gt;0,BX18/PLANEL_Pot_Trim!BX17,0)</f>
        <v>0.24518882701249195</v>
      </c>
      <c r="BY44" s="51">
        <f>IF(PLANEL_Pot_Trim!BY17&lt;&gt;0,BY18/PLANEL_Pot_Trim!BY17,0)</f>
        <v>0.30744150179067675</v>
      </c>
      <c r="BZ44" s="51">
        <f>IF(PLANEL_Pot_Trim!BZ17&lt;&gt;0,BZ18/PLANEL_Pot_Trim!BZ17,0)</f>
        <v>0.29473374604667835</v>
      </c>
      <c r="CA44" s="51">
        <f>IF(PLANEL_Pot_Trim!CA17&lt;&gt;0,CA18/PLANEL_Pot_Trim!CA17,0)</f>
        <v>0.21707232781367225</v>
      </c>
      <c r="CB44" s="51">
        <f>IF(PLANEL_Pot_Trim!CB17&lt;&gt;0,CB18/PLANEL_Pot_Trim!CB17,0)</f>
        <v>0.24630626876611431</v>
      </c>
      <c r="CC44" s="51">
        <f>IF(PLANEL_Pot_Trim!CC17&lt;&gt;0,CC18/PLANEL_Pot_Trim!CC17,0)</f>
        <v>0.31675426870431705</v>
      </c>
      <c r="CD44" s="51">
        <f>IF(PLANEL_Pot_Trim!CD17&lt;&gt;0,CD18/PLANEL_Pot_Trim!CD17,0)</f>
        <v>0.29609322705059793</v>
      </c>
      <c r="CE44" s="51">
        <f>IF(PLANEL_Pot_Trim!CE17&lt;&gt;0,CE18/PLANEL_Pot_Trim!CE17,0)</f>
        <v>0.21863153729423676</v>
      </c>
      <c r="CF44" s="51">
        <f>IF(PLANEL_Pot_Trim!CF17&lt;&gt;0,CF18/PLANEL_Pot_Trim!CF17,0)</f>
        <v>0.24833168572613851</v>
      </c>
      <c r="CG44" s="51">
        <f>IF(PLANEL_Pot_Trim!CG17&lt;&gt;0,CG18/PLANEL_Pot_Trim!CG17,0)</f>
        <v>0.3208833129383985</v>
      </c>
      <c r="CH44" s="51">
        <f>IF(PLANEL_Pot_Trim!CH17&lt;&gt;0,CH18/PLANEL_Pot_Trim!CH17,0)</f>
        <v>0.29817388265694666</v>
      </c>
      <c r="CI44" s="51">
        <f>IF(PLANEL_Pot_Trim!CI17&lt;&gt;0,CI18/PLANEL_Pot_Trim!CI17,0)</f>
        <v>0.21882193117359372</v>
      </c>
      <c r="CJ44" s="51">
        <f>IF(PLANEL_Pot_Trim!CJ17&lt;&gt;0,CJ18/PLANEL_Pot_Trim!CJ17,0)</f>
        <v>0.24856379786677937</v>
      </c>
      <c r="CK44" s="51">
        <f>IF(PLANEL_Pot_Trim!CK17&lt;&gt;0,CK18/PLANEL_Pot_Trim!CK17,0)</f>
        <v>0.34797670092463578</v>
      </c>
      <c r="CL44" s="51">
        <f>IF(PLANEL_Pot_Trim!CL17&lt;&gt;0,CL18/PLANEL_Pot_Trim!CL17,0)</f>
        <v>0.2984279499058699</v>
      </c>
      <c r="CM44" s="51">
        <f>IF(PLANEL_Pot_Trim!CM17&lt;&gt;0,CM18/PLANEL_Pot_Trim!CM17,0)</f>
        <v>0.21940429094666039</v>
      </c>
      <c r="CN44" s="51">
        <f>IF(PLANEL_Pot_Trim!CN17&lt;&gt;0,CN18/PLANEL_Pot_Trim!CN17,0)</f>
        <v>0.24927376180614236</v>
      </c>
      <c r="CO44" s="51">
        <f>IF(PLANEL_Pot_Trim!CO17&lt;&gt;0,CO18/PLANEL_Pot_Trim!CO17,0)</f>
        <v>0.34897688700320234</v>
      </c>
      <c r="CP44" s="51">
        <f>IF(PLANEL_Pot_Trim!CP17&lt;&gt;0,CP18/PLANEL_Pot_Trim!CP17,0)</f>
        <v>0.29920506812038866</v>
      </c>
      <c r="CQ44" s="51">
        <f>IF(PLANEL_Pot_Trim!CQ17&lt;&gt;0,CQ18/PLANEL_Pot_Trim!CQ17,0)</f>
        <v>0.21942034538780317</v>
      </c>
      <c r="CR44" s="51">
        <f>IF(PLANEL_Pot_Trim!CR17&lt;&gt;0,CR18/PLANEL_Pot_Trim!CR17,0)</f>
        <v>0.24929333399432899</v>
      </c>
      <c r="CS44" s="51">
        <f>IF(PLANEL_Pot_Trim!CS17&lt;&gt;0,CS18/PLANEL_Pot_Trim!CS17,0)</f>
        <v>0.34900446001686958</v>
      </c>
      <c r="CT44" s="51">
        <f>IF(PLANEL_Pot_Trim!CT17&lt;&gt;0,CT18/PLANEL_Pot_Trim!CT17,0)</f>
        <v>0.29922649156713665</v>
      </c>
      <c r="CU44" s="51">
        <f>IF(PLANEL_Pot_Trim!CU17&lt;&gt;0,CU18/PLANEL_Pot_Trim!CU17,0)</f>
        <v>0.21996504321804541</v>
      </c>
      <c r="CV44" s="51">
        <f>IF(PLANEL_Pot_Trim!CV17&lt;&gt;0,CV18/PLANEL_Pot_Trim!CV17,0)</f>
        <v>0.24995738360569608</v>
      </c>
      <c r="CW44" s="51">
        <f>IF(PLANEL_Pot_Trim!CW17&lt;&gt;0,CW18/PLANEL_Pot_Trim!CW17,0)</f>
        <v>0.3465299827797107</v>
      </c>
      <c r="CX44" s="51">
        <f>IF(PLANEL_Pot_Trim!CX17&lt;&gt;0,CX18/PLANEL_Pot_Trim!CX17,0)</f>
        <v>0.29995335259998751</v>
      </c>
      <c r="CY44" s="81">
        <f>IF(PLANEL_Pot_Trim!CY17&lt;&gt;0,CY18/PLANEL_Pot_Trim!CY17,0)</f>
        <v>0.2199999999963041</v>
      </c>
      <c r="CZ44" s="81">
        <f>IF(PLANEL_Pot_Trim!CZ17&lt;&gt;0,CZ18/PLANEL_Pot_Trim!CZ17,0)</f>
        <v>0.24999999996766109</v>
      </c>
      <c r="DA44" s="81">
        <f>IF(PLANEL_Pot_Trim!DA17&lt;&gt;0,DA18/PLANEL_Pot_Trim!DA17,0)</f>
        <v>0.3496378044405779</v>
      </c>
      <c r="DB44" s="81">
        <f>IF(PLANEL_Pot_Trim!DB17&lt;&gt;0,DB18/PLANEL_Pot_Trim!DB17,0)</f>
        <v>0.29999999997228094</v>
      </c>
      <c r="DC44" s="51">
        <f>IF(PLANEL_Pot_Trim!DC17&lt;&gt;0,DC18/PLANEL_Pot_Trim!DC17,0)</f>
        <v>0.21999999999827305</v>
      </c>
      <c r="DD44" s="51">
        <f>IF(PLANEL_Pot_Trim!DD17&lt;&gt;0,DD18/PLANEL_Pot_Trim!DD17,0)</f>
        <v>0.24999999997841318</v>
      </c>
      <c r="DE44" s="51">
        <f>IF(PLANEL_Pot_Trim!DE17&lt;&gt;0,DE18/PLANEL_Pot_Trim!DE17,0)</f>
        <v>0.34999999997841325</v>
      </c>
      <c r="DF44" s="51">
        <f>IF(PLANEL_Pot_Trim!DF17&lt;&gt;0,DF18/PLANEL_Pot_Trim!DF17,0)</f>
        <v>0.29999999998273053</v>
      </c>
      <c r="DG44" s="51">
        <f>IF(PLANEL_Pot_Trim!DG17&lt;&gt;0,DG18/PLANEL_Pot_Trim!DG17,0)</f>
        <v>0.22000000000992556</v>
      </c>
      <c r="DH44" s="51">
        <f>IF(PLANEL_Pot_Trim!DH17&lt;&gt;0,DH18/PLANEL_Pot_Trim!DH17,0)</f>
        <v>0.24999999997932176</v>
      </c>
      <c r="DI44" s="51">
        <f>IF(PLANEL_Pot_Trim!DI17&lt;&gt;0,DI18/PLANEL_Pot_Trim!DI17,0)</f>
        <v>0.3499999999462366</v>
      </c>
      <c r="DJ44" s="51">
        <f>IF(PLANEL_Pot_Trim!DJ17&lt;&gt;0,DJ18/PLANEL_Pot_Trim!DJ17,0)</f>
        <v>0.29999999998345744</v>
      </c>
      <c r="DK44" s="51">
        <f>IF(PLANEL_Pot_Trim!DK17&lt;&gt;0,DK18/PLANEL_Pot_Trim!DK17,0)</f>
        <v>0.21999999999840894</v>
      </c>
      <c r="DL44" s="51">
        <f>IF(PLANEL_Pot_Trim!DL17&lt;&gt;0,DL18/PLANEL_Pot_Trim!DL17,0)</f>
        <v>0.24999999997215672</v>
      </c>
      <c r="DM44" s="51">
        <f>IF(PLANEL_Pot_Trim!DM17&lt;&gt;0,DM18/PLANEL_Pot_Trim!DM17,0)</f>
        <v>0.30281007684108086</v>
      </c>
      <c r="DN44" s="51">
        <f>IF(PLANEL_Pot_Trim!DN17&lt;&gt;0,DN18/PLANEL_Pot_Trim!DN17,0)</f>
        <v>0.2999999999761343</v>
      </c>
      <c r="DO44" s="51">
        <f>IF(PLANEL_Pot_Trim!DO17&lt;&gt;0,DO18/PLANEL_Pot_Trim!DO17,0)</f>
        <v>0.21999999999081479</v>
      </c>
      <c r="DP44" s="51">
        <f>IF(PLANEL_Pot_Trim!DP17&lt;&gt;0,DP18/PLANEL_Pot_Trim!DP17,0)</f>
        <v>0.24999999996938263</v>
      </c>
      <c r="DQ44" s="51">
        <f>IF(PLANEL_Pot_Trim!DQ17&lt;&gt;0,DQ18/PLANEL_Pot_Trim!DQ17,0)</f>
        <v>0.34999999999234566</v>
      </c>
      <c r="DR44" s="51">
        <f>IF(PLANEL_Pot_Trim!DR17&lt;&gt;0,DR18/PLANEL_Pot_Trim!DR17,0)</f>
        <v>0.29999999993876525</v>
      </c>
      <c r="DS44" s="51">
        <f>IF(PLANEL_Pot_Trim!DS17&lt;&gt;0,DS18/PLANEL_Pot_Trim!DS17,0)</f>
        <v>0.21999999998976719</v>
      </c>
      <c r="DT44" s="51">
        <f>IF(PLANEL_Pot_Trim!DT17&lt;&gt;0,DT18/PLANEL_Pot_Trim!DT17,0)</f>
        <v>0.24999999999269085</v>
      </c>
      <c r="DU44" s="51">
        <f>IF(PLANEL_Pot_Trim!DU17&lt;&gt;0,DU18/PLANEL_Pot_Trim!DU17,0)</f>
        <v>0.34999999998538173</v>
      </c>
      <c r="DV44" s="51">
        <f>IF(PLANEL_Pot_Trim!DV17&lt;&gt;0,DV18/PLANEL_Pot_Trim!DV17,0)</f>
        <v>0.29999999995614507</v>
      </c>
      <c r="DW44" s="51">
        <f>IF(PLANEL_Pot_Trim!DW17&lt;&gt;0,DW18/PLANEL_Pot_Trim!DW17,0)</f>
        <v>0.22000000002146033</v>
      </c>
      <c r="DX44" s="51">
        <f>IF(PLANEL_Pot_Trim!DX17&lt;&gt;0,DX18/PLANEL_Pot_Trim!DX17,0)</f>
        <v>0.25000000001073019</v>
      </c>
      <c r="DY44" s="51">
        <f>IF(PLANEL_Pot_Trim!DY17&lt;&gt;0,DY18/PLANEL_Pot_Trim!DY17,0)</f>
        <v>0.34999999998211639</v>
      </c>
      <c r="DZ44" s="51">
        <f>IF(PLANEL_Pot_Trim!DZ17&lt;&gt;0,DZ18/PLANEL_Pot_Trim!DZ17,0)</f>
        <v>0.29999999996423277</v>
      </c>
      <c r="EA44" s="51">
        <f>IF(PLANEL_Pot_Trim!EA17&lt;&gt;0,EA18/PLANEL_Pot_Trim!EA17,0)</f>
        <v>0.21999999998865141</v>
      </c>
      <c r="EB44" s="51">
        <f>IF(PLANEL_Pot_Trim!EB17&lt;&gt;0,EB18/PLANEL_Pot_Trim!EB17,0)</f>
        <v>0.24999999999290712</v>
      </c>
      <c r="EC44" s="51">
        <f>IF(PLANEL_Pot_Trim!EC17&lt;&gt;0,EC18/PLANEL_Pot_Trim!EC17,0)</f>
        <v>0.31548426940943763</v>
      </c>
      <c r="ED44" s="51">
        <f>IF(PLANEL_Pot_Trim!ED17&lt;&gt;0,ED18/PLANEL_Pot_Trim!ED17,0)</f>
        <v>0.29999999997162852</v>
      </c>
      <c r="EE44" s="51">
        <f>IF(PLANEL_Pot_Trim!EE17&lt;&gt;0,EE18/PLANEL_Pot_Trim!EE17,0)</f>
        <v>0.21999999996346831</v>
      </c>
      <c r="EF44" s="51">
        <f>IF(PLANEL_Pot_Trim!EF17&lt;&gt;0,EF18/PLANEL_Pot_Trim!EF17,0)</f>
        <v>0.24999999994249641</v>
      </c>
      <c r="EG44" s="51">
        <f>IF(PLANEL_Pot_Trim!EG17&lt;&gt;0,EG18/PLANEL_Pot_Trim!EG17,0)</f>
        <v>0.34999999996955689</v>
      </c>
      <c r="EH44" s="51">
        <f>IF(PLANEL_Pot_Trim!EH17&lt;&gt;0,EH18/PLANEL_Pot_Trim!EH17,0)</f>
        <v>0.29999999999323484</v>
      </c>
      <c r="EI44" s="51">
        <f>IF(PLANEL_Pot_Trim!EI17&lt;&gt;0,EI18/PLANEL_Pot_Trim!EI17,0)</f>
        <v>0.21999999997011757</v>
      </c>
      <c r="EJ44" s="51">
        <f>IF(PLANEL_Pot_Trim!EJ17&lt;&gt;0,EJ18/PLANEL_Pot_Trim!EJ17,0)</f>
        <v>0.24999999997726338</v>
      </c>
      <c r="EK44" s="51">
        <f>IF(PLANEL_Pot_Trim!EK17&lt;&gt;0,EK18/PLANEL_Pot_Trim!EK17,0)</f>
        <v>0.349999999964271</v>
      </c>
      <c r="EL44" s="51">
        <f>IF(PLANEL_Pot_Trim!EL17&lt;&gt;0,EL18/PLANEL_Pot_Trim!EL17,0)</f>
        <v>0.30000000000649618</v>
      </c>
      <c r="EM44" s="51">
        <f>IF(PLANEL_Pot_Trim!EM17&lt;&gt;0,EM18/PLANEL_Pot_Trim!EM17,0)</f>
        <v>0.21999999997680267</v>
      </c>
      <c r="EN44" s="51">
        <f>IF(PLANEL_Pot_Trim!EN17&lt;&gt;0,EN18/PLANEL_Pot_Trim!EN17,0)</f>
        <v>0.24999999996133773</v>
      </c>
      <c r="EO44" s="51">
        <f>IF(PLANEL_Pot_Trim!EO17&lt;&gt;0,EO18/PLANEL_Pot_Trim!EO17,0)</f>
        <v>0.34999999998066883</v>
      </c>
      <c r="EP44" s="51">
        <f>IF(PLANEL_Pot_Trim!EP17&lt;&gt;0,EP18/PLANEL_Pot_Trim!EP17,0)</f>
        <v>0.29999999997422516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0.24744143360865575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0.2</v>
      </c>
      <c r="G47" s="52">
        <f>IF(PLANEL_Pot_Trim!G20&lt;&gt;0,G21/PLANEL_Pot_Trim!G20,0)</f>
        <v>0.24744143360865575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0.2</v>
      </c>
      <c r="K47" s="52">
        <f>IF(PLANEL_Pot_Trim!K20&lt;&gt;0,K21/PLANEL_Pot_Trim!K20,0)</f>
        <v>0.14716781917025989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0.16379844081414199</v>
      </c>
      <c r="O47" s="52">
        <f>IF(PLANEL_Pot_Trim!O20&lt;&gt;0,O21/PLANEL_Pot_Trim!O20,0)</f>
        <v>0.24400021933890209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0.16367977564763728</v>
      </c>
      <c r="S47" s="52">
        <f>IF(PLANEL_Pot_Trim!S20&lt;&gt;0,S21/PLANEL_Pot_Trim!S20,0)</f>
        <v>0.22876723873912255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0.16823765914675007</v>
      </c>
      <c r="W47" s="52">
        <f>IF(PLANEL_Pot_Trim!W20&lt;&gt;0,W21/PLANEL_Pot_Trim!W20,0)</f>
        <v>0.22842777172674081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0.18443361142517659</v>
      </c>
      <c r="AA47" s="52">
        <f>IF(PLANEL_Pot_Trim!AA20&lt;&gt;0,AA21/PLANEL_Pot_Trim!AA20,0)</f>
        <v>0.26000000000000006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0.2</v>
      </c>
      <c r="AE47" s="52">
        <f>IF(PLANEL_Pot_Trim!AE20&lt;&gt;0,AE21/PLANEL_Pot_Trim!AE20,0)</f>
        <v>0.26000000000000006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0.1974209533722186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0.26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0.2</v>
      </c>
      <c r="BO47" s="52">
        <f>IF(PLANEL_Pot_Trim!BO20&lt;&gt;0,BO21/PLANEL_Pot_Trim!BO20,0)</f>
        <v>0.26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</v>
      </c>
      <c r="BW47" s="52">
        <f>IF(PLANEL_Pot_Trim!BW20&lt;&gt;0,BW21/PLANEL_Pot_Trim!BW20,0)</f>
        <v>0.26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0.2</v>
      </c>
      <c r="CA47" s="52">
        <f>IF(PLANEL_Pot_Trim!CA20&lt;&gt;0,CA21/PLANEL_Pot_Trim!CA20,0)</f>
        <v>0.26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</v>
      </c>
      <c r="CE47" s="52">
        <f>IF(PLANEL_Pot_Trim!CE20&lt;&gt;0,CE21/PLANEL_Pot_Trim!CE20,0)</f>
        <v>0.26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0.2</v>
      </c>
      <c r="CI47" s="52">
        <f>IF(PLANEL_Pot_Trim!CI20&lt;&gt;0,CI21/PLANEL_Pot_Trim!CI20,0)</f>
        <v>0.26000000000799595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0.19999999999333673</v>
      </c>
      <c r="CM47" s="52">
        <f>IF(PLANEL_Pot_Trim!CM20&lt;&gt;0,CM21/PLANEL_Pot_Trim!CM20,0)</f>
        <v>0.26000000001315737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0.19999999999999998</v>
      </c>
      <c r="CQ47" s="52">
        <f>IF(PLANEL_Pot_Trim!CQ20&lt;&gt;0,CQ21/PLANEL_Pot_Trim!CQ20,0)</f>
        <v>0.26000000009632662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0.20000000001926532</v>
      </c>
      <c r="CU47" s="52">
        <f>IF(PLANEL_Pot_Trim!CU20&lt;&gt;0,CU21/PLANEL_Pot_Trim!CU20,0)</f>
        <v>0.26000000002087642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0.20000000006958807</v>
      </c>
      <c r="CY47" s="82">
        <f>IF(PLANEL_Pot_Trim!CY20&lt;&gt;0,CY21/PLANEL_Pot_Trim!CY20,0)</f>
        <v>0.26000000000286094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0.20000000005721935</v>
      </c>
      <c r="DC47" s="52">
        <f>IF(PLANEL_Pot_Trim!DC20&lt;&gt;0,DC21/PLANEL_Pot_Trim!DC20,0)</f>
        <v>0.26000000001923879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0.20000000004809684</v>
      </c>
      <c r="DG47" s="52">
        <f>IF(PLANEL_Pot_Trim!DG20&lt;&gt;0,DG21/PLANEL_Pot_Trim!DG20,0)</f>
        <v>0.25999999996682688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0.20000000003109972</v>
      </c>
      <c r="DK47" s="52">
        <f>IF(PLANEL_Pot_Trim!DK20&lt;&gt;0,DK21/PLANEL_Pot_Trim!DK20,0)</f>
        <v>0.26000000003458995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0.20000000005461571</v>
      </c>
      <c r="DO47" s="52">
        <f>IF(PLANEL_Pot_Trim!DO20&lt;&gt;0,DO21/PLANEL_Pot_Trim!DO20,0)</f>
        <v>0.26000000000647566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0.20000000004856738</v>
      </c>
      <c r="DS47" s="52">
        <f>IF(PLANEL_Pot_Trim!DS20&lt;&gt;0,DS21/PLANEL_Pot_Trim!DS20,0)</f>
        <v>0.25999999996944789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0.20000000004364585</v>
      </c>
      <c r="DW47" s="52">
        <f>IF(PLANEL_Pot_Trim!DW20&lt;&gt;0,DW21/PLANEL_Pot_Trim!DW20,0)</f>
        <v>0.26000000001056056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0.20000000001320067</v>
      </c>
      <c r="EA47" s="52">
        <f>IF(PLANEL_Pot_Trim!EA20&lt;&gt;0,EA21/PLANEL_Pot_Trim!EA20,0)</f>
        <v>0.26000000003142004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0.20000000002416926</v>
      </c>
      <c r="EE47" s="52">
        <f>IF(PLANEL_Pot_Trim!EE20&lt;&gt;0,EE21/PLANEL_Pot_Trim!EE20,0)</f>
        <v>0.26000000002873724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0.20000000007736948</v>
      </c>
      <c r="EI47" s="52">
        <f>IF(PLANEL_Pot_Trim!EI20&lt;&gt;0,EI21/PLANEL_Pot_Trim!EI20,0)</f>
        <v>0.26000000004696716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0.20000000002042051</v>
      </c>
      <c r="EM47" s="52">
        <f>IF(PLANEL_Pot_Trim!EM20&lt;&gt;0,EM21/PLANEL_Pot_Trim!EM20,0)</f>
        <v>0.26000000000569784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0.20000000001899282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0.93445365002603831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1</v>
      </c>
      <c r="BL50" s="54">
        <f>IF(PLANEL_Pot_Trim!BL23&lt;&gt;0,BL24/PLANEL_Pot_Trim!BL23,0)</f>
        <v>1</v>
      </c>
      <c r="BM50" s="54">
        <f>IF(PLANEL_Pot_Trim!BM23&lt;&gt;0,BM24/PLANEL_Pot_Trim!BM23,0)</f>
        <v>0.93445365002603831</v>
      </c>
      <c r="BN50" s="54">
        <f>IF(PLANEL_Pot_Trim!BN23&lt;&gt;0,BN24/PLANEL_Pot_Trim!BN23,0)</f>
        <v>1</v>
      </c>
      <c r="BO50" s="54">
        <f>IF(PLANEL_Pot_Trim!BO23&lt;&gt;0,BO24/PLANEL_Pot_Trim!BO23,0)</f>
        <v>0.8257479854166121</v>
      </c>
      <c r="BP50" s="54">
        <f>IF(PLANEL_Pot_Trim!BP23&lt;&gt;0,BP24/PLANEL_Pot_Trim!BP23,0)</f>
        <v>0.8257479854166121</v>
      </c>
      <c r="BQ50" s="54">
        <f>IF(PLANEL_Pot_Trim!BQ23&lt;&gt;0,BQ24/PLANEL_Pot_Trim!BQ23,0)</f>
        <v>0.77162321897420094</v>
      </c>
      <c r="BR50" s="54">
        <f>IF(PLANEL_Pot_Trim!BR23&lt;&gt;0,BR24/PLANEL_Pot_Trim!BR23,0)</f>
        <v>0.8257479854166121</v>
      </c>
      <c r="BS50" s="54">
        <f>IF(PLANEL_Pot_Trim!BS23&lt;&gt;0,BS24/PLANEL_Pot_Trim!BS23,0)</f>
        <v>0.72779750163463752</v>
      </c>
      <c r="BT50" s="54">
        <f>IF(PLANEL_Pot_Trim!BT23&lt;&gt;0,BT24/PLANEL_Pot_Trim!BT23,0)</f>
        <v>0.72779750163463752</v>
      </c>
      <c r="BU50" s="54">
        <f>IF(PLANEL_Pot_Trim!BU23&lt;&gt;0,BU24/PLANEL_Pot_Trim!BU23,0)</f>
        <v>0.72779750163463752</v>
      </c>
      <c r="BV50" s="54">
        <f>IF(PLANEL_Pot_Trim!BV23&lt;&gt;0,BV24/PLANEL_Pot_Trim!BV23,0)</f>
        <v>0.72779750163463752</v>
      </c>
      <c r="BW50" s="54">
        <f>IF(PLANEL_Pot_Trim!BW23&lt;&gt;0,BW24/PLANEL_Pot_Trim!BW23,0)</f>
        <v>0.6523180460221929</v>
      </c>
      <c r="BX50" s="54">
        <f>IF(PLANEL_Pot_Trim!BX23&lt;&gt;0,BX24/PLANEL_Pot_Trim!BX23,0)</f>
        <v>0.6523180460221929</v>
      </c>
      <c r="BY50" s="54">
        <f>IF(PLANEL_Pot_Trim!BY23&lt;&gt;0,BY24/PLANEL_Pot_Trim!BY23,0)</f>
        <v>0.6523180460221929</v>
      </c>
      <c r="BZ50" s="54">
        <f>IF(PLANEL_Pot_Trim!BZ23&lt;&gt;0,BZ24/PLANEL_Pot_Trim!BZ23,0)</f>
        <v>0.6523180460221929</v>
      </c>
      <c r="CA50" s="54">
        <f>IF(PLANEL_Pot_Trim!CA23&lt;&gt;0,CA24/PLANEL_Pot_Trim!CA23,0)</f>
        <v>0.61605524084632124</v>
      </c>
      <c r="CB50" s="54">
        <f>IF(PLANEL_Pot_Trim!CB23&lt;&gt;0,CB24/PLANEL_Pot_Trim!CB23,0)</f>
        <v>0.61605524084632124</v>
      </c>
      <c r="CC50" s="54">
        <f>IF(PLANEL_Pot_Trim!CC23&lt;&gt;0,CC24/PLANEL_Pot_Trim!CC23,0)</f>
        <v>0.61605524084632124</v>
      </c>
      <c r="CD50" s="54">
        <f>IF(PLANEL_Pot_Trim!CD23&lt;&gt;0,CD24/PLANEL_Pot_Trim!CD23,0)</f>
        <v>0.61605524084632124</v>
      </c>
      <c r="CE50" s="54">
        <f>IF(PLANEL_Pot_Trim!CE23&lt;&gt;0,CE24/PLANEL_Pot_Trim!CE23,0)</f>
        <v>0.58518921125251255</v>
      </c>
      <c r="CF50" s="54">
        <f>IF(PLANEL_Pot_Trim!CF23&lt;&gt;0,CF24/PLANEL_Pot_Trim!CF23,0)</f>
        <v>0.58518921125251255</v>
      </c>
      <c r="CG50" s="54">
        <f>IF(PLANEL_Pot_Trim!CG23&lt;&gt;0,CG24/PLANEL_Pot_Trim!CG23,0)</f>
        <v>0.58518921125251255</v>
      </c>
      <c r="CH50" s="54">
        <f>IF(PLANEL_Pot_Trim!CH23&lt;&gt;0,CH24/PLANEL_Pot_Trim!CH23,0)</f>
        <v>0.58518921125251255</v>
      </c>
      <c r="CI50" s="54">
        <f>IF(PLANEL_Pot_Trim!CI23&lt;&gt;0,CI24/PLANEL_Pot_Trim!CI23,0)</f>
        <v>0.54735831847188465</v>
      </c>
      <c r="CJ50" s="54">
        <f>IF(PLANEL_Pot_Trim!CJ23&lt;&gt;0,CJ24/PLANEL_Pot_Trim!CJ23,0)</f>
        <v>0.54735831847188465</v>
      </c>
      <c r="CK50" s="54">
        <f>IF(PLANEL_Pot_Trim!CK23&lt;&gt;0,CK24/PLANEL_Pot_Trim!CK23,0)</f>
        <v>0.54735831847188465</v>
      </c>
      <c r="CL50" s="54">
        <f>IF(PLANEL_Pot_Trim!CL23&lt;&gt;0,CL24/PLANEL_Pot_Trim!CL23,0)</f>
        <v>0.54735831847188465</v>
      </c>
      <c r="CM50" s="54">
        <f>IF(PLANEL_Pot_Trim!CM23&lt;&gt;0,CM24/PLANEL_Pot_Trim!CM23,0)</f>
        <v>0.51474299915943089</v>
      </c>
      <c r="CN50" s="54">
        <f>IF(PLANEL_Pot_Trim!CN23&lt;&gt;0,CN24/PLANEL_Pot_Trim!CN23,0)</f>
        <v>0.51474299915943089</v>
      </c>
      <c r="CO50" s="54">
        <f>IF(PLANEL_Pot_Trim!CO23&lt;&gt;0,CO24/PLANEL_Pot_Trim!CO23,0)</f>
        <v>0.51474299915943089</v>
      </c>
      <c r="CP50" s="54">
        <f>IF(PLANEL_Pot_Trim!CP23&lt;&gt;0,CP24/PLANEL_Pot_Trim!CP23,0)</f>
        <v>0.51474299915943089</v>
      </c>
      <c r="CQ50" s="54">
        <f>IF(PLANEL_Pot_Trim!CQ23&lt;&gt;0,CQ24/PLANEL_Pot_Trim!CQ23,0)</f>
        <v>0.45434754311172787</v>
      </c>
      <c r="CR50" s="54">
        <f>IF(PLANEL_Pot_Trim!CR23&lt;&gt;0,CR24/PLANEL_Pot_Trim!CR23,0)</f>
        <v>0.45434754311172787</v>
      </c>
      <c r="CS50" s="54">
        <f>IF(PLANEL_Pot_Trim!CS23&lt;&gt;0,CS24/PLANEL_Pot_Trim!CS23,0)</f>
        <v>0.45434754311172787</v>
      </c>
      <c r="CT50" s="54">
        <f>IF(PLANEL_Pot_Trim!CT23&lt;&gt;0,CT24/PLANEL_Pot_Trim!CT23,0)</f>
        <v>0.45434754311172787</v>
      </c>
      <c r="CU50" s="54">
        <f>IF(PLANEL_Pot_Trim!CU23&lt;&gt;0,CU24/PLANEL_Pot_Trim!CU23,0)</f>
        <v>0.40757853597806848</v>
      </c>
      <c r="CV50" s="54">
        <f>IF(PLANEL_Pot_Trim!CV23&lt;&gt;0,CV24/PLANEL_Pot_Trim!CV23,0)</f>
        <v>0.40757853597806848</v>
      </c>
      <c r="CW50" s="54">
        <f>IF(PLANEL_Pot_Trim!CW23&lt;&gt;0,CW24/PLANEL_Pot_Trim!CW23,0)</f>
        <v>0.40757853597806848</v>
      </c>
      <c r="CX50" s="54">
        <f>IF(PLANEL_Pot_Trim!CX23&lt;&gt;0,CX24/PLANEL_Pot_Trim!CX23,0)</f>
        <v>0.40757853597806848</v>
      </c>
      <c r="CY50" s="84">
        <f>IF(PLANEL_Pot_Trim!CY23&lt;&gt;0,CY24/PLANEL_Pot_Trim!CY23,0)</f>
        <v>0.40757853597806848</v>
      </c>
      <c r="CZ50" s="84">
        <f>IF(PLANEL_Pot_Trim!CZ23&lt;&gt;0,CZ24/PLANEL_Pot_Trim!CZ23,0)</f>
        <v>0.40757853597806848</v>
      </c>
      <c r="DA50" s="84">
        <f>IF(PLANEL_Pot_Trim!DA23&lt;&gt;0,DA24/PLANEL_Pot_Trim!DA23,0)</f>
        <v>0.40757853597806848</v>
      </c>
      <c r="DB50" s="84">
        <f>IF(PLANEL_Pot_Trim!DB23&lt;&gt;0,DB24/PLANEL_Pot_Trim!DB23,0)</f>
        <v>0.40757853597806848</v>
      </c>
      <c r="DC50" s="54">
        <f>IF(PLANEL_Pot_Trim!DC23&lt;&gt;0,DC24/PLANEL_Pot_Trim!DC23,0)</f>
        <v>0.38841457289590142</v>
      </c>
      <c r="DD50" s="54">
        <f>IF(PLANEL_Pot_Trim!DD23&lt;&gt;0,DD24/PLANEL_Pot_Trim!DD23,0)</f>
        <v>0.38841457289590142</v>
      </c>
      <c r="DE50" s="54">
        <f>IF(PLANEL_Pot_Trim!DE23&lt;&gt;0,DE24/PLANEL_Pot_Trim!DE23,0)</f>
        <v>0.38841457289590142</v>
      </c>
      <c r="DF50" s="54">
        <f>IF(PLANEL_Pot_Trim!DF23&lt;&gt;0,DF24/PLANEL_Pot_Trim!DF23,0)</f>
        <v>0.38841457289590142</v>
      </c>
      <c r="DG50" s="54">
        <f>IF(PLANEL_Pot_Trim!DG23&lt;&gt;0,DG24/PLANEL_Pot_Trim!DG23,0)</f>
        <v>0.36202806754354699</v>
      </c>
      <c r="DH50" s="54">
        <f>IF(PLANEL_Pot_Trim!DH23&lt;&gt;0,DH24/PLANEL_Pot_Trim!DH23,0)</f>
        <v>0.36202806754354699</v>
      </c>
      <c r="DI50" s="54">
        <f>IF(PLANEL_Pot_Trim!DI23&lt;&gt;0,DI24/PLANEL_Pot_Trim!DI23,0)</f>
        <v>0.36202806754354699</v>
      </c>
      <c r="DJ50" s="54">
        <f>IF(PLANEL_Pot_Trim!DJ23&lt;&gt;0,DJ24/PLANEL_Pot_Trim!DJ23,0)</f>
        <v>0.36202806754354699</v>
      </c>
      <c r="DK50" s="54">
        <f>IF(PLANEL_Pot_Trim!DK23&lt;&gt;0,DK24/PLANEL_Pot_Trim!DK23,0)</f>
        <v>0.34110267851129389</v>
      </c>
      <c r="DL50" s="54">
        <f>IF(PLANEL_Pot_Trim!DL23&lt;&gt;0,DL24/PLANEL_Pot_Trim!DL23,0)</f>
        <v>0.34110267851129389</v>
      </c>
      <c r="DM50" s="54">
        <f>IF(PLANEL_Pot_Trim!DM23&lt;&gt;0,DM24/PLANEL_Pot_Trim!DM23,0)</f>
        <v>0.34110267851129389</v>
      </c>
      <c r="DN50" s="54">
        <f>IF(PLANEL_Pot_Trim!DN23&lt;&gt;0,DN24/PLANEL_Pot_Trim!DN23,0)</f>
        <v>0.34110267851129389</v>
      </c>
      <c r="DO50" s="54">
        <f>IF(PLANEL_Pot_Trim!DO23&lt;&gt;0,DO24/PLANEL_Pot_Trim!DO23,0)</f>
        <v>0.32177387684198833</v>
      </c>
      <c r="DP50" s="54">
        <f>IF(PLANEL_Pot_Trim!DP23&lt;&gt;0,DP24/PLANEL_Pot_Trim!DP23,0)</f>
        <v>0.32177387684198833</v>
      </c>
      <c r="DQ50" s="54">
        <f>IF(PLANEL_Pot_Trim!DQ23&lt;&gt;0,DQ24/PLANEL_Pot_Trim!DQ23,0)</f>
        <v>0.32177387684198833</v>
      </c>
      <c r="DR50" s="54">
        <f>IF(PLANEL_Pot_Trim!DR23&lt;&gt;0,DR24/PLANEL_Pot_Trim!DR23,0)</f>
        <v>0.32177387684198833</v>
      </c>
      <c r="DS50" s="54">
        <f>IF(PLANEL_Pot_Trim!DS23&lt;&gt;0,DS24/PLANEL_Pot_Trim!DS23,0)</f>
        <v>0.2964709774825488</v>
      </c>
      <c r="DT50" s="54">
        <f>IF(PLANEL_Pot_Trim!DT23&lt;&gt;0,DT24/PLANEL_Pot_Trim!DT23,0)</f>
        <v>0.2964709774825488</v>
      </c>
      <c r="DU50" s="54">
        <f>IF(PLANEL_Pot_Trim!DU23&lt;&gt;0,DU24/PLANEL_Pot_Trim!DU23,0)</f>
        <v>0.2964709774825488</v>
      </c>
      <c r="DV50" s="54">
        <f>IF(PLANEL_Pot_Trim!DV23&lt;&gt;0,DV24/PLANEL_Pot_Trim!DV23,0)</f>
        <v>0.2964709774825488</v>
      </c>
      <c r="DW50" s="54">
        <f>IF(PLANEL_Pot_Trim!DW23&lt;&gt;0,DW24/PLANEL_Pot_Trim!DW23,0)</f>
        <v>0.27072449787486186</v>
      </c>
      <c r="DX50" s="54">
        <f>IF(PLANEL_Pot_Trim!DX23&lt;&gt;0,DX24/PLANEL_Pot_Trim!DX23,0)</f>
        <v>0.27072449787486186</v>
      </c>
      <c r="DY50" s="54">
        <f>IF(PLANEL_Pot_Trim!DY23&lt;&gt;0,DY24/PLANEL_Pot_Trim!DY23,0)</f>
        <v>0.27072449787486186</v>
      </c>
      <c r="DZ50" s="54">
        <f>IF(PLANEL_Pot_Trim!DZ23&lt;&gt;0,DZ24/PLANEL_Pot_Trim!DZ23,0)</f>
        <v>0.27072449787486186</v>
      </c>
      <c r="EA50" s="54">
        <f>IF(PLANEL_Pot_Trim!EA23&lt;&gt;0,EA24/PLANEL_Pot_Trim!EA23,0)</f>
        <v>0.24669770074806666</v>
      </c>
      <c r="EB50" s="54">
        <f>IF(PLANEL_Pot_Trim!EB23&lt;&gt;0,EB24/PLANEL_Pot_Trim!EB23,0)</f>
        <v>0.24669770074806666</v>
      </c>
      <c r="EC50" s="54">
        <f>IF(PLANEL_Pot_Trim!EC23&lt;&gt;0,EC24/PLANEL_Pot_Trim!EC23,0)</f>
        <v>0.24669770074806666</v>
      </c>
      <c r="ED50" s="54">
        <f>IF(PLANEL_Pot_Trim!ED23&lt;&gt;0,ED24/PLANEL_Pot_Trim!ED23,0)</f>
        <v>0.24669770074806666</v>
      </c>
      <c r="EE50" s="54">
        <f>IF(PLANEL_Pot_Trim!EE23&lt;&gt;0,EE24/PLANEL_Pot_Trim!EE23,0)</f>
        <v>0.22992434556652253</v>
      </c>
      <c r="EF50" s="54">
        <f>IF(PLANEL_Pot_Trim!EF23&lt;&gt;0,EF24/PLANEL_Pot_Trim!EF23,0)</f>
        <v>0.22992434556652253</v>
      </c>
      <c r="EG50" s="54">
        <f>IF(PLANEL_Pot_Trim!EG23&lt;&gt;0,EG24/PLANEL_Pot_Trim!EG23,0)</f>
        <v>0.22992434556652253</v>
      </c>
      <c r="EH50" s="54">
        <f>IF(PLANEL_Pot_Trim!EH23&lt;&gt;0,EH24/PLANEL_Pot_Trim!EH23,0)</f>
        <v>0.22992434556652253</v>
      </c>
      <c r="EI50" s="54">
        <f>IF(PLANEL_Pot_Trim!EI23&lt;&gt;0,EI24/PLANEL_Pot_Trim!EI23,0)</f>
        <v>0.21601241986553424</v>
      </c>
      <c r="EJ50" s="54">
        <f>IF(PLANEL_Pot_Trim!EJ23&lt;&gt;0,EJ24/PLANEL_Pot_Trim!EJ23,0)</f>
        <v>0.21601241986553424</v>
      </c>
      <c r="EK50" s="54">
        <f>IF(PLANEL_Pot_Trim!EK23&lt;&gt;0,EK24/PLANEL_Pot_Trim!EK23,0)</f>
        <v>0.21601241986553424</v>
      </c>
      <c r="EL50" s="54">
        <f>IF(PLANEL_Pot_Trim!EL23&lt;&gt;0,EL24/PLANEL_Pot_Trim!EL23,0)</f>
        <v>0.21601241986553424</v>
      </c>
      <c r="EM50" s="54">
        <f>IF(PLANEL_Pot_Trim!EM23&lt;&gt;0,EM24/PLANEL_Pot_Trim!EM23,0)</f>
        <v>0.20548016950373493</v>
      </c>
      <c r="EN50" s="54">
        <f>IF(PLANEL_Pot_Trim!EN23&lt;&gt;0,EN24/PLANEL_Pot_Trim!EN23,0)</f>
        <v>0.20548016950373493</v>
      </c>
      <c r="EO50" s="54">
        <f>IF(PLANEL_Pot_Trim!EO23&lt;&gt;0,EO24/PLANEL_Pot_Trim!EO23,0)</f>
        <v>0.20548016950373493</v>
      </c>
      <c r="EP50" s="54">
        <f>IF(PLANEL_Pot_Trim!EP23&lt;&gt;0,EP24/PLANEL_Pot_Trim!EP23,0)</f>
        <v>0.20548016950373493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30.196196130000001</v>
      </c>
      <c r="F4" s="33">
        <v>37.9554185</v>
      </c>
      <c r="G4" s="33">
        <v>24.122819150000002</v>
      </c>
      <c r="H4" s="33">
        <v>25.03926444</v>
      </c>
      <c r="I4" s="33">
        <v>20.750220649999999</v>
      </c>
      <c r="J4" s="33">
        <v>25.339453769999999</v>
      </c>
      <c r="K4" s="33">
        <v>28.44537364</v>
      </c>
      <c r="L4" s="33">
        <v>31.046818850000001</v>
      </c>
      <c r="M4" s="33">
        <v>31.740819479999999</v>
      </c>
      <c r="N4" s="33">
        <v>31.92806904</v>
      </c>
      <c r="O4" s="33">
        <v>31.761255080000002</v>
      </c>
      <c r="P4" s="33">
        <v>27.588051100000001</v>
      </c>
      <c r="Q4" s="33">
        <v>27.673231940000001</v>
      </c>
      <c r="R4" s="33">
        <v>29.159083849999998</v>
      </c>
      <c r="S4" s="33">
        <v>28.375310979999998</v>
      </c>
      <c r="T4" s="33">
        <v>21.024518260000001</v>
      </c>
      <c r="U4" s="33">
        <v>21.283011680000001</v>
      </c>
      <c r="V4" s="33">
        <v>18.35349308</v>
      </c>
      <c r="W4" s="33">
        <v>19.338099700000001</v>
      </c>
      <c r="X4" s="33">
        <v>20.343916929999999</v>
      </c>
      <c r="Y4" s="33">
        <v>19.113016269999999</v>
      </c>
      <c r="Z4" s="33">
        <v>18.10406691</v>
      </c>
      <c r="AA4" s="33">
        <v>18.067054670000001</v>
      </c>
      <c r="AB4" s="33">
        <v>17.996026400000002</v>
      </c>
      <c r="AC4" s="33">
        <v>23.183374260000001</v>
      </c>
      <c r="AD4" s="33">
        <v>29.885339930000001</v>
      </c>
      <c r="AE4" s="33">
        <v>21.5963289</v>
      </c>
      <c r="AF4" s="33">
        <v>20.0594945</v>
      </c>
      <c r="AG4" s="33">
        <v>21.855146120000001</v>
      </c>
      <c r="AH4" s="33">
        <v>23.15797375</v>
      </c>
      <c r="AI4" s="33">
        <v>24.47541472</v>
      </c>
      <c r="AJ4" s="33">
        <v>23.627905739999999</v>
      </c>
      <c r="AK4" s="33">
        <v>28.73936771</v>
      </c>
      <c r="AL4" s="33">
        <v>35.223544920000002</v>
      </c>
      <c r="AM4" s="33">
        <v>38.3717349</v>
      </c>
      <c r="AN4" s="33">
        <v>41.227523290000001</v>
      </c>
      <c r="AO4" s="33">
        <v>43.874702569999997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47.259277609999998</v>
      </c>
      <c r="D16" s="33">
        <v>50.981782320000001</v>
      </c>
      <c r="E16" s="33">
        <v>45.527169710000003</v>
      </c>
      <c r="F16" s="33">
        <v>51.734121289999997</v>
      </c>
      <c r="G16" s="33">
        <v>35.713305640000002</v>
      </c>
      <c r="H16" s="33">
        <v>38.01347947</v>
      </c>
      <c r="I16" s="33">
        <v>23.870589259999999</v>
      </c>
      <c r="J16" s="33">
        <v>31.39587933</v>
      </c>
      <c r="K16" s="33">
        <v>31.112678039999999</v>
      </c>
      <c r="L16" s="33">
        <v>37.501130330000002</v>
      </c>
      <c r="M16" s="33">
        <v>41.714498380000002</v>
      </c>
      <c r="N16" s="33">
        <v>42.904089120000002</v>
      </c>
      <c r="O16" s="33">
        <v>43.511316010000002</v>
      </c>
      <c r="P16" s="33">
        <v>40.102564229999999</v>
      </c>
      <c r="Q16" s="33">
        <v>39.911973959999997</v>
      </c>
      <c r="R16" s="33">
        <v>42.485623779999997</v>
      </c>
      <c r="S16" s="33">
        <v>41.898842449999997</v>
      </c>
      <c r="T16" s="33">
        <v>34.015490980000003</v>
      </c>
      <c r="U16" s="33">
        <v>33.99934975</v>
      </c>
      <c r="V16" s="33">
        <v>29.424457919999998</v>
      </c>
      <c r="W16" s="33">
        <v>31.27779907</v>
      </c>
      <c r="X16" s="33">
        <v>32.705478249999999</v>
      </c>
      <c r="Y16" s="33">
        <v>32.032036419999997</v>
      </c>
      <c r="Z16" s="33">
        <v>31.809113929999999</v>
      </c>
      <c r="AA16" s="33">
        <v>31.74059849</v>
      </c>
      <c r="AB16" s="33">
        <v>31.852931559999998</v>
      </c>
      <c r="AC16" s="33">
        <v>37.365710079999999</v>
      </c>
      <c r="AD16" s="33">
        <v>41.636946309999999</v>
      </c>
      <c r="AE16" s="33">
        <v>35.058253579999999</v>
      </c>
      <c r="AF16" s="33">
        <v>33.993075179999998</v>
      </c>
      <c r="AG16" s="33">
        <v>35.785206180000003</v>
      </c>
      <c r="AH16" s="33">
        <v>37.056488539999997</v>
      </c>
      <c r="AI16" s="33">
        <v>38.337390229999997</v>
      </c>
      <c r="AJ16" s="33">
        <v>37.476560319999997</v>
      </c>
      <c r="AK16" s="33">
        <v>43.168669450000003</v>
      </c>
      <c r="AL16" s="33">
        <v>51.688769270000002</v>
      </c>
      <c r="AM16" s="33">
        <v>54.1634533</v>
      </c>
      <c r="AN16" s="33">
        <v>56.135361789999997</v>
      </c>
      <c r="AO16" s="33">
        <v>56.932848880000002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37.9554185</v>
      </c>
      <c r="D4" s="1">
        <f>Planel_CO2_total_Resultado!G4</f>
        <v>24.122819150000002</v>
      </c>
      <c r="E4" s="1">
        <f>Planel_CO2_total_Resultado!H4</f>
        <v>25.03926444</v>
      </c>
      <c r="F4" s="1">
        <f>Planel_CO2_total_Resultado!I4</f>
        <v>20.750220649999999</v>
      </c>
      <c r="G4" s="1">
        <f>Planel_CO2_total_Resultado!J4</f>
        <v>25.339453769999999</v>
      </c>
      <c r="H4" s="1">
        <f>Planel_CO2_total_Resultado!K4</f>
        <v>28.44537364</v>
      </c>
      <c r="I4" s="1">
        <f>Planel_CO2_total_Resultado!L4</f>
        <v>31.046818850000001</v>
      </c>
      <c r="J4" s="1">
        <f>Planel_CO2_total_Resultado!M4</f>
        <v>31.740819479999999</v>
      </c>
      <c r="K4" s="1">
        <f>Planel_CO2_total_Resultado!N4</f>
        <v>31.92806904</v>
      </c>
      <c r="L4" s="1">
        <f>Planel_CO2_total_Resultado!O4</f>
        <v>31.761255080000002</v>
      </c>
      <c r="M4" s="1">
        <f>Planel_CO2_total_Resultado!P4</f>
        <v>27.588051100000001</v>
      </c>
      <c r="N4" s="1">
        <f>Planel_CO2_total_Resultado!Q4</f>
        <v>27.673231940000001</v>
      </c>
      <c r="O4" s="1">
        <f>Planel_CO2_total_Resultado!R4</f>
        <v>29.159083849999998</v>
      </c>
      <c r="P4" s="1">
        <f>Planel_CO2_total_Resultado!S4</f>
        <v>28.375310979999998</v>
      </c>
      <c r="Q4" s="1">
        <f>Planel_CO2_total_Resultado!T4</f>
        <v>21.024518260000001</v>
      </c>
      <c r="R4" s="1">
        <f>Planel_CO2_total_Resultado!U4</f>
        <v>21.283011680000001</v>
      </c>
      <c r="S4" s="1">
        <f>Planel_CO2_total_Resultado!V4</f>
        <v>18.35349308</v>
      </c>
      <c r="T4" s="1">
        <f>Planel_CO2_total_Resultado!W4</f>
        <v>19.338099700000001</v>
      </c>
      <c r="U4" s="1">
        <f>Planel_CO2_total_Resultado!X4</f>
        <v>20.343916929999999</v>
      </c>
      <c r="V4" s="1">
        <f>Planel_CO2_total_Resultado!Y4</f>
        <v>19.113016269999999</v>
      </c>
      <c r="W4" s="1">
        <f>Planel_CO2_total_Resultado!Z4</f>
        <v>18.10406691</v>
      </c>
      <c r="X4" s="1">
        <f>Planel_CO2_total_Resultado!AA4</f>
        <v>18.067054670000001</v>
      </c>
      <c r="Y4" s="1">
        <f>Planel_CO2_total_Resultado!AB4</f>
        <v>17.996026400000002</v>
      </c>
      <c r="Z4" s="1">
        <f>Planel_CO2_total_Resultado!AC4</f>
        <v>23.183374260000001</v>
      </c>
      <c r="AA4" s="1">
        <f>Planel_CO2_total_Resultado!AD4</f>
        <v>29.885339930000001</v>
      </c>
      <c r="AB4" s="1">
        <f>Planel_CO2_total_Resultado!AE4</f>
        <v>21.5963289</v>
      </c>
      <c r="AC4" s="1">
        <f>Planel_CO2_total_Resultado!AF4</f>
        <v>20.0594945</v>
      </c>
      <c r="AD4" s="1">
        <f>Planel_CO2_total_Resultado!AG4</f>
        <v>21.855146120000001</v>
      </c>
      <c r="AE4" s="1">
        <f>Planel_CO2_total_Resultado!AH4</f>
        <v>23.15797375</v>
      </c>
      <c r="AF4" s="1">
        <f>Planel_CO2_total_Resultado!AI4</f>
        <v>24.47541472</v>
      </c>
      <c r="AG4" s="1">
        <f>Planel_CO2_total_Resultado!AJ4</f>
        <v>23.627905739999999</v>
      </c>
      <c r="AH4" s="1">
        <f>Planel_CO2_total_Resultado!AK4</f>
        <v>28.73936771</v>
      </c>
      <c r="AI4" s="1">
        <f>Planel_CO2_total_Resultado!AL4</f>
        <v>35.223544920000002</v>
      </c>
      <c r="AJ4" s="1">
        <f>Planel_CO2_total_Resultado!AM4</f>
        <v>38.3717349</v>
      </c>
      <c r="AK4" s="1">
        <f>Planel_CO2_total_Resultado!AN4</f>
        <v>41.227523290000001</v>
      </c>
      <c r="AL4" s="1">
        <f>Planel_CO2_total_Resultado!AO4</f>
        <v>43.874702569999997</v>
      </c>
    </row>
    <row r="5" spans="2:38" x14ac:dyDescent="0.25">
      <c r="B5" s="16" t="s">
        <v>314</v>
      </c>
      <c r="C5" s="1">
        <f>Planel_CO2_total_Resultado!F16</f>
        <v>51.734121289999997</v>
      </c>
      <c r="D5" s="1">
        <f>Planel_CO2_total_Resultado!G16</f>
        <v>35.713305640000002</v>
      </c>
      <c r="E5" s="1">
        <f>Planel_CO2_total_Resultado!H16</f>
        <v>38.01347947</v>
      </c>
      <c r="F5" s="1">
        <f>Planel_CO2_total_Resultado!I16</f>
        <v>23.870589259999999</v>
      </c>
      <c r="G5" s="1">
        <f>Planel_CO2_total_Resultado!J16</f>
        <v>31.39587933</v>
      </c>
      <c r="H5" s="1">
        <f>Planel_CO2_total_Resultado!K16</f>
        <v>31.112678039999999</v>
      </c>
      <c r="I5" s="1">
        <f>Planel_CO2_total_Resultado!L16</f>
        <v>37.501130330000002</v>
      </c>
      <c r="J5" s="1">
        <f>Planel_CO2_total_Resultado!M16</f>
        <v>41.714498380000002</v>
      </c>
      <c r="K5" s="1">
        <f>Planel_CO2_total_Resultado!N16</f>
        <v>42.904089120000002</v>
      </c>
      <c r="L5" s="1">
        <f>Planel_CO2_total_Resultado!O16</f>
        <v>43.511316010000002</v>
      </c>
      <c r="M5" s="1">
        <f>Planel_CO2_total_Resultado!P16</f>
        <v>40.102564229999999</v>
      </c>
      <c r="N5" s="1">
        <f>Planel_CO2_total_Resultado!Q16</f>
        <v>39.911973959999997</v>
      </c>
      <c r="O5" s="1">
        <f>Planel_CO2_total_Resultado!R16</f>
        <v>42.485623779999997</v>
      </c>
      <c r="P5" s="1">
        <f>Planel_CO2_total_Resultado!S16</f>
        <v>41.898842449999997</v>
      </c>
      <c r="Q5" s="1">
        <f>Planel_CO2_total_Resultado!T16</f>
        <v>34.015490980000003</v>
      </c>
      <c r="R5" s="1">
        <f>Planel_CO2_total_Resultado!U16</f>
        <v>33.99934975</v>
      </c>
      <c r="S5" s="1">
        <f>Planel_CO2_total_Resultado!V16</f>
        <v>29.424457919999998</v>
      </c>
      <c r="T5" s="1">
        <f>Planel_CO2_total_Resultado!W16</f>
        <v>31.27779907</v>
      </c>
      <c r="U5" s="1">
        <f>Planel_CO2_total_Resultado!X16</f>
        <v>32.705478249999999</v>
      </c>
      <c r="V5" s="1">
        <f>Planel_CO2_total_Resultado!Y16</f>
        <v>32.032036419999997</v>
      </c>
      <c r="W5" s="1">
        <f>Planel_CO2_total_Resultado!Z16</f>
        <v>31.809113929999999</v>
      </c>
      <c r="X5" s="1">
        <f>Planel_CO2_total_Resultado!AA16</f>
        <v>31.74059849</v>
      </c>
      <c r="Y5" s="1">
        <f>Planel_CO2_total_Resultado!AB16</f>
        <v>31.852931559999998</v>
      </c>
      <c r="Z5" s="1">
        <f>Planel_CO2_total_Resultado!AC16</f>
        <v>37.365710079999999</v>
      </c>
      <c r="AA5" s="1">
        <f>Planel_CO2_total_Resultado!AD16</f>
        <v>41.636946309999999</v>
      </c>
      <c r="AB5" s="1">
        <f>Planel_CO2_total_Resultado!AE16</f>
        <v>35.058253579999999</v>
      </c>
      <c r="AC5" s="1">
        <f>Planel_CO2_total_Resultado!AF16</f>
        <v>33.993075179999998</v>
      </c>
      <c r="AD5" s="1">
        <f>Planel_CO2_total_Resultado!AG16</f>
        <v>35.785206180000003</v>
      </c>
      <c r="AE5" s="1">
        <f>Planel_CO2_total_Resultado!AH16</f>
        <v>37.056488539999997</v>
      </c>
      <c r="AF5" s="1">
        <f>Planel_CO2_total_Resultado!AI16</f>
        <v>38.337390229999997</v>
      </c>
      <c r="AG5" s="1">
        <f>Planel_CO2_total_Resultado!AJ16</f>
        <v>37.476560319999997</v>
      </c>
      <c r="AH5" s="1">
        <f>Planel_CO2_total_Resultado!AK16</f>
        <v>43.168669450000003</v>
      </c>
      <c r="AI5" s="1">
        <f>Planel_CO2_total_Resultado!AL16</f>
        <v>51.688769270000002</v>
      </c>
      <c r="AJ5" s="1">
        <f>Planel_CO2_total_Resultado!AM16</f>
        <v>54.1634533</v>
      </c>
      <c r="AK5" s="1">
        <f>Planel_CO2_total_Resultado!AN16</f>
        <v>56.135361789999997</v>
      </c>
      <c r="AL5" s="1">
        <f>Planel_CO2_total_Resultado!AO16</f>
        <v>56.932848880000002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W18"/>
  <sheetViews>
    <sheetView workbookViewId="0">
      <selection activeCell="I31" sqref="I31"/>
    </sheetView>
  </sheetViews>
  <sheetFormatPr defaultRowHeight="15" x14ac:dyDescent="0.25"/>
  <cols>
    <col min="1" max="1" width="28" bestFit="1" customWidth="1"/>
    <col min="2" max="2" width="19.5703125" bestFit="1" customWidth="1"/>
    <col min="3" max="5" width="5" customWidth="1"/>
    <col min="6" max="6" width="6" bestFit="1" customWidth="1"/>
    <col min="7" max="13" width="5" customWidth="1"/>
    <col min="14" max="14" width="6" bestFit="1" customWidth="1"/>
    <col min="15" max="22" width="5" customWidth="1"/>
    <col min="23" max="23" width="10.7109375" customWidth="1"/>
    <col min="24" max="24" width="10.7109375" bestFit="1" customWidth="1"/>
  </cols>
  <sheetData>
    <row r="3" spans="1:23" x14ac:dyDescent="0.25">
      <c r="A3" s="227" t="s">
        <v>646</v>
      </c>
      <c r="B3" s="227" t="s">
        <v>644</v>
      </c>
    </row>
    <row r="4" spans="1:23" x14ac:dyDescent="0.25">
      <c r="A4" s="227" t="s">
        <v>647</v>
      </c>
      <c r="B4" s="33">
        <v>2018</v>
      </c>
      <c r="C4" s="33">
        <v>2023</v>
      </c>
      <c r="D4" s="33">
        <v>2025</v>
      </c>
      <c r="E4" s="33">
        <v>2027</v>
      </c>
      <c r="F4" s="33">
        <v>2030</v>
      </c>
      <c r="G4" s="33">
        <v>2031</v>
      </c>
      <c r="H4" s="33">
        <v>2032</v>
      </c>
      <c r="I4" s="33">
        <v>2033</v>
      </c>
      <c r="J4" s="33">
        <v>2034</v>
      </c>
      <c r="K4" s="33">
        <v>2035</v>
      </c>
      <c r="L4" s="33">
        <v>2036</v>
      </c>
      <c r="M4" s="33">
        <v>2038</v>
      </c>
      <c r="N4" s="33">
        <v>2040</v>
      </c>
      <c r="O4" s="33">
        <v>2041</v>
      </c>
      <c r="P4" s="33">
        <v>2042</v>
      </c>
      <c r="Q4" s="33">
        <v>2043</v>
      </c>
      <c r="R4" s="33">
        <v>2044</v>
      </c>
      <c r="S4" s="33">
        <v>2045</v>
      </c>
      <c r="T4" s="33">
        <v>2046</v>
      </c>
      <c r="U4" s="33">
        <v>2047</v>
      </c>
      <c r="V4" s="33">
        <v>2050</v>
      </c>
      <c r="W4" s="33" t="s">
        <v>645</v>
      </c>
    </row>
    <row r="5" spans="1:23" x14ac:dyDescent="0.25">
      <c r="A5" s="229" t="s">
        <v>43</v>
      </c>
      <c r="B5" s="228"/>
      <c r="C5" s="228"/>
      <c r="D5" s="228"/>
      <c r="E5" s="228"/>
      <c r="F5" s="228"/>
      <c r="G5" s="228">
        <v>3000</v>
      </c>
      <c r="H5" s="228">
        <v>3000</v>
      </c>
      <c r="I5" s="228"/>
      <c r="J5" s="228"/>
      <c r="K5" s="228"/>
      <c r="L5" s="228">
        <v>1500</v>
      </c>
      <c r="M5" s="228">
        <v>1500</v>
      </c>
      <c r="N5" s="228"/>
      <c r="O5" s="228"/>
      <c r="P5" s="228"/>
      <c r="Q5" s="228"/>
      <c r="R5" s="228"/>
      <c r="S5" s="228"/>
      <c r="T5" s="228"/>
      <c r="U5" s="228"/>
      <c r="V5" s="228">
        <v>1500</v>
      </c>
      <c r="W5" s="228">
        <v>10500</v>
      </c>
    </row>
    <row r="6" spans="1:23" x14ac:dyDescent="0.25">
      <c r="A6" s="230" t="s">
        <v>42</v>
      </c>
      <c r="B6" s="228"/>
      <c r="C6" s="228"/>
      <c r="D6" s="228"/>
      <c r="E6" s="228"/>
      <c r="F6" s="228"/>
      <c r="G6" s="228">
        <v>3000</v>
      </c>
      <c r="H6" s="228">
        <v>3000</v>
      </c>
      <c r="I6" s="228"/>
      <c r="J6" s="228"/>
      <c r="K6" s="228"/>
      <c r="L6" s="228">
        <v>1500</v>
      </c>
      <c r="M6" s="228">
        <v>1500</v>
      </c>
      <c r="N6" s="228"/>
      <c r="O6" s="228"/>
      <c r="P6" s="228"/>
      <c r="Q6" s="228"/>
      <c r="R6" s="228"/>
      <c r="S6" s="228"/>
      <c r="T6" s="228"/>
      <c r="U6" s="228"/>
      <c r="V6" s="228">
        <v>1500</v>
      </c>
      <c r="W6" s="228">
        <v>10500</v>
      </c>
    </row>
    <row r="7" spans="1:23" x14ac:dyDescent="0.25">
      <c r="A7" s="229" t="s">
        <v>39</v>
      </c>
      <c r="B7" s="228"/>
      <c r="C7" s="228"/>
      <c r="D7" s="228"/>
      <c r="E7" s="228"/>
      <c r="F7" s="228"/>
      <c r="G7" s="228"/>
      <c r="H7" s="228"/>
      <c r="I7" s="228"/>
      <c r="J7" s="228"/>
      <c r="K7" s="228"/>
      <c r="L7" s="228"/>
      <c r="M7" s="228"/>
      <c r="N7" s="228">
        <v>7500</v>
      </c>
      <c r="O7" s="228"/>
      <c r="P7" s="228"/>
      <c r="Q7" s="228"/>
      <c r="R7" s="228">
        <v>1500</v>
      </c>
      <c r="S7" s="228"/>
      <c r="T7" s="228"/>
      <c r="U7" s="228"/>
      <c r="V7" s="228"/>
      <c r="W7" s="228">
        <v>9000</v>
      </c>
    </row>
    <row r="8" spans="1:23" x14ac:dyDescent="0.25">
      <c r="A8" s="230" t="s">
        <v>47</v>
      </c>
      <c r="B8" s="228"/>
      <c r="C8" s="228"/>
      <c r="D8" s="228"/>
      <c r="E8" s="228"/>
      <c r="F8" s="228"/>
      <c r="G8" s="228"/>
      <c r="H8" s="228"/>
      <c r="I8" s="228"/>
      <c r="J8" s="228"/>
      <c r="K8" s="228"/>
      <c r="L8" s="228"/>
      <c r="M8" s="228"/>
      <c r="N8" s="228">
        <v>7500</v>
      </c>
      <c r="O8" s="228"/>
      <c r="P8" s="228"/>
      <c r="Q8" s="228"/>
      <c r="R8" s="228">
        <v>1500</v>
      </c>
      <c r="S8" s="228"/>
      <c r="T8" s="228"/>
      <c r="U8" s="228"/>
      <c r="V8" s="228"/>
      <c r="W8" s="228">
        <v>9000</v>
      </c>
    </row>
    <row r="9" spans="1:23" x14ac:dyDescent="0.25">
      <c r="A9" s="229" t="s">
        <v>40</v>
      </c>
      <c r="B9" s="228"/>
      <c r="C9" s="228"/>
      <c r="D9" s="228"/>
      <c r="E9" s="228"/>
      <c r="F9" s="228"/>
      <c r="G9" s="228"/>
      <c r="H9" s="228"/>
      <c r="I9" s="228"/>
      <c r="J9" s="228"/>
      <c r="K9" s="228"/>
      <c r="L9" s="228"/>
      <c r="M9" s="228"/>
      <c r="N9" s="228"/>
      <c r="O9" s="228"/>
      <c r="P9" s="228"/>
      <c r="Q9" s="228">
        <v>1500</v>
      </c>
      <c r="R9" s="228"/>
      <c r="S9" s="228"/>
      <c r="T9" s="228"/>
      <c r="U9" s="228"/>
      <c r="V9" s="228">
        <v>3000</v>
      </c>
      <c r="W9" s="228">
        <v>4500</v>
      </c>
    </row>
    <row r="10" spans="1:23" x14ac:dyDescent="0.25">
      <c r="A10" s="230" t="s">
        <v>43</v>
      </c>
      <c r="B10" s="228"/>
      <c r="C10" s="228"/>
      <c r="D10" s="228"/>
      <c r="E10" s="228"/>
      <c r="F10" s="228"/>
      <c r="G10" s="228"/>
      <c r="H10" s="228"/>
      <c r="I10" s="228"/>
      <c r="J10" s="228"/>
      <c r="K10" s="228"/>
      <c r="L10" s="228"/>
      <c r="M10" s="228"/>
      <c r="N10" s="228"/>
      <c r="O10" s="228"/>
      <c r="P10" s="228"/>
      <c r="Q10" s="228">
        <v>1500</v>
      </c>
      <c r="R10" s="228"/>
      <c r="S10" s="228"/>
      <c r="T10" s="228"/>
      <c r="U10" s="228"/>
      <c r="V10" s="228">
        <v>3000</v>
      </c>
      <c r="W10" s="228">
        <v>4500</v>
      </c>
    </row>
    <row r="11" spans="1:23" x14ac:dyDescent="0.25">
      <c r="A11" s="229" t="s">
        <v>37</v>
      </c>
      <c r="B11" s="228"/>
      <c r="C11" s="228">
        <v>9000</v>
      </c>
      <c r="D11" s="228"/>
      <c r="E11" s="228"/>
      <c r="F11" s="228">
        <v>12000</v>
      </c>
      <c r="G11" s="228">
        <v>6000</v>
      </c>
      <c r="H11" s="228">
        <v>1500</v>
      </c>
      <c r="I11" s="228">
        <v>9000</v>
      </c>
      <c r="J11" s="228">
        <v>4500</v>
      </c>
      <c r="K11" s="228">
        <v>9000</v>
      </c>
      <c r="L11" s="228">
        <v>4500</v>
      </c>
      <c r="M11" s="228"/>
      <c r="N11" s="228">
        <v>10500</v>
      </c>
      <c r="O11" s="228">
        <v>3000</v>
      </c>
      <c r="P11" s="228">
        <v>1500</v>
      </c>
      <c r="Q11" s="228">
        <v>4500</v>
      </c>
      <c r="R11" s="228">
        <v>6000</v>
      </c>
      <c r="S11" s="228">
        <v>3000</v>
      </c>
      <c r="T11" s="228">
        <v>3000</v>
      </c>
      <c r="U11" s="228">
        <v>1500</v>
      </c>
      <c r="V11" s="228"/>
      <c r="W11" s="228">
        <v>88500</v>
      </c>
    </row>
    <row r="12" spans="1:23" x14ac:dyDescent="0.25">
      <c r="A12" s="230" t="s">
        <v>39</v>
      </c>
      <c r="B12" s="228"/>
      <c r="C12" s="228">
        <v>9000</v>
      </c>
      <c r="D12" s="228"/>
      <c r="E12" s="228"/>
      <c r="F12" s="228">
        <v>12000</v>
      </c>
      <c r="G12" s="228">
        <v>6000</v>
      </c>
      <c r="H12" s="228"/>
      <c r="I12" s="228">
        <v>6000</v>
      </c>
      <c r="J12" s="228">
        <v>3000</v>
      </c>
      <c r="K12" s="228">
        <v>6000</v>
      </c>
      <c r="L12" s="228"/>
      <c r="M12" s="228"/>
      <c r="N12" s="228">
        <v>10500</v>
      </c>
      <c r="O12" s="228">
        <v>3000</v>
      </c>
      <c r="P12" s="228">
        <v>1500</v>
      </c>
      <c r="Q12" s="228">
        <v>1500</v>
      </c>
      <c r="R12" s="228">
        <v>6000</v>
      </c>
      <c r="S12" s="228">
        <v>1500</v>
      </c>
      <c r="T12" s="228"/>
      <c r="U12" s="228"/>
      <c r="V12" s="228"/>
      <c r="W12" s="228">
        <v>66000</v>
      </c>
    </row>
    <row r="13" spans="1:23" x14ac:dyDescent="0.25">
      <c r="A13" s="230" t="s">
        <v>38</v>
      </c>
      <c r="B13" s="228"/>
      <c r="C13" s="228"/>
      <c r="D13" s="228"/>
      <c r="E13" s="228"/>
      <c r="F13" s="228"/>
      <c r="G13" s="228"/>
      <c r="H13" s="228">
        <v>1500</v>
      </c>
      <c r="I13" s="228">
        <v>3000</v>
      </c>
      <c r="J13" s="228">
        <v>1500</v>
      </c>
      <c r="K13" s="228">
        <v>3000</v>
      </c>
      <c r="L13" s="228">
        <v>4500</v>
      </c>
      <c r="M13" s="228"/>
      <c r="N13" s="228"/>
      <c r="O13" s="228"/>
      <c r="P13" s="228"/>
      <c r="Q13" s="228">
        <v>3000</v>
      </c>
      <c r="R13" s="228"/>
      <c r="S13" s="228">
        <v>1500</v>
      </c>
      <c r="T13" s="228">
        <v>3000</v>
      </c>
      <c r="U13" s="228">
        <v>1500</v>
      </c>
      <c r="V13" s="228"/>
      <c r="W13" s="228">
        <v>22500</v>
      </c>
    </row>
    <row r="14" spans="1:23" x14ac:dyDescent="0.25">
      <c r="A14" s="229" t="s">
        <v>44</v>
      </c>
      <c r="B14" s="228">
        <v>6000</v>
      </c>
      <c r="C14" s="228"/>
      <c r="D14" s="228">
        <v>9000</v>
      </c>
      <c r="E14" s="228">
        <v>1500</v>
      </c>
      <c r="F14" s="228"/>
      <c r="G14" s="228"/>
      <c r="H14" s="228"/>
      <c r="I14" s="228"/>
      <c r="J14" s="228"/>
      <c r="K14" s="228"/>
      <c r="L14" s="228"/>
      <c r="M14" s="228"/>
      <c r="N14" s="228"/>
      <c r="O14" s="228"/>
      <c r="P14" s="228"/>
      <c r="Q14" s="228"/>
      <c r="R14" s="228"/>
      <c r="S14" s="228"/>
      <c r="T14" s="228"/>
      <c r="U14" s="228"/>
      <c r="V14" s="228"/>
      <c r="W14" s="228">
        <v>16500</v>
      </c>
    </row>
    <row r="15" spans="1:23" x14ac:dyDescent="0.25">
      <c r="A15" s="230" t="s">
        <v>37</v>
      </c>
      <c r="B15" s="228">
        <v>6000</v>
      </c>
      <c r="C15" s="228"/>
      <c r="D15" s="228">
        <v>9000</v>
      </c>
      <c r="E15" s="228">
        <v>1500</v>
      </c>
      <c r="F15" s="228"/>
      <c r="G15" s="228"/>
      <c r="H15" s="228"/>
      <c r="I15" s="228"/>
      <c r="J15" s="228"/>
      <c r="K15" s="228"/>
      <c r="L15" s="228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>
        <v>16500</v>
      </c>
    </row>
    <row r="16" spans="1:23" x14ac:dyDescent="0.25">
      <c r="A16" s="229" t="s">
        <v>45</v>
      </c>
      <c r="B16" s="228">
        <v>16500</v>
      </c>
      <c r="C16" s="228"/>
      <c r="D16" s="228"/>
      <c r="E16" s="228"/>
      <c r="F16" s="228"/>
      <c r="G16" s="228"/>
      <c r="H16" s="228"/>
      <c r="I16" s="228"/>
      <c r="J16" s="228"/>
      <c r="K16" s="228"/>
      <c r="L16" s="228"/>
      <c r="M16" s="228"/>
      <c r="N16" s="228"/>
      <c r="O16" s="228"/>
      <c r="P16" s="228"/>
      <c r="Q16" s="228"/>
      <c r="R16" s="228"/>
      <c r="S16" s="228"/>
      <c r="T16" s="228"/>
      <c r="U16" s="228"/>
      <c r="V16" s="228"/>
      <c r="W16" s="228">
        <v>16500</v>
      </c>
    </row>
    <row r="17" spans="1:23" x14ac:dyDescent="0.25">
      <c r="A17" s="230" t="s">
        <v>37</v>
      </c>
      <c r="B17" s="228">
        <v>16500</v>
      </c>
      <c r="C17" s="228"/>
      <c r="D17" s="228"/>
      <c r="E17" s="228"/>
      <c r="F17" s="228"/>
      <c r="G17" s="228"/>
      <c r="H17" s="228"/>
      <c r="I17" s="228"/>
      <c r="J17" s="228"/>
      <c r="K17" s="228"/>
      <c r="L17" s="228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>
        <v>16500</v>
      </c>
    </row>
    <row r="18" spans="1:23" x14ac:dyDescent="0.25">
      <c r="A18" s="229" t="s">
        <v>645</v>
      </c>
      <c r="B18" s="228">
        <v>22500</v>
      </c>
      <c r="C18" s="228">
        <v>9000</v>
      </c>
      <c r="D18" s="228">
        <v>9000</v>
      </c>
      <c r="E18" s="228">
        <v>1500</v>
      </c>
      <c r="F18" s="228">
        <v>12000</v>
      </c>
      <c r="G18" s="228">
        <v>9000</v>
      </c>
      <c r="H18" s="228">
        <v>4500</v>
      </c>
      <c r="I18" s="228">
        <v>9000</v>
      </c>
      <c r="J18" s="228">
        <v>4500</v>
      </c>
      <c r="K18" s="228">
        <v>9000</v>
      </c>
      <c r="L18" s="228">
        <v>6000</v>
      </c>
      <c r="M18" s="228">
        <v>1500</v>
      </c>
      <c r="N18" s="228">
        <v>18000</v>
      </c>
      <c r="O18" s="228">
        <v>3000</v>
      </c>
      <c r="P18" s="228">
        <v>1500</v>
      </c>
      <c r="Q18" s="228">
        <v>6000</v>
      </c>
      <c r="R18" s="228">
        <v>7500</v>
      </c>
      <c r="S18" s="228">
        <v>3000</v>
      </c>
      <c r="T18" s="228">
        <v>3000</v>
      </c>
      <c r="U18" s="228">
        <v>1500</v>
      </c>
      <c r="V18" s="228">
        <v>4500</v>
      </c>
      <c r="W18" s="228">
        <v>145500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73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379</v>
      </c>
      <c r="C5" s="40" t="s">
        <v>37</v>
      </c>
      <c r="D5" s="40" t="s">
        <v>38</v>
      </c>
      <c r="E5" s="40">
        <v>1500</v>
      </c>
      <c r="F5" s="40">
        <v>2046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1460.307644</v>
      </c>
      <c r="L5" s="40">
        <v>2015</v>
      </c>
      <c r="M5" s="40">
        <v>2100</v>
      </c>
    </row>
    <row r="6" spans="2:13" x14ac:dyDescent="0.2">
      <c r="B6" s="40" t="s">
        <v>483</v>
      </c>
      <c r="C6" s="40" t="s">
        <v>37</v>
      </c>
      <c r="D6" s="40" t="s">
        <v>39</v>
      </c>
      <c r="E6" s="40">
        <v>1500</v>
      </c>
      <c r="F6" s="40">
        <v>2046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2555.5383769999999</v>
      </c>
      <c r="L6" s="40">
        <v>2015</v>
      </c>
      <c r="M6" s="40">
        <v>2100</v>
      </c>
    </row>
    <row r="7" spans="2:13" x14ac:dyDescent="0.2">
      <c r="B7" s="40" t="s">
        <v>638</v>
      </c>
      <c r="C7" s="40" t="s">
        <v>39</v>
      </c>
      <c r="D7" s="40" t="s">
        <v>47</v>
      </c>
      <c r="E7" s="40">
        <v>1500</v>
      </c>
      <c r="F7" s="40">
        <v>2046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2555.5383769999999</v>
      </c>
      <c r="L7" s="40">
        <v>2015</v>
      </c>
      <c r="M7" s="40">
        <v>2100</v>
      </c>
    </row>
    <row r="8" spans="2:13" x14ac:dyDescent="0.2">
      <c r="B8" s="40" t="s">
        <v>461</v>
      </c>
      <c r="C8" s="40" t="s">
        <v>37</v>
      </c>
      <c r="D8" s="40" t="s">
        <v>39</v>
      </c>
      <c r="E8" s="40">
        <v>1500</v>
      </c>
      <c r="F8" s="40">
        <v>2045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">
      <c r="B9" s="40" t="s">
        <v>481</v>
      </c>
      <c r="C9" s="40" t="s">
        <v>37</v>
      </c>
      <c r="D9" s="40" t="s">
        <v>39</v>
      </c>
      <c r="E9" s="40">
        <v>1500</v>
      </c>
      <c r="F9" s="40">
        <v>2045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2555.5383769999999</v>
      </c>
      <c r="L9" s="40">
        <v>2015</v>
      </c>
      <c r="M9" s="40">
        <v>2100</v>
      </c>
    </row>
    <row r="10" spans="2:13" x14ac:dyDescent="0.2">
      <c r="B10" s="40" t="s">
        <v>482</v>
      </c>
      <c r="C10" s="40" t="s">
        <v>37</v>
      </c>
      <c r="D10" s="40" t="s">
        <v>39</v>
      </c>
      <c r="E10" s="40">
        <v>1500</v>
      </c>
      <c r="F10" s="40">
        <v>2045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2555.5383769999999</v>
      </c>
      <c r="L10" s="40">
        <v>2015</v>
      </c>
      <c r="M10" s="40">
        <v>2100</v>
      </c>
    </row>
    <row r="11" spans="2:13" x14ac:dyDescent="0.2">
      <c r="B11" s="40" t="s">
        <v>445</v>
      </c>
      <c r="C11" s="40" t="s">
        <v>37</v>
      </c>
      <c r="D11" s="40" t="s">
        <v>38</v>
      </c>
      <c r="E11" s="40">
        <v>1500</v>
      </c>
      <c r="F11" s="40">
        <v>2044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1460.307644</v>
      </c>
      <c r="L11" s="40">
        <v>2015</v>
      </c>
      <c r="M11" s="40">
        <v>2100</v>
      </c>
    </row>
    <row r="12" spans="2:13" x14ac:dyDescent="0.2">
      <c r="B12" s="40" t="s">
        <v>338</v>
      </c>
      <c r="C12" s="40" t="s">
        <v>37</v>
      </c>
      <c r="D12" s="40" t="s">
        <v>39</v>
      </c>
      <c r="E12" s="40">
        <v>1500</v>
      </c>
      <c r="F12" s="40">
        <v>2044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2555.5383769999999</v>
      </c>
      <c r="L12" s="40">
        <v>2015</v>
      </c>
      <c r="M12" s="40">
        <v>2100</v>
      </c>
    </row>
    <row r="13" spans="2:13" x14ac:dyDescent="0.2">
      <c r="B13" s="40" t="s">
        <v>467</v>
      </c>
      <c r="C13" s="40" t="s">
        <v>37</v>
      </c>
      <c r="D13" s="40" t="s">
        <v>39</v>
      </c>
      <c r="E13" s="40">
        <v>1500</v>
      </c>
      <c r="F13" s="40">
        <v>2044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2555.5383769999999</v>
      </c>
      <c r="L13" s="40">
        <v>2015</v>
      </c>
      <c r="M13" s="40">
        <v>2100</v>
      </c>
    </row>
    <row r="14" spans="2:13" x14ac:dyDescent="0.2">
      <c r="B14" s="40" t="s">
        <v>350</v>
      </c>
      <c r="C14" s="40" t="s">
        <v>37</v>
      </c>
      <c r="D14" s="40" t="s">
        <v>39</v>
      </c>
      <c r="E14" s="40">
        <v>1500</v>
      </c>
      <c r="F14" s="40">
        <v>2044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">
      <c r="B15" s="40" t="s">
        <v>358</v>
      </c>
      <c r="C15" s="40" t="s">
        <v>37</v>
      </c>
      <c r="D15" s="40" t="s">
        <v>39</v>
      </c>
      <c r="E15" s="40">
        <v>1500</v>
      </c>
      <c r="F15" s="40">
        <v>2044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2555.5383769999999</v>
      </c>
      <c r="L15" s="40">
        <v>2015</v>
      </c>
      <c r="M15" s="40">
        <v>2100</v>
      </c>
    </row>
    <row r="16" spans="2:13" x14ac:dyDescent="0.2">
      <c r="B16" s="40" t="s">
        <v>390</v>
      </c>
      <c r="C16" s="40" t="s">
        <v>37</v>
      </c>
      <c r="D16" s="40" t="s">
        <v>39</v>
      </c>
      <c r="E16" s="40">
        <v>1500</v>
      </c>
      <c r="F16" s="40">
        <v>2043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2555.5383769999999</v>
      </c>
      <c r="L16" s="40">
        <v>2015</v>
      </c>
      <c r="M16" s="40">
        <v>2100</v>
      </c>
    </row>
    <row r="17" spans="2:13" x14ac:dyDescent="0.2">
      <c r="B17" s="40" t="s">
        <v>503</v>
      </c>
      <c r="C17" s="40" t="s">
        <v>37</v>
      </c>
      <c r="D17" s="40" t="s">
        <v>39</v>
      </c>
      <c r="E17" s="40">
        <v>1500</v>
      </c>
      <c r="F17" s="40">
        <v>2043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2555.5383769999999</v>
      </c>
      <c r="L17" s="40">
        <v>2015</v>
      </c>
      <c r="M17" s="40">
        <v>2100</v>
      </c>
    </row>
    <row r="18" spans="2:13" x14ac:dyDescent="0.2">
      <c r="B18" s="40" t="s">
        <v>411</v>
      </c>
      <c r="C18" s="40" t="s">
        <v>45</v>
      </c>
      <c r="D18" s="40" t="s">
        <v>37</v>
      </c>
      <c r="E18" s="40">
        <v>1500</v>
      </c>
      <c r="F18" s="40">
        <v>2042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3285.6921990000001</v>
      </c>
      <c r="L18" s="40">
        <v>2015</v>
      </c>
      <c r="M18" s="40">
        <v>2100</v>
      </c>
    </row>
    <row r="19" spans="2:13" x14ac:dyDescent="0.2">
      <c r="B19" s="40" t="s">
        <v>433</v>
      </c>
      <c r="C19" s="40" t="s">
        <v>45</v>
      </c>
      <c r="D19" s="40" t="s">
        <v>37</v>
      </c>
      <c r="E19" s="40">
        <v>1500</v>
      </c>
      <c r="F19" s="40">
        <v>2042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3285.6921990000001</v>
      </c>
      <c r="L19" s="40">
        <v>2015</v>
      </c>
      <c r="M19" s="40">
        <v>2100</v>
      </c>
    </row>
    <row r="20" spans="2:13" x14ac:dyDescent="0.2">
      <c r="B20" s="40" t="s">
        <v>416</v>
      </c>
      <c r="C20" s="40" t="s">
        <v>45</v>
      </c>
      <c r="D20" s="40" t="s">
        <v>37</v>
      </c>
      <c r="E20" s="40">
        <v>1500</v>
      </c>
      <c r="F20" s="40">
        <v>2042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3285.6921990000001</v>
      </c>
      <c r="L20" s="40">
        <v>2015</v>
      </c>
      <c r="M20" s="40">
        <v>2100</v>
      </c>
    </row>
    <row r="21" spans="2:13" x14ac:dyDescent="0.2">
      <c r="B21" s="40" t="s">
        <v>368</v>
      </c>
      <c r="C21" s="40" t="s">
        <v>37</v>
      </c>
      <c r="D21" s="40" t="s">
        <v>38</v>
      </c>
      <c r="E21" s="40">
        <v>1500</v>
      </c>
      <c r="F21" s="40">
        <v>2042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1460.307644</v>
      </c>
      <c r="L21" s="40">
        <v>2015</v>
      </c>
      <c r="M21" s="40">
        <v>2100</v>
      </c>
    </row>
    <row r="22" spans="2:13" x14ac:dyDescent="0.2">
      <c r="B22" s="40" t="s">
        <v>369</v>
      </c>
      <c r="C22" s="40" t="s">
        <v>37</v>
      </c>
      <c r="D22" s="40" t="s">
        <v>38</v>
      </c>
      <c r="E22" s="40">
        <v>1500</v>
      </c>
      <c r="F22" s="40">
        <v>2042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1460.307644</v>
      </c>
      <c r="L22" s="40">
        <v>2015</v>
      </c>
      <c r="M22" s="40">
        <v>2100</v>
      </c>
    </row>
    <row r="23" spans="2:13" x14ac:dyDescent="0.2">
      <c r="B23" s="40" t="s">
        <v>462</v>
      </c>
      <c r="C23" s="40" t="s">
        <v>37</v>
      </c>
      <c r="D23" s="40" t="s">
        <v>39</v>
      </c>
      <c r="E23" s="40">
        <v>1500</v>
      </c>
      <c r="F23" s="40">
        <v>2042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2555.5383769999999</v>
      </c>
      <c r="L23" s="40">
        <v>2015</v>
      </c>
      <c r="M23" s="40">
        <v>2100</v>
      </c>
    </row>
    <row r="24" spans="2:13" x14ac:dyDescent="0.2">
      <c r="B24" s="40" t="s">
        <v>417</v>
      </c>
      <c r="C24" s="40" t="s">
        <v>45</v>
      </c>
      <c r="D24" s="40" t="s">
        <v>37</v>
      </c>
      <c r="E24" s="40">
        <v>1500</v>
      </c>
      <c r="F24" s="40">
        <v>2041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3285.6921990000001</v>
      </c>
      <c r="L24" s="40">
        <v>2015</v>
      </c>
      <c r="M24" s="40">
        <v>2100</v>
      </c>
    </row>
    <row r="25" spans="2:13" x14ac:dyDescent="0.2">
      <c r="B25" s="40" t="s">
        <v>444</v>
      </c>
      <c r="C25" s="40" t="s">
        <v>37</v>
      </c>
      <c r="D25" s="40" t="s">
        <v>38</v>
      </c>
      <c r="E25" s="40">
        <v>1500</v>
      </c>
      <c r="F25" s="40">
        <v>2041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1460.307644</v>
      </c>
      <c r="L25" s="40">
        <v>2015</v>
      </c>
      <c r="M25" s="40">
        <v>2100</v>
      </c>
    </row>
    <row r="26" spans="2:13" x14ac:dyDescent="0.2">
      <c r="B26" s="40" t="s">
        <v>447</v>
      </c>
      <c r="C26" s="40" t="s">
        <v>37</v>
      </c>
      <c r="D26" s="40" t="s">
        <v>38</v>
      </c>
      <c r="E26" s="40">
        <v>1500</v>
      </c>
      <c r="F26" s="40">
        <v>2041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1460.307644</v>
      </c>
      <c r="L26" s="40">
        <v>2015</v>
      </c>
      <c r="M26" s="40">
        <v>2100</v>
      </c>
    </row>
    <row r="27" spans="2:13" x14ac:dyDescent="0.2">
      <c r="B27" s="40" t="s">
        <v>504</v>
      </c>
      <c r="C27" s="40" t="s">
        <v>37</v>
      </c>
      <c r="D27" s="40" t="s">
        <v>39</v>
      </c>
      <c r="E27" s="40">
        <v>1500</v>
      </c>
      <c r="F27" s="40">
        <v>2041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2555.5383769999999</v>
      </c>
      <c r="L27" s="40">
        <v>2015</v>
      </c>
      <c r="M27" s="40">
        <v>2100</v>
      </c>
    </row>
    <row r="28" spans="2:13" x14ac:dyDescent="0.2">
      <c r="B28" s="40" t="s">
        <v>528</v>
      </c>
      <c r="C28" s="40" t="s">
        <v>40</v>
      </c>
      <c r="D28" s="40" t="s">
        <v>43</v>
      </c>
      <c r="E28" s="40">
        <v>1500</v>
      </c>
      <c r="F28" s="40">
        <v>2041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2555.5383769999999</v>
      </c>
      <c r="L28" s="40">
        <v>2015</v>
      </c>
      <c r="M28" s="40">
        <v>2100</v>
      </c>
    </row>
    <row r="29" spans="2:13" x14ac:dyDescent="0.2">
      <c r="B29" s="40" t="s">
        <v>398</v>
      </c>
      <c r="C29" s="40" t="s">
        <v>44</v>
      </c>
      <c r="D29" s="40" t="s">
        <v>37</v>
      </c>
      <c r="E29" s="40">
        <v>1500</v>
      </c>
      <c r="F29" s="40">
        <v>2040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3285.6921990000001</v>
      </c>
      <c r="L29" s="40">
        <v>2015</v>
      </c>
      <c r="M29" s="40">
        <v>2100</v>
      </c>
    </row>
    <row r="30" spans="2:13" x14ac:dyDescent="0.2">
      <c r="B30" s="40" t="s">
        <v>449</v>
      </c>
      <c r="C30" s="40" t="s">
        <v>37</v>
      </c>
      <c r="D30" s="40" t="s">
        <v>38</v>
      </c>
      <c r="E30" s="40">
        <v>1500</v>
      </c>
      <c r="F30" s="40">
        <v>2040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1460.307644</v>
      </c>
      <c r="L30" s="40">
        <v>2015</v>
      </c>
      <c r="M30" s="40">
        <v>2100</v>
      </c>
    </row>
    <row r="31" spans="2:13" x14ac:dyDescent="0.2">
      <c r="B31" s="40" t="s">
        <v>371</v>
      </c>
      <c r="C31" s="40" t="s">
        <v>37</v>
      </c>
      <c r="D31" s="40" t="s">
        <v>38</v>
      </c>
      <c r="E31" s="40">
        <v>1500</v>
      </c>
      <c r="F31" s="40">
        <v>2040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1460.307644</v>
      </c>
      <c r="L31" s="40">
        <v>2015</v>
      </c>
      <c r="M31" s="40">
        <v>2100</v>
      </c>
    </row>
    <row r="32" spans="2:13" x14ac:dyDescent="0.2">
      <c r="B32" s="40" t="s">
        <v>389</v>
      </c>
      <c r="C32" s="40" t="s">
        <v>37</v>
      </c>
      <c r="D32" s="40" t="s">
        <v>39</v>
      </c>
      <c r="E32" s="40">
        <v>1500</v>
      </c>
      <c r="F32" s="40">
        <v>2040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2555.5383769999999</v>
      </c>
      <c r="L32" s="40">
        <v>2015</v>
      </c>
      <c r="M32" s="40">
        <v>2100</v>
      </c>
    </row>
    <row r="33" spans="2:13" x14ac:dyDescent="0.2">
      <c r="B33" s="40" t="s">
        <v>473</v>
      </c>
      <c r="C33" s="40" t="s">
        <v>37</v>
      </c>
      <c r="D33" s="40" t="s">
        <v>39</v>
      </c>
      <c r="E33" s="40">
        <v>1500</v>
      </c>
      <c r="F33" s="40">
        <v>2040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2555.5383769999999</v>
      </c>
      <c r="L33" s="40">
        <v>2015</v>
      </c>
      <c r="M33" s="40">
        <v>2100</v>
      </c>
    </row>
    <row r="34" spans="2:13" x14ac:dyDescent="0.2">
      <c r="B34" s="40" t="s">
        <v>475</v>
      </c>
      <c r="C34" s="40" t="s">
        <v>37</v>
      </c>
      <c r="D34" s="40" t="s">
        <v>39</v>
      </c>
      <c r="E34" s="40">
        <v>1500</v>
      </c>
      <c r="F34" s="40">
        <v>2040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2555.5383769999999</v>
      </c>
      <c r="L34" s="40">
        <v>2015</v>
      </c>
      <c r="M34" s="40">
        <v>2100</v>
      </c>
    </row>
    <row r="35" spans="2:13" x14ac:dyDescent="0.2">
      <c r="B35" s="40" t="s">
        <v>385</v>
      </c>
      <c r="C35" s="40" t="s">
        <v>37</v>
      </c>
      <c r="D35" s="40" t="s">
        <v>39</v>
      </c>
      <c r="E35" s="40">
        <v>1500</v>
      </c>
      <c r="F35" s="40">
        <v>2040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2555.5383769999999</v>
      </c>
      <c r="L35" s="40">
        <v>2015</v>
      </c>
      <c r="M35" s="40">
        <v>2100</v>
      </c>
    </row>
    <row r="36" spans="2:13" x14ac:dyDescent="0.2">
      <c r="B36" s="40" t="s">
        <v>480</v>
      </c>
      <c r="C36" s="40" t="s">
        <v>37</v>
      </c>
      <c r="D36" s="40" t="s">
        <v>39</v>
      </c>
      <c r="E36" s="40">
        <v>1500</v>
      </c>
      <c r="F36" s="40">
        <v>2040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2555.5383769999999</v>
      </c>
      <c r="L36" s="40">
        <v>2015</v>
      </c>
      <c r="M36" s="40">
        <v>2100</v>
      </c>
    </row>
    <row r="37" spans="2:13" x14ac:dyDescent="0.2">
      <c r="B37" s="40" t="s">
        <v>488</v>
      </c>
      <c r="C37" s="40" t="s">
        <v>37</v>
      </c>
      <c r="D37" s="40" t="s">
        <v>39</v>
      </c>
      <c r="E37" s="40">
        <v>1500</v>
      </c>
      <c r="F37" s="40">
        <v>2040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2555.5383769999999</v>
      </c>
      <c r="L37" s="40">
        <v>2015</v>
      </c>
      <c r="M37" s="40">
        <v>2100</v>
      </c>
    </row>
    <row r="38" spans="2:13" x14ac:dyDescent="0.2">
      <c r="B38" s="40" t="s">
        <v>489</v>
      </c>
      <c r="C38" s="40" t="s">
        <v>37</v>
      </c>
      <c r="D38" s="40" t="s">
        <v>39</v>
      </c>
      <c r="E38" s="40">
        <v>1500</v>
      </c>
      <c r="F38" s="40">
        <v>2040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2555.5383769999999</v>
      </c>
      <c r="L38" s="40">
        <v>2015</v>
      </c>
      <c r="M38" s="40">
        <v>2100</v>
      </c>
    </row>
    <row r="39" spans="2:13" x14ac:dyDescent="0.2">
      <c r="B39" s="40" t="s">
        <v>359</v>
      </c>
      <c r="C39" s="40" t="s">
        <v>37</v>
      </c>
      <c r="D39" s="40" t="s">
        <v>39</v>
      </c>
      <c r="E39" s="40">
        <v>1500</v>
      </c>
      <c r="F39" s="40">
        <v>2040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2555.5383769999999</v>
      </c>
      <c r="L39" s="40">
        <v>2015</v>
      </c>
      <c r="M39" s="40">
        <v>2100</v>
      </c>
    </row>
    <row r="40" spans="2:13" x14ac:dyDescent="0.2">
      <c r="B40" s="40" t="s">
        <v>501</v>
      </c>
      <c r="C40" s="40" t="s">
        <v>37</v>
      </c>
      <c r="D40" s="40" t="s">
        <v>39</v>
      </c>
      <c r="E40" s="40">
        <v>1500</v>
      </c>
      <c r="F40" s="40">
        <v>2040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2555.5383769999999</v>
      </c>
      <c r="L40" s="40">
        <v>2015</v>
      </c>
      <c r="M40" s="40">
        <v>2100</v>
      </c>
    </row>
    <row r="41" spans="2:13" x14ac:dyDescent="0.2">
      <c r="B41" s="40" t="s">
        <v>327</v>
      </c>
      <c r="C41" s="40" t="s">
        <v>40</v>
      </c>
      <c r="D41" s="40" t="s">
        <v>43</v>
      </c>
      <c r="E41" s="40">
        <v>1500</v>
      </c>
      <c r="F41" s="40">
        <v>2040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2555.5383769999999</v>
      </c>
      <c r="L41" s="40">
        <v>2015</v>
      </c>
      <c r="M41" s="40">
        <v>2100</v>
      </c>
    </row>
    <row r="42" spans="2:13" x14ac:dyDescent="0.2">
      <c r="B42" s="40" t="s">
        <v>532</v>
      </c>
      <c r="C42" s="40" t="s">
        <v>40</v>
      </c>
      <c r="D42" s="40" t="s">
        <v>43</v>
      </c>
      <c r="E42" s="40">
        <v>1500</v>
      </c>
      <c r="F42" s="40">
        <v>2040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2555.5383769999999</v>
      </c>
      <c r="L42" s="40">
        <v>2015</v>
      </c>
      <c r="M42" s="40">
        <v>2100</v>
      </c>
    </row>
    <row r="43" spans="2:13" x14ac:dyDescent="0.2">
      <c r="B43" s="40" t="s">
        <v>446</v>
      </c>
      <c r="C43" s="40" t="s">
        <v>37</v>
      </c>
      <c r="D43" s="40" t="s">
        <v>38</v>
      </c>
      <c r="E43" s="40">
        <v>1500</v>
      </c>
      <c r="F43" s="40">
        <v>2039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1460.307644</v>
      </c>
      <c r="L43" s="40">
        <v>2015</v>
      </c>
      <c r="M43" s="40">
        <v>2100</v>
      </c>
    </row>
    <row r="44" spans="2:13" x14ac:dyDescent="0.2">
      <c r="B44" s="40" t="s">
        <v>413</v>
      </c>
      <c r="C44" s="40" t="s">
        <v>45</v>
      </c>
      <c r="D44" s="40" t="s">
        <v>37</v>
      </c>
      <c r="E44" s="40">
        <v>1500</v>
      </c>
      <c r="F44" s="40">
        <v>2038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3285.6921990000001</v>
      </c>
      <c r="L44" s="40">
        <v>2015</v>
      </c>
      <c r="M44" s="40">
        <v>2100</v>
      </c>
    </row>
    <row r="45" spans="2:13" x14ac:dyDescent="0.2">
      <c r="B45" s="40" t="s">
        <v>342</v>
      </c>
      <c r="C45" s="40" t="s">
        <v>37</v>
      </c>
      <c r="D45" s="40" t="s">
        <v>38</v>
      </c>
      <c r="E45" s="40">
        <v>1500</v>
      </c>
      <c r="F45" s="40">
        <v>2038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1460.307644</v>
      </c>
      <c r="L45" s="40">
        <v>2015</v>
      </c>
      <c r="M45" s="40">
        <v>2100</v>
      </c>
    </row>
    <row r="46" spans="2:13" x14ac:dyDescent="0.2">
      <c r="B46" s="40" t="s">
        <v>412</v>
      </c>
      <c r="C46" s="40" t="s">
        <v>45</v>
      </c>
      <c r="D46" s="40" t="s">
        <v>37</v>
      </c>
      <c r="E46" s="40">
        <v>1500</v>
      </c>
      <c r="F46" s="40">
        <v>2037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3285.6921990000001</v>
      </c>
      <c r="L46" s="40">
        <v>2015</v>
      </c>
      <c r="M46" s="40">
        <v>2100</v>
      </c>
    </row>
    <row r="47" spans="2:13" x14ac:dyDescent="0.2">
      <c r="B47" s="40" t="s">
        <v>434</v>
      </c>
      <c r="C47" s="40" t="s">
        <v>45</v>
      </c>
      <c r="D47" s="40" t="s">
        <v>37</v>
      </c>
      <c r="E47" s="40">
        <v>1500</v>
      </c>
      <c r="F47" s="40">
        <v>2037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3285.6921990000001</v>
      </c>
      <c r="L47" s="40">
        <v>2015</v>
      </c>
      <c r="M47" s="40">
        <v>2100</v>
      </c>
    </row>
    <row r="48" spans="2:13" x14ac:dyDescent="0.2">
      <c r="B48" s="40" t="s">
        <v>439</v>
      </c>
      <c r="C48" s="40" t="s">
        <v>45</v>
      </c>
      <c r="D48" s="40" t="s">
        <v>37</v>
      </c>
      <c r="E48" s="40">
        <v>1500</v>
      </c>
      <c r="F48" s="40">
        <v>2037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3285.6921990000001</v>
      </c>
      <c r="L48" s="40">
        <v>2015</v>
      </c>
      <c r="M48" s="40">
        <v>2100</v>
      </c>
    </row>
    <row r="49" spans="2:13" x14ac:dyDescent="0.2">
      <c r="B49" s="40" t="s">
        <v>380</v>
      </c>
      <c r="C49" s="40" t="s">
        <v>37</v>
      </c>
      <c r="D49" s="40" t="s">
        <v>38</v>
      </c>
      <c r="E49" s="40">
        <v>1500</v>
      </c>
      <c r="F49" s="40">
        <v>2037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1460.307644</v>
      </c>
      <c r="L49" s="40">
        <v>2015</v>
      </c>
      <c r="M49" s="40">
        <v>2100</v>
      </c>
    </row>
    <row r="50" spans="2:13" x14ac:dyDescent="0.2">
      <c r="B50" s="40" t="s">
        <v>348</v>
      </c>
      <c r="C50" s="40" t="s">
        <v>37</v>
      </c>
      <c r="D50" s="40" t="s">
        <v>39</v>
      </c>
      <c r="E50" s="40">
        <v>1500</v>
      </c>
      <c r="F50" s="40">
        <v>2037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2555.5383769999999</v>
      </c>
      <c r="L50" s="40">
        <v>2015</v>
      </c>
      <c r="M50" s="40">
        <v>2100</v>
      </c>
    </row>
    <row r="51" spans="2:13" x14ac:dyDescent="0.2">
      <c r="B51" s="40" t="s">
        <v>497</v>
      </c>
      <c r="C51" s="40" t="s">
        <v>37</v>
      </c>
      <c r="D51" s="40" t="s">
        <v>39</v>
      </c>
      <c r="E51" s="40">
        <v>1500</v>
      </c>
      <c r="F51" s="40">
        <v>2037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2555.5383769999999</v>
      </c>
      <c r="L51" s="40">
        <v>2015</v>
      </c>
      <c r="M51" s="40">
        <v>2100</v>
      </c>
    </row>
    <row r="52" spans="2:13" x14ac:dyDescent="0.2">
      <c r="B52" s="40" t="s">
        <v>352</v>
      </c>
      <c r="C52" s="40" t="s">
        <v>37</v>
      </c>
      <c r="D52" s="40" t="s">
        <v>39</v>
      </c>
      <c r="E52" s="40">
        <v>1500</v>
      </c>
      <c r="F52" s="40">
        <v>2037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2555.5383769999999</v>
      </c>
      <c r="L52" s="40">
        <v>2015</v>
      </c>
      <c r="M52" s="40">
        <v>2100</v>
      </c>
    </row>
    <row r="53" spans="2:13" x14ac:dyDescent="0.2">
      <c r="B53" s="40" t="s">
        <v>408</v>
      </c>
      <c r="C53" s="40" t="s">
        <v>44</v>
      </c>
      <c r="D53" s="40" t="s">
        <v>37</v>
      </c>
      <c r="E53" s="40">
        <v>1500</v>
      </c>
      <c r="F53" s="40">
        <v>2036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3285.6921990000001</v>
      </c>
      <c r="L53" s="40">
        <v>2015</v>
      </c>
      <c r="M53" s="40">
        <v>2100</v>
      </c>
    </row>
    <row r="54" spans="2:13" x14ac:dyDescent="0.2">
      <c r="B54" s="40" t="s">
        <v>432</v>
      </c>
      <c r="C54" s="40" t="s">
        <v>45</v>
      </c>
      <c r="D54" s="40" t="s">
        <v>37</v>
      </c>
      <c r="E54" s="40">
        <v>1500</v>
      </c>
      <c r="F54" s="40">
        <v>2036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3285.6921990000001</v>
      </c>
      <c r="L54" s="40">
        <v>2015</v>
      </c>
      <c r="M54" s="40">
        <v>2100</v>
      </c>
    </row>
    <row r="55" spans="2:13" x14ac:dyDescent="0.2">
      <c r="B55" s="40" t="s">
        <v>440</v>
      </c>
      <c r="C55" s="40" t="s">
        <v>45</v>
      </c>
      <c r="D55" s="40" t="s">
        <v>37</v>
      </c>
      <c r="E55" s="40">
        <v>1500</v>
      </c>
      <c r="F55" s="40">
        <v>2036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3285.6921990000001</v>
      </c>
      <c r="L55" s="40">
        <v>2015</v>
      </c>
      <c r="M55" s="40">
        <v>2100</v>
      </c>
    </row>
    <row r="56" spans="2:13" x14ac:dyDescent="0.2">
      <c r="B56" s="40" t="s">
        <v>335</v>
      </c>
      <c r="C56" s="40" t="s">
        <v>37</v>
      </c>
      <c r="D56" s="40" t="s">
        <v>38</v>
      </c>
      <c r="E56" s="40">
        <v>1500</v>
      </c>
      <c r="F56" s="40">
        <v>2036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1460.307644</v>
      </c>
      <c r="L56" s="40">
        <v>2015</v>
      </c>
      <c r="M56" s="40">
        <v>2100</v>
      </c>
    </row>
    <row r="57" spans="2:13" x14ac:dyDescent="0.2">
      <c r="B57" s="40" t="s">
        <v>330</v>
      </c>
      <c r="C57" s="40" t="s">
        <v>37</v>
      </c>
      <c r="D57" s="40" t="s">
        <v>38</v>
      </c>
      <c r="E57" s="40">
        <v>1500</v>
      </c>
      <c r="F57" s="40">
        <v>2036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1460.307644</v>
      </c>
      <c r="L57" s="40">
        <v>2015</v>
      </c>
      <c r="M57" s="40">
        <v>2100</v>
      </c>
    </row>
    <row r="58" spans="2:13" x14ac:dyDescent="0.2">
      <c r="B58" s="40" t="s">
        <v>452</v>
      </c>
      <c r="C58" s="40" t="s">
        <v>37</v>
      </c>
      <c r="D58" s="40" t="s">
        <v>38</v>
      </c>
      <c r="E58" s="40">
        <v>1500</v>
      </c>
      <c r="F58" s="40">
        <v>2036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1460.307644</v>
      </c>
      <c r="L58" s="40">
        <v>2015</v>
      </c>
      <c r="M58" s="40">
        <v>2100</v>
      </c>
    </row>
    <row r="59" spans="2:13" x14ac:dyDescent="0.2">
      <c r="B59" s="40" t="s">
        <v>479</v>
      </c>
      <c r="C59" s="40" t="s">
        <v>37</v>
      </c>
      <c r="D59" s="40" t="s">
        <v>39</v>
      </c>
      <c r="E59" s="40">
        <v>1500</v>
      </c>
      <c r="F59" s="40">
        <v>2036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2555.5383769999999</v>
      </c>
      <c r="L59" s="40">
        <v>2015</v>
      </c>
      <c r="M59" s="40">
        <v>2100</v>
      </c>
    </row>
    <row r="60" spans="2:13" x14ac:dyDescent="0.2">
      <c r="B60" s="40" t="s">
        <v>495</v>
      </c>
      <c r="C60" s="40" t="s">
        <v>37</v>
      </c>
      <c r="D60" s="40" t="s">
        <v>39</v>
      </c>
      <c r="E60" s="40">
        <v>1500</v>
      </c>
      <c r="F60" s="40">
        <v>2036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2555.5383769999999</v>
      </c>
      <c r="L60" s="40">
        <v>2015</v>
      </c>
      <c r="M60" s="40">
        <v>2100</v>
      </c>
    </row>
    <row r="61" spans="2:13" x14ac:dyDescent="0.2">
      <c r="B61" s="40" t="s">
        <v>505</v>
      </c>
      <c r="C61" s="40" t="s">
        <v>37</v>
      </c>
      <c r="D61" s="40" t="s">
        <v>39</v>
      </c>
      <c r="E61" s="40">
        <v>1500</v>
      </c>
      <c r="F61" s="40">
        <v>2036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2555.5383769999999</v>
      </c>
      <c r="L61" s="40">
        <v>2015</v>
      </c>
      <c r="M61" s="40">
        <v>2100</v>
      </c>
    </row>
    <row r="62" spans="2:13" x14ac:dyDescent="0.2">
      <c r="B62" s="40" t="s">
        <v>366</v>
      </c>
      <c r="C62" s="40" t="s">
        <v>37</v>
      </c>
      <c r="D62" s="40" t="s">
        <v>38</v>
      </c>
      <c r="E62" s="40">
        <v>1500</v>
      </c>
      <c r="F62" s="40">
        <v>2035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1460.307644</v>
      </c>
      <c r="L62" s="40">
        <v>2015</v>
      </c>
      <c r="M62" s="40">
        <v>2100</v>
      </c>
    </row>
    <row r="63" spans="2:13" x14ac:dyDescent="0.2">
      <c r="B63" s="40" t="s">
        <v>450</v>
      </c>
      <c r="C63" s="40" t="s">
        <v>37</v>
      </c>
      <c r="D63" s="40" t="s">
        <v>38</v>
      </c>
      <c r="E63" s="40">
        <v>1500</v>
      </c>
      <c r="F63" s="40">
        <v>2035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1460.307644</v>
      </c>
      <c r="L63" s="40">
        <v>2015</v>
      </c>
      <c r="M63" s="40">
        <v>2100</v>
      </c>
    </row>
    <row r="64" spans="2:13" x14ac:dyDescent="0.2">
      <c r="B64" s="40" t="s">
        <v>451</v>
      </c>
      <c r="C64" s="40" t="s">
        <v>37</v>
      </c>
      <c r="D64" s="40" t="s">
        <v>38</v>
      </c>
      <c r="E64" s="40">
        <v>1500</v>
      </c>
      <c r="F64" s="40">
        <v>2035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1460.307644</v>
      </c>
      <c r="L64" s="40">
        <v>2015</v>
      </c>
      <c r="M64" s="40">
        <v>2100</v>
      </c>
    </row>
    <row r="65" spans="2:13" x14ac:dyDescent="0.2">
      <c r="B65" s="40" t="s">
        <v>458</v>
      </c>
      <c r="C65" s="40" t="s">
        <v>37</v>
      </c>
      <c r="D65" s="40" t="s">
        <v>39</v>
      </c>
      <c r="E65" s="40">
        <v>1500</v>
      </c>
      <c r="F65" s="40">
        <v>2035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2555.5383769999999</v>
      </c>
      <c r="L65" s="40">
        <v>2015</v>
      </c>
      <c r="M65" s="40">
        <v>2100</v>
      </c>
    </row>
    <row r="66" spans="2:13" x14ac:dyDescent="0.2">
      <c r="B66" s="40" t="s">
        <v>485</v>
      </c>
      <c r="C66" s="40" t="s">
        <v>37</v>
      </c>
      <c r="D66" s="40" t="s">
        <v>39</v>
      </c>
      <c r="E66" s="40">
        <v>1500</v>
      </c>
      <c r="F66" s="40">
        <v>2035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2555.5383769999999</v>
      </c>
      <c r="L66" s="40">
        <v>2015</v>
      </c>
      <c r="M66" s="40">
        <v>2100</v>
      </c>
    </row>
    <row r="67" spans="2:13" x14ac:dyDescent="0.2">
      <c r="B67" s="40" t="s">
        <v>492</v>
      </c>
      <c r="C67" s="40" t="s">
        <v>37</v>
      </c>
      <c r="D67" s="40" t="s">
        <v>39</v>
      </c>
      <c r="E67" s="40">
        <v>1500</v>
      </c>
      <c r="F67" s="40">
        <v>2035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2555.5383769999999</v>
      </c>
      <c r="L67" s="40">
        <v>2015</v>
      </c>
      <c r="M67" s="40">
        <v>2100</v>
      </c>
    </row>
    <row r="68" spans="2:13" x14ac:dyDescent="0.2">
      <c r="B68" s="40" t="s">
        <v>442</v>
      </c>
      <c r="C68" s="40" t="s">
        <v>37</v>
      </c>
      <c r="D68" s="40" t="s">
        <v>38</v>
      </c>
      <c r="E68" s="40">
        <v>1500</v>
      </c>
      <c r="F68" s="40">
        <v>2034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1460.307644</v>
      </c>
      <c r="L68" s="40">
        <v>2015</v>
      </c>
      <c r="M68" s="40">
        <v>2100</v>
      </c>
    </row>
    <row r="69" spans="2:13" x14ac:dyDescent="0.2">
      <c r="B69" s="40" t="s">
        <v>386</v>
      </c>
      <c r="C69" s="40" t="s">
        <v>37</v>
      </c>
      <c r="D69" s="40" t="s">
        <v>39</v>
      </c>
      <c r="E69" s="40">
        <v>1500</v>
      </c>
      <c r="F69" s="40">
        <v>2034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2555.5383769999999</v>
      </c>
      <c r="L69" s="40">
        <v>2015</v>
      </c>
      <c r="M69" s="40">
        <v>2100</v>
      </c>
    </row>
    <row r="70" spans="2:13" x14ac:dyDescent="0.2">
      <c r="B70" s="40" t="s">
        <v>499</v>
      </c>
      <c r="C70" s="40" t="s">
        <v>37</v>
      </c>
      <c r="D70" s="40" t="s">
        <v>39</v>
      </c>
      <c r="E70" s="40">
        <v>1500</v>
      </c>
      <c r="F70" s="40">
        <v>2034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2555.5383769999999</v>
      </c>
      <c r="L70" s="40">
        <v>2015</v>
      </c>
      <c r="M70" s="40">
        <v>2100</v>
      </c>
    </row>
    <row r="71" spans="2:13" x14ac:dyDescent="0.2">
      <c r="B71" s="40" t="s">
        <v>383</v>
      </c>
      <c r="C71" s="40" t="s">
        <v>37</v>
      </c>
      <c r="D71" s="40" t="s">
        <v>39</v>
      </c>
      <c r="E71" s="40">
        <v>1500</v>
      </c>
      <c r="F71" s="40">
        <v>2034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2555.5383769999999</v>
      </c>
      <c r="L71" s="40">
        <v>2015</v>
      </c>
      <c r="M71" s="40">
        <v>2100</v>
      </c>
    </row>
    <row r="72" spans="2:13" x14ac:dyDescent="0.2">
      <c r="B72" s="40" t="s">
        <v>512</v>
      </c>
      <c r="C72" s="40" t="s">
        <v>44</v>
      </c>
      <c r="D72" s="40" t="s">
        <v>40</v>
      </c>
      <c r="E72" s="40">
        <v>1500</v>
      </c>
      <c r="F72" s="40">
        <v>2034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3285.6921990000001</v>
      </c>
      <c r="L72" s="40">
        <v>2015</v>
      </c>
      <c r="M72" s="40">
        <v>2100</v>
      </c>
    </row>
    <row r="73" spans="2:13" x14ac:dyDescent="0.2">
      <c r="B73" s="40" t="s">
        <v>521</v>
      </c>
      <c r="C73" s="40" t="s">
        <v>40</v>
      </c>
      <c r="D73" s="40" t="s">
        <v>43</v>
      </c>
      <c r="E73" s="40">
        <v>1500</v>
      </c>
      <c r="F73" s="40">
        <v>2034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2555.5383769999999</v>
      </c>
      <c r="L73" s="40">
        <v>2015</v>
      </c>
      <c r="M73" s="40">
        <v>2100</v>
      </c>
    </row>
    <row r="74" spans="2:13" x14ac:dyDescent="0.2">
      <c r="B74" s="40" t="s">
        <v>522</v>
      </c>
      <c r="C74" s="40" t="s">
        <v>40</v>
      </c>
      <c r="D74" s="40" t="s">
        <v>43</v>
      </c>
      <c r="E74" s="40">
        <v>1500</v>
      </c>
      <c r="F74" s="40">
        <v>2034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2555.5383769999999</v>
      </c>
      <c r="L74" s="40">
        <v>2015</v>
      </c>
      <c r="M74" s="40">
        <v>2100</v>
      </c>
    </row>
    <row r="75" spans="2:13" x14ac:dyDescent="0.2">
      <c r="B75" s="40" t="s">
        <v>525</v>
      </c>
      <c r="C75" s="40" t="s">
        <v>40</v>
      </c>
      <c r="D75" s="40" t="s">
        <v>43</v>
      </c>
      <c r="E75" s="40">
        <v>1500</v>
      </c>
      <c r="F75" s="40">
        <v>2034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2555.5383769999999</v>
      </c>
      <c r="L75" s="40">
        <v>2015</v>
      </c>
      <c r="M75" s="40">
        <v>2100</v>
      </c>
    </row>
    <row r="76" spans="2:13" x14ac:dyDescent="0.2">
      <c r="B76" s="40" t="s">
        <v>526</v>
      </c>
      <c r="C76" s="40" t="s">
        <v>40</v>
      </c>
      <c r="D76" s="40" t="s">
        <v>43</v>
      </c>
      <c r="E76" s="40">
        <v>1500</v>
      </c>
      <c r="F76" s="40">
        <v>2034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2555.5383769999999</v>
      </c>
      <c r="L76" s="40">
        <v>2015</v>
      </c>
      <c r="M76" s="40">
        <v>2100</v>
      </c>
    </row>
    <row r="77" spans="2:13" x14ac:dyDescent="0.2">
      <c r="B77" s="40" t="s">
        <v>527</v>
      </c>
      <c r="C77" s="40" t="s">
        <v>40</v>
      </c>
      <c r="D77" s="40" t="s">
        <v>43</v>
      </c>
      <c r="E77" s="40">
        <v>1500</v>
      </c>
      <c r="F77" s="40">
        <v>2034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2555.5383769999999</v>
      </c>
      <c r="L77" s="40">
        <v>2015</v>
      </c>
      <c r="M77" s="40">
        <v>2100</v>
      </c>
    </row>
    <row r="78" spans="2:13" x14ac:dyDescent="0.2">
      <c r="B78" s="40" t="s">
        <v>529</v>
      </c>
      <c r="C78" s="40" t="s">
        <v>40</v>
      </c>
      <c r="D78" s="40" t="s">
        <v>43</v>
      </c>
      <c r="E78" s="40">
        <v>1500</v>
      </c>
      <c r="F78" s="40">
        <v>2034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2555.5383769999999</v>
      </c>
      <c r="L78" s="40">
        <v>2015</v>
      </c>
      <c r="M78" s="40">
        <v>2100</v>
      </c>
    </row>
    <row r="79" spans="2:13" x14ac:dyDescent="0.2">
      <c r="B79" s="40" t="s">
        <v>530</v>
      </c>
      <c r="C79" s="40" t="s">
        <v>40</v>
      </c>
      <c r="D79" s="40" t="s">
        <v>43</v>
      </c>
      <c r="E79" s="40">
        <v>1500</v>
      </c>
      <c r="F79" s="40">
        <v>2034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2555.5383769999999</v>
      </c>
      <c r="L79" s="40">
        <v>2015</v>
      </c>
      <c r="M79" s="40">
        <v>2100</v>
      </c>
    </row>
    <row r="80" spans="2:13" x14ac:dyDescent="0.2">
      <c r="B80" s="40" t="s">
        <v>531</v>
      </c>
      <c r="C80" s="40" t="s">
        <v>40</v>
      </c>
      <c r="D80" s="40" t="s">
        <v>43</v>
      </c>
      <c r="E80" s="40">
        <v>1500</v>
      </c>
      <c r="F80" s="40">
        <v>2034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2555.5383769999999</v>
      </c>
      <c r="L80" s="40">
        <v>2015</v>
      </c>
      <c r="M80" s="40">
        <v>2100</v>
      </c>
    </row>
    <row r="81" spans="2:13" x14ac:dyDescent="0.2">
      <c r="B81" s="40" t="s">
        <v>486</v>
      </c>
      <c r="C81" s="40" t="s">
        <v>37</v>
      </c>
      <c r="D81" s="40" t="s">
        <v>39</v>
      </c>
      <c r="E81" s="40">
        <v>1500</v>
      </c>
      <c r="F81" s="40">
        <v>2033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2555.5383769999999</v>
      </c>
      <c r="L81" s="40">
        <v>2015</v>
      </c>
      <c r="M81" s="40">
        <v>2100</v>
      </c>
    </row>
    <row r="82" spans="2:13" x14ac:dyDescent="0.2">
      <c r="B82" s="40" t="s">
        <v>491</v>
      </c>
      <c r="C82" s="40" t="s">
        <v>37</v>
      </c>
      <c r="D82" s="40" t="s">
        <v>39</v>
      </c>
      <c r="E82" s="40">
        <v>1500</v>
      </c>
      <c r="F82" s="40">
        <v>2033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2555.5383769999999</v>
      </c>
      <c r="L82" s="40">
        <v>2015</v>
      </c>
      <c r="M82" s="40">
        <v>2100</v>
      </c>
    </row>
    <row r="83" spans="2:13" x14ac:dyDescent="0.2">
      <c r="B83" s="40" t="s">
        <v>477</v>
      </c>
      <c r="C83" s="40" t="s">
        <v>37</v>
      </c>
      <c r="D83" s="40" t="s">
        <v>39</v>
      </c>
      <c r="E83" s="40">
        <v>1500</v>
      </c>
      <c r="F83" s="40">
        <v>2032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2555.5383769999999</v>
      </c>
      <c r="L83" s="40">
        <v>2015</v>
      </c>
      <c r="M83" s="40">
        <v>2100</v>
      </c>
    </row>
    <row r="84" spans="2:13" x14ac:dyDescent="0.2">
      <c r="B84" s="40" t="s">
        <v>347</v>
      </c>
      <c r="C84" s="40" t="s">
        <v>37</v>
      </c>
      <c r="D84" s="40" t="s">
        <v>39</v>
      </c>
      <c r="E84" s="40">
        <v>1500</v>
      </c>
      <c r="F84" s="40">
        <v>2032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2555.5383769999999</v>
      </c>
      <c r="L84" s="40">
        <v>2015</v>
      </c>
      <c r="M84" s="40">
        <v>2100</v>
      </c>
    </row>
    <row r="85" spans="2:13" x14ac:dyDescent="0.2">
      <c r="B85" s="40" t="s">
        <v>377</v>
      </c>
      <c r="C85" s="40" t="s">
        <v>37</v>
      </c>
      <c r="D85" s="40" t="s">
        <v>39</v>
      </c>
      <c r="E85" s="40">
        <v>1500</v>
      </c>
      <c r="F85" s="40">
        <v>2032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2555.5383769999999</v>
      </c>
      <c r="L85" s="40">
        <v>2015</v>
      </c>
      <c r="M85" s="40">
        <v>2100</v>
      </c>
    </row>
    <row r="86" spans="2:13" x14ac:dyDescent="0.2">
      <c r="B86" s="40" t="s">
        <v>466</v>
      </c>
      <c r="C86" s="40" t="s">
        <v>37</v>
      </c>
      <c r="D86" s="40" t="s">
        <v>39</v>
      </c>
      <c r="E86" s="40">
        <v>1500</v>
      </c>
      <c r="F86" s="40">
        <v>2031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2555.5383769999999</v>
      </c>
      <c r="L86" s="40">
        <v>2015</v>
      </c>
      <c r="M86" s="40">
        <v>2100</v>
      </c>
    </row>
    <row r="87" spans="2:13" x14ac:dyDescent="0.2">
      <c r="B87" s="40" t="s">
        <v>345</v>
      </c>
      <c r="C87" s="40" t="s">
        <v>37</v>
      </c>
      <c r="D87" s="40" t="s">
        <v>39</v>
      </c>
      <c r="E87" s="40">
        <v>1500</v>
      </c>
      <c r="F87" s="40">
        <v>2031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2555.5383769999999</v>
      </c>
      <c r="L87" s="40">
        <v>2015</v>
      </c>
      <c r="M87" s="40">
        <v>2100</v>
      </c>
    </row>
    <row r="88" spans="2:13" x14ac:dyDescent="0.2">
      <c r="B88" s="40" t="s">
        <v>472</v>
      </c>
      <c r="C88" s="40" t="s">
        <v>37</v>
      </c>
      <c r="D88" s="40" t="s">
        <v>39</v>
      </c>
      <c r="E88" s="40">
        <v>1500</v>
      </c>
      <c r="F88" s="40">
        <v>2031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2555.5383769999999</v>
      </c>
      <c r="L88" s="40">
        <v>2015</v>
      </c>
      <c r="M88" s="40">
        <v>2100</v>
      </c>
    </row>
    <row r="89" spans="2:13" x14ac:dyDescent="0.2">
      <c r="B89" s="40" t="s">
        <v>351</v>
      </c>
      <c r="C89" s="40" t="s">
        <v>37</v>
      </c>
      <c r="D89" s="40" t="s">
        <v>39</v>
      </c>
      <c r="E89" s="40">
        <v>1500</v>
      </c>
      <c r="F89" s="40">
        <v>2031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2555.5383769999999</v>
      </c>
      <c r="L89" s="40">
        <v>2015</v>
      </c>
      <c r="M89" s="40">
        <v>2100</v>
      </c>
    </row>
    <row r="90" spans="2:13" x14ac:dyDescent="0.2">
      <c r="B90" s="40" t="s">
        <v>515</v>
      </c>
      <c r="C90" s="40" t="s">
        <v>44</v>
      </c>
      <c r="D90" s="40" t="s">
        <v>40</v>
      </c>
      <c r="E90" s="40">
        <v>1500</v>
      </c>
      <c r="F90" s="40">
        <v>2031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3285.6921990000001</v>
      </c>
      <c r="L90" s="40">
        <v>2015</v>
      </c>
      <c r="M90" s="40">
        <v>2100</v>
      </c>
    </row>
    <row r="91" spans="2:13" x14ac:dyDescent="0.2">
      <c r="B91" s="40" t="s">
        <v>401</v>
      </c>
      <c r="C91" s="40" t="s">
        <v>44</v>
      </c>
      <c r="D91" s="40" t="s">
        <v>37</v>
      </c>
      <c r="E91" s="40">
        <v>1500</v>
      </c>
      <c r="F91" s="40">
        <v>2030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3285.6921990000001</v>
      </c>
      <c r="L91" s="40">
        <v>2015</v>
      </c>
      <c r="M91" s="40">
        <v>2100</v>
      </c>
    </row>
    <row r="92" spans="2:13" x14ac:dyDescent="0.2">
      <c r="B92" s="40" t="s">
        <v>375</v>
      </c>
      <c r="C92" s="40" t="s">
        <v>37</v>
      </c>
      <c r="D92" s="40" t="s">
        <v>39</v>
      </c>
      <c r="E92" s="40">
        <v>1500</v>
      </c>
      <c r="F92" s="40">
        <v>2030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2555.5383769999999</v>
      </c>
      <c r="L92" s="40">
        <v>2015</v>
      </c>
      <c r="M92" s="40">
        <v>2100</v>
      </c>
    </row>
    <row r="93" spans="2:13" x14ac:dyDescent="0.2">
      <c r="B93" s="40" t="s">
        <v>508</v>
      </c>
      <c r="C93" s="40" t="s">
        <v>44</v>
      </c>
      <c r="D93" s="40" t="s">
        <v>40</v>
      </c>
      <c r="E93" s="40">
        <v>1500</v>
      </c>
      <c r="F93" s="40">
        <v>2030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">
      <c r="B94" s="40" t="s">
        <v>513</v>
      </c>
      <c r="C94" s="40" t="s">
        <v>44</v>
      </c>
      <c r="D94" s="40" t="s">
        <v>40</v>
      </c>
      <c r="E94" s="40">
        <v>1500</v>
      </c>
      <c r="F94" s="40">
        <v>2030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3285.6921990000001</v>
      </c>
      <c r="L94" s="40">
        <v>2015</v>
      </c>
      <c r="M94" s="40">
        <v>2100</v>
      </c>
    </row>
    <row r="95" spans="2:13" x14ac:dyDescent="0.2">
      <c r="B95" s="40" t="s">
        <v>406</v>
      </c>
      <c r="C95" s="40" t="s">
        <v>44</v>
      </c>
      <c r="D95" s="40" t="s">
        <v>40</v>
      </c>
      <c r="E95" s="40">
        <v>1500</v>
      </c>
      <c r="F95" s="40">
        <v>2030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387</v>
      </c>
      <c r="C96" s="40" t="s">
        <v>37</v>
      </c>
      <c r="D96" s="40" t="s">
        <v>39</v>
      </c>
      <c r="E96" s="40">
        <v>1500</v>
      </c>
      <c r="F96" s="40">
        <v>2029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2555.5383769999999</v>
      </c>
      <c r="L96" s="40">
        <v>2015</v>
      </c>
      <c r="M96" s="40">
        <v>2100</v>
      </c>
    </row>
    <row r="97" spans="2:13" x14ac:dyDescent="0.2">
      <c r="B97" s="40" t="s">
        <v>490</v>
      </c>
      <c r="C97" s="40" t="s">
        <v>37</v>
      </c>
      <c r="D97" s="40" t="s">
        <v>39</v>
      </c>
      <c r="E97" s="40">
        <v>1500</v>
      </c>
      <c r="F97" s="40">
        <v>2029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2555.5383769999999</v>
      </c>
      <c r="L97" s="40">
        <v>2015</v>
      </c>
      <c r="M97" s="40">
        <v>2100</v>
      </c>
    </row>
    <row r="98" spans="2:13" x14ac:dyDescent="0.2">
      <c r="B98" s="40" t="s">
        <v>360</v>
      </c>
      <c r="C98" s="40" t="s">
        <v>37</v>
      </c>
      <c r="D98" s="40" t="s">
        <v>39</v>
      </c>
      <c r="E98" s="40">
        <v>1500</v>
      </c>
      <c r="F98" s="40">
        <v>2029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2555.5383769999999</v>
      </c>
      <c r="L98" s="40">
        <v>2015</v>
      </c>
      <c r="M98" s="40">
        <v>2100</v>
      </c>
    </row>
    <row r="99" spans="2:13" x14ac:dyDescent="0.2">
      <c r="B99" s="40" t="s">
        <v>484</v>
      </c>
      <c r="C99" s="40" t="s">
        <v>37</v>
      </c>
      <c r="D99" s="40" t="s">
        <v>39</v>
      </c>
      <c r="E99" s="40">
        <v>1500</v>
      </c>
      <c r="F99" s="40">
        <v>2028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2555.5383769999999</v>
      </c>
      <c r="L99" s="40">
        <v>2015</v>
      </c>
      <c r="M99" s="40">
        <v>2100</v>
      </c>
    </row>
    <row r="100" spans="2:13" x14ac:dyDescent="0.2">
      <c r="B100" s="40" t="s">
        <v>498</v>
      </c>
      <c r="C100" s="40" t="s">
        <v>37</v>
      </c>
      <c r="D100" s="40" t="s">
        <v>39</v>
      </c>
      <c r="E100" s="40">
        <v>1500</v>
      </c>
      <c r="F100" s="40">
        <v>2028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2555.5383769999999</v>
      </c>
      <c r="L100" s="40">
        <v>2015</v>
      </c>
      <c r="M100" s="40">
        <v>2100</v>
      </c>
    </row>
    <row r="101" spans="2:13" x14ac:dyDescent="0.2">
      <c r="B101" s="40" t="s">
        <v>364</v>
      </c>
      <c r="C101" s="40" t="s">
        <v>37</v>
      </c>
      <c r="D101" s="40" t="s">
        <v>39</v>
      </c>
      <c r="E101" s="40">
        <v>1500</v>
      </c>
      <c r="F101" s="40">
        <v>2028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2555.5383769999999</v>
      </c>
      <c r="L101" s="40">
        <v>2015</v>
      </c>
      <c r="M101" s="40">
        <v>2100</v>
      </c>
    </row>
    <row r="102" spans="2:13" x14ac:dyDescent="0.2">
      <c r="B102" s="40" t="s">
        <v>506</v>
      </c>
      <c r="C102" s="40" t="s">
        <v>37</v>
      </c>
      <c r="D102" s="40" t="s">
        <v>39</v>
      </c>
      <c r="E102" s="40">
        <v>1500</v>
      </c>
      <c r="F102" s="40">
        <v>2028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2555.5383769999999</v>
      </c>
      <c r="L102" s="40">
        <v>2015</v>
      </c>
      <c r="M102" s="40">
        <v>2100</v>
      </c>
    </row>
    <row r="103" spans="2:13" x14ac:dyDescent="0.2">
      <c r="B103" s="40" t="s">
        <v>399</v>
      </c>
      <c r="C103" s="40" t="s">
        <v>44</v>
      </c>
      <c r="D103" s="40" t="s">
        <v>37</v>
      </c>
      <c r="E103" s="40">
        <v>1500</v>
      </c>
      <c r="F103" s="40">
        <v>2025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410</v>
      </c>
      <c r="C104" s="40" t="s">
        <v>44</v>
      </c>
      <c r="D104" s="40" t="s">
        <v>37</v>
      </c>
      <c r="E104" s="40">
        <v>1500</v>
      </c>
      <c r="F104" s="40">
        <v>2025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404</v>
      </c>
      <c r="C105" s="40" t="s">
        <v>44</v>
      </c>
      <c r="D105" s="40" t="s">
        <v>37</v>
      </c>
      <c r="E105" s="40">
        <v>1500</v>
      </c>
      <c r="F105" s="40">
        <v>2025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">
      <c r="B106" s="40" t="s">
        <v>400</v>
      </c>
      <c r="C106" s="40" t="s">
        <v>44</v>
      </c>
      <c r="D106" s="40" t="s">
        <v>37</v>
      </c>
      <c r="E106" s="40">
        <v>1500</v>
      </c>
      <c r="F106" s="40">
        <v>2019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">
      <c r="B107" s="40" t="s">
        <v>409</v>
      </c>
      <c r="C107" s="40" t="s">
        <v>44</v>
      </c>
      <c r="D107" s="40" t="s">
        <v>37</v>
      </c>
      <c r="E107" s="40">
        <v>1500</v>
      </c>
      <c r="F107" s="40">
        <v>2019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">
      <c r="B108" s="40" t="s">
        <v>402</v>
      </c>
      <c r="C108" s="40" t="s">
        <v>44</v>
      </c>
      <c r="D108" s="40" t="s">
        <v>37</v>
      </c>
      <c r="E108" s="40">
        <v>1500</v>
      </c>
      <c r="F108" s="40">
        <v>2019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">
      <c r="B109" s="40" t="s">
        <v>403</v>
      </c>
      <c r="C109" s="40" t="s">
        <v>44</v>
      </c>
      <c r="D109" s="40" t="s">
        <v>37</v>
      </c>
      <c r="E109" s="40">
        <v>1500</v>
      </c>
      <c r="F109" s="40">
        <v>2019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3285.6921990000001</v>
      </c>
      <c r="L109" s="40">
        <v>2015</v>
      </c>
      <c r="M109" s="40">
        <v>2100</v>
      </c>
    </row>
    <row r="110" spans="2:13" x14ac:dyDescent="0.2">
      <c r="B110" s="40" t="s">
        <v>405</v>
      </c>
      <c r="C110" s="40" t="s">
        <v>44</v>
      </c>
      <c r="D110" s="40" t="s">
        <v>37</v>
      </c>
      <c r="E110" s="40">
        <v>1500</v>
      </c>
      <c r="F110" s="40">
        <v>2019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3285.6921990000001</v>
      </c>
      <c r="L110" s="40">
        <v>2015</v>
      </c>
      <c r="M110" s="40">
        <v>2100</v>
      </c>
    </row>
    <row r="111" spans="2:13" x14ac:dyDescent="0.2">
      <c r="B111" s="40" t="s">
        <v>418</v>
      </c>
      <c r="C111" s="40" t="s">
        <v>42</v>
      </c>
      <c r="D111" s="40" t="s">
        <v>37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3285.6921990000001</v>
      </c>
      <c r="L111" s="40">
        <v>2015</v>
      </c>
      <c r="M111" s="40">
        <v>2100</v>
      </c>
    </row>
    <row r="112" spans="2:13" x14ac:dyDescent="0.2">
      <c r="B112" s="40" t="s">
        <v>419</v>
      </c>
      <c r="C112" s="40" t="s">
        <v>42</v>
      </c>
      <c r="D112" s="40" t="s">
        <v>37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3285.6921990000001</v>
      </c>
      <c r="L112" s="40">
        <v>2015</v>
      </c>
      <c r="M112" s="40">
        <v>2100</v>
      </c>
    </row>
    <row r="113" spans="2:13" x14ac:dyDescent="0.2">
      <c r="B113" s="40" t="s">
        <v>420</v>
      </c>
      <c r="C113" s="40" t="s">
        <v>42</v>
      </c>
      <c r="D113" s="40" t="s">
        <v>37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3285.6921990000001</v>
      </c>
      <c r="L113" s="40">
        <v>2015</v>
      </c>
      <c r="M113" s="40">
        <v>2100</v>
      </c>
    </row>
    <row r="114" spans="2:13" x14ac:dyDescent="0.2">
      <c r="B114" s="40" t="s">
        <v>421</v>
      </c>
      <c r="C114" s="40" t="s">
        <v>42</v>
      </c>
      <c r="D114" s="40" t="s">
        <v>37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3285.6921990000001</v>
      </c>
      <c r="L114" s="40">
        <v>2015</v>
      </c>
      <c r="M114" s="40">
        <v>2100</v>
      </c>
    </row>
    <row r="115" spans="2:13" x14ac:dyDescent="0.2">
      <c r="B115" s="40" t="s">
        <v>422</v>
      </c>
      <c r="C115" s="40" t="s">
        <v>42</v>
      </c>
      <c r="D115" s="40" t="s">
        <v>37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3285.6921990000001</v>
      </c>
      <c r="L115" s="40">
        <v>2015</v>
      </c>
      <c r="M115" s="40">
        <v>2100</v>
      </c>
    </row>
    <row r="116" spans="2:13" x14ac:dyDescent="0.2">
      <c r="B116" s="40" t="s">
        <v>423</v>
      </c>
      <c r="C116" s="40" t="s">
        <v>42</v>
      </c>
      <c r="D116" s="40" t="s">
        <v>37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3285.6921990000001</v>
      </c>
      <c r="L116" s="40">
        <v>2015</v>
      </c>
      <c r="M116" s="40">
        <v>2100</v>
      </c>
    </row>
    <row r="117" spans="2:13" x14ac:dyDescent="0.2">
      <c r="B117" s="40" t="s">
        <v>424</v>
      </c>
      <c r="C117" s="40" t="s">
        <v>42</v>
      </c>
      <c r="D117" s="40" t="s">
        <v>37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3285.6921990000001</v>
      </c>
      <c r="L117" s="40">
        <v>2015</v>
      </c>
      <c r="M117" s="40">
        <v>2100</v>
      </c>
    </row>
    <row r="118" spans="2:13" x14ac:dyDescent="0.2">
      <c r="B118" s="40" t="s">
        <v>425</v>
      </c>
      <c r="C118" s="40" t="s">
        <v>42</v>
      </c>
      <c r="D118" s="40" t="s">
        <v>37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3285.6921990000001</v>
      </c>
      <c r="L118" s="40">
        <v>2015</v>
      </c>
      <c r="M118" s="40">
        <v>2100</v>
      </c>
    </row>
    <row r="119" spans="2:13" x14ac:dyDescent="0.2">
      <c r="B119" s="40" t="s">
        <v>426</v>
      </c>
      <c r="C119" s="40" t="s">
        <v>42</v>
      </c>
      <c r="D119" s="40" t="s">
        <v>37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3285.6921990000001</v>
      </c>
      <c r="L119" s="40">
        <v>2015</v>
      </c>
      <c r="M119" s="40">
        <v>2100</v>
      </c>
    </row>
    <row r="120" spans="2:13" x14ac:dyDescent="0.2">
      <c r="B120" s="40" t="s">
        <v>427</v>
      </c>
      <c r="C120" s="40" t="s">
        <v>42</v>
      </c>
      <c r="D120" s="40" t="s">
        <v>37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3285.6921990000001</v>
      </c>
      <c r="L120" s="40">
        <v>2015</v>
      </c>
      <c r="M120" s="40">
        <v>2100</v>
      </c>
    </row>
    <row r="121" spans="2:13" x14ac:dyDescent="0.2">
      <c r="B121" s="40" t="s">
        <v>428</v>
      </c>
      <c r="C121" s="40" t="s">
        <v>42</v>
      </c>
      <c r="D121" s="40" t="s">
        <v>37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3285.6921990000001</v>
      </c>
      <c r="L121" s="40">
        <v>2015</v>
      </c>
      <c r="M121" s="40">
        <v>2100</v>
      </c>
    </row>
    <row r="122" spans="2:13" x14ac:dyDescent="0.2">
      <c r="B122" s="40" t="s">
        <v>429</v>
      </c>
      <c r="C122" s="40" t="s">
        <v>42</v>
      </c>
      <c r="D122" s="40" t="s">
        <v>37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3285.6921990000001</v>
      </c>
      <c r="L122" s="40">
        <v>2015</v>
      </c>
      <c r="M122" s="40">
        <v>2100</v>
      </c>
    </row>
    <row r="123" spans="2:13" x14ac:dyDescent="0.2">
      <c r="B123" s="40" t="s">
        <v>430</v>
      </c>
      <c r="C123" s="40" t="s">
        <v>42</v>
      </c>
      <c r="D123" s="40" t="s">
        <v>37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3285.6921990000001</v>
      </c>
      <c r="L123" s="40">
        <v>2015</v>
      </c>
      <c r="M123" s="40">
        <v>2100</v>
      </c>
    </row>
    <row r="124" spans="2:13" x14ac:dyDescent="0.2">
      <c r="B124" s="40" t="s">
        <v>431</v>
      </c>
      <c r="C124" s="40" t="s">
        <v>42</v>
      </c>
      <c r="D124" s="40" t="s">
        <v>37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3285.6921990000001</v>
      </c>
      <c r="L124" s="40">
        <v>2015</v>
      </c>
      <c r="M124" s="40">
        <v>2100</v>
      </c>
    </row>
    <row r="125" spans="2:13" x14ac:dyDescent="0.2">
      <c r="B125" s="40" t="s">
        <v>414</v>
      </c>
      <c r="C125" s="40" t="s">
        <v>45</v>
      </c>
      <c r="D125" s="40" t="s">
        <v>37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3285.6921990000001</v>
      </c>
      <c r="L125" s="40">
        <v>2015</v>
      </c>
      <c r="M125" s="40">
        <v>2100</v>
      </c>
    </row>
    <row r="126" spans="2:13" x14ac:dyDescent="0.2">
      <c r="B126" s="40" t="s">
        <v>415</v>
      </c>
      <c r="C126" s="40" t="s">
        <v>45</v>
      </c>
      <c r="D126" s="40" t="s">
        <v>37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3285.6921990000001</v>
      </c>
      <c r="L126" s="40">
        <v>2015</v>
      </c>
      <c r="M126" s="40">
        <v>2100</v>
      </c>
    </row>
    <row r="127" spans="2:13" x14ac:dyDescent="0.2">
      <c r="B127" s="40" t="s">
        <v>435</v>
      </c>
      <c r="C127" s="40" t="s">
        <v>45</v>
      </c>
      <c r="D127" s="40" t="s">
        <v>37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3285.6921990000001</v>
      </c>
      <c r="L127" s="40">
        <v>2015</v>
      </c>
      <c r="M127" s="40">
        <v>2100</v>
      </c>
    </row>
    <row r="128" spans="2:13" x14ac:dyDescent="0.2">
      <c r="B128" s="40" t="s">
        <v>436</v>
      </c>
      <c r="C128" s="40" t="s">
        <v>45</v>
      </c>
      <c r="D128" s="40" t="s">
        <v>37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3285.6921990000001</v>
      </c>
      <c r="L128" s="40">
        <v>2015</v>
      </c>
      <c r="M128" s="40">
        <v>2100</v>
      </c>
    </row>
    <row r="129" spans="2:13" x14ac:dyDescent="0.2">
      <c r="B129" s="40" t="s">
        <v>437</v>
      </c>
      <c r="C129" s="40" t="s">
        <v>42</v>
      </c>
      <c r="D129" s="40" t="s">
        <v>37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3285.6921990000001</v>
      </c>
      <c r="L129" s="40">
        <v>2015</v>
      </c>
      <c r="M129" s="40">
        <v>2100</v>
      </c>
    </row>
    <row r="130" spans="2:13" x14ac:dyDescent="0.2">
      <c r="B130" s="40" t="s">
        <v>438</v>
      </c>
      <c r="C130" s="40" t="s">
        <v>45</v>
      </c>
      <c r="D130" s="40" t="s">
        <v>37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3285.6921990000001</v>
      </c>
      <c r="L130" s="40">
        <v>2015</v>
      </c>
      <c r="M130" s="40">
        <v>2100</v>
      </c>
    </row>
    <row r="131" spans="2:13" x14ac:dyDescent="0.2">
      <c r="B131" s="40" t="s">
        <v>441</v>
      </c>
      <c r="C131" s="40" t="s">
        <v>37</v>
      </c>
      <c r="D131" s="40" t="s">
        <v>38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1460.307644</v>
      </c>
      <c r="L131" s="40">
        <v>2015</v>
      </c>
      <c r="M131" s="40">
        <v>2100</v>
      </c>
    </row>
    <row r="132" spans="2:13" x14ac:dyDescent="0.2">
      <c r="B132" s="40" t="s">
        <v>367</v>
      </c>
      <c r="C132" s="40" t="s">
        <v>37</v>
      </c>
      <c r="D132" s="40" t="s">
        <v>38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1460.307644</v>
      </c>
      <c r="L132" s="40">
        <v>2015</v>
      </c>
      <c r="M132" s="40">
        <v>2100</v>
      </c>
    </row>
    <row r="133" spans="2:13" x14ac:dyDescent="0.2">
      <c r="B133" s="40" t="s">
        <v>443</v>
      </c>
      <c r="C133" s="40" t="s">
        <v>37</v>
      </c>
      <c r="D133" s="40" t="s">
        <v>38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1460.307644</v>
      </c>
      <c r="L133" s="40">
        <v>2015</v>
      </c>
      <c r="M133" s="40">
        <v>2100</v>
      </c>
    </row>
    <row r="134" spans="2:13" x14ac:dyDescent="0.2">
      <c r="B134" s="40" t="s">
        <v>448</v>
      </c>
      <c r="C134" s="40" t="s">
        <v>37</v>
      </c>
      <c r="D134" s="40" t="s">
        <v>38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1460.307644</v>
      </c>
      <c r="L134" s="40">
        <v>2015</v>
      </c>
      <c r="M134" s="40">
        <v>2100</v>
      </c>
    </row>
    <row r="135" spans="2:13" x14ac:dyDescent="0.2">
      <c r="B135" s="40" t="s">
        <v>331</v>
      </c>
      <c r="C135" s="40" t="s">
        <v>37</v>
      </c>
      <c r="D135" s="40" t="s">
        <v>38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1460.307644</v>
      </c>
      <c r="L135" s="40">
        <v>2015</v>
      </c>
      <c r="M135" s="40">
        <v>2100</v>
      </c>
    </row>
    <row r="136" spans="2:13" x14ac:dyDescent="0.2">
      <c r="B136" s="40" t="s">
        <v>370</v>
      </c>
      <c r="C136" s="40" t="s">
        <v>37</v>
      </c>
      <c r="D136" s="40" t="s">
        <v>38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1460.307644</v>
      </c>
      <c r="L136" s="40">
        <v>2015</v>
      </c>
      <c r="M136" s="40">
        <v>2100</v>
      </c>
    </row>
    <row r="137" spans="2:13" x14ac:dyDescent="0.2">
      <c r="B137" s="40" t="s">
        <v>332</v>
      </c>
      <c r="C137" s="40" t="s">
        <v>37</v>
      </c>
      <c r="D137" s="40" t="s">
        <v>38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1460.307644</v>
      </c>
      <c r="L137" s="40">
        <v>2015</v>
      </c>
      <c r="M137" s="40">
        <v>2100</v>
      </c>
    </row>
    <row r="138" spans="2:13" x14ac:dyDescent="0.2">
      <c r="B138" s="40" t="s">
        <v>453</v>
      </c>
      <c r="C138" s="40" t="s">
        <v>37</v>
      </c>
      <c r="D138" s="40" t="s">
        <v>39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">
      <c r="B139" s="40" t="s">
        <v>454</v>
      </c>
      <c r="C139" s="40" t="s">
        <v>37</v>
      </c>
      <c r="D139" s="40" t="s">
        <v>39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">
      <c r="B140" s="40" t="s">
        <v>353</v>
      </c>
      <c r="C140" s="40" t="s">
        <v>37</v>
      </c>
      <c r="D140" s="40" t="s">
        <v>39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">
      <c r="B141" s="40" t="s">
        <v>372</v>
      </c>
      <c r="C141" s="40" t="s">
        <v>37</v>
      </c>
      <c r="D141" s="40" t="s">
        <v>39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">
      <c r="B142" s="40" t="s">
        <v>373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455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456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344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457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336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354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459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460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355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463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464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465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337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384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468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469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470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471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474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476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339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356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340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478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357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346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374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487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381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376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349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343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391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493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494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496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388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361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392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362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382</v>
      </c>
      <c r="C183" s="40" t="s">
        <v>37</v>
      </c>
      <c r="D183" s="40" t="s">
        <v>39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500</v>
      </c>
      <c r="C184" s="40" t="s">
        <v>37</v>
      </c>
      <c r="D184" s="40" t="s">
        <v>39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363</v>
      </c>
      <c r="C185" s="40" t="s">
        <v>37</v>
      </c>
      <c r="D185" s="40" t="s">
        <v>39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">
      <c r="B186" s="40" t="s">
        <v>502</v>
      </c>
      <c r="C186" s="40" t="s">
        <v>37</v>
      </c>
      <c r="D186" s="40" t="s">
        <v>39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2555.5383769999999</v>
      </c>
      <c r="L186" s="40">
        <v>2015</v>
      </c>
      <c r="M186" s="40">
        <v>2100</v>
      </c>
    </row>
    <row r="187" spans="2:13" x14ac:dyDescent="0.2">
      <c r="B187" s="40" t="s">
        <v>507</v>
      </c>
      <c r="C187" s="40" t="s">
        <v>44</v>
      </c>
      <c r="D187" s="40" t="s">
        <v>40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3285.6921990000001</v>
      </c>
      <c r="L187" s="40">
        <v>2015</v>
      </c>
      <c r="M187" s="40">
        <v>2100</v>
      </c>
    </row>
    <row r="188" spans="2:13" x14ac:dyDescent="0.2">
      <c r="B188" s="40" t="s">
        <v>509</v>
      </c>
      <c r="C188" s="40" t="s">
        <v>44</v>
      </c>
      <c r="D188" s="40" t="s">
        <v>40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3285.6921990000001</v>
      </c>
      <c r="L188" s="40">
        <v>2015</v>
      </c>
      <c r="M188" s="40">
        <v>2100</v>
      </c>
    </row>
    <row r="189" spans="2:13" x14ac:dyDescent="0.2">
      <c r="B189" s="40" t="s">
        <v>510</v>
      </c>
      <c r="C189" s="40" t="s">
        <v>44</v>
      </c>
      <c r="D189" s="40" t="s">
        <v>40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3285.6921990000001</v>
      </c>
      <c r="L189" s="40">
        <v>2015</v>
      </c>
      <c r="M189" s="40">
        <v>2100</v>
      </c>
    </row>
    <row r="190" spans="2:13" x14ac:dyDescent="0.2">
      <c r="B190" s="40" t="s">
        <v>511</v>
      </c>
      <c r="C190" s="40" t="s">
        <v>44</v>
      </c>
      <c r="D190" s="40" t="s">
        <v>40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3285.6921990000001</v>
      </c>
      <c r="L190" s="40">
        <v>2015</v>
      </c>
      <c r="M190" s="40">
        <v>2100</v>
      </c>
    </row>
    <row r="191" spans="2:13" x14ac:dyDescent="0.2">
      <c r="B191" s="40" t="s">
        <v>514</v>
      </c>
      <c r="C191" s="40" t="s">
        <v>44</v>
      </c>
      <c r="D191" s="40" t="s">
        <v>40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3285.6921990000001</v>
      </c>
      <c r="L191" s="40">
        <v>2015</v>
      </c>
      <c r="M191" s="40">
        <v>2100</v>
      </c>
    </row>
    <row r="192" spans="2:13" x14ac:dyDescent="0.2">
      <c r="B192" s="40" t="s">
        <v>407</v>
      </c>
      <c r="C192" s="40" t="s">
        <v>44</v>
      </c>
      <c r="D192" s="40" t="s">
        <v>40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3285.6921990000001</v>
      </c>
      <c r="L192" s="40">
        <v>2015</v>
      </c>
      <c r="M192" s="40">
        <v>2100</v>
      </c>
    </row>
    <row r="193" spans="2:13" x14ac:dyDescent="0.2">
      <c r="B193" s="40" t="s">
        <v>516</v>
      </c>
      <c r="C193" s="40" t="s">
        <v>44</v>
      </c>
      <c r="D193" s="40" t="s">
        <v>40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3285.6921990000001</v>
      </c>
      <c r="L193" s="40">
        <v>2015</v>
      </c>
      <c r="M193" s="40">
        <v>2100</v>
      </c>
    </row>
    <row r="194" spans="2:13" x14ac:dyDescent="0.2">
      <c r="B194" s="40" t="s">
        <v>517</v>
      </c>
      <c r="C194" s="40" t="s">
        <v>43</v>
      </c>
      <c r="D194" s="40" t="s">
        <v>42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3285.6921990000001</v>
      </c>
      <c r="L194" s="40">
        <v>2015</v>
      </c>
      <c r="M194" s="40">
        <v>2100</v>
      </c>
    </row>
    <row r="195" spans="2:13" x14ac:dyDescent="0.2">
      <c r="B195" s="40" t="s">
        <v>365</v>
      </c>
      <c r="C195" s="40" t="s">
        <v>43</v>
      </c>
      <c r="D195" s="40" t="s">
        <v>42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">
      <c r="B196" s="40" t="s">
        <v>394</v>
      </c>
      <c r="C196" s="40" t="s">
        <v>43</v>
      </c>
      <c r="D196" s="40" t="s">
        <v>42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">
      <c r="B197" s="40" t="s">
        <v>378</v>
      </c>
      <c r="C197" s="40" t="s">
        <v>43</v>
      </c>
      <c r="D197" s="40" t="s">
        <v>42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518</v>
      </c>
      <c r="C198" s="40" t="s">
        <v>43</v>
      </c>
      <c r="D198" s="40" t="s">
        <v>42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395</v>
      </c>
      <c r="C199" s="40" t="s">
        <v>43</v>
      </c>
      <c r="D199" s="40" t="s">
        <v>42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396</v>
      </c>
      <c r="C200" s="40" t="s">
        <v>43</v>
      </c>
      <c r="D200" s="40" t="s">
        <v>42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">
      <c r="B201" s="40" t="s">
        <v>393</v>
      </c>
      <c r="C201" s="40" t="s">
        <v>43</v>
      </c>
      <c r="D201" s="40" t="s">
        <v>42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">
      <c r="B202" s="40" t="s">
        <v>519</v>
      </c>
      <c r="C202" s="40" t="s">
        <v>43</v>
      </c>
      <c r="D202" s="40" t="s">
        <v>42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">
      <c r="B203" s="40" t="s">
        <v>397</v>
      </c>
      <c r="C203" s="40" t="s">
        <v>43</v>
      </c>
      <c r="D203" s="40" t="s">
        <v>42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3285.6921990000001</v>
      </c>
      <c r="L203" s="40">
        <v>2015</v>
      </c>
      <c r="M203" s="40">
        <v>2100</v>
      </c>
    </row>
    <row r="204" spans="2:13" x14ac:dyDescent="0.2">
      <c r="B204" s="40" t="s">
        <v>520</v>
      </c>
      <c r="C204" s="40" t="s">
        <v>43</v>
      </c>
      <c r="D204" s="40" t="s">
        <v>42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3285.6921990000001</v>
      </c>
      <c r="L204" s="40">
        <v>2015</v>
      </c>
      <c r="M204" s="40">
        <v>2100</v>
      </c>
    </row>
    <row r="205" spans="2:13" x14ac:dyDescent="0.2">
      <c r="B205" s="40" t="s">
        <v>329</v>
      </c>
      <c r="C205" s="40" t="s">
        <v>43</v>
      </c>
      <c r="D205" s="40" t="s">
        <v>42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3285.6921990000001</v>
      </c>
      <c r="L205" s="40">
        <v>2015</v>
      </c>
      <c r="M205" s="40">
        <v>2100</v>
      </c>
    </row>
    <row r="206" spans="2:13" x14ac:dyDescent="0.2">
      <c r="B206" s="40" t="s">
        <v>523</v>
      </c>
      <c r="C206" s="40" t="s">
        <v>40</v>
      </c>
      <c r="D206" s="40" t="s">
        <v>43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2555.5383769999999</v>
      </c>
      <c r="L206" s="40">
        <v>2015</v>
      </c>
      <c r="M206" s="40">
        <v>2100</v>
      </c>
    </row>
    <row r="207" spans="2:13" x14ac:dyDescent="0.2">
      <c r="B207" s="40" t="s">
        <v>333</v>
      </c>
      <c r="C207" s="40" t="s">
        <v>40</v>
      </c>
      <c r="D207" s="40" t="s">
        <v>43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2555.5383769999999</v>
      </c>
      <c r="L207" s="40">
        <v>2015</v>
      </c>
      <c r="M207" s="40">
        <v>2100</v>
      </c>
    </row>
    <row r="208" spans="2:13" x14ac:dyDescent="0.2">
      <c r="B208" s="40" t="s">
        <v>524</v>
      </c>
      <c r="C208" s="40" t="s">
        <v>40</v>
      </c>
      <c r="D208" s="40" t="s">
        <v>43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328</v>
      </c>
      <c r="C209" s="40" t="s">
        <v>40</v>
      </c>
      <c r="D209" s="40" t="s">
        <v>43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341</v>
      </c>
      <c r="C210" s="40" t="s">
        <v>40</v>
      </c>
      <c r="D210" s="40" t="s">
        <v>43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334</v>
      </c>
      <c r="C211" s="40" t="s">
        <v>40</v>
      </c>
      <c r="D211" s="40" t="s">
        <v>43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533</v>
      </c>
      <c r="C212" s="40" t="s">
        <v>40</v>
      </c>
      <c r="D212" s="40" t="s">
        <v>43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2555.5383769999999</v>
      </c>
      <c r="L212" s="40">
        <v>2015</v>
      </c>
      <c r="M212" s="40">
        <v>2100</v>
      </c>
    </row>
    <row r="213" spans="2:13" x14ac:dyDescent="0.2">
      <c r="B213" s="40" t="s">
        <v>534</v>
      </c>
      <c r="C213" s="40" t="s">
        <v>37</v>
      </c>
      <c r="D213" s="40" t="s">
        <v>47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3285.6921990000001</v>
      </c>
      <c r="L213" s="40">
        <v>2015</v>
      </c>
      <c r="M213" s="40">
        <v>2100</v>
      </c>
    </row>
    <row r="214" spans="2:13" x14ac:dyDescent="0.2">
      <c r="B214" s="40" t="s">
        <v>535</v>
      </c>
      <c r="C214" s="40" t="s">
        <v>37</v>
      </c>
      <c r="D214" s="40" t="s">
        <v>47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3285.6921990000001</v>
      </c>
      <c r="L214" s="40">
        <v>2015</v>
      </c>
      <c r="M214" s="40">
        <v>2100</v>
      </c>
    </row>
    <row r="215" spans="2:13" x14ac:dyDescent="0.2">
      <c r="B215" s="40" t="s">
        <v>536</v>
      </c>
      <c r="C215" s="40" t="s">
        <v>37</v>
      </c>
      <c r="D215" s="40" t="s">
        <v>47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3285.6921990000001</v>
      </c>
      <c r="L215" s="40">
        <v>2015</v>
      </c>
      <c r="M215" s="40">
        <v>2100</v>
      </c>
    </row>
    <row r="216" spans="2:13" x14ac:dyDescent="0.2">
      <c r="B216" s="40" t="s">
        <v>537</v>
      </c>
      <c r="C216" s="40" t="s">
        <v>37</v>
      </c>
      <c r="D216" s="40" t="s">
        <v>47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">
      <c r="B217" s="40" t="s">
        <v>538</v>
      </c>
      <c r="C217" s="40" t="s">
        <v>37</v>
      </c>
      <c r="D217" s="40" t="s">
        <v>47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">
      <c r="B218" s="40" t="s">
        <v>539</v>
      </c>
      <c r="C218" s="40" t="s">
        <v>37</v>
      </c>
      <c r="D218" s="40" t="s">
        <v>47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540</v>
      </c>
      <c r="C219" s="40" t="s">
        <v>37</v>
      </c>
      <c r="D219" s="40" t="s">
        <v>47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541</v>
      </c>
      <c r="C220" s="40" t="s">
        <v>37</v>
      </c>
      <c r="D220" s="40" t="s">
        <v>47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542</v>
      </c>
      <c r="C221" s="40" t="s">
        <v>37</v>
      </c>
      <c r="D221" s="40" t="s">
        <v>47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543</v>
      </c>
      <c r="C222" s="40" t="s">
        <v>37</v>
      </c>
      <c r="D222" s="40" t="s">
        <v>47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544</v>
      </c>
      <c r="C223" s="40" t="s">
        <v>37</v>
      </c>
      <c r="D223" s="40" t="s">
        <v>47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545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546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547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548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549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550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551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552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553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554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555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556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557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558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559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560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561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562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563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564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565</v>
      </c>
      <c r="C244" s="40" t="s">
        <v>37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3285.6921990000001</v>
      </c>
      <c r="L244" s="40">
        <v>2015</v>
      </c>
      <c r="M244" s="40">
        <v>2100</v>
      </c>
    </row>
    <row r="245" spans="2:13" x14ac:dyDescent="0.2">
      <c r="B245" s="40" t="s">
        <v>566</v>
      </c>
      <c r="C245" s="40" t="s">
        <v>39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2555.5383769999999</v>
      </c>
      <c r="L245" s="40">
        <v>2015</v>
      </c>
      <c r="M245" s="40">
        <v>2100</v>
      </c>
    </row>
    <row r="246" spans="2:13" x14ac:dyDescent="0.2">
      <c r="B246" s="40" t="s">
        <v>567</v>
      </c>
      <c r="C246" s="40" t="s">
        <v>39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">
      <c r="B247" s="40" t="s">
        <v>568</v>
      </c>
      <c r="C247" s="40" t="s">
        <v>39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569</v>
      </c>
      <c r="C248" s="40" t="s">
        <v>39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570</v>
      </c>
      <c r="C249" s="40" t="s">
        <v>39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571</v>
      </c>
      <c r="C250" s="40" t="s">
        <v>39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572</v>
      </c>
      <c r="C251" s="40" t="s">
        <v>39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573</v>
      </c>
      <c r="C252" s="40" t="s">
        <v>39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574</v>
      </c>
      <c r="C253" s="40" t="s">
        <v>39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575</v>
      </c>
      <c r="C254" s="40" t="s">
        <v>39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576</v>
      </c>
      <c r="C255" s="40" t="s">
        <v>40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577</v>
      </c>
      <c r="C256" s="40" t="s">
        <v>39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578</v>
      </c>
      <c r="C257" s="40" t="s">
        <v>39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579</v>
      </c>
      <c r="C258" s="40" t="s">
        <v>39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580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581</v>
      </c>
      <c r="C260" s="40" t="s">
        <v>39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582</v>
      </c>
      <c r="C261" s="40" t="s">
        <v>39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2555.5383769999999</v>
      </c>
      <c r="L261" s="40">
        <v>2015</v>
      </c>
      <c r="M261" s="40">
        <v>2100</v>
      </c>
    </row>
    <row r="262" spans="2:13" x14ac:dyDescent="0.2">
      <c r="B262" s="40" t="s">
        <v>583</v>
      </c>
      <c r="C262" s="40" t="s">
        <v>37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3285.6921990000001</v>
      </c>
      <c r="L262" s="40">
        <v>2015</v>
      </c>
      <c r="M262" s="40">
        <v>2100</v>
      </c>
    </row>
    <row r="263" spans="2:13" x14ac:dyDescent="0.2">
      <c r="B263" s="40" t="s">
        <v>584</v>
      </c>
      <c r="C263" s="40" t="s">
        <v>39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585</v>
      </c>
      <c r="C264" s="40" t="s">
        <v>40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586</v>
      </c>
      <c r="C265" s="40" t="s">
        <v>40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587</v>
      </c>
      <c r="C266" s="40" t="s">
        <v>40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588</v>
      </c>
      <c r="C267" s="40" t="s">
        <v>40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589</v>
      </c>
      <c r="C268" s="40" t="s">
        <v>40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590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591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592</v>
      </c>
      <c r="C271" s="40" t="s">
        <v>40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593</v>
      </c>
      <c r="C272" s="40" t="s">
        <v>39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594</v>
      </c>
      <c r="C273" s="40" t="s">
        <v>40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595</v>
      </c>
      <c r="C274" s="40" t="s">
        <v>39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596</v>
      </c>
      <c r="C275" s="40" t="s">
        <v>40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597</v>
      </c>
      <c r="C276" s="40" t="s">
        <v>40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598</v>
      </c>
      <c r="C277" s="40" t="s">
        <v>40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599</v>
      </c>
      <c r="C278" s="40" t="s">
        <v>40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600</v>
      </c>
      <c r="C279" s="40" t="s">
        <v>40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601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602</v>
      </c>
      <c r="C281" s="40" t="s">
        <v>40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603</v>
      </c>
      <c r="C282" s="40" t="s">
        <v>39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604</v>
      </c>
      <c r="C283" s="40" t="s">
        <v>40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2555.5383769999999</v>
      </c>
      <c r="L283" s="40">
        <v>2015</v>
      </c>
      <c r="M283" s="40">
        <v>2100</v>
      </c>
    </row>
    <row r="284" spans="2:13" x14ac:dyDescent="0.2">
      <c r="B284" s="40" t="s">
        <v>605</v>
      </c>
      <c r="C284" s="40" t="s">
        <v>37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606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607</v>
      </c>
      <c r="C286" s="40" t="s">
        <v>37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608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609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610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611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612</v>
      </c>
      <c r="C291" s="40" t="s">
        <v>37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3285.6921990000001</v>
      </c>
      <c r="L291" s="40">
        <v>2015</v>
      </c>
      <c r="M291" s="40">
        <v>2100</v>
      </c>
    </row>
    <row r="292" spans="2:13" x14ac:dyDescent="0.2">
      <c r="B292" s="40" t="s">
        <v>613</v>
      </c>
      <c r="C292" s="40" t="s">
        <v>39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2555.5383769999999</v>
      </c>
      <c r="L292" s="40">
        <v>2015</v>
      </c>
      <c r="M292" s="40">
        <v>2100</v>
      </c>
    </row>
    <row r="293" spans="2:13" x14ac:dyDescent="0.2">
      <c r="B293" s="40" t="s">
        <v>614</v>
      </c>
      <c r="C293" s="40" t="s">
        <v>37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3285.6921990000001</v>
      </c>
      <c r="L293" s="40">
        <v>2015</v>
      </c>
      <c r="M293" s="40">
        <v>2100</v>
      </c>
    </row>
    <row r="294" spans="2:13" x14ac:dyDescent="0.2">
      <c r="B294" s="40" t="s">
        <v>615</v>
      </c>
      <c r="C294" s="40" t="s">
        <v>39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2555.5383769999999</v>
      </c>
      <c r="L294" s="40">
        <v>2015</v>
      </c>
      <c r="M294" s="40">
        <v>2100</v>
      </c>
    </row>
    <row r="295" spans="2:13" x14ac:dyDescent="0.2">
      <c r="B295" s="40" t="s">
        <v>616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617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618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619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620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621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622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623</v>
      </c>
      <c r="C302" s="40" t="s">
        <v>37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3285.6921990000001</v>
      </c>
      <c r="L302" s="40">
        <v>2015</v>
      </c>
      <c r="M302" s="40">
        <v>2100</v>
      </c>
    </row>
    <row r="303" spans="2:13" x14ac:dyDescent="0.2">
      <c r="B303" s="40" t="s">
        <v>624</v>
      </c>
      <c r="C303" s="40" t="s">
        <v>39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">
      <c r="B304" s="40" t="s">
        <v>625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626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627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628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629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630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631</v>
      </c>
      <c r="C310" s="40" t="s">
        <v>39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2555.5383769999999</v>
      </c>
      <c r="L310" s="40">
        <v>2015</v>
      </c>
      <c r="M310" s="40">
        <v>2100</v>
      </c>
    </row>
    <row r="311" spans="2:13" x14ac:dyDescent="0.2">
      <c r="B311" s="40" t="s">
        <v>632</v>
      </c>
      <c r="C311" s="40" t="s">
        <v>37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3285.6921990000001</v>
      </c>
      <c r="L311" s="40">
        <v>2015</v>
      </c>
      <c r="M311" s="40">
        <v>2100</v>
      </c>
    </row>
    <row r="312" spans="2:13" x14ac:dyDescent="0.2">
      <c r="B312" s="40" t="s">
        <v>633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634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635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636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637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639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640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641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642</v>
      </c>
      <c r="C320" s="40" t="s">
        <v>37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643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  <row r="322" spans="2:13" x14ac:dyDescent="0.2">
      <c r="B322" s="40" t="s">
        <v>597</v>
      </c>
      <c r="C322" s="40" t="s">
        <v>40</v>
      </c>
      <c r="D322" s="40" t="s">
        <v>47</v>
      </c>
      <c r="E322" s="40">
        <v>1500</v>
      </c>
      <c r="G322" s="40">
        <v>1500</v>
      </c>
      <c r="H322" s="40">
        <v>1500</v>
      </c>
      <c r="I322" s="40">
        <v>5.0000000000000004E-6</v>
      </c>
      <c r="J322" s="40">
        <v>5.0000000000000004E-6</v>
      </c>
      <c r="K322" s="40">
        <v>2555.5383769999999</v>
      </c>
      <c r="L322" s="40">
        <v>2015</v>
      </c>
      <c r="M322" s="40">
        <v>2100</v>
      </c>
    </row>
    <row r="323" spans="2:13" x14ac:dyDescent="0.2">
      <c r="B323" s="40" t="s">
        <v>598</v>
      </c>
      <c r="C323" s="40" t="s">
        <v>40</v>
      </c>
      <c r="D323" s="40" t="s">
        <v>47</v>
      </c>
      <c r="E323" s="40">
        <v>1500</v>
      </c>
      <c r="G323" s="40">
        <v>1500</v>
      </c>
      <c r="H323" s="40">
        <v>1500</v>
      </c>
      <c r="I323" s="40">
        <v>5.0000000000000004E-6</v>
      </c>
      <c r="J323" s="40">
        <v>5.0000000000000004E-6</v>
      </c>
      <c r="K323" s="40">
        <v>2555.5383769999999</v>
      </c>
      <c r="L323" s="40">
        <v>2015</v>
      </c>
      <c r="M323" s="40">
        <v>2100</v>
      </c>
    </row>
    <row r="324" spans="2:13" x14ac:dyDescent="0.2">
      <c r="B324" s="40" t="s">
        <v>592</v>
      </c>
      <c r="C324" s="40" t="s">
        <v>40</v>
      </c>
      <c r="D324" s="40" t="s">
        <v>47</v>
      </c>
      <c r="E324" s="40">
        <v>1500</v>
      </c>
      <c r="G324" s="40">
        <v>1500</v>
      </c>
      <c r="H324" s="40">
        <v>1500</v>
      </c>
      <c r="I324" s="40">
        <v>5.0000000000000004E-6</v>
      </c>
      <c r="J324" s="40">
        <v>5.0000000000000004E-6</v>
      </c>
      <c r="K324" s="40">
        <v>2555.5383769999999</v>
      </c>
      <c r="L324" s="40">
        <v>2015</v>
      </c>
      <c r="M324" s="40">
        <v>2100</v>
      </c>
    </row>
    <row r="325" spans="2:13" x14ac:dyDescent="0.2">
      <c r="B325" s="40" t="s">
        <v>587</v>
      </c>
      <c r="C325" s="40" t="s">
        <v>40</v>
      </c>
      <c r="D325" s="40" t="s">
        <v>47</v>
      </c>
      <c r="E325" s="40">
        <v>1500</v>
      </c>
      <c r="G325" s="40">
        <v>1500</v>
      </c>
      <c r="H325" s="40">
        <v>1500</v>
      </c>
      <c r="I325" s="40">
        <v>5.0000000000000004E-6</v>
      </c>
      <c r="J325" s="40">
        <v>5.0000000000000004E-6</v>
      </c>
      <c r="K325" s="40">
        <v>2555.5383769999999</v>
      </c>
      <c r="L325" s="40">
        <v>2015</v>
      </c>
      <c r="M325" s="40">
        <v>2100</v>
      </c>
    </row>
    <row r="326" spans="2:13" x14ac:dyDescent="0.2">
      <c r="B326" s="40" t="s">
        <v>585</v>
      </c>
      <c r="C326" s="40" t="s">
        <v>40</v>
      </c>
      <c r="D326" s="40" t="s">
        <v>47</v>
      </c>
      <c r="E326" s="40">
        <v>1500</v>
      </c>
      <c r="G326" s="40">
        <v>1500</v>
      </c>
      <c r="H326" s="40">
        <v>1500</v>
      </c>
      <c r="I326" s="40">
        <v>5.0000000000000004E-6</v>
      </c>
      <c r="J326" s="40">
        <v>5.0000000000000004E-6</v>
      </c>
      <c r="K326" s="40">
        <v>2555.5383769999999</v>
      </c>
      <c r="L326" s="40">
        <v>2015</v>
      </c>
      <c r="M326" s="40">
        <v>2100</v>
      </c>
    </row>
    <row r="327" spans="2:13" x14ac:dyDescent="0.2">
      <c r="B327" s="40" t="s">
        <v>578</v>
      </c>
      <c r="C327" s="40" t="s">
        <v>39</v>
      </c>
      <c r="D327" s="40" t="s">
        <v>47</v>
      </c>
      <c r="E327" s="40">
        <v>1500</v>
      </c>
      <c r="G327" s="40">
        <v>1500</v>
      </c>
      <c r="H327" s="40">
        <v>1500</v>
      </c>
      <c r="I327" s="40">
        <v>5.0000000000000004E-6</v>
      </c>
      <c r="J327" s="40">
        <v>5.0000000000000004E-6</v>
      </c>
      <c r="K327" s="40">
        <v>2555.5383769999999</v>
      </c>
      <c r="L327" s="40">
        <v>2015</v>
      </c>
      <c r="M327" s="40">
        <v>2100</v>
      </c>
    </row>
    <row r="328" spans="2:13" x14ac:dyDescent="0.2">
      <c r="B328" s="40" t="s">
        <v>586</v>
      </c>
      <c r="C328" s="40" t="s">
        <v>40</v>
      </c>
      <c r="D328" s="40" t="s">
        <v>47</v>
      </c>
      <c r="E328" s="40">
        <v>1500</v>
      </c>
      <c r="G328" s="40">
        <v>1500</v>
      </c>
      <c r="H328" s="40">
        <v>1500</v>
      </c>
      <c r="I328" s="40">
        <v>5.0000000000000004E-6</v>
      </c>
      <c r="J328" s="40">
        <v>5.0000000000000004E-6</v>
      </c>
      <c r="K328" s="40">
        <v>2555.5383769999999</v>
      </c>
      <c r="L328" s="40">
        <v>2015</v>
      </c>
      <c r="M328" s="40">
        <v>2100</v>
      </c>
    </row>
    <row r="329" spans="2:13" x14ac:dyDescent="0.2">
      <c r="B329" s="40" t="s">
        <v>643</v>
      </c>
      <c r="C329" s="40" t="s">
        <v>39</v>
      </c>
      <c r="D329" s="40" t="s">
        <v>47</v>
      </c>
      <c r="E329" s="40">
        <v>1500</v>
      </c>
      <c r="G329" s="40">
        <v>1500</v>
      </c>
      <c r="H329" s="40">
        <v>1500</v>
      </c>
      <c r="I329" s="40">
        <v>5.0000000000000004E-6</v>
      </c>
      <c r="J329" s="40">
        <v>5.0000000000000004E-6</v>
      </c>
      <c r="K329" s="40">
        <v>2555.5383769999999</v>
      </c>
      <c r="L329" s="40">
        <v>2015</v>
      </c>
      <c r="M329" s="40">
        <v>2100</v>
      </c>
    </row>
    <row r="330" spans="2:13" x14ac:dyDescent="0.2">
      <c r="B330" s="40" t="s">
        <v>602</v>
      </c>
      <c r="C330" s="40" t="s">
        <v>40</v>
      </c>
      <c r="D330" s="40" t="s">
        <v>47</v>
      </c>
      <c r="E330" s="40">
        <v>1500</v>
      </c>
      <c r="G330" s="40">
        <v>1500</v>
      </c>
      <c r="H330" s="40">
        <v>1500</v>
      </c>
      <c r="I330" s="40">
        <v>5.0000000000000004E-6</v>
      </c>
      <c r="J330" s="40">
        <v>5.0000000000000004E-6</v>
      </c>
      <c r="K330" s="40">
        <v>2555.5383769999999</v>
      </c>
      <c r="L330" s="40">
        <v>2015</v>
      </c>
      <c r="M330" s="40">
        <v>2100</v>
      </c>
    </row>
    <row r="331" spans="2:13" x14ac:dyDescent="0.2">
      <c r="B331" s="40" t="s">
        <v>589</v>
      </c>
      <c r="C331" s="40" t="s">
        <v>40</v>
      </c>
      <c r="D331" s="40" t="s">
        <v>47</v>
      </c>
      <c r="E331" s="40">
        <v>1500</v>
      </c>
      <c r="G331" s="40">
        <v>1500</v>
      </c>
      <c r="H331" s="40">
        <v>1500</v>
      </c>
      <c r="I331" s="40">
        <v>5.0000000000000004E-6</v>
      </c>
      <c r="J331" s="40">
        <v>5.0000000000000004E-6</v>
      </c>
      <c r="K331" s="40">
        <v>2555.5383769999999</v>
      </c>
      <c r="L331" s="40">
        <v>2015</v>
      </c>
      <c r="M331" s="40">
        <v>2100</v>
      </c>
    </row>
    <row r="332" spans="2:13" x14ac:dyDescent="0.2">
      <c r="B332" s="40" t="s">
        <v>594</v>
      </c>
      <c r="C332" s="40" t="s">
        <v>40</v>
      </c>
      <c r="D332" s="40" t="s">
        <v>47</v>
      </c>
      <c r="E332" s="40">
        <v>1500</v>
      </c>
      <c r="G332" s="40">
        <v>1500</v>
      </c>
      <c r="H332" s="40">
        <v>1500</v>
      </c>
      <c r="I332" s="40">
        <v>5.0000000000000004E-6</v>
      </c>
      <c r="J332" s="40">
        <v>5.0000000000000004E-6</v>
      </c>
      <c r="K332" s="40">
        <v>2555.5383769999999</v>
      </c>
      <c r="L332" s="40">
        <v>2015</v>
      </c>
      <c r="M332" s="40">
        <v>2100</v>
      </c>
    </row>
    <row r="333" spans="2:13" x14ac:dyDescent="0.2">
      <c r="B333" s="40" t="s">
        <v>590</v>
      </c>
      <c r="C333" s="40" t="s">
        <v>40</v>
      </c>
      <c r="D333" s="40" t="s">
        <v>47</v>
      </c>
      <c r="E333" s="40">
        <v>1500</v>
      </c>
      <c r="G333" s="40">
        <v>1500</v>
      </c>
      <c r="H333" s="40">
        <v>1500</v>
      </c>
      <c r="I333" s="40">
        <v>5.0000000000000004E-6</v>
      </c>
      <c r="J333" s="40">
        <v>5.0000000000000004E-6</v>
      </c>
      <c r="K333" s="40">
        <v>2555.5383769999999</v>
      </c>
      <c r="L333" s="40">
        <v>2015</v>
      </c>
      <c r="M333" s="40">
        <v>2100</v>
      </c>
    </row>
    <row r="334" spans="2:13" x14ac:dyDescent="0.2">
      <c r="B334" s="40" t="s">
        <v>604</v>
      </c>
      <c r="C334" s="40" t="s">
        <v>40</v>
      </c>
      <c r="D334" s="40" t="s">
        <v>47</v>
      </c>
      <c r="E334" s="40">
        <v>1500</v>
      </c>
      <c r="G334" s="40">
        <v>1500</v>
      </c>
      <c r="H334" s="40">
        <v>1500</v>
      </c>
      <c r="I334" s="40">
        <v>5.0000000000000004E-6</v>
      </c>
      <c r="J334" s="40">
        <v>5.0000000000000004E-6</v>
      </c>
      <c r="K334" s="40">
        <v>2555.5383769999999</v>
      </c>
      <c r="L334" s="40">
        <v>2015</v>
      </c>
      <c r="M334" s="40">
        <v>2100</v>
      </c>
    </row>
    <row r="335" spans="2:13" x14ac:dyDescent="0.2">
      <c r="B335" s="40" t="s">
        <v>591</v>
      </c>
      <c r="C335" s="40" t="s">
        <v>40</v>
      </c>
      <c r="D335" s="40" t="s">
        <v>47</v>
      </c>
      <c r="E335" s="40">
        <v>1500</v>
      </c>
      <c r="G335" s="40">
        <v>1500</v>
      </c>
      <c r="H335" s="40">
        <v>1500</v>
      </c>
      <c r="I335" s="40">
        <v>5.0000000000000004E-6</v>
      </c>
      <c r="J335" s="40">
        <v>5.0000000000000004E-6</v>
      </c>
      <c r="K335" s="40">
        <v>2555.5383769999999</v>
      </c>
      <c r="L335" s="40">
        <v>2015</v>
      </c>
      <c r="M335" s="40">
        <v>2100</v>
      </c>
    </row>
    <row r="336" spans="2:13" x14ac:dyDescent="0.2">
      <c r="B336" s="40" t="s">
        <v>600</v>
      </c>
      <c r="C336" s="40" t="s">
        <v>40</v>
      </c>
      <c r="D336" s="40" t="s">
        <v>47</v>
      </c>
      <c r="E336" s="40">
        <v>1500</v>
      </c>
      <c r="G336" s="40">
        <v>1500</v>
      </c>
      <c r="H336" s="40">
        <v>1500</v>
      </c>
      <c r="I336" s="40">
        <v>5.0000000000000004E-6</v>
      </c>
      <c r="J336" s="40">
        <v>5.0000000000000004E-6</v>
      </c>
      <c r="K336" s="40">
        <v>2555.5383769999999</v>
      </c>
      <c r="L336" s="40">
        <v>2015</v>
      </c>
      <c r="M336" s="40">
        <v>2100</v>
      </c>
    </row>
    <row r="337" spans="2:13" x14ac:dyDescent="0.2">
      <c r="B337" s="40" t="s">
        <v>596</v>
      </c>
      <c r="C337" s="40" t="s">
        <v>40</v>
      </c>
      <c r="D337" s="40" t="s">
        <v>47</v>
      </c>
      <c r="E337" s="40">
        <v>1500</v>
      </c>
      <c r="G337" s="40">
        <v>1500</v>
      </c>
      <c r="H337" s="40">
        <v>1500</v>
      </c>
      <c r="I337" s="40">
        <v>5.0000000000000004E-6</v>
      </c>
      <c r="J337" s="40">
        <v>5.0000000000000004E-6</v>
      </c>
      <c r="K337" s="40">
        <v>2555.5383769999999</v>
      </c>
      <c r="L337" s="40">
        <v>2015</v>
      </c>
      <c r="M337" s="40">
        <v>2100</v>
      </c>
    </row>
    <row r="338" spans="2:13" x14ac:dyDescent="0.2">
      <c r="B338" s="40" t="s">
        <v>562</v>
      </c>
      <c r="C338" s="40" t="s">
        <v>37</v>
      </c>
      <c r="D338" s="40" t="s">
        <v>47</v>
      </c>
      <c r="E338" s="40">
        <v>1500</v>
      </c>
      <c r="G338" s="40">
        <v>1500</v>
      </c>
      <c r="H338" s="40">
        <v>1500</v>
      </c>
      <c r="I338" s="40">
        <v>5.0000000000000004E-6</v>
      </c>
      <c r="J338" s="40">
        <v>5.0000000000000004E-6</v>
      </c>
      <c r="K338" s="40">
        <v>3285.6921990000001</v>
      </c>
      <c r="L338" s="40">
        <v>2015</v>
      </c>
      <c r="M338" s="40">
        <v>2100</v>
      </c>
    </row>
    <row r="339" spans="2:13" x14ac:dyDescent="0.2">
      <c r="B339" s="40" t="s">
        <v>639</v>
      </c>
      <c r="C339" s="40" t="s">
        <v>39</v>
      </c>
      <c r="D339" s="40" t="s">
        <v>47</v>
      </c>
      <c r="E339" s="40">
        <v>1500</v>
      </c>
      <c r="G339" s="40">
        <v>1500</v>
      </c>
      <c r="H339" s="40">
        <v>1500</v>
      </c>
      <c r="I339" s="40">
        <v>5.0000000000000004E-6</v>
      </c>
      <c r="J339" s="40">
        <v>5.0000000000000004E-6</v>
      </c>
      <c r="K339" s="40">
        <v>2555.5383769999999</v>
      </c>
      <c r="L339" s="40">
        <v>2015</v>
      </c>
      <c r="M339" s="40">
        <v>2100</v>
      </c>
    </row>
    <row r="340" spans="2:13" x14ac:dyDescent="0.2">
      <c r="B340" s="40" t="s">
        <v>577</v>
      </c>
      <c r="C340" s="40" t="s">
        <v>39</v>
      </c>
      <c r="D340" s="40" t="s">
        <v>47</v>
      </c>
      <c r="E340" s="40">
        <v>1500</v>
      </c>
      <c r="G340" s="40">
        <v>1500</v>
      </c>
      <c r="H340" s="40">
        <v>1500</v>
      </c>
      <c r="I340" s="40">
        <v>5.0000000000000004E-6</v>
      </c>
      <c r="J340" s="40">
        <v>5.0000000000000004E-6</v>
      </c>
      <c r="K340" s="40">
        <v>2555.5383769999999</v>
      </c>
      <c r="L340" s="40">
        <v>2015</v>
      </c>
      <c r="M340" s="40">
        <v>2100</v>
      </c>
    </row>
    <row r="341" spans="2:13" x14ac:dyDescent="0.2">
      <c r="B341" s="40" t="s">
        <v>558</v>
      </c>
      <c r="C341" s="40" t="s">
        <v>37</v>
      </c>
      <c r="D341" s="40" t="s">
        <v>47</v>
      </c>
      <c r="E341" s="40">
        <v>1500</v>
      </c>
      <c r="G341" s="40">
        <v>1500</v>
      </c>
      <c r="H341" s="40">
        <v>1500</v>
      </c>
      <c r="I341" s="40">
        <v>5.0000000000000004E-6</v>
      </c>
      <c r="J341" s="40">
        <v>5.0000000000000004E-6</v>
      </c>
      <c r="K341" s="40">
        <v>3285.6921990000001</v>
      </c>
      <c r="L341" s="40">
        <v>2015</v>
      </c>
      <c r="M341" s="40">
        <v>2100</v>
      </c>
    </row>
    <row r="342" spans="2:13" x14ac:dyDescent="0.2">
      <c r="B342" s="40" t="s">
        <v>561</v>
      </c>
      <c r="C342" s="40" t="s">
        <v>37</v>
      </c>
      <c r="D342" s="40" t="s">
        <v>47</v>
      </c>
      <c r="E342" s="40">
        <v>1500</v>
      </c>
      <c r="G342" s="40">
        <v>1500</v>
      </c>
      <c r="H342" s="40">
        <v>1500</v>
      </c>
      <c r="I342" s="40">
        <v>5.0000000000000004E-6</v>
      </c>
      <c r="J342" s="40">
        <v>5.0000000000000004E-6</v>
      </c>
      <c r="K342" s="40">
        <v>3285.6921990000001</v>
      </c>
      <c r="L342" s="40">
        <v>2015</v>
      </c>
      <c r="M342" s="40">
        <v>2100</v>
      </c>
    </row>
    <row r="343" spans="2:13" x14ac:dyDescent="0.2">
      <c r="B343" s="40" t="s">
        <v>555</v>
      </c>
      <c r="C343" s="40" t="s">
        <v>37</v>
      </c>
      <c r="D343" s="40" t="s">
        <v>47</v>
      </c>
      <c r="E343" s="40">
        <v>1500</v>
      </c>
      <c r="G343" s="40">
        <v>1500</v>
      </c>
      <c r="H343" s="40">
        <v>1500</v>
      </c>
      <c r="I343" s="40">
        <v>5.0000000000000004E-6</v>
      </c>
      <c r="J343" s="40">
        <v>5.0000000000000004E-6</v>
      </c>
      <c r="K343" s="40">
        <v>3285.6921990000001</v>
      </c>
      <c r="L343" s="40">
        <v>2015</v>
      </c>
      <c r="M343" s="40">
        <v>2100</v>
      </c>
    </row>
    <row r="344" spans="2:13" x14ac:dyDescent="0.2">
      <c r="B344" s="40" t="s">
        <v>610</v>
      </c>
      <c r="C344" s="40" t="s">
        <v>37</v>
      </c>
      <c r="D344" s="40" t="s">
        <v>47</v>
      </c>
      <c r="E344" s="40">
        <v>1500</v>
      </c>
      <c r="G344" s="40">
        <v>1500</v>
      </c>
      <c r="H344" s="40">
        <v>1500</v>
      </c>
      <c r="I344" s="40">
        <v>5.0000000000000004E-6</v>
      </c>
      <c r="J344" s="40">
        <v>5.0000000000000004E-6</v>
      </c>
      <c r="K344" s="40">
        <v>3285.6921990000001</v>
      </c>
      <c r="L344" s="40">
        <v>2015</v>
      </c>
      <c r="M344" s="40">
        <v>2100</v>
      </c>
    </row>
    <row r="345" spans="2:13" x14ac:dyDescent="0.2">
      <c r="B345" s="40" t="s">
        <v>641</v>
      </c>
      <c r="C345" s="40" t="s">
        <v>39</v>
      </c>
      <c r="D345" s="40" t="s">
        <v>47</v>
      </c>
      <c r="E345" s="40">
        <v>1500</v>
      </c>
      <c r="G345" s="40">
        <v>1500</v>
      </c>
      <c r="H345" s="40">
        <v>1500</v>
      </c>
      <c r="I345" s="40">
        <v>5.0000000000000004E-6</v>
      </c>
      <c r="J345" s="40">
        <v>5.0000000000000004E-6</v>
      </c>
      <c r="K345" s="40">
        <v>2555.5383769999999</v>
      </c>
      <c r="L345" s="40">
        <v>2015</v>
      </c>
      <c r="M345" s="40">
        <v>2100</v>
      </c>
    </row>
    <row r="346" spans="2:13" x14ac:dyDescent="0.2">
      <c r="B346" s="40" t="s">
        <v>560</v>
      </c>
      <c r="C346" s="40" t="s">
        <v>37</v>
      </c>
      <c r="D346" s="40" t="s">
        <v>47</v>
      </c>
      <c r="E346" s="40">
        <v>1500</v>
      </c>
      <c r="G346" s="40">
        <v>1500</v>
      </c>
      <c r="H346" s="40">
        <v>1500</v>
      </c>
      <c r="I346" s="40">
        <v>5.0000000000000004E-6</v>
      </c>
      <c r="J346" s="40">
        <v>5.0000000000000004E-6</v>
      </c>
      <c r="K346" s="40">
        <v>3285.6921990000001</v>
      </c>
      <c r="L346" s="40">
        <v>2015</v>
      </c>
      <c r="M346" s="40">
        <v>2100</v>
      </c>
    </row>
    <row r="347" spans="2:13" x14ac:dyDescent="0.2">
      <c r="B347" s="40" t="s">
        <v>566</v>
      </c>
      <c r="C347" s="40" t="s">
        <v>39</v>
      </c>
      <c r="D347" s="40" t="s">
        <v>47</v>
      </c>
      <c r="E347" s="40">
        <v>1500</v>
      </c>
      <c r="G347" s="40">
        <v>1500</v>
      </c>
      <c r="H347" s="40">
        <v>1500</v>
      </c>
      <c r="I347" s="40">
        <v>5.0000000000000004E-6</v>
      </c>
      <c r="J347" s="40">
        <v>5.0000000000000004E-6</v>
      </c>
      <c r="K347" s="40">
        <v>2555.5383769999999</v>
      </c>
      <c r="L347" s="40">
        <v>2015</v>
      </c>
      <c r="M347" s="40">
        <v>2100</v>
      </c>
    </row>
    <row r="348" spans="2:13" x14ac:dyDescent="0.2">
      <c r="B348" s="40" t="s">
        <v>617</v>
      </c>
      <c r="C348" s="40" t="s">
        <v>37</v>
      </c>
      <c r="D348" s="40" t="s">
        <v>47</v>
      </c>
      <c r="E348" s="40">
        <v>1500</v>
      </c>
      <c r="G348" s="40">
        <v>1500</v>
      </c>
      <c r="H348" s="40">
        <v>1500</v>
      </c>
      <c r="I348" s="40">
        <v>5.0000000000000004E-6</v>
      </c>
      <c r="J348" s="40">
        <v>5.0000000000000004E-6</v>
      </c>
      <c r="K348" s="40">
        <v>3285.6921990000001</v>
      </c>
      <c r="L348" s="40">
        <v>2015</v>
      </c>
      <c r="M348" s="40">
        <v>2100</v>
      </c>
    </row>
    <row r="349" spans="2:13" x14ac:dyDescent="0.2">
      <c r="B349" s="40" t="s">
        <v>623</v>
      </c>
      <c r="C349" s="40" t="s">
        <v>37</v>
      </c>
      <c r="D349" s="40" t="s">
        <v>47</v>
      </c>
      <c r="E349" s="40">
        <v>1500</v>
      </c>
      <c r="G349" s="40">
        <v>1500</v>
      </c>
      <c r="H349" s="40">
        <v>1500</v>
      </c>
      <c r="I349" s="40">
        <v>5.0000000000000004E-6</v>
      </c>
      <c r="J349" s="40">
        <v>5.0000000000000004E-6</v>
      </c>
      <c r="K349" s="40">
        <v>3285.6921990000001</v>
      </c>
      <c r="L349" s="40">
        <v>2015</v>
      </c>
      <c r="M349" s="40">
        <v>2100</v>
      </c>
    </row>
    <row r="350" spans="2:13" x14ac:dyDescent="0.2">
      <c r="B350" s="40" t="s">
        <v>622</v>
      </c>
      <c r="C350" s="40" t="s">
        <v>37</v>
      </c>
      <c r="D350" s="40" t="s">
        <v>47</v>
      </c>
      <c r="E350" s="40">
        <v>1500</v>
      </c>
      <c r="G350" s="40">
        <v>1500</v>
      </c>
      <c r="H350" s="40">
        <v>1500</v>
      </c>
      <c r="I350" s="40">
        <v>5.0000000000000004E-6</v>
      </c>
      <c r="J350" s="40">
        <v>5.0000000000000004E-6</v>
      </c>
      <c r="K350" s="40">
        <v>3285.6921990000001</v>
      </c>
      <c r="L350" s="40">
        <v>2015</v>
      </c>
      <c r="M350" s="40">
        <v>2100</v>
      </c>
    </row>
    <row r="351" spans="2:13" x14ac:dyDescent="0.2">
      <c r="B351" s="40" t="s">
        <v>564</v>
      </c>
      <c r="C351" s="40" t="s">
        <v>37</v>
      </c>
      <c r="D351" s="40" t="s">
        <v>47</v>
      </c>
      <c r="E351" s="40">
        <v>1500</v>
      </c>
      <c r="G351" s="40">
        <v>1500</v>
      </c>
      <c r="H351" s="40">
        <v>1500</v>
      </c>
      <c r="I351" s="40">
        <v>5.0000000000000004E-6</v>
      </c>
      <c r="J351" s="40">
        <v>5.0000000000000004E-6</v>
      </c>
      <c r="K351" s="40">
        <v>3285.6921990000001</v>
      </c>
      <c r="L351" s="40">
        <v>2015</v>
      </c>
      <c r="M351" s="40">
        <v>2100</v>
      </c>
    </row>
    <row r="352" spans="2:13" x14ac:dyDescent="0.2">
      <c r="B352" s="40" t="s">
        <v>608</v>
      </c>
      <c r="C352" s="40" t="s">
        <v>37</v>
      </c>
      <c r="D352" s="40" t="s">
        <v>47</v>
      </c>
      <c r="E352" s="40">
        <v>1500</v>
      </c>
      <c r="G352" s="40">
        <v>1500</v>
      </c>
      <c r="H352" s="40">
        <v>1500</v>
      </c>
      <c r="I352" s="40">
        <v>5.0000000000000004E-6</v>
      </c>
      <c r="J352" s="40">
        <v>5.0000000000000004E-6</v>
      </c>
      <c r="K352" s="40">
        <v>3285.6921990000001</v>
      </c>
      <c r="L352" s="40">
        <v>2015</v>
      </c>
      <c r="M352" s="40">
        <v>2100</v>
      </c>
    </row>
    <row r="353" spans="2:13" x14ac:dyDescent="0.2">
      <c r="B353" s="40" t="s">
        <v>619</v>
      </c>
      <c r="C353" s="40" t="s">
        <v>37</v>
      </c>
      <c r="D353" s="40" t="s">
        <v>47</v>
      </c>
      <c r="E353" s="40">
        <v>1500</v>
      </c>
      <c r="G353" s="40">
        <v>1500</v>
      </c>
      <c r="H353" s="40">
        <v>1500</v>
      </c>
      <c r="I353" s="40">
        <v>5.0000000000000004E-6</v>
      </c>
      <c r="J353" s="40">
        <v>5.0000000000000004E-6</v>
      </c>
      <c r="K353" s="40">
        <v>3285.6921990000001</v>
      </c>
      <c r="L353" s="40">
        <v>2015</v>
      </c>
      <c r="M353" s="40">
        <v>2100</v>
      </c>
    </row>
    <row r="354" spans="2:13" x14ac:dyDescent="0.2">
      <c r="B354" s="40" t="s">
        <v>550</v>
      </c>
      <c r="C354" s="40" t="s">
        <v>37</v>
      </c>
      <c r="D354" s="40" t="s">
        <v>47</v>
      </c>
      <c r="E354" s="40">
        <v>1500</v>
      </c>
      <c r="G354" s="40">
        <v>1500</v>
      </c>
      <c r="H354" s="40">
        <v>1500</v>
      </c>
      <c r="I354" s="40">
        <v>5.0000000000000004E-6</v>
      </c>
      <c r="J354" s="40">
        <v>5.0000000000000004E-6</v>
      </c>
      <c r="K354" s="40">
        <v>3285.6921990000001</v>
      </c>
      <c r="L354" s="40">
        <v>2015</v>
      </c>
      <c r="M354" s="40">
        <v>2100</v>
      </c>
    </row>
    <row r="355" spans="2:13" x14ac:dyDescent="0.2">
      <c r="B355" s="40" t="s">
        <v>632</v>
      </c>
      <c r="C355" s="40" t="s">
        <v>37</v>
      </c>
      <c r="D355" s="40" t="s">
        <v>47</v>
      </c>
      <c r="E355" s="40">
        <v>1500</v>
      </c>
      <c r="G355" s="40">
        <v>1500</v>
      </c>
      <c r="H355" s="40">
        <v>1500</v>
      </c>
      <c r="I355" s="40">
        <v>5.0000000000000004E-6</v>
      </c>
      <c r="J355" s="40">
        <v>5.0000000000000004E-6</v>
      </c>
      <c r="K355" s="40">
        <v>3285.6921990000001</v>
      </c>
      <c r="L355" s="40">
        <v>2015</v>
      </c>
      <c r="M355" s="40">
        <v>2100</v>
      </c>
    </row>
    <row r="356" spans="2:13" x14ac:dyDescent="0.2">
      <c r="B356" s="40" t="s">
        <v>572</v>
      </c>
      <c r="C356" s="40" t="s">
        <v>39</v>
      </c>
      <c r="D356" s="40" t="s">
        <v>47</v>
      </c>
      <c r="E356" s="40">
        <v>1500</v>
      </c>
      <c r="G356" s="40">
        <v>1500</v>
      </c>
      <c r="H356" s="40">
        <v>1500</v>
      </c>
      <c r="I356" s="40">
        <v>5.0000000000000004E-6</v>
      </c>
      <c r="J356" s="40">
        <v>5.0000000000000004E-6</v>
      </c>
      <c r="K356" s="40">
        <v>2555.5383769999999</v>
      </c>
      <c r="L356" s="40">
        <v>2015</v>
      </c>
      <c r="M356" s="40">
        <v>2100</v>
      </c>
    </row>
    <row r="357" spans="2:13" x14ac:dyDescent="0.2">
      <c r="B357" s="40" t="s">
        <v>615</v>
      </c>
      <c r="C357" s="40" t="s">
        <v>39</v>
      </c>
      <c r="D357" s="40" t="s">
        <v>47</v>
      </c>
      <c r="E357" s="40">
        <v>1500</v>
      </c>
      <c r="G357" s="40">
        <v>1500</v>
      </c>
      <c r="H357" s="40">
        <v>1500</v>
      </c>
      <c r="I357" s="40">
        <v>5.0000000000000004E-6</v>
      </c>
      <c r="J357" s="40">
        <v>5.0000000000000004E-6</v>
      </c>
      <c r="K357" s="40">
        <v>2555.5383769999999</v>
      </c>
      <c r="L357" s="40">
        <v>2015</v>
      </c>
      <c r="M357" s="40">
        <v>2100</v>
      </c>
    </row>
    <row r="358" spans="2:13" x14ac:dyDescent="0.2">
      <c r="B358" s="40" t="s">
        <v>630</v>
      </c>
      <c r="C358" s="40" t="s">
        <v>39</v>
      </c>
      <c r="D358" s="40" t="s">
        <v>47</v>
      </c>
      <c r="E358" s="40">
        <v>1500</v>
      </c>
      <c r="G358" s="40">
        <v>1500</v>
      </c>
      <c r="H358" s="40">
        <v>1500</v>
      </c>
      <c r="I358" s="40">
        <v>5.0000000000000004E-6</v>
      </c>
      <c r="J358" s="40">
        <v>5.0000000000000004E-6</v>
      </c>
      <c r="K358" s="40">
        <v>2555.5383769999999</v>
      </c>
      <c r="L358" s="40">
        <v>2015</v>
      </c>
      <c r="M358" s="40">
        <v>2100</v>
      </c>
    </row>
    <row r="359" spans="2:13" x14ac:dyDescent="0.2">
      <c r="B359" s="40" t="s">
        <v>631</v>
      </c>
      <c r="C359" s="40" t="s">
        <v>39</v>
      </c>
      <c r="D359" s="40" t="s">
        <v>47</v>
      </c>
      <c r="E359" s="40">
        <v>1500</v>
      </c>
      <c r="G359" s="40">
        <v>1500</v>
      </c>
      <c r="H359" s="40">
        <v>1500</v>
      </c>
      <c r="I359" s="40">
        <v>5.0000000000000004E-6</v>
      </c>
      <c r="J359" s="40">
        <v>5.0000000000000004E-6</v>
      </c>
      <c r="K359" s="40">
        <v>2555.5383769999999</v>
      </c>
      <c r="L359" s="40">
        <v>2015</v>
      </c>
      <c r="M359" s="40">
        <v>2100</v>
      </c>
    </row>
    <row r="360" spans="2:13" x14ac:dyDescent="0.2">
      <c r="B360" s="40" t="s">
        <v>634</v>
      </c>
      <c r="C360" s="40" t="s">
        <v>39</v>
      </c>
      <c r="D360" s="40" t="s">
        <v>47</v>
      </c>
      <c r="E360" s="40">
        <v>1500</v>
      </c>
      <c r="G360" s="40">
        <v>1500</v>
      </c>
      <c r="H360" s="40">
        <v>1500</v>
      </c>
      <c r="I360" s="40">
        <v>5.0000000000000004E-6</v>
      </c>
      <c r="J360" s="40">
        <v>5.0000000000000004E-6</v>
      </c>
      <c r="K360" s="40">
        <v>2555.5383769999999</v>
      </c>
      <c r="L360" s="40">
        <v>2015</v>
      </c>
      <c r="M360" s="40">
        <v>2100</v>
      </c>
    </row>
    <row r="361" spans="2:13" x14ac:dyDescent="0.2">
      <c r="B361" s="40" t="s">
        <v>635</v>
      </c>
      <c r="C361" s="40" t="s">
        <v>39</v>
      </c>
      <c r="D361" s="40" t="s">
        <v>47</v>
      </c>
      <c r="E361" s="40">
        <v>1500</v>
      </c>
      <c r="G361" s="40">
        <v>1500</v>
      </c>
      <c r="H361" s="40">
        <v>1500</v>
      </c>
      <c r="I361" s="40">
        <v>5.0000000000000004E-6</v>
      </c>
      <c r="J361" s="40">
        <v>5.0000000000000004E-6</v>
      </c>
      <c r="K361" s="40">
        <v>2555.5383769999999</v>
      </c>
      <c r="L361" s="40">
        <v>2015</v>
      </c>
      <c r="M361" s="40">
        <v>2100</v>
      </c>
    </row>
    <row r="362" spans="2:13" x14ac:dyDescent="0.2">
      <c r="B362" s="40" t="s">
        <v>582</v>
      </c>
      <c r="C362" s="40" t="s">
        <v>39</v>
      </c>
      <c r="D362" s="40" t="s">
        <v>47</v>
      </c>
      <c r="E362" s="40">
        <v>1500</v>
      </c>
      <c r="G362" s="40">
        <v>1500</v>
      </c>
      <c r="H362" s="40">
        <v>1500</v>
      </c>
      <c r="I362" s="40">
        <v>5.0000000000000004E-6</v>
      </c>
      <c r="J362" s="40">
        <v>5.0000000000000004E-6</v>
      </c>
      <c r="K362" s="40">
        <v>2555.5383769999999</v>
      </c>
      <c r="L362" s="40">
        <v>2015</v>
      </c>
      <c r="M362" s="40">
        <v>2100</v>
      </c>
    </row>
    <row r="363" spans="2:13" x14ac:dyDescent="0.2">
      <c r="B363" s="40" t="s">
        <v>571</v>
      </c>
      <c r="C363" s="40" t="s">
        <v>39</v>
      </c>
      <c r="D363" s="40" t="s">
        <v>47</v>
      </c>
      <c r="E363" s="40">
        <v>1500</v>
      </c>
      <c r="G363" s="40">
        <v>1500</v>
      </c>
      <c r="H363" s="40">
        <v>1500</v>
      </c>
      <c r="I363" s="40">
        <v>5.0000000000000004E-6</v>
      </c>
      <c r="J363" s="40">
        <v>5.0000000000000004E-6</v>
      </c>
      <c r="K363" s="40">
        <v>2555.5383769999999</v>
      </c>
      <c r="L363" s="40">
        <v>2015</v>
      </c>
      <c r="M363" s="40">
        <v>2100</v>
      </c>
    </row>
    <row r="364" spans="2:13" x14ac:dyDescent="0.2">
      <c r="B364" s="40" t="s">
        <v>640</v>
      </c>
      <c r="C364" s="40" t="s">
        <v>39</v>
      </c>
      <c r="D364" s="40" t="s">
        <v>47</v>
      </c>
      <c r="E364" s="40">
        <v>1500</v>
      </c>
      <c r="G364" s="40">
        <v>1500</v>
      </c>
      <c r="H364" s="40">
        <v>1500</v>
      </c>
      <c r="I364" s="40">
        <v>5.0000000000000004E-6</v>
      </c>
      <c r="J364" s="40">
        <v>5.0000000000000004E-6</v>
      </c>
      <c r="K364" s="40">
        <v>2555.5383769999999</v>
      </c>
      <c r="L364" s="40">
        <v>2015</v>
      </c>
      <c r="M364" s="40">
        <v>2100</v>
      </c>
    </row>
    <row r="365" spans="2:13" x14ac:dyDescent="0.2">
      <c r="B365" s="40" t="s">
        <v>535</v>
      </c>
      <c r="C365" s="40" t="s">
        <v>37</v>
      </c>
      <c r="D365" s="40" t="s">
        <v>47</v>
      </c>
      <c r="E365" s="40">
        <v>1500</v>
      </c>
      <c r="G365" s="40">
        <v>1500</v>
      </c>
      <c r="H365" s="40">
        <v>1500</v>
      </c>
      <c r="I365" s="40">
        <v>5.0000000000000004E-6</v>
      </c>
      <c r="J365" s="40">
        <v>5.0000000000000004E-6</v>
      </c>
      <c r="K365" s="40">
        <v>3285.6921990000001</v>
      </c>
      <c r="L365" s="40">
        <v>2015</v>
      </c>
      <c r="M365" s="40">
        <v>2100</v>
      </c>
    </row>
    <row r="366" spans="2:13" x14ac:dyDescent="0.2">
      <c r="B366" s="40" t="s">
        <v>568</v>
      </c>
      <c r="C366" s="40" t="s">
        <v>39</v>
      </c>
      <c r="D366" s="40" t="s">
        <v>47</v>
      </c>
      <c r="E366" s="40">
        <v>1500</v>
      </c>
      <c r="G366" s="40">
        <v>1500</v>
      </c>
      <c r="H366" s="40">
        <v>1500</v>
      </c>
      <c r="I366" s="40">
        <v>5.0000000000000004E-6</v>
      </c>
      <c r="J366" s="40">
        <v>5.0000000000000004E-6</v>
      </c>
      <c r="K366" s="40">
        <v>2555.5383769999999</v>
      </c>
      <c r="L366" s="40">
        <v>2015</v>
      </c>
      <c r="M366" s="40">
        <v>2100</v>
      </c>
    </row>
    <row r="367" spans="2:13" x14ac:dyDescent="0.2">
      <c r="B367" s="40" t="s">
        <v>637</v>
      </c>
      <c r="C367" s="40" t="s">
        <v>39</v>
      </c>
      <c r="D367" s="40" t="s">
        <v>47</v>
      </c>
      <c r="E367" s="40">
        <v>1500</v>
      </c>
      <c r="G367" s="40">
        <v>1500</v>
      </c>
      <c r="H367" s="40">
        <v>1500</v>
      </c>
      <c r="I367" s="40">
        <v>5.0000000000000004E-6</v>
      </c>
      <c r="J367" s="40">
        <v>5.0000000000000004E-6</v>
      </c>
      <c r="K367" s="40">
        <v>2555.5383769999999</v>
      </c>
      <c r="L367" s="40">
        <v>2015</v>
      </c>
      <c r="M367" s="40">
        <v>2100</v>
      </c>
    </row>
    <row r="368" spans="2:13" x14ac:dyDescent="0.2">
      <c r="B368" s="40" t="s">
        <v>593</v>
      </c>
      <c r="C368" s="40" t="s">
        <v>39</v>
      </c>
      <c r="D368" s="40" t="s">
        <v>47</v>
      </c>
      <c r="E368" s="40">
        <v>1500</v>
      </c>
      <c r="G368" s="40">
        <v>1500</v>
      </c>
      <c r="H368" s="40">
        <v>1500</v>
      </c>
      <c r="I368" s="40">
        <v>5.0000000000000004E-6</v>
      </c>
      <c r="J368" s="40">
        <v>5.0000000000000004E-6</v>
      </c>
      <c r="K368" s="40">
        <v>2555.5383769999999</v>
      </c>
      <c r="L368" s="40">
        <v>2015</v>
      </c>
      <c r="M368" s="40">
        <v>2100</v>
      </c>
    </row>
    <row r="369" spans="2:13" x14ac:dyDescent="0.2">
      <c r="B369" s="40" t="s">
        <v>575</v>
      </c>
      <c r="C369" s="40" t="s">
        <v>39</v>
      </c>
      <c r="D369" s="40" t="s">
        <v>47</v>
      </c>
      <c r="E369" s="40">
        <v>1500</v>
      </c>
      <c r="G369" s="40">
        <v>1500</v>
      </c>
      <c r="H369" s="40">
        <v>1500</v>
      </c>
      <c r="I369" s="40">
        <v>5.0000000000000004E-6</v>
      </c>
      <c r="J369" s="40">
        <v>5.0000000000000004E-6</v>
      </c>
      <c r="K369" s="40">
        <v>2555.5383769999999</v>
      </c>
      <c r="L369" s="40">
        <v>2015</v>
      </c>
      <c r="M369" s="40">
        <v>2100</v>
      </c>
    </row>
    <row r="370" spans="2:13" x14ac:dyDescent="0.2">
      <c r="B370" s="40" t="s">
        <v>636</v>
      </c>
      <c r="C370" s="40" t="s">
        <v>39</v>
      </c>
      <c r="D370" s="40" t="s">
        <v>47</v>
      </c>
      <c r="E370" s="40">
        <v>1500</v>
      </c>
      <c r="G370" s="40">
        <v>1500</v>
      </c>
      <c r="H370" s="40">
        <v>1500</v>
      </c>
      <c r="I370" s="40">
        <v>5.0000000000000004E-6</v>
      </c>
      <c r="J370" s="40">
        <v>5.0000000000000004E-6</v>
      </c>
      <c r="K370" s="40">
        <v>2555.5383769999999</v>
      </c>
      <c r="L370" s="40">
        <v>2015</v>
      </c>
      <c r="M370" s="40">
        <v>2100</v>
      </c>
    </row>
    <row r="371" spans="2:13" x14ac:dyDescent="0.2">
      <c r="B371" s="40" t="s">
        <v>569</v>
      </c>
      <c r="C371" s="40" t="s">
        <v>39</v>
      </c>
      <c r="D371" s="40" t="s">
        <v>47</v>
      </c>
      <c r="E371" s="40">
        <v>1500</v>
      </c>
      <c r="G371" s="40">
        <v>1500</v>
      </c>
      <c r="H371" s="40">
        <v>1500</v>
      </c>
      <c r="I371" s="40">
        <v>5.0000000000000004E-6</v>
      </c>
      <c r="J371" s="40">
        <v>5.0000000000000004E-6</v>
      </c>
      <c r="K371" s="40">
        <v>2555.5383769999999</v>
      </c>
      <c r="L371" s="40">
        <v>2015</v>
      </c>
      <c r="M371" s="40">
        <v>2100</v>
      </c>
    </row>
    <row r="372" spans="2:13" x14ac:dyDescent="0.2">
      <c r="B372" s="40" t="s">
        <v>633</v>
      </c>
      <c r="C372" s="40" t="s">
        <v>39</v>
      </c>
      <c r="D372" s="40" t="s">
        <v>47</v>
      </c>
      <c r="E372" s="40">
        <v>1500</v>
      </c>
      <c r="G372" s="40">
        <v>1500</v>
      </c>
      <c r="H372" s="40">
        <v>1500</v>
      </c>
      <c r="I372" s="40">
        <v>5.0000000000000004E-6</v>
      </c>
      <c r="J372" s="40">
        <v>5.0000000000000004E-6</v>
      </c>
      <c r="K372" s="40">
        <v>2555.5383769999999</v>
      </c>
      <c r="L372" s="40">
        <v>2015</v>
      </c>
      <c r="M372" s="40">
        <v>2100</v>
      </c>
    </row>
    <row r="373" spans="2:13" x14ac:dyDescent="0.2">
      <c r="B373" s="40" t="s">
        <v>626</v>
      </c>
      <c r="C373" s="40" t="s">
        <v>39</v>
      </c>
      <c r="D373" s="40" t="s">
        <v>47</v>
      </c>
      <c r="E373" s="40">
        <v>1500</v>
      </c>
      <c r="G373" s="40">
        <v>1500</v>
      </c>
      <c r="H373" s="40">
        <v>1500</v>
      </c>
      <c r="I373" s="40">
        <v>5.0000000000000004E-6</v>
      </c>
      <c r="J373" s="40">
        <v>5.0000000000000004E-6</v>
      </c>
      <c r="K373" s="40">
        <v>2555.5383769999999</v>
      </c>
      <c r="L373" s="40">
        <v>2015</v>
      </c>
      <c r="M373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3628.5758000000001</v>
      </c>
      <c r="J29">
        <v>3297.1552459999998</v>
      </c>
      <c r="K29">
        <v>3426.2872889999999</v>
      </c>
      <c r="L29">
        <v>3426.2872889999999</v>
      </c>
      <c r="M29">
        <v>4235.4804899999999</v>
      </c>
      <c r="N29">
        <v>4416.5809330000002</v>
      </c>
      <c r="O29">
        <v>4388.3833839999998</v>
      </c>
      <c r="P29">
        <v>4155.9494670000004</v>
      </c>
      <c r="Q29">
        <v>2144.1419820000001</v>
      </c>
      <c r="R29">
        <v>1912.5088270000001</v>
      </c>
      <c r="S29">
        <v>1994.474471</v>
      </c>
      <c r="T29">
        <v>1903.9688000000001</v>
      </c>
      <c r="U29">
        <v>1903.9688000000001</v>
      </c>
      <c r="V29">
        <v>1903.9688000000001</v>
      </c>
      <c r="W29">
        <v>2656.6803030000001</v>
      </c>
      <c r="X29">
        <v>2979.6903050000001</v>
      </c>
      <c r="Y29">
        <v>3290.4083390000001</v>
      </c>
      <c r="Z29">
        <v>2948.0847309999999</v>
      </c>
      <c r="AA29">
        <v>2298.9354880000001</v>
      </c>
      <c r="AB29">
        <v>2116.8694810000002</v>
      </c>
      <c r="AC29">
        <v>2108.793271</v>
      </c>
      <c r="AD29">
        <v>4585.9904189999997</v>
      </c>
      <c r="AE29">
        <v>7072.2299919999996</v>
      </c>
      <c r="AF29">
        <v>3722.5113710000001</v>
      </c>
      <c r="AG29">
        <v>4213.3471870000003</v>
      </c>
      <c r="AH29">
        <v>5037.3999880000001</v>
      </c>
      <c r="AI29">
        <v>5201.4936109999999</v>
      </c>
      <c r="AJ29">
        <v>6070.2722370000001</v>
      </c>
      <c r="AK29">
        <v>6874.6065209999997</v>
      </c>
      <c r="AL29">
        <v>8369.4437469999993</v>
      </c>
      <c r="AM29">
        <v>9812.7181280000004</v>
      </c>
      <c r="AN29">
        <v>10944.248869999999</v>
      </c>
      <c r="AO29">
        <v>11948.377979999999</v>
      </c>
      <c r="AP29">
        <v>12795.222089999999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173.85790689999999</v>
      </c>
      <c r="P30">
        <v>383.50109559999999</v>
      </c>
      <c r="Q30">
        <v>568.84578710000005</v>
      </c>
      <c r="R30">
        <v>725.88904769999999</v>
      </c>
      <c r="S30">
        <v>1146.8505700000001</v>
      </c>
      <c r="T30">
        <v>1146.8505700000001</v>
      </c>
      <c r="U30">
        <v>1012.286914</v>
      </c>
      <c r="V30">
        <v>1146.8505700000001</v>
      </c>
      <c r="W30">
        <v>1220.6071939999999</v>
      </c>
      <c r="X30">
        <v>1294.3638189999999</v>
      </c>
      <c r="Y30">
        <v>1368.1204439999999</v>
      </c>
      <c r="Z30">
        <v>1441.8770689999999</v>
      </c>
      <c r="AA30">
        <v>1515.633693</v>
      </c>
      <c r="AB30">
        <v>1589.390318</v>
      </c>
      <c r="AC30">
        <v>1663.146943</v>
      </c>
      <c r="AD30">
        <v>1736.9035670000001</v>
      </c>
      <c r="AE30">
        <v>1810.6601920000001</v>
      </c>
      <c r="AF30">
        <v>1641.934571</v>
      </c>
      <c r="AG30">
        <v>1268.2717399999999</v>
      </c>
      <c r="AH30">
        <v>1212.7119640000001</v>
      </c>
      <c r="AI30">
        <v>1246.152789</v>
      </c>
      <c r="AJ30">
        <v>1152.3376619999999</v>
      </c>
      <c r="AK30">
        <v>1214.4517289999999</v>
      </c>
      <c r="AL30">
        <v>1895.3176679999999</v>
      </c>
      <c r="AM30">
        <v>2704.5319340000001</v>
      </c>
      <c r="AN30">
        <v>3063.9742839999999</v>
      </c>
      <c r="AO30">
        <v>3392.483029</v>
      </c>
      <c r="AP30">
        <v>3527.0892669999998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2354.2799220000002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2601.802874</v>
      </c>
      <c r="P31">
        <v>2296.689946</v>
      </c>
      <c r="Q31">
        <v>1890.6003800000001</v>
      </c>
      <c r="R31">
        <v>1890.6003800000001</v>
      </c>
      <c r="S31">
        <v>1890.6003800000001</v>
      </c>
      <c r="T31">
        <v>1762.839694</v>
      </c>
      <c r="U31">
        <v>1848.2541430000001</v>
      </c>
      <c r="V31">
        <v>1686.2977780000001</v>
      </c>
      <c r="W31">
        <v>1728.777433</v>
      </c>
      <c r="X31">
        <v>1802.2608090000001</v>
      </c>
      <c r="Y31">
        <v>1886.893795</v>
      </c>
      <c r="Z31">
        <v>1813.9859300000001</v>
      </c>
      <c r="AA31">
        <v>1884.0547240000001</v>
      </c>
      <c r="AB31">
        <v>1954.123517</v>
      </c>
      <c r="AC31">
        <v>2024.192311</v>
      </c>
      <c r="AD31">
        <v>1948.8681140000001</v>
      </c>
      <c r="AE31">
        <v>2605.0439919999999</v>
      </c>
      <c r="AF31">
        <v>2149.1775560000001</v>
      </c>
      <c r="AG31">
        <v>1518.1293539999999</v>
      </c>
      <c r="AH31">
        <v>1506.847843</v>
      </c>
      <c r="AI31">
        <v>1962.6637840000001</v>
      </c>
      <c r="AJ31">
        <v>1717.0542230000001</v>
      </c>
      <c r="AK31">
        <v>1773.13077</v>
      </c>
      <c r="AL31">
        <v>2083.1825720000002</v>
      </c>
      <c r="AM31">
        <v>2845.5736059999999</v>
      </c>
      <c r="AN31">
        <v>2845.5736059999999</v>
      </c>
      <c r="AO31">
        <v>2845.5736059999999</v>
      </c>
      <c r="AP31">
        <v>3098.0628000000002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1130.4615020000001</v>
      </c>
      <c r="H32">
        <v>1352.8027320000001</v>
      </c>
      <c r="I32">
        <v>1425.4307960000001</v>
      </c>
      <c r="J32">
        <v>1175.8731499999999</v>
      </c>
      <c r="K32">
        <v>1287.9984469999999</v>
      </c>
      <c r="L32">
        <v>1434.1757689999999</v>
      </c>
      <c r="M32">
        <v>1490.9279570000001</v>
      </c>
      <c r="N32">
        <v>1490.9279570000001</v>
      </c>
      <c r="O32">
        <v>1490.9279570000001</v>
      </c>
      <c r="P32">
        <v>1748.1424030000001</v>
      </c>
      <c r="Q32">
        <v>1823.7901879999999</v>
      </c>
      <c r="R32">
        <v>1823.7901879999999</v>
      </c>
      <c r="S32">
        <v>1812.656068</v>
      </c>
      <c r="T32">
        <v>1667.3803760000001</v>
      </c>
      <c r="U32">
        <v>1602.059031</v>
      </c>
      <c r="V32">
        <v>1656.349727</v>
      </c>
      <c r="W32">
        <v>1183.9839899999999</v>
      </c>
      <c r="X32">
        <v>1183.9839899999999</v>
      </c>
      <c r="Y32">
        <v>1183.9839899999999</v>
      </c>
      <c r="Z32">
        <v>768.81453650000003</v>
      </c>
      <c r="AA32">
        <v>768.81453650000003</v>
      </c>
      <c r="AB32">
        <v>768.81453650000003</v>
      </c>
      <c r="AC32">
        <v>768.81453650000003</v>
      </c>
      <c r="AD32">
        <v>768.81453650000003</v>
      </c>
      <c r="AE32">
        <v>768.81453650000003</v>
      </c>
      <c r="AF32">
        <v>768.81453650000003</v>
      </c>
      <c r="AG32">
        <v>687.86383920000003</v>
      </c>
      <c r="AH32">
        <v>753.50723519999997</v>
      </c>
      <c r="AI32">
        <v>687.86383920000003</v>
      </c>
      <c r="AJ32">
        <v>753.50723519999997</v>
      </c>
      <c r="AK32">
        <v>529.20378229999994</v>
      </c>
      <c r="AL32">
        <v>463.5603863</v>
      </c>
      <c r="AM32">
        <v>529.20378229999994</v>
      </c>
      <c r="AN32">
        <v>529.20378229999994</v>
      </c>
      <c r="AO32">
        <v>529.20378229999994</v>
      </c>
      <c r="AP32">
        <v>529.20378229999994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632.34658449999995</v>
      </c>
      <c r="G35">
        <v>632.34658449999995</v>
      </c>
      <c r="H35">
        <v>1177.1282639999999</v>
      </c>
      <c r="I35">
        <v>1190.142744</v>
      </c>
      <c r="J35">
        <v>1062.9846010000001</v>
      </c>
      <c r="K35">
        <v>1177.1282639999999</v>
      </c>
      <c r="L35">
        <v>1177.1282639999999</v>
      </c>
      <c r="M35">
        <v>1177.1282639999999</v>
      </c>
      <c r="N35">
        <v>1177.4098779999999</v>
      </c>
      <c r="O35">
        <v>1363.0242880000001</v>
      </c>
      <c r="P35">
        <v>1376.0387679999999</v>
      </c>
      <c r="Q35">
        <v>1477.158238</v>
      </c>
      <c r="R35">
        <v>1477.167952</v>
      </c>
      <c r="S35">
        <v>1464.1534710000001</v>
      </c>
      <c r="T35">
        <v>1477.167952</v>
      </c>
      <c r="U35">
        <v>1376.0387679999999</v>
      </c>
      <c r="V35">
        <v>1477.167952</v>
      </c>
      <c r="W35">
        <v>961.51147560000004</v>
      </c>
      <c r="X35">
        <v>961.51147560000004</v>
      </c>
      <c r="Y35">
        <v>968.07818599999996</v>
      </c>
      <c r="Z35">
        <v>961.51147560000004</v>
      </c>
      <c r="AA35">
        <v>984.95915790000004</v>
      </c>
      <c r="AB35">
        <v>1005.5226280000001</v>
      </c>
      <c r="AC35">
        <v>819.35425090000001</v>
      </c>
      <c r="AD35">
        <v>833.52954250000005</v>
      </c>
      <c r="AE35">
        <v>805.8047004</v>
      </c>
      <c r="AF35">
        <v>821.26785180000002</v>
      </c>
      <c r="AG35">
        <v>756.03169249999996</v>
      </c>
      <c r="AH35">
        <v>790.78343440000003</v>
      </c>
      <c r="AI35">
        <v>825.30941069999994</v>
      </c>
      <c r="AJ35">
        <v>859.52440239999999</v>
      </c>
      <c r="AK35">
        <v>893.34018760000004</v>
      </c>
      <c r="AL35">
        <v>914.47263429999998</v>
      </c>
      <c r="AM35">
        <v>930.8049992</v>
      </c>
      <c r="AN35">
        <v>943.41346109999995</v>
      </c>
      <c r="AO35">
        <v>974.70560639999997</v>
      </c>
      <c r="AP35">
        <v>1005.063955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8151.5274339999996</v>
      </c>
      <c r="G40">
        <v>10571.6314</v>
      </c>
      <c r="H40">
        <v>7610.3241120000002</v>
      </c>
      <c r="I40">
        <v>7898.2551659999999</v>
      </c>
      <c r="J40">
        <v>7165.9889139999996</v>
      </c>
      <c r="K40">
        <v>7570.9980960000003</v>
      </c>
      <c r="L40">
        <v>8794.4843380000002</v>
      </c>
      <c r="M40">
        <v>9827.3952709999994</v>
      </c>
      <c r="N40">
        <v>9778.5486400000009</v>
      </c>
      <c r="O40">
        <v>10017.99641</v>
      </c>
      <c r="P40">
        <v>9960.3216799999991</v>
      </c>
      <c r="Q40">
        <v>7904.5365760000004</v>
      </c>
      <c r="R40">
        <v>7829.9563939999998</v>
      </c>
      <c r="S40">
        <v>8308.7349599999998</v>
      </c>
      <c r="T40">
        <v>7958.2073909999999</v>
      </c>
      <c r="U40">
        <v>7742.6076569999996</v>
      </c>
      <c r="V40">
        <v>7870.6348269999999</v>
      </c>
      <c r="W40">
        <v>7751.5603959999999</v>
      </c>
      <c r="X40">
        <v>8221.810399</v>
      </c>
      <c r="Y40">
        <v>8697.4847539999992</v>
      </c>
      <c r="Z40">
        <v>7934.2737420000003</v>
      </c>
      <c r="AA40">
        <v>7452.3976000000002</v>
      </c>
      <c r="AB40">
        <v>7434.7204810000003</v>
      </c>
      <c r="AC40">
        <v>7384.3013110000002</v>
      </c>
      <c r="AD40">
        <v>9874.1061790000003</v>
      </c>
      <c r="AE40">
        <v>13062.55341</v>
      </c>
      <c r="AF40">
        <v>9103.7058870000001</v>
      </c>
      <c r="AG40">
        <v>8443.6438120000003</v>
      </c>
      <c r="AH40">
        <v>9301.2504640000006</v>
      </c>
      <c r="AI40">
        <v>9923.4834329999994</v>
      </c>
      <c r="AJ40">
        <v>10552.695760000001</v>
      </c>
      <c r="AK40">
        <v>11284.73299</v>
      </c>
      <c r="AL40">
        <v>13725.977010000001</v>
      </c>
      <c r="AM40">
        <v>16822.832450000002</v>
      </c>
      <c r="AN40">
        <v>18326.41401</v>
      </c>
      <c r="AO40">
        <v>19690.344000000001</v>
      </c>
      <c r="AP40">
        <v>20954.641889999999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7839.9219400000002</v>
      </c>
      <c r="L42">
        <v>7839.9219400000002</v>
      </c>
      <c r="M42">
        <v>8269.488883</v>
      </c>
      <c r="N42">
        <v>8274.7949339999996</v>
      </c>
      <c r="O42">
        <v>8274.7949339999996</v>
      </c>
      <c r="P42">
        <v>8637.6295140000002</v>
      </c>
      <c r="Q42">
        <v>8637.6295140000002</v>
      </c>
      <c r="R42">
        <v>8637.6295140000002</v>
      </c>
      <c r="S42">
        <v>8516.1110219999991</v>
      </c>
      <c r="T42">
        <v>8516.1110219999991</v>
      </c>
      <c r="U42">
        <v>2449.2438269999998</v>
      </c>
      <c r="V42">
        <v>2449.2438269999998</v>
      </c>
      <c r="W42">
        <v>1934.493594</v>
      </c>
      <c r="X42">
        <v>1934.493594</v>
      </c>
      <c r="Y42">
        <v>1934.493594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2235.7627520000001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423.0955548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567.62644890000001</v>
      </c>
      <c r="T43">
        <v>567.62644890000001</v>
      </c>
      <c r="U43">
        <v>567.62644890000001</v>
      </c>
      <c r="V43">
        <v>567.62644890000001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382.31430690000002</v>
      </c>
      <c r="T44">
        <v>334.98365230000002</v>
      </c>
      <c r="U44">
        <v>191.15715349999999</v>
      </c>
      <c r="V44">
        <v>191.15715349999999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8454.1746480000002</v>
      </c>
      <c r="L52">
        <v>8598.7055419999997</v>
      </c>
      <c r="M52">
        <v>9028.2724859999998</v>
      </c>
      <c r="N52">
        <v>9033.5785360000009</v>
      </c>
      <c r="O52">
        <v>9033.5785360000009</v>
      </c>
      <c r="P52">
        <v>9396.4131159999997</v>
      </c>
      <c r="Q52">
        <v>9396.4131159999997</v>
      </c>
      <c r="R52">
        <v>9396.4131159999997</v>
      </c>
      <c r="S52">
        <v>9466.0517779999991</v>
      </c>
      <c r="T52">
        <v>9418.7211229999994</v>
      </c>
      <c r="U52">
        <v>3208.0274300000001</v>
      </c>
      <c r="V52">
        <v>3208.0274300000001</v>
      </c>
      <c r="W52">
        <v>1934.493594</v>
      </c>
      <c r="X52">
        <v>1934.493594</v>
      </c>
      <c r="Y52">
        <v>1934.493594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2235.7627520000001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437.2212609</v>
      </c>
      <c r="N67">
        <v>25.79409296</v>
      </c>
      <c r="O67">
        <v>11.79844799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437.2212609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25.79409296</v>
      </c>
      <c r="O76">
        <v>11.79844799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91207.743289999999</v>
      </c>
      <c r="O77">
        <v>91207.743289999999</v>
      </c>
      <c r="P77">
        <v>99197.464070000002</v>
      </c>
      <c r="Q77">
        <v>99197.464070000002</v>
      </c>
      <c r="R77">
        <v>99197.464070000002</v>
      </c>
      <c r="S77">
        <v>99461.234460000007</v>
      </c>
      <c r="T77">
        <v>99461.234460000007</v>
      </c>
      <c r="U77">
        <v>99461.234460000007</v>
      </c>
      <c r="V77">
        <v>99461.234460000007</v>
      </c>
      <c r="W77">
        <v>104651.1703</v>
      </c>
      <c r="X77">
        <v>104651.1703</v>
      </c>
      <c r="Y77">
        <v>104651.1703</v>
      </c>
      <c r="Z77">
        <v>104651.1703</v>
      </c>
      <c r="AA77">
        <v>104651.1703</v>
      </c>
      <c r="AB77">
        <v>107084.47380000001</v>
      </c>
      <c r="AC77">
        <v>107084.47380000001</v>
      </c>
      <c r="AD77">
        <v>107084.47380000001</v>
      </c>
      <c r="AE77">
        <v>107084.47380000001</v>
      </c>
      <c r="AF77">
        <v>107084.47380000001</v>
      </c>
      <c r="AG77">
        <v>107084.47380000001</v>
      </c>
      <c r="AH77">
        <v>107084.47380000001</v>
      </c>
      <c r="AI77">
        <v>107084.47380000001</v>
      </c>
      <c r="AJ77">
        <v>107084.47380000001</v>
      </c>
      <c r="AK77">
        <v>107084.47380000001</v>
      </c>
      <c r="AL77">
        <v>105580.3085</v>
      </c>
      <c r="AM77">
        <v>105580.3085</v>
      </c>
      <c r="AN77">
        <v>105580.3085</v>
      </c>
      <c r="AO77">
        <v>105580.3085</v>
      </c>
      <c r="AP77">
        <v>105580.3085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10927.4614</v>
      </c>
      <c r="K79">
        <v>11780.44887</v>
      </c>
      <c r="L79">
        <v>11780.44887</v>
      </c>
      <c r="M79">
        <v>11780.44887</v>
      </c>
      <c r="N79">
        <v>11780.44887</v>
      </c>
      <c r="O79">
        <v>11008.4935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2687.3616139999999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89925.335349999994</v>
      </c>
      <c r="I88">
        <v>90788.113410000005</v>
      </c>
      <c r="J88">
        <v>93790.779670000004</v>
      </c>
      <c r="K88">
        <v>97610.442469999995</v>
      </c>
      <c r="L88">
        <v>98520.460449999999</v>
      </c>
      <c r="M88">
        <v>98619.54277</v>
      </c>
      <c r="N88">
        <v>118166.08010000001</v>
      </c>
      <c r="O88">
        <v>117394.1247</v>
      </c>
      <c r="P88">
        <v>115667.2426</v>
      </c>
      <c r="Q88">
        <v>115667.2426</v>
      </c>
      <c r="R88">
        <v>115667.2426</v>
      </c>
      <c r="S88">
        <v>115931.01300000001</v>
      </c>
      <c r="T88">
        <v>115931.01300000001</v>
      </c>
      <c r="U88">
        <v>115931.01300000001</v>
      </c>
      <c r="V88">
        <v>115931.01300000001</v>
      </c>
      <c r="W88">
        <v>110808.1446</v>
      </c>
      <c r="X88">
        <v>110808.1446</v>
      </c>
      <c r="Y88">
        <v>110808.1446</v>
      </c>
      <c r="Z88">
        <v>110808.1446</v>
      </c>
      <c r="AA88">
        <v>110808.1446</v>
      </c>
      <c r="AB88">
        <v>110393.7595</v>
      </c>
      <c r="AC88">
        <v>110393.7595</v>
      </c>
      <c r="AD88">
        <v>110393.7595</v>
      </c>
      <c r="AE88">
        <v>110393.7595</v>
      </c>
      <c r="AF88">
        <v>109771.8354</v>
      </c>
      <c r="AG88">
        <v>110393.7595</v>
      </c>
      <c r="AH88">
        <v>110393.7595</v>
      </c>
      <c r="AI88">
        <v>110393.7595</v>
      </c>
      <c r="AJ88">
        <v>110393.7595</v>
      </c>
      <c r="AK88">
        <v>110393.7595</v>
      </c>
      <c r="AL88">
        <v>105580.3085</v>
      </c>
      <c r="AM88">
        <v>105580.3085</v>
      </c>
      <c r="AN88">
        <v>105580.3085</v>
      </c>
      <c r="AO88">
        <v>105580.3085</v>
      </c>
      <c r="AP88">
        <v>105580.3085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8292.2717960000009</v>
      </c>
      <c r="H29">
        <v>5289.5196130000004</v>
      </c>
      <c r="I29">
        <v>5941.8199750000003</v>
      </c>
      <c r="J29">
        <v>3499.5309630000002</v>
      </c>
      <c r="K29">
        <v>4162.8654749999996</v>
      </c>
      <c r="L29">
        <v>4261.3718600000002</v>
      </c>
      <c r="M29">
        <v>4678.283563</v>
      </c>
      <c r="N29">
        <v>5459.9555049999999</v>
      </c>
      <c r="O29">
        <v>5428.2631220000003</v>
      </c>
      <c r="P29">
        <v>5339.0335850000001</v>
      </c>
      <c r="Q29">
        <v>4435.937379</v>
      </c>
      <c r="R29">
        <v>4552.4454040000001</v>
      </c>
      <c r="S29">
        <v>5006.8887990000003</v>
      </c>
      <c r="T29">
        <v>5143.0278859999999</v>
      </c>
      <c r="U29">
        <v>5136.0300219999999</v>
      </c>
      <c r="V29">
        <v>4682.7420540000003</v>
      </c>
      <c r="W29">
        <v>6087.9649730000001</v>
      </c>
      <c r="X29">
        <v>6679.861887</v>
      </c>
      <c r="Y29">
        <v>7239.6746679999997</v>
      </c>
      <c r="Z29">
        <v>6998.112838</v>
      </c>
      <c r="AA29">
        <v>5971.0602040000003</v>
      </c>
      <c r="AB29">
        <v>5667.5547699999997</v>
      </c>
      <c r="AC29">
        <v>6037.9971990000004</v>
      </c>
      <c r="AD29">
        <v>7580.0594119999996</v>
      </c>
      <c r="AE29">
        <v>10407.68455</v>
      </c>
      <c r="AF29">
        <v>7047.0236910000003</v>
      </c>
      <c r="AG29">
        <v>7170.5439390000001</v>
      </c>
      <c r="AH29">
        <v>7251.3881819999997</v>
      </c>
      <c r="AI29">
        <v>7493.5433350000003</v>
      </c>
      <c r="AJ29">
        <v>7885.5706970000001</v>
      </c>
      <c r="AK29">
        <v>8345.0589170000003</v>
      </c>
      <c r="AL29">
        <v>11107.691580000001</v>
      </c>
      <c r="AM29">
        <v>13486.285610000001</v>
      </c>
      <c r="AN29">
        <v>14815.2868</v>
      </c>
      <c r="AO29">
        <v>15874.30919</v>
      </c>
      <c r="AP29">
        <v>16741.05082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120.5538073</v>
      </c>
      <c r="O30">
        <v>347.7158139</v>
      </c>
      <c r="P30">
        <v>767.00219119999997</v>
      </c>
      <c r="Q30">
        <v>1137.6915739999999</v>
      </c>
      <c r="R30">
        <v>1451.7780949999999</v>
      </c>
      <c r="S30">
        <v>2590.4116600000002</v>
      </c>
      <c r="T30">
        <v>2403.9694549999999</v>
      </c>
      <c r="U30">
        <v>2293.7011389999998</v>
      </c>
      <c r="V30">
        <v>2385.5281369999998</v>
      </c>
      <c r="W30">
        <v>2514.9710129999999</v>
      </c>
      <c r="X30">
        <v>2707.0774740000002</v>
      </c>
      <c r="Y30">
        <v>2947.729323</v>
      </c>
      <c r="Z30">
        <v>2883.7541369999999</v>
      </c>
      <c r="AA30">
        <v>3031.267386</v>
      </c>
      <c r="AB30">
        <v>3065.539276</v>
      </c>
      <c r="AC30">
        <v>3085.5223900000001</v>
      </c>
      <c r="AD30">
        <v>3473.807135</v>
      </c>
      <c r="AE30">
        <v>3842.5902580000002</v>
      </c>
      <c r="AF30">
        <v>3568.396843</v>
      </c>
      <c r="AG30">
        <v>3577.4968680000002</v>
      </c>
      <c r="AH30">
        <v>3926.1490690000001</v>
      </c>
      <c r="AI30">
        <v>4074.0568680000001</v>
      </c>
      <c r="AJ30">
        <v>4224.9579659999999</v>
      </c>
      <c r="AK30">
        <v>4506.3998810000003</v>
      </c>
      <c r="AL30">
        <v>4562.0861320000004</v>
      </c>
      <c r="AM30">
        <v>4801.4263799999999</v>
      </c>
      <c r="AN30">
        <v>5107.9997149999999</v>
      </c>
      <c r="AO30">
        <v>5505.3089810000001</v>
      </c>
      <c r="AP30">
        <v>5923.4582799999998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1683.7558879999999</v>
      </c>
      <c r="L31">
        <v>2741.899973</v>
      </c>
      <c r="M31">
        <v>3220.466915</v>
      </c>
      <c r="N31">
        <v>2764.4605379999998</v>
      </c>
      <c r="O31">
        <v>3137.8180579999998</v>
      </c>
      <c r="P31">
        <v>2982.0624360000002</v>
      </c>
      <c r="Q31">
        <v>2817.837023</v>
      </c>
      <c r="R31">
        <v>2817.837023</v>
      </c>
      <c r="S31">
        <v>2597.2795850000002</v>
      </c>
      <c r="T31">
        <v>2597.2795850000002</v>
      </c>
      <c r="U31">
        <v>2597.2795850000002</v>
      </c>
      <c r="V31">
        <v>2597.2795850000002</v>
      </c>
      <c r="W31">
        <v>2477.5982100000001</v>
      </c>
      <c r="X31">
        <v>2610.1537159999998</v>
      </c>
      <c r="Y31">
        <v>2721.2265120000002</v>
      </c>
      <c r="Z31">
        <v>2456.2463819999998</v>
      </c>
      <c r="AA31">
        <v>2575.0795480000002</v>
      </c>
      <c r="AB31">
        <v>2761.5988080000002</v>
      </c>
      <c r="AC31">
        <v>2475.7918869999999</v>
      </c>
      <c r="AD31">
        <v>3178.3876270000001</v>
      </c>
      <c r="AE31">
        <v>3276.2443920000001</v>
      </c>
      <c r="AF31">
        <v>2628.517112</v>
      </c>
      <c r="AG31">
        <v>2313.0077510000001</v>
      </c>
      <c r="AH31">
        <v>2453.1453379999998</v>
      </c>
      <c r="AI31">
        <v>2635.723297</v>
      </c>
      <c r="AJ31">
        <v>2735.98434</v>
      </c>
      <c r="AK31">
        <v>2845.5736059999999</v>
      </c>
      <c r="AL31">
        <v>2845.5736059999999</v>
      </c>
      <c r="AM31">
        <v>3927.2314200000001</v>
      </c>
      <c r="AN31">
        <v>4046.3529680000001</v>
      </c>
      <c r="AO31">
        <v>3990.276421</v>
      </c>
      <c r="AP31">
        <v>4318.8095009999997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1664.0023530000001</v>
      </c>
      <c r="N32">
        <v>1852.610901</v>
      </c>
      <c r="O32">
        <v>1863.479718</v>
      </c>
      <c r="P32">
        <v>2166.37021</v>
      </c>
      <c r="Q32">
        <v>2132.990217</v>
      </c>
      <c r="R32">
        <v>2177.400858</v>
      </c>
      <c r="S32">
        <v>2314.8332070000001</v>
      </c>
      <c r="T32">
        <v>2179.6561489999999</v>
      </c>
      <c r="U32">
        <v>2179.6561489999999</v>
      </c>
      <c r="V32">
        <v>2147.0551249999999</v>
      </c>
      <c r="W32">
        <v>1733.0259229999999</v>
      </c>
      <c r="X32">
        <v>1614.670269</v>
      </c>
      <c r="Y32">
        <v>1614.670269</v>
      </c>
      <c r="Z32">
        <v>1230.1622239999999</v>
      </c>
      <c r="AA32">
        <v>1230.1622239999999</v>
      </c>
      <c r="AB32">
        <v>1230.1622239999999</v>
      </c>
      <c r="AC32">
        <v>1145.7497550000001</v>
      </c>
      <c r="AD32">
        <v>1230.1622239999999</v>
      </c>
      <c r="AE32">
        <v>1292.4957549999999</v>
      </c>
      <c r="AF32">
        <v>1164.518828</v>
      </c>
      <c r="AG32">
        <v>1151.4242260000001</v>
      </c>
      <c r="AH32">
        <v>1217.067622</v>
      </c>
      <c r="AI32">
        <v>1217.067622</v>
      </c>
      <c r="AJ32">
        <v>1151.4242260000001</v>
      </c>
      <c r="AK32">
        <v>992.76416870000003</v>
      </c>
      <c r="AL32">
        <v>927.12077269999997</v>
      </c>
      <c r="AM32">
        <v>1058.407565</v>
      </c>
      <c r="AN32">
        <v>1058.407565</v>
      </c>
      <c r="AO32">
        <v>1252.018705</v>
      </c>
      <c r="AP32">
        <v>1249.806006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645.36106470000004</v>
      </c>
      <c r="E35">
        <v>632.34658449999995</v>
      </c>
      <c r="F35">
        <v>658.37554479999994</v>
      </c>
      <c r="G35">
        <v>658.37554479999994</v>
      </c>
      <c r="H35">
        <v>1291.2719279999999</v>
      </c>
      <c r="I35">
        <v>1370.6075060000001</v>
      </c>
      <c r="J35">
        <v>1278.2574480000001</v>
      </c>
      <c r="K35">
        <v>1291.2719279999999</v>
      </c>
      <c r="L35">
        <v>1177.1282639999999</v>
      </c>
      <c r="M35">
        <v>1291.2719279999999</v>
      </c>
      <c r="N35">
        <v>1379.668244</v>
      </c>
      <c r="O35">
        <v>1725.0089370000001</v>
      </c>
      <c r="P35">
        <v>1755.313326</v>
      </c>
      <c r="Q35">
        <v>1764.188302</v>
      </c>
      <c r="R35">
        <v>1764.1931589999999</v>
      </c>
      <c r="S35">
        <v>1838.2812819999999</v>
      </c>
      <c r="T35">
        <v>1932.378432</v>
      </c>
      <c r="U35">
        <v>1860.321858</v>
      </c>
      <c r="V35">
        <v>1775.187981</v>
      </c>
      <c r="W35">
        <v>1348.0787969999999</v>
      </c>
      <c r="X35">
        <v>1435.034848</v>
      </c>
      <c r="Y35">
        <v>1205.3597279999999</v>
      </c>
      <c r="Z35">
        <v>1205.3597279999999</v>
      </c>
      <c r="AA35">
        <v>1205.3597279999999</v>
      </c>
      <c r="AB35">
        <v>1216.173233</v>
      </c>
      <c r="AC35">
        <v>1116.2597740000001</v>
      </c>
      <c r="AD35">
        <v>1156.665657</v>
      </c>
      <c r="AE35">
        <v>1125.1866399999999</v>
      </c>
      <c r="AF35">
        <v>1137.0080049999999</v>
      </c>
      <c r="AG35">
        <v>885.87582199999997</v>
      </c>
      <c r="AH35">
        <v>1106.523588</v>
      </c>
      <c r="AI35">
        <v>1141.0495639999999</v>
      </c>
      <c r="AJ35">
        <v>1175.2645560000001</v>
      </c>
      <c r="AK35">
        <v>1209.0803410000001</v>
      </c>
      <c r="AL35">
        <v>1174.967036</v>
      </c>
      <c r="AM35">
        <v>1413.3041290000001</v>
      </c>
      <c r="AN35">
        <v>1435.903043</v>
      </c>
      <c r="AO35">
        <v>1467.1951879999999</v>
      </c>
      <c r="AP35">
        <v>1497.553537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12124.79745</v>
      </c>
      <c r="E40">
        <v>12759.758019999999</v>
      </c>
      <c r="F40">
        <v>12129.377130000001</v>
      </c>
      <c r="G40">
        <v>12788.501700000001</v>
      </c>
      <c r="H40">
        <v>10552.96694</v>
      </c>
      <c r="I40">
        <v>11414.37758</v>
      </c>
      <c r="J40">
        <v>7907.1044300000003</v>
      </c>
      <c r="K40">
        <v>8901.8186129999995</v>
      </c>
      <c r="L40">
        <v>9853.2866410000006</v>
      </c>
      <c r="M40">
        <v>11035.98335</v>
      </c>
      <c r="N40">
        <v>11577.249</v>
      </c>
      <c r="O40">
        <v>12502.28565</v>
      </c>
      <c r="P40">
        <v>13009.78175</v>
      </c>
      <c r="Q40">
        <v>12288.644490000001</v>
      </c>
      <c r="R40">
        <v>12763.65454</v>
      </c>
      <c r="S40">
        <v>14347.694530000001</v>
      </c>
      <c r="T40">
        <v>14256.31151</v>
      </c>
      <c r="U40">
        <v>14066.98875</v>
      </c>
      <c r="V40">
        <v>13587.792880000001</v>
      </c>
      <c r="W40">
        <v>14161.638919999999</v>
      </c>
      <c r="X40">
        <v>15046.79819</v>
      </c>
      <c r="Y40">
        <v>15728.6605</v>
      </c>
      <c r="Z40">
        <v>14773.63531</v>
      </c>
      <c r="AA40">
        <v>14012.92909</v>
      </c>
      <c r="AB40">
        <v>13941.02831</v>
      </c>
      <c r="AC40">
        <v>13861.32101</v>
      </c>
      <c r="AD40">
        <v>16619.082060000001</v>
      </c>
      <c r="AE40">
        <v>19944.201590000001</v>
      </c>
      <c r="AF40">
        <v>15545.464480000001</v>
      </c>
      <c r="AG40">
        <v>15098.348609999999</v>
      </c>
      <c r="AH40">
        <v>15954.273800000001</v>
      </c>
      <c r="AI40">
        <v>16561.440689999999</v>
      </c>
      <c r="AJ40">
        <v>17173.201779999999</v>
      </c>
      <c r="AK40">
        <v>17898.876909999999</v>
      </c>
      <c r="AL40">
        <v>20617.439119999999</v>
      </c>
      <c r="AM40">
        <v>24686.6551</v>
      </c>
      <c r="AN40">
        <v>26463.950089999998</v>
      </c>
      <c r="AO40">
        <v>28089.108489999999</v>
      </c>
      <c r="AP40">
        <v>29730.67815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8637.657663</v>
      </c>
      <c r="L42">
        <v>8269.488883</v>
      </c>
      <c r="M42">
        <v>9011.0761939999993</v>
      </c>
      <c r="N42">
        <v>9319.152795</v>
      </c>
      <c r="O42">
        <v>9319.152795</v>
      </c>
      <c r="P42">
        <v>9319.152795</v>
      </c>
      <c r="Q42">
        <v>9319.152795</v>
      </c>
      <c r="R42">
        <v>9440.6712869999992</v>
      </c>
      <c r="S42">
        <v>9748.7478879999999</v>
      </c>
      <c r="T42">
        <v>9748.7478879999999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2312.7037059999998</v>
      </c>
      <c r="AC42">
        <v>2537.0319089999998</v>
      </c>
      <c r="AD42">
        <v>2434.8482530000001</v>
      </c>
      <c r="AE42">
        <v>2266.962923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389.79590530000002</v>
      </c>
      <c r="K43">
        <v>1002.5662139999999</v>
      </c>
      <c r="L43">
        <v>567.62644890000001</v>
      </c>
      <c r="M43">
        <v>888.58576340000002</v>
      </c>
      <c r="N43">
        <v>1135.252898</v>
      </c>
      <c r="O43">
        <v>1135.252898</v>
      </c>
      <c r="P43">
        <v>1135.252898</v>
      </c>
      <c r="Q43">
        <v>1489.3777110000001</v>
      </c>
      <c r="R43">
        <v>1450.419071</v>
      </c>
      <c r="S43">
        <v>1135.252898</v>
      </c>
      <c r="T43">
        <v>1135.252898</v>
      </c>
      <c r="U43">
        <v>1135.252898</v>
      </c>
      <c r="V43">
        <v>1135.252898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346.06871439999998</v>
      </c>
      <c r="H44">
        <v>382.31430690000002</v>
      </c>
      <c r="I44">
        <v>382.31430690000002</v>
      </c>
      <c r="J44">
        <v>37.441711169999998</v>
      </c>
      <c r="K44">
        <v>382.31430690000002</v>
      </c>
      <c r="L44">
        <v>191.15715349999999</v>
      </c>
      <c r="M44">
        <v>191.15715349999999</v>
      </c>
      <c r="N44">
        <v>530.41117599999995</v>
      </c>
      <c r="O44">
        <v>382.31430690000002</v>
      </c>
      <c r="P44">
        <v>382.31430690000002</v>
      </c>
      <c r="Q44">
        <v>382.31430690000002</v>
      </c>
      <c r="R44">
        <v>456.20291049999997</v>
      </c>
      <c r="S44">
        <v>573.47146039999996</v>
      </c>
      <c r="T44">
        <v>573.47146039999996</v>
      </c>
      <c r="U44">
        <v>573.47146039999996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9694.0637889999998</v>
      </c>
      <c r="H52">
        <v>8655.6042670000006</v>
      </c>
      <c r="I52">
        <v>8722.4757399999999</v>
      </c>
      <c r="J52">
        <v>6700.8065930000002</v>
      </c>
      <c r="K52">
        <v>10022.53818</v>
      </c>
      <c r="L52">
        <v>9028.2724859999998</v>
      </c>
      <c r="M52">
        <v>10090.81911</v>
      </c>
      <c r="N52">
        <v>10984.816870000001</v>
      </c>
      <c r="O52">
        <v>10836.72</v>
      </c>
      <c r="P52">
        <v>10836.72</v>
      </c>
      <c r="Q52">
        <v>11190.844810000001</v>
      </c>
      <c r="R52">
        <v>11347.29327</v>
      </c>
      <c r="S52">
        <v>11457.472250000001</v>
      </c>
      <c r="T52">
        <v>11457.472250000001</v>
      </c>
      <c r="U52">
        <v>4459.2373429999998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2312.7037059999998</v>
      </c>
      <c r="AC52">
        <v>2537.0319089999998</v>
      </c>
      <c r="AD52">
        <v>2434.8482530000001</v>
      </c>
      <c r="AE52">
        <v>2266.962923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  <c r="Q65">
        <v>40.593483730000003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517.78034839999998</v>
      </c>
      <c r="M67">
        <v>470.68195279999998</v>
      </c>
      <c r="N67">
        <v>535.90546519999998</v>
      </c>
      <c r="O67">
        <v>517.05737999999997</v>
      </c>
      <c r="P67">
        <v>455.81224759999998</v>
      </c>
      <c r="Q67">
        <v>114.92024739999999</v>
      </c>
      <c r="R67">
        <v>80.126219149999997</v>
      </c>
      <c r="S67">
        <v>80.126219149999997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86.08198505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2961.5123039999999</v>
      </c>
      <c r="H76">
        <v>537.81432259999997</v>
      </c>
      <c r="I76">
        <v>624.24486409999997</v>
      </c>
      <c r="J76">
        <v>0</v>
      </c>
      <c r="K76">
        <v>0</v>
      </c>
      <c r="L76">
        <v>0</v>
      </c>
      <c r="M76">
        <v>537.81432259999997</v>
      </c>
      <c r="N76">
        <v>642.36998080000001</v>
      </c>
      <c r="O76">
        <v>623.52189559999999</v>
      </c>
      <c r="P76">
        <v>522.94461739999997</v>
      </c>
      <c r="Q76">
        <v>155.5137311</v>
      </c>
      <c r="R76">
        <v>120.7197029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91207.743289999999</v>
      </c>
      <c r="O77">
        <v>91207.743289999999</v>
      </c>
      <c r="P77">
        <v>99197.464070000002</v>
      </c>
      <c r="Q77">
        <v>99197.464070000002</v>
      </c>
      <c r="R77">
        <v>99197.464070000002</v>
      </c>
      <c r="S77">
        <v>99461.234460000007</v>
      </c>
      <c r="T77">
        <v>99461.234460000007</v>
      </c>
      <c r="U77">
        <v>99461.234460000007</v>
      </c>
      <c r="V77">
        <v>99461.234460000007</v>
      </c>
      <c r="W77">
        <v>104651.1703</v>
      </c>
      <c r="X77">
        <v>104651.1703</v>
      </c>
      <c r="Y77">
        <v>104651.1703</v>
      </c>
      <c r="Z77">
        <v>104651.1703</v>
      </c>
      <c r="AA77">
        <v>104651.1703</v>
      </c>
      <c r="AB77">
        <v>107084.47380000001</v>
      </c>
      <c r="AC77">
        <v>107084.47380000001</v>
      </c>
      <c r="AD77">
        <v>107084.47380000001</v>
      </c>
      <c r="AE77">
        <v>107084.47380000001</v>
      </c>
      <c r="AF77">
        <v>107084.47380000001</v>
      </c>
      <c r="AG77">
        <v>107084.47380000001</v>
      </c>
      <c r="AH77">
        <v>107084.47380000001</v>
      </c>
      <c r="AI77">
        <v>107084.47380000001</v>
      </c>
      <c r="AJ77">
        <v>107084.47380000001</v>
      </c>
      <c r="AK77">
        <v>107084.47380000001</v>
      </c>
      <c r="AL77">
        <v>105580.3085</v>
      </c>
      <c r="AM77">
        <v>105580.3085</v>
      </c>
      <c r="AN77">
        <v>105580.3085</v>
      </c>
      <c r="AO77">
        <v>105580.3085</v>
      </c>
      <c r="AP77">
        <v>105580.3085</v>
      </c>
    </row>
    <row r="78" spans="2:42" x14ac:dyDescent="0.25">
      <c r="B78" t="s">
        <v>6</v>
      </c>
      <c r="C78" t="s">
        <v>38</v>
      </c>
      <c r="D78">
        <v>5125.8125460000001</v>
      </c>
      <c r="E78">
        <v>5483.5404630000003</v>
      </c>
      <c r="F78">
        <v>5746.6138490000003</v>
      </c>
      <c r="G78">
        <v>6054.2520770000001</v>
      </c>
      <c r="H78">
        <v>8275.0058449999997</v>
      </c>
      <c r="I78">
        <v>8354.6530550000007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8321.1318809999993</v>
      </c>
      <c r="I79">
        <v>8321.1318809999993</v>
      </c>
      <c r="J79">
        <v>11780.44887</v>
      </c>
      <c r="K79">
        <v>11780.44887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5902.2659640000002</v>
      </c>
      <c r="T79">
        <v>5902.2659640000002</v>
      </c>
      <c r="U79">
        <v>5902.2659640000002</v>
      </c>
      <c r="V79">
        <v>5902.2659640000002</v>
      </c>
      <c r="W79">
        <v>3536.086859</v>
      </c>
      <c r="X79">
        <v>3455.0547660000002</v>
      </c>
      <c r="Y79">
        <v>3536.086859</v>
      </c>
      <c r="Z79">
        <v>3536.086859</v>
      </c>
      <c r="AA79">
        <v>3455.0547660000002</v>
      </c>
      <c r="AB79">
        <v>3228.2536660000001</v>
      </c>
      <c r="AC79">
        <v>3228.2536660000001</v>
      </c>
      <c r="AD79">
        <v>3228.2536660000001</v>
      </c>
      <c r="AE79">
        <v>3228.2536660000001</v>
      </c>
      <c r="AF79">
        <v>3228.2536660000001</v>
      </c>
      <c r="AG79">
        <v>3228.2536660000001</v>
      </c>
      <c r="AH79">
        <v>3228.2536660000001</v>
      </c>
      <c r="AI79">
        <v>3228.2536660000001</v>
      </c>
      <c r="AJ79">
        <v>3228.2536660000001</v>
      </c>
      <c r="AK79">
        <v>3228.2536660000001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69330.924249999996</v>
      </c>
      <c r="E88">
        <v>72623.311709999994</v>
      </c>
      <c r="F88">
        <v>82344.023730000001</v>
      </c>
      <c r="G88">
        <v>84514.470189999993</v>
      </c>
      <c r="H88">
        <v>89758.211450000003</v>
      </c>
      <c r="I88">
        <v>90620.989509999999</v>
      </c>
      <c r="J88">
        <v>94643.767139999996</v>
      </c>
      <c r="K88">
        <v>97610.442469999995</v>
      </c>
      <c r="L88">
        <v>98520.460449999999</v>
      </c>
      <c r="M88">
        <v>98619.54277</v>
      </c>
      <c r="N88">
        <v>118166.08010000001</v>
      </c>
      <c r="O88">
        <v>118166.08010000001</v>
      </c>
      <c r="P88">
        <v>115667.2426</v>
      </c>
      <c r="Q88">
        <v>115667.2426</v>
      </c>
      <c r="R88">
        <v>115667.2426</v>
      </c>
      <c r="S88">
        <v>115849.9809</v>
      </c>
      <c r="T88">
        <v>115849.9809</v>
      </c>
      <c r="U88">
        <v>115849.9809</v>
      </c>
      <c r="V88">
        <v>115849.9809</v>
      </c>
      <c r="W88">
        <v>110808.1446</v>
      </c>
      <c r="X88">
        <v>110727.1125</v>
      </c>
      <c r="Y88">
        <v>110808.1446</v>
      </c>
      <c r="Z88">
        <v>110808.1446</v>
      </c>
      <c r="AA88">
        <v>110727.1125</v>
      </c>
      <c r="AB88">
        <v>110312.72749999999</v>
      </c>
      <c r="AC88">
        <v>110312.72749999999</v>
      </c>
      <c r="AD88">
        <v>110312.72749999999</v>
      </c>
      <c r="AE88">
        <v>110312.72749999999</v>
      </c>
      <c r="AF88">
        <v>110312.72749999999</v>
      </c>
      <c r="AG88">
        <v>110312.72749999999</v>
      </c>
      <c r="AH88">
        <v>110312.72749999999</v>
      </c>
      <c r="AI88">
        <v>110312.72749999999</v>
      </c>
      <c r="AJ88">
        <v>110312.72749999999</v>
      </c>
      <c r="AK88">
        <v>110312.72749999999</v>
      </c>
      <c r="AL88">
        <v>105580.3085</v>
      </c>
      <c r="AM88">
        <v>105580.3085</v>
      </c>
      <c r="AN88">
        <v>105580.3085</v>
      </c>
      <c r="AO88">
        <v>105580.3085</v>
      </c>
      <c r="AP88">
        <v>105580.3085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CA60"/>
  <sheetViews>
    <sheetView workbookViewId="0">
      <selection activeCell="C12" sqref="C12"/>
    </sheetView>
  </sheetViews>
  <sheetFormatPr defaultRowHeight="15" x14ac:dyDescent="0.25"/>
  <sheetData>
    <row r="7" spans="1:67" x14ac:dyDescent="0.25">
      <c r="A7" s="233" t="s">
        <v>652</v>
      </c>
      <c r="B7">
        <v>591538.83342233521</v>
      </c>
      <c r="E7" t="s">
        <v>651</v>
      </c>
      <c r="H7">
        <v>3175.4529999999795</v>
      </c>
    </row>
    <row r="13" spans="1:67" x14ac:dyDescent="0.25">
      <c r="B13" t="s">
        <v>11</v>
      </c>
      <c r="D13">
        <v>2012</v>
      </c>
      <c r="E13">
        <v>2012</v>
      </c>
      <c r="F13">
        <v>2012</v>
      </c>
      <c r="G13">
        <v>2013</v>
      </c>
      <c r="H13">
        <v>2013</v>
      </c>
      <c r="I13">
        <v>2013</v>
      </c>
      <c r="J13">
        <v>2013</v>
      </c>
      <c r="K13">
        <v>2014</v>
      </c>
      <c r="L13">
        <v>2014</v>
      </c>
      <c r="M13">
        <v>2014</v>
      </c>
      <c r="N13">
        <v>2014</v>
      </c>
      <c r="O13">
        <v>2015</v>
      </c>
      <c r="P13">
        <v>2015</v>
      </c>
      <c r="Q13">
        <v>2015</v>
      </c>
      <c r="R13">
        <v>2015</v>
      </c>
      <c r="S13">
        <v>2016</v>
      </c>
      <c r="T13">
        <v>2016</v>
      </c>
      <c r="U13">
        <v>2016</v>
      </c>
      <c r="V13">
        <v>2016</v>
      </c>
      <c r="W13">
        <v>2017</v>
      </c>
      <c r="X13">
        <v>2017</v>
      </c>
      <c r="Y13">
        <v>2017</v>
      </c>
      <c r="Z13">
        <v>2017</v>
      </c>
      <c r="AA13">
        <v>2018</v>
      </c>
      <c r="AB13">
        <v>2018</v>
      </c>
      <c r="AC13">
        <v>2018</v>
      </c>
      <c r="AD13">
        <v>2018</v>
      </c>
      <c r="AE13">
        <v>2019</v>
      </c>
      <c r="AF13">
        <v>2019</v>
      </c>
      <c r="AG13">
        <v>2019</v>
      </c>
      <c r="AH13">
        <v>2019</v>
      </c>
      <c r="AI13">
        <v>2020</v>
      </c>
      <c r="AJ13">
        <v>2021</v>
      </c>
      <c r="AK13">
        <v>2021</v>
      </c>
      <c r="AL13">
        <v>2022</v>
      </c>
      <c r="AM13">
        <v>2022</v>
      </c>
      <c r="AN13">
        <v>2023</v>
      </c>
      <c r="AO13">
        <v>2023</v>
      </c>
      <c r="AP13">
        <v>2023</v>
      </c>
      <c r="AQ13">
        <v>2024</v>
      </c>
      <c r="AR13">
        <v>2024</v>
      </c>
      <c r="AS13">
        <v>2024</v>
      </c>
      <c r="AT13">
        <v>2024</v>
      </c>
      <c r="AU13">
        <v>2025</v>
      </c>
      <c r="AV13">
        <v>2025</v>
      </c>
      <c r="AW13">
        <v>2025</v>
      </c>
      <c r="AX13">
        <v>2025</v>
      </c>
      <c r="AY13">
        <v>2026</v>
      </c>
      <c r="AZ13">
        <v>2026</v>
      </c>
      <c r="BA13">
        <v>2026</v>
      </c>
      <c r="BB13">
        <v>2026</v>
      </c>
      <c r="BC13">
        <v>2027</v>
      </c>
      <c r="BD13">
        <v>2027</v>
      </c>
      <c r="BE13">
        <v>2027</v>
      </c>
      <c r="BF13">
        <v>2027</v>
      </c>
      <c r="BG13">
        <v>2028</v>
      </c>
      <c r="BH13">
        <v>2028</v>
      </c>
      <c r="BI13">
        <v>2028</v>
      </c>
      <c r="BJ13">
        <v>2028</v>
      </c>
      <c r="BK13">
        <v>2029</v>
      </c>
      <c r="BL13">
        <v>2029</v>
      </c>
      <c r="BM13">
        <v>2029</v>
      </c>
      <c r="BN13">
        <v>2029</v>
      </c>
      <c r="BO13">
        <v>2039</v>
      </c>
    </row>
    <row r="14" spans="1:67" x14ac:dyDescent="0.25">
      <c r="B14" t="s">
        <v>76</v>
      </c>
      <c r="D14" t="s">
        <v>78</v>
      </c>
      <c r="E14" t="s">
        <v>79</v>
      </c>
      <c r="F14" t="s">
        <v>80</v>
      </c>
      <c r="G14" t="s">
        <v>77</v>
      </c>
      <c r="H14" t="s">
        <v>78</v>
      </c>
      <c r="I14" t="s">
        <v>79</v>
      </c>
      <c r="J14" t="s">
        <v>80</v>
      </c>
      <c r="K14" t="s">
        <v>77</v>
      </c>
      <c r="L14" t="s">
        <v>78</v>
      </c>
      <c r="M14" t="s">
        <v>79</v>
      </c>
      <c r="N14" t="s">
        <v>80</v>
      </c>
      <c r="O14" t="s">
        <v>77</v>
      </c>
      <c r="P14" t="s">
        <v>78</v>
      </c>
      <c r="Q14" t="s">
        <v>79</v>
      </c>
      <c r="R14" t="s">
        <v>80</v>
      </c>
      <c r="S14" t="s">
        <v>77</v>
      </c>
      <c r="T14" t="s">
        <v>78</v>
      </c>
      <c r="U14" t="s">
        <v>79</v>
      </c>
      <c r="V14" t="s">
        <v>80</v>
      </c>
      <c r="W14" t="s">
        <v>77</v>
      </c>
      <c r="X14" t="s">
        <v>78</v>
      </c>
      <c r="Y14" t="s">
        <v>79</v>
      </c>
      <c r="Z14" t="s">
        <v>80</v>
      </c>
      <c r="AA14" t="s">
        <v>77</v>
      </c>
      <c r="AB14" t="s">
        <v>78</v>
      </c>
      <c r="AC14" t="s">
        <v>79</v>
      </c>
      <c r="AD14" t="s">
        <v>80</v>
      </c>
      <c r="AE14" t="s">
        <v>77</v>
      </c>
      <c r="AF14" t="s">
        <v>78</v>
      </c>
      <c r="AG14" t="s">
        <v>79</v>
      </c>
      <c r="AH14" t="s">
        <v>80</v>
      </c>
      <c r="AI14" t="s">
        <v>77</v>
      </c>
      <c r="AJ14" t="s">
        <v>77</v>
      </c>
      <c r="AK14" t="s">
        <v>80</v>
      </c>
      <c r="AL14" t="s">
        <v>77</v>
      </c>
      <c r="AM14" t="s">
        <v>80</v>
      </c>
      <c r="AN14" t="s">
        <v>77</v>
      </c>
      <c r="AO14" t="s">
        <v>78</v>
      </c>
      <c r="AP14" t="s">
        <v>80</v>
      </c>
      <c r="AQ14" t="s">
        <v>77</v>
      </c>
      <c r="AR14" t="s">
        <v>78</v>
      </c>
      <c r="AS14" t="s">
        <v>79</v>
      </c>
      <c r="AT14" t="s">
        <v>80</v>
      </c>
      <c r="AU14" t="s">
        <v>77</v>
      </c>
      <c r="AV14" t="s">
        <v>78</v>
      </c>
      <c r="AW14" t="s">
        <v>79</v>
      </c>
      <c r="AX14" t="s">
        <v>80</v>
      </c>
      <c r="AY14" t="s">
        <v>77</v>
      </c>
      <c r="AZ14" t="s">
        <v>78</v>
      </c>
      <c r="BA14" t="s">
        <v>79</v>
      </c>
      <c r="BB14" t="s">
        <v>80</v>
      </c>
      <c r="BC14" t="s">
        <v>77</v>
      </c>
      <c r="BD14" t="s">
        <v>78</v>
      </c>
      <c r="BE14" t="s">
        <v>79</v>
      </c>
      <c r="BF14" t="s">
        <v>80</v>
      </c>
      <c r="BG14" t="s">
        <v>77</v>
      </c>
      <c r="BH14" t="s">
        <v>78</v>
      </c>
      <c r="BI14" t="s">
        <v>79</v>
      </c>
      <c r="BJ14" t="s">
        <v>80</v>
      </c>
      <c r="BK14" t="s">
        <v>77</v>
      </c>
      <c r="BL14" t="s">
        <v>78</v>
      </c>
      <c r="BM14" t="s">
        <v>79</v>
      </c>
      <c r="BN14" t="s">
        <v>80</v>
      </c>
      <c r="BO14" t="s">
        <v>77</v>
      </c>
    </row>
    <row r="15" spans="1:67" x14ac:dyDescent="0.25">
      <c r="B15" t="s">
        <v>13</v>
      </c>
    </row>
    <row r="16" spans="1:67" x14ac:dyDescent="0.25">
      <c r="D16">
        <v>113105.859</v>
      </c>
      <c r="E16">
        <v>113437.7307</v>
      </c>
      <c r="F16">
        <v>119105.17419999999</v>
      </c>
      <c r="G16">
        <v>121814.4786</v>
      </c>
      <c r="H16">
        <v>114923.2352</v>
      </c>
      <c r="I16">
        <v>115919.7528</v>
      </c>
      <c r="J16">
        <v>121765.0632</v>
      </c>
      <c r="K16">
        <v>127802.67600000001</v>
      </c>
      <c r="L16">
        <v>118338.7635</v>
      </c>
      <c r="M16">
        <v>119272.3205</v>
      </c>
      <c r="N16">
        <v>124748.1446</v>
      </c>
      <c r="O16">
        <v>130359.4477</v>
      </c>
      <c r="P16">
        <v>120690.5485</v>
      </c>
      <c r="Q16">
        <v>121622.5723</v>
      </c>
      <c r="R16">
        <v>127789.7966</v>
      </c>
      <c r="S16">
        <v>128591.64569999999</v>
      </c>
      <c r="T16">
        <v>118973.3173</v>
      </c>
      <c r="U16">
        <v>121629.59600000001</v>
      </c>
      <c r="V16">
        <v>127850.30530000001</v>
      </c>
      <c r="W16">
        <v>127801.7479</v>
      </c>
      <c r="X16">
        <v>118926.9298</v>
      </c>
      <c r="Y16">
        <v>120948.81600000001</v>
      </c>
      <c r="Z16">
        <v>126703.4734</v>
      </c>
      <c r="AA16">
        <v>31110.365089999999</v>
      </c>
      <c r="AB16">
        <v>14337.40178</v>
      </c>
      <c r="AC16">
        <v>15213.380370000001</v>
      </c>
      <c r="AD16">
        <v>30542.86666</v>
      </c>
      <c r="AE16">
        <v>43540.713100000001</v>
      </c>
      <c r="AF16">
        <v>26103.54305</v>
      </c>
      <c r="AG16">
        <v>29520.41848</v>
      </c>
      <c r="AH16">
        <v>45260.146979999998</v>
      </c>
      <c r="AI16">
        <v>8245.4242959999992</v>
      </c>
      <c r="AJ16">
        <v>11784.51741</v>
      </c>
      <c r="AK16">
        <v>438.59745420000002</v>
      </c>
      <c r="AL16">
        <v>23125.481589999999</v>
      </c>
      <c r="AM16">
        <v>11215.778630000001</v>
      </c>
      <c r="AN16">
        <v>29896.150750000001</v>
      </c>
      <c r="AO16">
        <v>3514.732872</v>
      </c>
      <c r="AP16">
        <v>14515.995790000001</v>
      </c>
      <c r="AQ16">
        <v>42926.017350000002</v>
      </c>
      <c r="AR16">
        <v>15873.440049999999</v>
      </c>
      <c r="AS16">
        <v>6394.0823579999997</v>
      </c>
      <c r="AT16">
        <v>28562.36969</v>
      </c>
      <c r="AU16">
        <v>58857.301740000003</v>
      </c>
      <c r="AV16">
        <v>31027.07172</v>
      </c>
      <c r="AW16">
        <v>21095.221089999999</v>
      </c>
      <c r="AX16">
        <v>45238.98014</v>
      </c>
      <c r="AY16">
        <v>67232.806070000006</v>
      </c>
      <c r="AZ16">
        <v>38797.176800000001</v>
      </c>
      <c r="BA16">
        <v>29566.016899999999</v>
      </c>
      <c r="BB16">
        <v>51417.546909999997</v>
      </c>
      <c r="BC16">
        <v>67434.865890000001</v>
      </c>
      <c r="BD16">
        <v>39142.812729999998</v>
      </c>
      <c r="BE16">
        <v>28520.894100000001</v>
      </c>
      <c r="BF16">
        <v>54614.760329999997</v>
      </c>
      <c r="BG16">
        <v>72015.943199999994</v>
      </c>
      <c r="BH16">
        <v>44817.845739999997</v>
      </c>
      <c r="BI16">
        <v>35267.50834</v>
      </c>
      <c r="BJ16">
        <v>60456.45132</v>
      </c>
      <c r="BK16">
        <v>79820.624330000006</v>
      </c>
      <c r="BL16">
        <v>50826.759839999999</v>
      </c>
      <c r="BM16">
        <v>45224.833189999998</v>
      </c>
      <c r="BN16">
        <v>69935.667969999995</v>
      </c>
      <c r="BO16">
        <v>8172.8829400000004</v>
      </c>
    </row>
    <row r="17" spans="2:79" x14ac:dyDescent="0.25">
      <c r="B17" t="s">
        <v>38</v>
      </c>
      <c r="C17">
        <v>33607.530780000001</v>
      </c>
      <c r="D17">
        <v>29421.346850000002</v>
      </c>
      <c r="E17">
        <v>27407.39831</v>
      </c>
      <c r="F17">
        <v>29693.36637</v>
      </c>
      <c r="G17">
        <v>37725.07432</v>
      </c>
      <c r="H17">
        <v>31915.950150000001</v>
      </c>
      <c r="I17">
        <v>29191.822199999999</v>
      </c>
      <c r="J17">
        <v>31531.2693</v>
      </c>
      <c r="K17">
        <v>37675.61249</v>
      </c>
      <c r="L17">
        <v>33735.893799999998</v>
      </c>
      <c r="M17">
        <v>30978.946530000001</v>
      </c>
      <c r="N17">
        <v>34006.884530000003</v>
      </c>
      <c r="O17">
        <v>37351.355900000002</v>
      </c>
      <c r="P17">
        <v>33428.430690000001</v>
      </c>
      <c r="Q17">
        <v>30659.463299999999</v>
      </c>
      <c r="R17">
        <v>33092.551879999999</v>
      </c>
      <c r="S17">
        <v>37830.031179999998</v>
      </c>
      <c r="T17">
        <v>33726.219669999999</v>
      </c>
      <c r="U17">
        <v>30858.35024</v>
      </c>
      <c r="V17">
        <v>33412.142570000004</v>
      </c>
      <c r="W17">
        <v>37663.310669999999</v>
      </c>
      <c r="X17">
        <v>32843.495510000001</v>
      </c>
      <c r="Y17">
        <v>30695.052629999998</v>
      </c>
      <c r="Z17">
        <v>33702.807919999999</v>
      </c>
      <c r="AE17">
        <v>448.9925136</v>
      </c>
      <c r="BC17">
        <v>772.49122939999995</v>
      </c>
      <c r="BG17">
        <v>1809.7534189999999</v>
      </c>
      <c r="BK17">
        <v>4996.9663810000002</v>
      </c>
      <c r="BN17">
        <v>1221.4149110000001</v>
      </c>
    </row>
    <row r="18" spans="2:79" x14ac:dyDescent="0.25">
      <c r="B18" t="s">
        <v>39</v>
      </c>
      <c r="C18">
        <v>27931.272720000001</v>
      </c>
      <c r="D18">
        <v>26416.46401</v>
      </c>
      <c r="E18">
        <v>24581.876840000001</v>
      </c>
      <c r="F18">
        <v>28358.940630000001</v>
      </c>
      <c r="G18">
        <v>30135.620579999999</v>
      </c>
      <c r="H18">
        <v>28447.869839999999</v>
      </c>
      <c r="I18">
        <v>26399.434219999999</v>
      </c>
      <c r="J18">
        <v>30430.149280000001</v>
      </c>
      <c r="K18">
        <v>31509.932669999998</v>
      </c>
      <c r="L18">
        <v>29689.950720000001</v>
      </c>
      <c r="M18">
        <v>27478.728019999999</v>
      </c>
      <c r="N18">
        <v>31693.457579999998</v>
      </c>
      <c r="O18">
        <v>32582.960999999999</v>
      </c>
      <c r="P18">
        <v>30660.814839999999</v>
      </c>
      <c r="Q18">
        <v>28346.14962</v>
      </c>
      <c r="R18">
        <v>32688.934720000001</v>
      </c>
      <c r="S18">
        <v>32927.868640000001</v>
      </c>
      <c r="T18">
        <v>30708.588220000001</v>
      </c>
      <c r="U18">
        <v>27917.114089999999</v>
      </c>
      <c r="V18">
        <v>32661.88478</v>
      </c>
      <c r="W18">
        <v>32513.96747</v>
      </c>
      <c r="X18">
        <v>30341.613010000001</v>
      </c>
      <c r="Y18">
        <v>27523.33107</v>
      </c>
      <c r="Z18">
        <v>32238.506359999999</v>
      </c>
      <c r="BL18">
        <v>4308.5548870000002</v>
      </c>
    </row>
    <row r="19" spans="2:79" x14ac:dyDescent="0.25">
      <c r="B19" t="s">
        <v>40</v>
      </c>
      <c r="C19">
        <v>6822.380827</v>
      </c>
      <c r="D19">
        <v>7310.9361470000003</v>
      </c>
      <c r="E19">
        <v>12002.488859999999</v>
      </c>
      <c r="F19">
        <v>11971.12077</v>
      </c>
      <c r="G19">
        <v>9683.8071139999993</v>
      </c>
      <c r="H19">
        <v>10242.109340000001</v>
      </c>
      <c r="I19">
        <v>14901.142959999999</v>
      </c>
      <c r="J19">
        <v>14778.250840000001</v>
      </c>
      <c r="K19">
        <v>7312.5576449999999</v>
      </c>
      <c r="L19">
        <v>7869.1290650000001</v>
      </c>
      <c r="M19">
        <v>12475.87441</v>
      </c>
      <c r="N19">
        <v>12364.11664</v>
      </c>
      <c r="O19">
        <v>8371.9647199999999</v>
      </c>
      <c r="P19">
        <v>8929.4025529999999</v>
      </c>
      <c r="Q19">
        <v>13562.32258</v>
      </c>
      <c r="R19">
        <v>13444.99113</v>
      </c>
      <c r="S19">
        <v>7929.4387129999996</v>
      </c>
      <c r="T19">
        <v>8486.9250630000006</v>
      </c>
      <c r="U19">
        <v>13121.310820000001</v>
      </c>
      <c r="V19">
        <v>13003.66725</v>
      </c>
      <c r="W19">
        <v>8033.1870680000002</v>
      </c>
      <c r="X19">
        <v>8590.760327</v>
      </c>
      <c r="Y19">
        <v>13227.77161</v>
      </c>
      <c r="Z19">
        <v>13109.568960000001</v>
      </c>
    </row>
    <row r="20" spans="2:79" x14ac:dyDescent="0.25">
      <c r="B20" t="s">
        <v>42</v>
      </c>
      <c r="E20">
        <v>660.85921980000001</v>
      </c>
      <c r="F20">
        <v>398.15640780000001</v>
      </c>
      <c r="I20">
        <v>804.45743649999997</v>
      </c>
      <c r="J20">
        <v>541.01797590000001</v>
      </c>
      <c r="M20">
        <v>921.24455149999994</v>
      </c>
      <c r="N20">
        <v>657.20598140000004</v>
      </c>
      <c r="Q20">
        <v>739.48837409999999</v>
      </c>
      <c r="R20">
        <v>476.38219309999999</v>
      </c>
      <c r="U20">
        <v>810.30932310000003</v>
      </c>
      <c r="V20">
        <v>546.26013909999995</v>
      </c>
      <c r="Y20">
        <v>728.71302900000001</v>
      </c>
      <c r="Z20">
        <v>456.11539110000001</v>
      </c>
      <c r="BE20">
        <v>1422.9144980000001</v>
      </c>
      <c r="BI20">
        <v>788.9915618</v>
      </c>
      <c r="BM20">
        <v>537.25926249999998</v>
      </c>
    </row>
    <row r="21" spans="2:79" x14ac:dyDescent="0.25">
      <c r="B21" t="s">
        <v>43</v>
      </c>
      <c r="G21">
        <v>450.9067182</v>
      </c>
      <c r="H21">
        <v>356.31429839999998</v>
      </c>
      <c r="I21">
        <v>459.48935970000002</v>
      </c>
      <c r="J21">
        <v>548.73280350000005</v>
      </c>
      <c r="K21">
        <v>3729.9114049999998</v>
      </c>
      <c r="L21">
        <v>3638.0005110000002</v>
      </c>
      <c r="M21">
        <v>3822.1855340000002</v>
      </c>
      <c r="N21">
        <v>3894.1785869999999</v>
      </c>
      <c r="O21">
        <v>3443.2256779999998</v>
      </c>
      <c r="P21">
        <v>3351.08034</v>
      </c>
      <c r="Q21">
        <v>3528.1826959999999</v>
      </c>
      <c r="R21">
        <v>3601.6839439999999</v>
      </c>
      <c r="S21">
        <v>3650.7819060000002</v>
      </c>
      <c r="T21">
        <v>3559.2335619999999</v>
      </c>
      <c r="U21">
        <v>3754.3713729999999</v>
      </c>
      <c r="V21">
        <v>3824.032123</v>
      </c>
      <c r="W21">
        <v>3614.7717520000001</v>
      </c>
      <c r="X21">
        <v>3523.1941390000002</v>
      </c>
      <c r="Y21">
        <v>3717.4477029999998</v>
      </c>
      <c r="Z21">
        <v>3787.2967450000001</v>
      </c>
      <c r="AP21">
        <v>3130.1544899999999</v>
      </c>
      <c r="AT21">
        <v>1719.640668</v>
      </c>
      <c r="AW21">
        <v>471.11842969999998</v>
      </c>
      <c r="AX21">
        <v>501.77350890000002</v>
      </c>
      <c r="BB21">
        <v>2596.38258</v>
      </c>
      <c r="BM21">
        <v>695.14268679999998</v>
      </c>
    </row>
    <row r="32" spans="2:79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  <c r="I32">
        <v>2013</v>
      </c>
      <c r="J32">
        <v>2013</v>
      </c>
      <c r="K32">
        <v>2014</v>
      </c>
      <c r="L32">
        <v>2014</v>
      </c>
      <c r="M32">
        <v>2014</v>
      </c>
      <c r="N32">
        <v>2014</v>
      </c>
      <c r="O32">
        <v>2015</v>
      </c>
      <c r="P32">
        <v>2015</v>
      </c>
      <c r="Q32">
        <v>2015</v>
      </c>
      <c r="R32">
        <v>2015</v>
      </c>
      <c r="S32">
        <v>2016</v>
      </c>
      <c r="T32">
        <v>2016</v>
      </c>
      <c r="U32">
        <v>2016</v>
      </c>
      <c r="V32">
        <v>2016</v>
      </c>
      <c r="W32">
        <v>2017</v>
      </c>
      <c r="X32">
        <v>2017</v>
      </c>
      <c r="Y32">
        <v>2017</v>
      </c>
      <c r="Z32">
        <v>2017</v>
      </c>
      <c r="AA32">
        <v>2018</v>
      </c>
      <c r="AB32">
        <v>2018</v>
      </c>
      <c r="AC32">
        <v>2018</v>
      </c>
      <c r="AD32">
        <v>2018</v>
      </c>
      <c r="AE32">
        <v>2019</v>
      </c>
      <c r="AF32">
        <v>2019</v>
      </c>
      <c r="AG32">
        <v>2019</v>
      </c>
      <c r="AH32">
        <v>2019</v>
      </c>
      <c r="AI32">
        <v>2020</v>
      </c>
      <c r="AJ32">
        <v>2021</v>
      </c>
      <c r="AK32">
        <v>2021</v>
      </c>
      <c r="AL32">
        <v>2022</v>
      </c>
      <c r="AM32">
        <v>2022</v>
      </c>
      <c r="AN32">
        <v>2022</v>
      </c>
      <c r="AO32">
        <v>2023</v>
      </c>
      <c r="AP32">
        <v>2023</v>
      </c>
      <c r="AQ32">
        <v>2023</v>
      </c>
      <c r="AR32">
        <v>2024</v>
      </c>
      <c r="AS32">
        <v>2024</v>
      </c>
      <c r="AT32">
        <v>2024</v>
      </c>
      <c r="AU32">
        <v>2024</v>
      </c>
      <c r="AV32">
        <v>2025</v>
      </c>
      <c r="AW32">
        <v>2025</v>
      </c>
      <c r="AX32">
        <v>2025</v>
      </c>
      <c r="AY32">
        <v>2025</v>
      </c>
      <c r="AZ32">
        <v>2026</v>
      </c>
      <c r="BA32">
        <v>2026</v>
      </c>
      <c r="BB32">
        <v>2026</v>
      </c>
      <c r="BC32">
        <v>2026</v>
      </c>
      <c r="BD32">
        <v>2027</v>
      </c>
      <c r="BE32">
        <v>2027</v>
      </c>
      <c r="BF32">
        <v>2027</v>
      </c>
      <c r="BG32">
        <v>2027</v>
      </c>
      <c r="BH32">
        <v>2028</v>
      </c>
      <c r="BI32">
        <v>2028</v>
      </c>
      <c r="BJ32">
        <v>2028</v>
      </c>
      <c r="BK32">
        <v>2028</v>
      </c>
      <c r="BL32">
        <v>2029</v>
      </c>
      <c r="BM32">
        <v>2029</v>
      </c>
      <c r="BN32">
        <v>2029</v>
      </c>
      <c r="BO32">
        <v>2029</v>
      </c>
      <c r="BP32">
        <v>2038</v>
      </c>
      <c r="BQ32">
        <v>2039</v>
      </c>
      <c r="BR32">
        <v>2044</v>
      </c>
      <c r="BS32">
        <v>2045</v>
      </c>
      <c r="BT32">
        <v>2046</v>
      </c>
      <c r="BU32">
        <v>2047</v>
      </c>
      <c r="BV32">
        <v>2048</v>
      </c>
      <c r="BW32">
        <v>2049</v>
      </c>
      <c r="BX32">
        <v>2050</v>
      </c>
      <c r="BY32">
        <v>2048</v>
      </c>
      <c r="BZ32">
        <v>2049</v>
      </c>
      <c r="CA32">
        <v>2050</v>
      </c>
    </row>
    <row r="33" spans="2:79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  <c r="I33" t="s">
        <v>79</v>
      </c>
      <c r="J33" t="s">
        <v>80</v>
      </c>
      <c r="K33" t="s">
        <v>77</v>
      </c>
      <c r="L33" t="s">
        <v>78</v>
      </c>
      <c r="M33" t="s">
        <v>79</v>
      </c>
      <c r="N33" t="s">
        <v>80</v>
      </c>
      <c r="O33" t="s">
        <v>77</v>
      </c>
      <c r="P33" t="s">
        <v>78</v>
      </c>
      <c r="Q33" t="s">
        <v>79</v>
      </c>
      <c r="R33" t="s">
        <v>80</v>
      </c>
      <c r="S33" t="s">
        <v>77</v>
      </c>
      <c r="T33" t="s">
        <v>78</v>
      </c>
      <c r="U33" t="s">
        <v>79</v>
      </c>
      <c r="V33" t="s">
        <v>80</v>
      </c>
      <c r="W33" t="s">
        <v>77</v>
      </c>
      <c r="X33" t="s">
        <v>78</v>
      </c>
      <c r="Y33" t="s">
        <v>79</v>
      </c>
      <c r="Z33" t="s">
        <v>80</v>
      </c>
      <c r="AA33" t="s">
        <v>77</v>
      </c>
      <c r="AB33" t="s">
        <v>78</v>
      </c>
      <c r="AC33" t="s">
        <v>79</v>
      </c>
      <c r="AD33" t="s">
        <v>80</v>
      </c>
      <c r="AE33" t="s">
        <v>77</v>
      </c>
      <c r="AF33" t="s">
        <v>78</v>
      </c>
      <c r="AG33" t="s">
        <v>79</v>
      </c>
      <c r="AH33" t="s">
        <v>80</v>
      </c>
      <c r="AI33" t="s">
        <v>77</v>
      </c>
      <c r="AJ33" t="s">
        <v>77</v>
      </c>
      <c r="AK33" t="s">
        <v>80</v>
      </c>
      <c r="AL33" t="s">
        <v>77</v>
      </c>
      <c r="AM33" t="s">
        <v>78</v>
      </c>
      <c r="AN33" t="s">
        <v>80</v>
      </c>
      <c r="AO33" t="s">
        <v>77</v>
      </c>
      <c r="AP33" t="s">
        <v>78</v>
      </c>
      <c r="AQ33" t="s">
        <v>80</v>
      </c>
      <c r="AR33" t="s">
        <v>77</v>
      </c>
      <c r="AS33" t="s">
        <v>78</v>
      </c>
      <c r="AT33" t="s">
        <v>79</v>
      </c>
      <c r="AU33" t="s">
        <v>80</v>
      </c>
      <c r="AV33" t="s">
        <v>77</v>
      </c>
      <c r="AW33" t="s">
        <v>78</v>
      </c>
      <c r="AX33" t="s">
        <v>79</v>
      </c>
      <c r="AY33" t="s">
        <v>80</v>
      </c>
      <c r="AZ33" t="s">
        <v>77</v>
      </c>
      <c r="BA33" t="s">
        <v>78</v>
      </c>
      <c r="BB33" t="s">
        <v>79</v>
      </c>
      <c r="BC33" t="s">
        <v>80</v>
      </c>
      <c r="BD33" t="s">
        <v>77</v>
      </c>
      <c r="BE33" t="s">
        <v>78</v>
      </c>
      <c r="BF33" t="s">
        <v>79</v>
      </c>
      <c r="BG33" t="s">
        <v>80</v>
      </c>
      <c r="BH33" t="s">
        <v>77</v>
      </c>
      <c r="BI33" t="s">
        <v>78</v>
      </c>
      <c r="BJ33" t="s">
        <v>79</v>
      </c>
      <c r="BK33" t="s">
        <v>80</v>
      </c>
      <c r="BL33" t="s">
        <v>77</v>
      </c>
      <c r="BM33" t="s">
        <v>78</v>
      </c>
      <c r="BN33" t="s">
        <v>79</v>
      </c>
      <c r="BO33" t="s">
        <v>80</v>
      </c>
      <c r="BP33" t="s">
        <v>77</v>
      </c>
      <c r="BQ33" t="s">
        <v>77</v>
      </c>
      <c r="BR33" t="s">
        <v>77</v>
      </c>
      <c r="BS33" t="s">
        <v>77</v>
      </c>
      <c r="BT33" t="s">
        <v>77</v>
      </c>
      <c r="BU33" t="s">
        <v>77</v>
      </c>
      <c r="BV33" t="s">
        <v>77</v>
      </c>
      <c r="BW33" t="s">
        <v>77</v>
      </c>
      <c r="BX33" t="s">
        <v>77</v>
      </c>
      <c r="BY33" t="s">
        <v>77</v>
      </c>
      <c r="BZ33" t="s">
        <v>77</v>
      </c>
      <c r="CA33" t="s">
        <v>77</v>
      </c>
    </row>
    <row r="34" spans="2:79" x14ac:dyDescent="0.25">
      <c r="B34" t="s">
        <v>13</v>
      </c>
    </row>
    <row r="35" spans="2:79" x14ac:dyDescent="0.25">
      <c r="B35" t="s">
        <v>37</v>
      </c>
      <c r="C35">
        <v>1670.1981410000001</v>
      </c>
      <c r="D35">
        <v>3173.6761860000001</v>
      </c>
      <c r="F35">
        <v>1763.097354</v>
      </c>
      <c r="G35">
        <v>3643.9067850000001</v>
      </c>
      <c r="H35">
        <v>117.17727240000001</v>
      </c>
      <c r="I35">
        <v>115877.0315</v>
      </c>
      <c r="J35">
        <v>122105.4644</v>
      </c>
      <c r="K35">
        <v>131706.8891</v>
      </c>
      <c r="L35">
        <v>121484.2905</v>
      </c>
      <c r="M35">
        <v>119229.5993</v>
      </c>
      <c r="N35">
        <v>125683.8915</v>
      </c>
      <c r="O35">
        <v>134263.66080000001</v>
      </c>
      <c r="P35">
        <v>123836.07550000001</v>
      </c>
      <c r="Q35">
        <v>121579.8511</v>
      </c>
      <c r="R35">
        <v>128130.19779999999</v>
      </c>
      <c r="S35">
        <v>132604.15470000001</v>
      </c>
      <c r="T35">
        <v>122089.7417</v>
      </c>
      <c r="U35">
        <v>121560.6856</v>
      </c>
      <c r="V35">
        <v>128190.7065</v>
      </c>
      <c r="W35">
        <v>132559.54889999999</v>
      </c>
      <c r="X35">
        <v>122590.0496</v>
      </c>
      <c r="Y35">
        <v>122433.764</v>
      </c>
      <c r="Z35">
        <v>128992.2561</v>
      </c>
      <c r="AA35">
        <v>42122.55515</v>
      </c>
      <c r="AB35">
        <v>19502.82617</v>
      </c>
      <c r="AC35">
        <v>15768.50669</v>
      </c>
      <c r="AD35">
        <v>32013.206829999999</v>
      </c>
      <c r="AE35">
        <v>43640.050040000002</v>
      </c>
      <c r="AF35">
        <v>31040.12212</v>
      </c>
      <c r="AG35">
        <v>30077.03383</v>
      </c>
      <c r="AH35">
        <v>47722.441700000003</v>
      </c>
      <c r="AI35">
        <v>20079.550429999999</v>
      </c>
      <c r="AJ35">
        <v>23618.64918</v>
      </c>
      <c r="AK35">
        <v>2948.7383220000002</v>
      </c>
      <c r="AL35">
        <v>34972.074050000003</v>
      </c>
      <c r="AM35">
        <v>1964.9771129999999</v>
      </c>
      <c r="AN35">
        <v>13733.148450000001</v>
      </c>
      <c r="AO35">
        <v>41801.151180000001</v>
      </c>
      <c r="AP35">
        <v>8081.464962</v>
      </c>
      <c r="AQ35">
        <v>19989.084879999999</v>
      </c>
      <c r="AR35">
        <v>39265.973610000001</v>
      </c>
      <c r="AS35">
        <v>20437.424129999999</v>
      </c>
      <c r="AT35">
        <v>6831.9555700000001</v>
      </c>
      <c r="AU35">
        <v>32317.865180000001</v>
      </c>
      <c r="AV35">
        <v>53363.840369999998</v>
      </c>
      <c r="AW35">
        <v>35592.316180000002</v>
      </c>
      <c r="AX35">
        <v>21924.754919999999</v>
      </c>
      <c r="AY35">
        <v>47498.554080000002</v>
      </c>
      <c r="AZ35">
        <v>75544.442720000006</v>
      </c>
      <c r="BA35">
        <v>43453.898410000002</v>
      </c>
      <c r="BB35">
        <v>29745.96098</v>
      </c>
      <c r="BC35">
        <v>56611.909529999997</v>
      </c>
      <c r="BD35">
        <v>77684.523939999999</v>
      </c>
      <c r="BE35">
        <v>32204.73215</v>
      </c>
      <c r="BF35">
        <v>29404.529719999999</v>
      </c>
      <c r="BG35">
        <v>55716.115330000001</v>
      </c>
      <c r="BH35">
        <v>49551.644869999996</v>
      </c>
      <c r="BI35">
        <v>49730.204519999999</v>
      </c>
      <c r="BJ35">
        <v>35852.93303</v>
      </c>
      <c r="BK35">
        <v>58235.70117</v>
      </c>
      <c r="BL35">
        <v>90272.212060000005</v>
      </c>
      <c r="BM35">
        <v>54892.149080000003</v>
      </c>
      <c r="BN35">
        <v>40837.214090000001</v>
      </c>
      <c r="BO35">
        <v>68669.782500000001</v>
      </c>
      <c r="BP35">
        <v>7662.0669790000002</v>
      </c>
      <c r="BQ35">
        <v>20751.481930000002</v>
      </c>
      <c r="BR35">
        <v>512.39029900000003</v>
      </c>
      <c r="BS35">
        <v>1332.894769</v>
      </c>
      <c r="BT35">
        <v>2139.6007679999998</v>
      </c>
      <c r="BU35">
        <v>2664.5859989999999</v>
      </c>
      <c r="BV35">
        <v>3259.4997480000002</v>
      </c>
      <c r="BW35">
        <v>4836.0497660000001</v>
      </c>
      <c r="BY35">
        <v>7011.1733000000004</v>
      </c>
      <c r="BZ35">
        <v>9082.4164860000001</v>
      </c>
      <c r="CA35">
        <v>11771.253489999999</v>
      </c>
    </row>
    <row r="36" spans="2:79" x14ac:dyDescent="0.25">
      <c r="B36" t="s">
        <v>38</v>
      </c>
      <c r="C36">
        <v>2628.505099</v>
      </c>
      <c r="D36">
        <v>2481.141361</v>
      </c>
      <c r="E36">
        <v>107.1491439</v>
      </c>
      <c r="F36">
        <v>2148.5062849999999</v>
      </c>
      <c r="G36">
        <v>2489.853916</v>
      </c>
      <c r="I36">
        <v>31257.089110000001</v>
      </c>
      <c r="J36">
        <v>33623.209239999996</v>
      </c>
      <c r="K36">
        <v>42069.698129999997</v>
      </c>
      <c r="L36">
        <v>35859.449460000003</v>
      </c>
      <c r="M36">
        <v>33044.213430000003</v>
      </c>
      <c r="N36">
        <v>35503.478819999997</v>
      </c>
      <c r="O36">
        <v>41745.44154</v>
      </c>
      <c r="P36">
        <v>35551.986349999999</v>
      </c>
      <c r="Q36">
        <v>32724.730210000002</v>
      </c>
      <c r="R36">
        <v>35184.491820000003</v>
      </c>
      <c r="S36">
        <v>42224.116820000003</v>
      </c>
      <c r="T36">
        <v>35849.775329999997</v>
      </c>
      <c r="U36">
        <v>32949.806380000002</v>
      </c>
      <c r="V36">
        <v>35504.08251</v>
      </c>
      <c r="W36">
        <v>41312.105029999999</v>
      </c>
      <c r="X36">
        <v>34420.356489999998</v>
      </c>
      <c r="Y36">
        <v>31232.650420000002</v>
      </c>
      <c r="Z36">
        <v>33846.36707</v>
      </c>
      <c r="AA36">
        <v>532.6405469</v>
      </c>
      <c r="AE36">
        <v>7012.887745</v>
      </c>
      <c r="AR36">
        <v>7094.4303460000001</v>
      </c>
      <c r="AV36">
        <v>17403.332610000001</v>
      </c>
      <c r="AZ36">
        <v>3782.4940270000002</v>
      </c>
      <c r="BD36">
        <v>2616.9646299999999</v>
      </c>
      <c r="BE36">
        <v>11594.8022</v>
      </c>
      <c r="BH36">
        <v>20840.807560000001</v>
      </c>
      <c r="BL36">
        <v>7087.9420970000001</v>
      </c>
      <c r="BM36">
        <v>5155.5244300000004</v>
      </c>
      <c r="BN36">
        <v>1893.995551</v>
      </c>
      <c r="BX36">
        <v>4151.3587530000004</v>
      </c>
    </row>
    <row r="37" spans="2:79" x14ac:dyDescent="0.25">
      <c r="B37" t="s">
        <v>39</v>
      </c>
      <c r="C37">
        <v>29046.54464</v>
      </c>
      <c r="D37">
        <v>26449.875739999999</v>
      </c>
      <c r="E37">
        <v>23399.83136</v>
      </c>
      <c r="F37">
        <v>27743.49927</v>
      </c>
      <c r="G37">
        <v>31250.892510000001</v>
      </c>
      <c r="H37">
        <v>28481.281579999999</v>
      </c>
      <c r="I37">
        <v>25217.388739999999</v>
      </c>
      <c r="J37">
        <v>29814.707920000001</v>
      </c>
      <c r="K37">
        <v>32625.204590000001</v>
      </c>
      <c r="L37">
        <v>29723.362450000001</v>
      </c>
      <c r="M37">
        <v>26296.682550000001</v>
      </c>
      <c r="N37">
        <v>31078.016220000001</v>
      </c>
      <c r="O37">
        <v>33698.232929999998</v>
      </c>
      <c r="P37">
        <v>30694.226569999999</v>
      </c>
      <c r="Q37">
        <v>27164.104149999999</v>
      </c>
      <c r="R37">
        <v>32073.49336</v>
      </c>
      <c r="S37">
        <v>34043.14056</v>
      </c>
      <c r="T37">
        <v>30741.999950000001</v>
      </c>
      <c r="U37">
        <v>26735.068619999998</v>
      </c>
      <c r="V37">
        <v>32046.44342</v>
      </c>
      <c r="W37">
        <v>33629.239399999999</v>
      </c>
      <c r="X37">
        <v>30375.024740000001</v>
      </c>
      <c r="Y37">
        <v>26341.28559</v>
      </c>
      <c r="Z37">
        <v>31623.064999999999</v>
      </c>
      <c r="AD37">
        <v>932.62867119999999</v>
      </c>
      <c r="AE37">
        <v>5095.43102</v>
      </c>
      <c r="AR37">
        <v>8472.4806700000008</v>
      </c>
      <c r="BH37">
        <v>16138.09145</v>
      </c>
      <c r="BX37">
        <v>2614.6542800000002</v>
      </c>
    </row>
    <row r="38" spans="2:79" x14ac:dyDescent="0.25">
      <c r="B38" t="s">
        <v>40</v>
      </c>
      <c r="C38">
        <v>8708.206064</v>
      </c>
      <c r="D38">
        <v>7625.3916120000004</v>
      </c>
      <c r="E38">
        <v>11582.92525</v>
      </c>
      <c r="F38">
        <v>12174.42994</v>
      </c>
      <c r="G38">
        <v>11521.31515</v>
      </c>
      <c r="H38">
        <v>10551.764069999999</v>
      </c>
      <c r="I38">
        <v>14534.26829</v>
      </c>
      <c r="J38">
        <v>15011.144749999999</v>
      </c>
      <c r="K38">
        <v>9150.0656789999994</v>
      </c>
      <c r="L38">
        <v>8178.7838019999999</v>
      </c>
      <c r="M38">
        <v>12108.999750000001</v>
      </c>
      <c r="N38">
        <v>12597.010550000001</v>
      </c>
      <c r="O38">
        <v>10209.472750000001</v>
      </c>
      <c r="P38">
        <v>9239.0572900000006</v>
      </c>
      <c r="Q38">
        <v>13195.447910000001</v>
      </c>
      <c r="R38">
        <v>13677.885039999999</v>
      </c>
      <c r="S38">
        <v>9766.946747</v>
      </c>
      <c r="T38">
        <v>8796.5797999999995</v>
      </c>
      <c r="U38">
        <v>12754.43615</v>
      </c>
      <c r="V38">
        <v>13236.561159999999</v>
      </c>
      <c r="W38">
        <v>9870.6951019999997</v>
      </c>
      <c r="X38">
        <v>8900.4150630000004</v>
      </c>
      <c r="Y38">
        <v>12860.89695</v>
      </c>
      <c r="Z38">
        <v>13342.462869999999</v>
      </c>
    </row>
    <row r="39" spans="2:79" x14ac:dyDescent="0.25">
      <c r="B39" t="s">
        <v>42</v>
      </c>
      <c r="E39">
        <v>773.98694039999998</v>
      </c>
      <c r="F39">
        <v>602.1454526</v>
      </c>
      <c r="I39">
        <v>917.58515709999995</v>
      </c>
      <c r="J39">
        <v>745.0070207</v>
      </c>
      <c r="M39">
        <v>1034.3722720000001</v>
      </c>
      <c r="N39">
        <v>861.19502629999999</v>
      </c>
      <c r="Q39">
        <v>852.61609469999996</v>
      </c>
      <c r="R39">
        <v>680.37123799999995</v>
      </c>
      <c r="U39">
        <v>923.4370437</v>
      </c>
      <c r="V39">
        <v>750.24918390000005</v>
      </c>
      <c r="Y39">
        <v>841.84074959999998</v>
      </c>
      <c r="Z39">
        <v>660.1044359</v>
      </c>
      <c r="AQ39">
        <v>204.6426404</v>
      </c>
      <c r="AT39">
        <v>42.216962809999998</v>
      </c>
      <c r="AX39">
        <v>124.2095097</v>
      </c>
      <c r="BB39">
        <v>371.0344839</v>
      </c>
      <c r="BF39">
        <v>1090.25746</v>
      </c>
      <c r="BG39">
        <v>1496.6222270000001</v>
      </c>
      <c r="BJ39">
        <v>850.60984910000002</v>
      </c>
      <c r="BK39">
        <v>158.01659749999999</v>
      </c>
      <c r="BN39">
        <v>934.29015200000003</v>
      </c>
      <c r="BO39">
        <v>241.55926969999999</v>
      </c>
    </row>
    <row r="40" spans="2:79" x14ac:dyDescent="0.25">
      <c r="B40" t="s">
        <v>43</v>
      </c>
      <c r="G40">
        <v>499.2241636</v>
      </c>
      <c r="H40">
        <v>361.1150505</v>
      </c>
      <c r="I40">
        <v>406.80014890000001</v>
      </c>
      <c r="J40">
        <v>519.14791549999995</v>
      </c>
      <c r="K40">
        <v>3778.2288509999998</v>
      </c>
      <c r="L40">
        <v>3642.8012640000002</v>
      </c>
      <c r="M40">
        <v>3769.4963229999998</v>
      </c>
      <c r="N40">
        <v>3864.593699</v>
      </c>
      <c r="O40">
        <v>3491.5431229999999</v>
      </c>
      <c r="P40">
        <v>3355.8810920000001</v>
      </c>
      <c r="Q40">
        <v>3475.4934859999998</v>
      </c>
      <c r="R40">
        <v>3572.099056</v>
      </c>
      <c r="S40">
        <v>3699.0993509999998</v>
      </c>
      <c r="T40">
        <v>3564.034314</v>
      </c>
      <c r="U40">
        <v>3701.6821620000001</v>
      </c>
      <c r="V40">
        <v>3794.4472350000001</v>
      </c>
      <c r="W40">
        <v>3663.0891980000001</v>
      </c>
      <c r="X40">
        <v>3527.9948909999998</v>
      </c>
      <c r="Y40">
        <v>3664.7584919999999</v>
      </c>
      <c r="Z40">
        <v>3757.7118569999998</v>
      </c>
      <c r="AU40">
        <v>513.95491449999997</v>
      </c>
      <c r="AY40">
        <v>792.38885990000006</v>
      </c>
      <c r="BK40">
        <v>4885.8115150000003</v>
      </c>
      <c r="BL40">
        <v>162.28464729999999</v>
      </c>
      <c r="BN40">
        <v>3438.7783279999999</v>
      </c>
      <c r="BO40">
        <v>5068.819066</v>
      </c>
    </row>
    <row r="51" spans="2:26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  <c r="K51">
        <v>2014</v>
      </c>
      <c r="L51">
        <v>2014</v>
      </c>
      <c r="M51">
        <v>2014</v>
      </c>
      <c r="N51">
        <v>2014</v>
      </c>
      <c r="O51">
        <v>2015</v>
      </c>
      <c r="P51">
        <v>2015</v>
      </c>
      <c r="Q51">
        <v>2015</v>
      </c>
      <c r="R51">
        <v>2015</v>
      </c>
      <c r="S51">
        <v>2016</v>
      </c>
      <c r="T51">
        <v>2016</v>
      </c>
      <c r="U51">
        <v>2016</v>
      </c>
      <c r="V51">
        <v>2016</v>
      </c>
      <c r="W51">
        <v>2017</v>
      </c>
      <c r="X51">
        <v>2017</v>
      </c>
      <c r="Y51">
        <v>2017</v>
      </c>
      <c r="Z51">
        <v>2017</v>
      </c>
    </row>
    <row r="52" spans="2:26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  <c r="K52" t="s">
        <v>77</v>
      </c>
      <c r="L52" t="s">
        <v>78</v>
      </c>
      <c r="M52" t="s">
        <v>79</v>
      </c>
      <c r="N52" t="s">
        <v>80</v>
      </c>
      <c r="O52" t="s">
        <v>77</v>
      </c>
      <c r="P52" t="s">
        <v>78</v>
      </c>
      <c r="Q52" t="s">
        <v>79</v>
      </c>
      <c r="R52" t="s">
        <v>80</v>
      </c>
      <c r="S52" t="s">
        <v>77</v>
      </c>
      <c r="T52" t="s">
        <v>78</v>
      </c>
      <c r="U52" t="s">
        <v>79</v>
      </c>
      <c r="V52" t="s">
        <v>80</v>
      </c>
      <c r="W52" t="s">
        <v>77</v>
      </c>
      <c r="X52" t="s">
        <v>78</v>
      </c>
      <c r="Y52" t="s">
        <v>79</v>
      </c>
      <c r="Z52" t="s">
        <v>80</v>
      </c>
    </row>
    <row r="53" spans="2:26" x14ac:dyDescent="0.25">
      <c r="B53" t="s">
        <v>13</v>
      </c>
    </row>
    <row r="54" spans="2:26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  <c r="K54">
        <v>165072.823</v>
      </c>
      <c r="L54">
        <v>150399.49799999999</v>
      </c>
      <c r="M54">
        <v>150265.3124</v>
      </c>
      <c r="N54">
        <v>158244.58100000001</v>
      </c>
      <c r="O54">
        <v>166142.4308</v>
      </c>
      <c r="P54">
        <v>151385.3284</v>
      </c>
      <c r="Q54">
        <v>151235.69579999999</v>
      </c>
      <c r="R54">
        <v>159264.291</v>
      </c>
      <c r="S54">
        <v>162826.54190000001</v>
      </c>
      <c r="T54">
        <v>148746.71950000001</v>
      </c>
      <c r="U54">
        <v>148535.66399999999</v>
      </c>
      <c r="V54">
        <v>156592.63370000001</v>
      </c>
      <c r="W54">
        <v>167392.92490000001</v>
      </c>
      <c r="X54">
        <v>153160.43520000001</v>
      </c>
      <c r="Y54">
        <v>152936.33790000001</v>
      </c>
      <c r="Z54">
        <v>161095.96179999999</v>
      </c>
    </row>
    <row r="55" spans="2:26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  <c r="K55">
        <v>56838.947440000004</v>
      </c>
      <c r="L55">
        <v>49097.391499999998</v>
      </c>
      <c r="M55">
        <v>46983.801449999999</v>
      </c>
      <c r="N55">
        <v>56145.247239999997</v>
      </c>
      <c r="O55">
        <v>53052.416190000004</v>
      </c>
      <c r="P55">
        <v>45669.297809999996</v>
      </c>
      <c r="Q55">
        <v>43636.024460000001</v>
      </c>
      <c r="R55">
        <v>52354.422910000001</v>
      </c>
      <c r="S55">
        <v>53270.06007</v>
      </c>
      <c r="T55">
        <v>45738.541089999999</v>
      </c>
      <c r="U55">
        <v>43642.959609999998</v>
      </c>
      <c r="V55">
        <v>52463.927649999998</v>
      </c>
      <c r="W55">
        <v>51822.669719999998</v>
      </c>
      <c r="X55">
        <v>44411.755669999999</v>
      </c>
      <c r="Y55">
        <v>42342.896070000003</v>
      </c>
      <c r="Z55">
        <v>51015.536789999998</v>
      </c>
    </row>
    <row r="56" spans="2:26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  <c r="K56">
        <v>35236.832649999997</v>
      </c>
      <c r="L56">
        <v>34618.4015</v>
      </c>
      <c r="M56">
        <v>33979.051950000001</v>
      </c>
      <c r="N56">
        <v>35721.429609999999</v>
      </c>
      <c r="O56">
        <v>37156.043949999999</v>
      </c>
      <c r="P56">
        <v>36496.412729999996</v>
      </c>
      <c r="Q56">
        <v>35791.205569999998</v>
      </c>
      <c r="R56">
        <v>37621.033470000002</v>
      </c>
      <c r="S56">
        <v>38039.320140000003</v>
      </c>
      <c r="T56">
        <v>37271.172850000003</v>
      </c>
      <c r="U56">
        <v>36241.970739999997</v>
      </c>
      <c r="V56">
        <v>38274.788930000002</v>
      </c>
      <c r="W56">
        <v>37996.320339999998</v>
      </c>
      <c r="X56">
        <v>37428.010710000002</v>
      </c>
      <c r="Y56">
        <v>36389.562890000001</v>
      </c>
      <c r="Z56">
        <v>38275.221120000002</v>
      </c>
    </row>
    <row r="57" spans="2:26" x14ac:dyDescent="0.25">
      <c r="B57" t="s">
        <v>40</v>
      </c>
      <c r="C57">
        <v>8930.9440479999994</v>
      </c>
      <c r="D57">
        <v>8141.5386339999995</v>
      </c>
      <c r="E57">
        <v>10209.500770000001</v>
      </c>
      <c r="F57">
        <v>9908.0558409999994</v>
      </c>
      <c r="G57">
        <v>14675.056269999999</v>
      </c>
      <c r="H57">
        <v>13921.834999999999</v>
      </c>
      <c r="I57">
        <v>15996.02823</v>
      </c>
      <c r="J57">
        <v>15694.81148</v>
      </c>
      <c r="K57">
        <v>14916.48295</v>
      </c>
      <c r="L57">
        <v>14168.52594</v>
      </c>
      <c r="M57">
        <v>16244.214459999999</v>
      </c>
      <c r="N57">
        <v>15941.70413</v>
      </c>
      <c r="O57">
        <v>16088.287759999999</v>
      </c>
      <c r="P57">
        <v>15353.417090000001</v>
      </c>
      <c r="Q57">
        <v>17432.822700000001</v>
      </c>
      <c r="R57">
        <v>17127.096699999998</v>
      </c>
      <c r="S57">
        <v>16251.630660000001</v>
      </c>
      <c r="T57">
        <v>15524.073609999999</v>
      </c>
      <c r="U57">
        <v>17605.5566</v>
      </c>
      <c r="V57">
        <v>17298.033439999999</v>
      </c>
      <c r="W57">
        <v>15912.7986</v>
      </c>
      <c r="X57">
        <v>15181.45758</v>
      </c>
      <c r="Y57">
        <v>17261.865760000001</v>
      </c>
      <c r="Z57">
        <v>16955.272420000001</v>
      </c>
    </row>
    <row r="58" spans="2:26" x14ac:dyDescent="0.25">
      <c r="B58" t="s">
        <v>42</v>
      </c>
      <c r="D58">
        <v>1442.747261</v>
      </c>
      <c r="E58">
        <v>1405.0471649999999</v>
      </c>
      <c r="F58">
        <v>1284.250266</v>
      </c>
      <c r="H58">
        <v>1442.747261</v>
      </c>
      <c r="I58">
        <v>1405.0471649999999</v>
      </c>
      <c r="J58">
        <v>1284.250266</v>
      </c>
      <c r="L58">
        <v>1442.747261</v>
      </c>
      <c r="M58">
        <v>1405.0471649999999</v>
      </c>
      <c r="N58">
        <v>1284.250266</v>
      </c>
      <c r="P58">
        <v>1622.161871</v>
      </c>
      <c r="Q58">
        <v>1585.0246119999999</v>
      </c>
      <c r="R58">
        <v>1463.7408</v>
      </c>
      <c r="T58">
        <v>1887.8665599999999</v>
      </c>
      <c r="U58">
        <v>1851.484594</v>
      </c>
      <c r="V58">
        <v>1729.269755</v>
      </c>
      <c r="X58">
        <v>1958.2069300000001</v>
      </c>
      <c r="Y58">
        <v>1916.656373</v>
      </c>
      <c r="Z58">
        <v>1794.145751</v>
      </c>
    </row>
    <row r="59" spans="2:26" x14ac:dyDescent="0.25">
      <c r="B59" t="s">
        <v>43</v>
      </c>
      <c r="C59">
        <v>4582.7574500000001</v>
      </c>
      <c r="D59">
        <v>4642.360025</v>
      </c>
      <c r="E59">
        <v>4654.5840399999997</v>
      </c>
      <c r="F59">
        <v>4645.9704979999997</v>
      </c>
      <c r="G59">
        <v>4582.7574500000001</v>
      </c>
      <c r="H59">
        <v>4642.360025</v>
      </c>
      <c r="I59">
        <v>4654.5840399999997</v>
      </c>
      <c r="J59">
        <v>4645.9704979999997</v>
      </c>
      <c r="K59">
        <v>4582.7574500000001</v>
      </c>
      <c r="L59">
        <v>4642.360025</v>
      </c>
      <c r="M59">
        <v>4654.5840399999997</v>
      </c>
      <c r="N59">
        <v>4645.9704979999997</v>
      </c>
      <c r="O59">
        <v>4582.751252</v>
      </c>
      <c r="P59">
        <v>4642.3537569999999</v>
      </c>
      <c r="Q59">
        <v>4654.5777529999996</v>
      </c>
      <c r="R59">
        <v>4645.9642270000004</v>
      </c>
      <c r="S59">
        <v>4107.4312970000001</v>
      </c>
      <c r="T59">
        <v>4167.9768709999998</v>
      </c>
      <c r="U59">
        <v>4180.4687389999999</v>
      </c>
      <c r="V59">
        <v>4171.6234759999998</v>
      </c>
      <c r="W59">
        <v>3987.9897649999998</v>
      </c>
      <c r="X59">
        <v>4047.201454</v>
      </c>
      <c r="Y59">
        <v>4059.3144400000001</v>
      </c>
      <c r="Z59">
        <v>4050.796949</v>
      </c>
    </row>
    <row r="60" spans="2:26" x14ac:dyDescent="0.25">
      <c r="B60" t="s">
        <v>15</v>
      </c>
      <c r="C60">
        <v>245252.07629999999</v>
      </c>
      <c r="D60">
        <v>224938.8658</v>
      </c>
      <c r="E60">
        <v>224729.21359999999</v>
      </c>
      <c r="F60">
        <v>241197.51569999999</v>
      </c>
      <c r="G60">
        <v>255113.10200000001</v>
      </c>
      <c r="H60">
        <v>234440.0974</v>
      </c>
      <c r="I60">
        <v>234013.63459999999</v>
      </c>
      <c r="J60">
        <v>250884.10980000001</v>
      </c>
      <c r="K60">
        <v>276647.84350000002</v>
      </c>
      <c r="L60">
        <v>254368.92420000001</v>
      </c>
      <c r="M60">
        <v>253532.01149999999</v>
      </c>
      <c r="N60">
        <v>271983.1827</v>
      </c>
      <c r="O60">
        <v>277021.93</v>
      </c>
      <c r="P60">
        <v>255168.97159999999</v>
      </c>
      <c r="Q60">
        <v>254335.35089999999</v>
      </c>
      <c r="R60">
        <v>272476.5491</v>
      </c>
      <c r="S60">
        <v>274494.984</v>
      </c>
      <c r="T60">
        <v>253336.3505</v>
      </c>
      <c r="U60">
        <v>252058.10430000001</v>
      </c>
      <c r="V60">
        <v>270530.2769</v>
      </c>
      <c r="W60">
        <v>277112.70329999999</v>
      </c>
      <c r="X60">
        <v>256187.0675</v>
      </c>
      <c r="Y60">
        <v>254906.63339999999</v>
      </c>
      <c r="Z60">
        <v>273186.93479999999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M46" sqref="M46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0.35491930532909566</v>
      </c>
      <c r="F2" s="280">
        <v>2.2194225318284588</v>
      </c>
      <c r="G2" s="280">
        <v>12.215904868298061</v>
      </c>
      <c r="H2" s="280">
        <v>35.476839623781487</v>
      </c>
      <c r="I2" s="280">
        <v>69.075750470397267</v>
      </c>
      <c r="J2" s="280">
        <v>112.86933658734003</v>
      </c>
      <c r="K2" s="280">
        <v>148.2739571078385</v>
      </c>
      <c r="L2" s="280">
        <v>173.08514292526883</v>
      </c>
      <c r="M2" s="280">
        <v>216.50889693496853</v>
      </c>
      <c r="N2" s="280">
        <v>281.3566068322026</v>
      </c>
      <c r="O2" s="280">
        <v>357.0277316494363</v>
      </c>
      <c r="P2" s="280">
        <v>440.16438911528201</v>
      </c>
      <c r="Q2" s="280">
        <v>529.64663307027388</v>
      </c>
      <c r="R2" s="280">
        <v>620.74045024526697</v>
      </c>
      <c r="S2" s="280">
        <v>712.85848860741635</v>
      </c>
      <c r="T2" s="280">
        <v>809.2487279001607</v>
      </c>
      <c r="U2" s="280">
        <v>895.91012447597222</v>
      </c>
      <c r="V2" s="280">
        <v>971.5365217348384</v>
      </c>
      <c r="W2" s="280">
        <v>1047.569929140001</v>
      </c>
      <c r="X2" s="280">
        <v>1123.9921228226522</v>
      </c>
      <c r="Y2" s="280">
        <v>1203.0390875884705</v>
      </c>
      <c r="Z2" s="280">
        <v>1285.5304020571882</v>
      </c>
      <c r="AA2" s="280">
        <v>1369.6261270541083</v>
      </c>
      <c r="AB2" s="280">
        <v>1457.0193332816777</v>
      </c>
      <c r="AC2" s="280">
        <v>1548.3626531680275</v>
      </c>
      <c r="AD2" s="280">
        <v>1648.2254101611557</v>
      </c>
      <c r="AE2" s="280">
        <v>1746.5179094543112</v>
      </c>
      <c r="AF2" s="280">
        <v>1841.7692420768592</v>
      </c>
      <c r="AG2" s="280">
        <v>1946.5991418911699</v>
      </c>
      <c r="AH2" s="280">
        <v>2057.7698993003933</v>
      </c>
      <c r="AI2" s="280">
        <v>2173.1791864051374</v>
      </c>
      <c r="AJ2" s="280">
        <v>2294.0753254197339</v>
      </c>
      <c r="AK2" s="280">
        <v>2421.910565464389</v>
      </c>
      <c r="AL2" s="280">
        <v>2557.4043631633604</v>
      </c>
      <c r="AM2" s="280">
        <v>2701.0228264689722</v>
      </c>
      <c r="AN2" s="280">
        <v>2853.4479199230555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0.35006372023799887</v>
      </c>
      <c r="F3" s="280">
        <v>0.89038671830635452</v>
      </c>
      <c r="G3" s="280">
        <v>2.7890047531411337</v>
      </c>
      <c r="H3" s="280">
        <v>9.2785016958773952</v>
      </c>
      <c r="I3" s="280">
        <v>23.083979139059149</v>
      </c>
      <c r="J3" s="280">
        <v>43.076011812344277</v>
      </c>
      <c r="K3" s="280">
        <v>59.880492154662242</v>
      </c>
      <c r="L3" s="280">
        <v>73.656605266385</v>
      </c>
      <c r="M3" s="280">
        <v>95.14793708007582</v>
      </c>
      <c r="N3" s="280">
        <v>124.52164268203646</v>
      </c>
      <c r="O3" s="280">
        <v>160.0295069621736</v>
      </c>
      <c r="P3" s="280">
        <v>200.1048916734124</v>
      </c>
      <c r="Q3" s="280">
        <v>243.77222543884142</v>
      </c>
      <c r="R3" s="280">
        <v>291.2217805504169</v>
      </c>
      <c r="S3" s="280">
        <v>341.76656131308948</v>
      </c>
      <c r="T3" s="280">
        <v>395.59611911314784</v>
      </c>
      <c r="U3" s="280">
        <v>446.77895304916461</v>
      </c>
      <c r="V3" s="280">
        <v>494.09461664256838</v>
      </c>
      <c r="W3" s="280">
        <v>539.87414655983571</v>
      </c>
      <c r="X3" s="280">
        <v>584.60291899353808</v>
      </c>
      <c r="Y3" s="280">
        <v>629.51001369897563</v>
      </c>
      <c r="Z3" s="280">
        <v>673.70254848561967</v>
      </c>
      <c r="AA3" s="280">
        <v>717.99257787789122</v>
      </c>
      <c r="AB3" s="280">
        <v>763.06430049667881</v>
      </c>
      <c r="AC3" s="280">
        <v>810.01993456591435</v>
      </c>
      <c r="AD3" s="280">
        <v>859.29740984634554</v>
      </c>
      <c r="AE3" s="280">
        <v>907.43504722209184</v>
      </c>
      <c r="AF3" s="280">
        <v>956.71904284259836</v>
      </c>
      <c r="AG3" s="280">
        <v>1015.5603552328491</v>
      </c>
      <c r="AH3" s="280">
        <v>1080.2552862572836</v>
      </c>
      <c r="AI3" s="280">
        <v>1143.4731431064686</v>
      </c>
      <c r="AJ3" s="280">
        <v>1209.5966310973081</v>
      </c>
      <c r="AK3" s="280">
        <v>1287.1216977354757</v>
      </c>
      <c r="AL3" s="280">
        <v>1384.1477503408296</v>
      </c>
      <c r="AM3" s="280">
        <v>1488.7797122237209</v>
      </c>
      <c r="AN3" s="280">
        <v>1586.5740268923028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7.3604463020240943E-2</v>
      </c>
      <c r="F4" s="280">
        <v>0.66698833729529672</v>
      </c>
      <c r="G4" s="280">
        <v>3.4439211681316606</v>
      </c>
      <c r="H4" s="280">
        <v>10.643899157453397</v>
      </c>
      <c r="I4" s="280">
        <v>23.934195429539002</v>
      </c>
      <c r="J4" s="280">
        <v>43.172633991998772</v>
      </c>
      <c r="K4" s="280">
        <v>56.125682205229431</v>
      </c>
      <c r="L4" s="280">
        <v>60.422233018515286</v>
      </c>
      <c r="M4" s="280">
        <v>69.604207482346752</v>
      </c>
      <c r="N4" s="280">
        <v>85.040498546158773</v>
      </c>
      <c r="O4" s="280">
        <v>102.86099482692067</v>
      </c>
      <c r="P4" s="280">
        <v>122.43504268874251</v>
      </c>
      <c r="Q4" s="280">
        <v>143.44156358149178</v>
      </c>
      <c r="R4" s="280">
        <v>165.4800926222681</v>
      </c>
      <c r="S4" s="280">
        <v>188.71639516450054</v>
      </c>
      <c r="T4" s="280">
        <v>214.19278799003737</v>
      </c>
      <c r="U4" s="280">
        <v>237.3530933964187</v>
      </c>
      <c r="V4" s="280">
        <v>257.00726103175907</v>
      </c>
      <c r="W4" s="280">
        <v>277.60093299126163</v>
      </c>
      <c r="X4" s="280">
        <v>299.22857646653705</v>
      </c>
      <c r="Y4" s="280">
        <v>322.33943581528086</v>
      </c>
      <c r="Z4" s="280">
        <v>347.27642540977325</v>
      </c>
      <c r="AA4" s="280">
        <v>374.28100447448509</v>
      </c>
      <c r="AB4" s="280">
        <v>406.7479341698795</v>
      </c>
      <c r="AC4" s="280">
        <v>445.97837107040954</v>
      </c>
      <c r="AD4" s="280">
        <v>486.65958753001377</v>
      </c>
      <c r="AE4" s="280">
        <v>524.68394181601786</v>
      </c>
      <c r="AF4" s="280">
        <v>562.58294590064997</v>
      </c>
      <c r="AG4" s="280">
        <v>603.38664618161829</v>
      </c>
      <c r="AH4" s="280">
        <v>647.68374683360582</v>
      </c>
      <c r="AI4" s="280">
        <v>695.76300955105489</v>
      </c>
      <c r="AJ4" s="280">
        <v>747.84566757702885</v>
      </c>
      <c r="AK4" s="280">
        <v>803.77239549273725</v>
      </c>
      <c r="AL4" s="280">
        <v>863.87603208634494</v>
      </c>
      <c r="AM4" s="280">
        <v>928.87733804272864</v>
      </c>
      <c r="AN4" s="280">
        <v>999.67191461841855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2.69528001185683E-2</v>
      </c>
      <c r="F5" s="280">
        <v>0.47715735270054532</v>
      </c>
      <c r="G5" s="280">
        <v>1.7392876907634434</v>
      </c>
      <c r="H5" s="280">
        <v>3.7997478303966155</v>
      </c>
      <c r="I5" s="280">
        <v>6.990223942074965</v>
      </c>
      <c r="J5" s="280">
        <v>11.255179169030068</v>
      </c>
      <c r="K5" s="280">
        <v>14.487642965335782</v>
      </c>
      <c r="L5" s="280">
        <v>15.88738260904252</v>
      </c>
      <c r="M5" s="280">
        <v>18.511197294794975</v>
      </c>
      <c r="N5" s="280">
        <v>23.981542267306775</v>
      </c>
      <c r="O5" s="280">
        <v>31.039982335781609</v>
      </c>
      <c r="P5" s="280">
        <v>38.151293536235187</v>
      </c>
      <c r="Q5" s="280">
        <v>45.424303026889753</v>
      </c>
      <c r="R5" s="280">
        <v>53.688504913561822</v>
      </c>
      <c r="S5" s="280">
        <v>62.048878274097895</v>
      </c>
      <c r="T5" s="280">
        <v>70.905813732552886</v>
      </c>
      <c r="U5" s="280">
        <v>78.99182002754992</v>
      </c>
      <c r="V5" s="280">
        <v>85.934447546790722</v>
      </c>
      <c r="W5" s="280">
        <v>92.996728984320811</v>
      </c>
      <c r="X5" s="280">
        <v>99.378982017033366</v>
      </c>
      <c r="Y5" s="280">
        <v>105.99243397615236</v>
      </c>
      <c r="Z5" s="280">
        <v>112.92658159052692</v>
      </c>
      <c r="AA5" s="280">
        <v>119.87396053473665</v>
      </c>
      <c r="AB5" s="280">
        <v>126.91564552332258</v>
      </c>
      <c r="AC5" s="280">
        <v>134.55216857610779</v>
      </c>
      <c r="AD5" s="280">
        <v>142.72463482238089</v>
      </c>
      <c r="AE5" s="280">
        <v>150.06472435213925</v>
      </c>
      <c r="AF5" s="280">
        <v>157.30558429867023</v>
      </c>
      <c r="AG5" s="280">
        <v>165.29944361185969</v>
      </c>
      <c r="AH5" s="280">
        <v>173.81224617820203</v>
      </c>
      <c r="AI5" s="280">
        <v>182.86926797257908</v>
      </c>
      <c r="AJ5" s="280">
        <v>192.44247305827173</v>
      </c>
      <c r="AK5" s="280">
        <v>202.59784613221328</v>
      </c>
      <c r="AL5" s="280">
        <v>213.35163312634106</v>
      </c>
      <c r="AM5" s="280">
        <v>224.76540312211264</v>
      </c>
      <c r="AN5" s="280">
        <v>236.90772285978915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6.8882530186678841E-4</v>
      </c>
      <c r="F7" s="280">
        <v>4.9996028028389192E-3</v>
      </c>
      <c r="G7" s="280">
        <v>2.8143038432794719E-2</v>
      </c>
      <c r="H7" s="280">
        <v>9.8863160680773401E-2</v>
      </c>
      <c r="I7" s="280">
        <v>0.2296273601543394</v>
      </c>
      <c r="J7" s="280">
        <v>0.40615223817690888</v>
      </c>
      <c r="K7" s="280">
        <v>0.50313247558647445</v>
      </c>
      <c r="L7" s="280">
        <v>0.51291738834039202</v>
      </c>
      <c r="M7" s="280">
        <v>0.58245996131036293</v>
      </c>
      <c r="N7" s="280">
        <v>0.71899684589364377</v>
      </c>
      <c r="O7" s="280">
        <v>0.88372498484432538</v>
      </c>
      <c r="P7" s="280">
        <v>1.0875508101383466</v>
      </c>
      <c r="Q7" s="280">
        <v>1.3120160021143739</v>
      </c>
      <c r="R7" s="280">
        <v>1.5396021437936258</v>
      </c>
      <c r="S7" s="280">
        <v>1.7939049077398868</v>
      </c>
      <c r="T7" s="280">
        <v>2.0556892703623726</v>
      </c>
      <c r="U7" s="280">
        <v>2.2695597070505014</v>
      </c>
      <c r="V7" s="280">
        <v>2.4459464394502617</v>
      </c>
      <c r="W7" s="280">
        <v>2.629916867442466</v>
      </c>
      <c r="X7" s="280">
        <v>2.8206216855028488</v>
      </c>
      <c r="Y7" s="280">
        <v>3.0210459601340083</v>
      </c>
      <c r="Z7" s="280">
        <v>3.2413440131985678</v>
      </c>
      <c r="AA7" s="280">
        <v>3.4800427134075234</v>
      </c>
      <c r="AB7" s="280">
        <v>3.7366133276087177</v>
      </c>
      <c r="AC7" s="280">
        <v>4.0203239798100396</v>
      </c>
      <c r="AD7" s="280">
        <v>4.3281246713855648</v>
      </c>
      <c r="AE7" s="280">
        <v>4.6101622433635976</v>
      </c>
      <c r="AF7" s="280">
        <v>4.8966641439281586</v>
      </c>
      <c r="AG7" s="280">
        <v>5.2119787532372506</v>
      </c>
      <c r="AH7" s="280">
        <v>5.5462019661566675</v>
      </c>
      <c r="AI7" s="280">
        <v>5.9066706776372611</v>
      </c>
      <c r="AJ7" s="280">
        <v>6.2957807495022271</v>
      </c>
      <c r="AK7" s="280">
        <v>6.7076117921752711</v>
      </c>
      <c r="AL7" s="280">
        <v>7.1475161244400445</v>
      </c>
      <c r="AM7" s="280">
        <v>7.6148426246497847</v>
      </c>
      <c r="AN7" s="280">
        <v>8.1143470572451459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1.897680028013291E-3</v>
      </c>
      <c r="F8" s="280">
        <v>1.2758841870236895E-2</v>
      </c>
      <c r="G8" s="280">
        <v>0.12218910497460912</v>
      </c>
      <c r="H8" s="280">
        <v>0.43135736910433004</v>
      </c>
      <c r="I8" s="280">
        <v>0.95272091184837571</v>
      </c>
      <c r="J8" s="280">
        <v>1.6601368849654525</v>
      </c>
      <c r="K8" s="280">
        <v>2.3727985884874161</v>
      </c>
      <c r="L8" s="280">
        <v>3.0828666676449106</v>
      </c>
      <c r="M8" s="280">
        <v>4.1179218338172126</v>
      </c>
      <c r="N8" s="280">
        <v>5.5279731676596793</v>
      </c>
      <c r="O8" s="280">
        <v>7.1313968095229887</v>
      </c>
      <c r="P8" s="280">
        <v>8.8344771667903679</v>
      </c>
      <c r="Q8" s="280">
        <v>10.543253508328069</v>
      </c>
      <c r="R8" s="280">
        <v>12.204425380729358</v>
      </c>
      <c r="S8" s="280">
        <v>13.812883469249845</v>
      </c>
      <c r="T8" s="280">
        <v>15.378532832941293</v>
      </c>
      <c r="U8" s="280">
        <v>16.731528351946878</v>
      </c>
      <c r="V8" s="280">
        <v>17.873051919335104</v>
      </c>
      <c r="W8" s="280">
        <v>18.999446825053916</v>
      </c>
      <c r="X8" s="280">
        <v>20.138454377918716</v>
      </c>
      <c r="Y8" s="280">
        <v>21.312272187966766</v>
      </c>
      <c r="Z8" s="280">
        <v>22.523907383914985</v>
      </c>
      <c r="AA8" s="280">
        <v>23.807270289611132</v>
      </c>
      <c r="AB8" s="280">
        <v>25.182056282131065</v>
      </c>
      <c r="AC8" s="280">
        <v>26.639718153895156</v>
      </c>
      <c r="AD8" s="280">
        <v>28.187301711384823</v>
      </c>
      <c r="AE8" s="280">
        <v>29.702684036895</v>
      </c>
      <c r="AF8" s="280">
        <v>31.199508432234762</v>
      </c>
      <c r="AG8" s="280">
        <v>32.808878926709482</v>
      </c>
      <c r="AH8" s="280">
        <v>34.516919488370554</v>
      </c>
      <c r="AI8" s="280">
        <v>36.314551314352812</v>
      </c>
      <c r="AJ8" s="280">
        <v>38.228781665168356</v>
      </c>
      <c r="AK8" s="280">
        <v>40.28351072548957</v>
      </c>
      <c r="AL8" s="280">
        <v>42.411109203302189</v>
      </c>
      <c r="AM8" s="280">
        <v>44.585661093166514</v>
      </c>
      <c r="AN8" s="280">
        <v>47.054805266051268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0.8081267940357838</v>
      </c>
      <c r="F13" s="240">
        <v>4.2717133848037303</v>
      </c>
      <c r="G13" s="240">
        <v>20.338450623741704</v>
      </c>
      <c r="H13" s="240">
        <v>59.729208837294003</v>
      </c>
      <c r="I13" s="240">
        <v>124.2664972530731</v>
      </c>
      <c r="J13" s="240">
        <v>212.43945068385548</v>
      </c>
      <c r="K13" s="240">
        <v>281.64370549713988</v>
      </c>
      <c r="L13" s="240">
        <v>326.64714787519688</v>
      </c>
      <c r="M13" s="240">
        <v>404.4726205873136</v>
      </c>
      <c r="N13" s="240">
        <v>521.14726034125795</v>
      </c>
      <c r="O13" s="240">
        <v>658.97333756867954</v>
      </c>
      <c r="P13" s="240">
        <v>810.77764499060095</v>
      </c>
      <c r="Q13" s="240">
        <v>974.13999462793936</v>
      </c>
      <c r="R13" s="240">
        <v>1144.8748558560369</v>
      </c>
      <c r="S13" s="240">
        <v>1320.9971117360938</v>
      </c>
      <c r="T13" s="240">
        <v>1507.3776708392024</v>
      </c>
      <c r="U13" s="240">
        <v>1678.0350790081029</v>
      </c>
      <c r="V13" s="240">
        <v>1828.8918453147419</v>
      </c>
      <c r="W13" s="240">
        <v>1979.6711013679153</v>
      </c>
      <c r="X13" s="240">
        <v>2130.1616763631819</v>
      </c>
      <c r="Y13" s="240">
        <v>2285.2142892269799</v>
      </c>
      <c r="Z13" s="240">
        <v>2445.2012089402215</v>
      </c>
      <c r="AA13" s="240">
        <v>2609.0609829442401</v>
      </c>
      <c r="AB13" s="240">
        <v>2782.6658830812985</v>
      </c>
      <c r="AC13" s="240">
        <v>2969.5731695141644</v>
      </c>
      <c r="AD13" s="240">
        <v>3169.4224687426658</v>
      </c>
      <c r="AE13" s="240">
        <v>3363.0144691248188</v>
      </c>
      <c r="AF13" s="240">
        <v>3554.4729876949405</v>
      </c>
      <c r="AG13" s="240">
        <v>3768.8664445974441</v>
      </c>
      <c r="AH13" s="240">
        <v>3999.584300024012</v>
      </c>
      <c r="AI13" s="240">
        <v>4237.50582902723</v>
      </c>
      <c r="AJ13" s="240">
        <v>4488.4846595670133</v>
      </c>
      <c r="AK13" s="240">
        <v>4762.3936273424797</v>
      </c>
      <c r="AL13" s="240">
        <v>5068.3384040446172</v>
      </c>
      <c r="AM13" s="240">
        <v>5395.6457835753508</v>
      </c>
      <c r="AN13" s="240">
        <v>5731.7707366168625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0.34131775507909567</v>
      </c>
      <c r="F19" s="245">
        <v>1.7879099129534588</v>
      </c>
      <c r="G19" s="245">
        <v>5.8678855510480599</v>
      </c>
      <c r="H19" s="245">
        <v>18.100398647751483</v>
      </c>
      <c r="I19" s="245">
        <v>41.218830589954358</v>
      </c>
      <c r="J19" s="245">
        <v>72.438832738098114</v>
      </c>
      <c r="K19" s="245">
        <v>95.911334995959862</v>
      </c>
      <c r="L19" s="245">
        <v>108.70560594154293</v>
      </c>
      <c r="M19" s="245">
        <v>135.90521141058068</v>
      </c>
      <c r="N19" s="245">
        <v>180.92921073125979</v>
      </c>
      <c r="O19" s="245">
        <v>233.18970709653757</v>
      </c>
      <c r="P19" s="245">
        <v>290.03092237319152</v>
      </c>
      <c r="Q19" s="245">
        <v>349.32002016884991</v>
      </c>
      <c r="R19" s="245">
        <v>408.83108477685806</v>
      </c>
      <c r="S19" s="245">
        <v>467.74246896176231</v>
      </c>
      <c r="T19" s="245">
        <v>527.39718779069733</v>
      </c>
      <c r="U19" s="245">
        <v>579.88908921102245</v>
      </c>
      <c r="V19" s="245">
        <v>624.69823240884955</v>
      </c>
      <c r="W19" s="245">
        <v>670.22442671218369</v>
      </c>
      <c r="X19" s="245">
        <v>717.25484825326657</v>
      </c>
      <c r="Y19" s="245">
        <v>767.56382117262012</v>
      </c>
      <c r="Z19" s="245">
        <v>822.3462850216165</v>
      </c>
      <c r="AA19" s="245">
        <v>879.78524425735463</v>
      </c>
      <c r="AB19" s="245">
        <v>940.84643348400209</v>
      </c>
      <c r="AC19" s="245">
        <v>1007.0521336820824</v>
      </c>
      <c r="AD19" s="245">
        <v>1080.8231040972007</v>
      </c>
      <c r="AE19" s="245">
        <v>1153.0826637379796</v>
      </c>
      <c r="AF19" s="245">
        <v>1223.9427816410571</v>
      </c>
      <c r="AG19" s="245">
        <v>1302.8860413451075</v>
      </c>
      <c r="AH19" s="245">
        <v>1387.1654017532815</v>
      </c>
      <c r="AI19" s="245">
        <v>1474.947421323182</v>
      </c>
      <c r="AJ19" s="245">
        <v>1567.4194212285681</v>
      </c>
      <c r="AK19" s="245">
        <v>1665.5051652732234</v>
      </c>
      <c r="AL19" s="245">
        <v>1769.3412144721945</v>
      </c>
      <c r="AM19" s="245">
        <v>1879.4367057778065</v>
      </c>
      <c r="AN19" s="245">
        <v>1996.3137832318896</v>
      </c>
    </row>
    <row r="20" spans="1:40" x14ac:dyDescent="0.25">
      <c r="A20" s="89">
        <v>2</v>
      </c>
      <c r="E20" s="245">
        <v>8.7295032737998893E-2</v>
      </c>
      <c r="F20" s="245">
        <v>0.34789904580635445</v>
      </c>
      <c r="G20" s="245">
        <v>1.4206118948911335</v>
      </c>
      <c r="H20" s="245">
        <v>5.274828839502395</v>
      </c>
      <c r="I20" s="245">
        <v>12.827281737674914</v>
      </c>
      <c r="J20" s="245">
        <v>22.600666369980427</v>
      </c>
      <c r="K20" s="245">
        <v>30.010787923684532</v>
      </c>
      <c r="L20" s="245">
        <v>35.213444125555974</v>
      </c>
      <c r="M20" s="245">
        <v>45.462354079838185</v>
      </c>
      <c r="N20" s="245">
        <v>61.148307887740444</v>
      </c>
      <c r="O20" s="245">
        <v>79.01089416115947</v>
      </c>
      <c r="P20" s="245">
        <v>98.332759370411665</v>
      </c>
      <c r="Q20" s="245">
        <v>118.25289449728129</v>
      </c>
      <c r="R20" s="245">
        <v>138.22504130334872</v>
      </c>
      <c r="S20" s="245">
        <v>158.13367565418343</v>
      </c>
      <c r="T20" s="245">
        <v>178.16869946644977</v>
      </c>
      <c r="U20" s="245">
        <v>195.71035941467457</v>
      </c>
      <c r="V20" s="245">
        <v>210.69665820730179</v>
      </c>
      <c r="W20" s="245">
        <v>225.91889981906112</v>
      </c>
      <c r="X20" s="245">
        <v>241.63100544252396</v>
      </c>
      <c r="Y20" s="245">
        <v>258.0484364440519</v>
      </c>
      <c r="Z20" s="245">
        <v>275.35748139565789</v>
      </c>
      <c r="AA20" s="245">
        <v>293.78153244816002</v>
      </c>
      <c r="AB20" s="245">
        <v>313.75544320753892</v>
      </c>
      <c r="AC20" s="245">
        <v>335.23196536692308</v>
      </c>
      <c r="AD20" s="245">
        <v>358.10298950004471</v>
      </c>
      <c r="AE20" s="245">
        <v>380.10289963288841</v>
      </c>
      <c r="AF20" s="245">
        <v>401.95889955620339</v>
      </c>
      <c r="AG20" s="245">
        <v>426.18104965310897</v>
      </c>
      <c r="AH20" s="245">
        <v>452.05899257121342</v>
      </c>
      <c r="AI20" s="245">
        <v>479.25282285977954</v>
      </c>
      <c r="AJ20" s="245">
        <v>507.86370010298481</v>
      </c>
      <c r="AK20" s="245">
        <v>538.39926099351828</v>
      </c>
      <c r="AL20" s="245">
        <v>571.47858859887231</v>
      </c>
      <c r="AM20" s="245">
        <v>606.40902548176371</v>
      </c>
      <c r="AN20" s="245">
        <v>642.45408515034535</v>
      </c>
    </row>
    <row r="21" spans="1:40" x14ac:dyDescent="0.25">
      <c r="A21" s="89">
        <v>3</v>
      </c>
      <c r="B21" s="245"/>
      <c r="C21" s="245"/>
      <c r="D21" s="245"/>
      <c r="E21" s="58">
        <v>7.314973802024094E-2</v>
      </c>
      <c r="F21" s="58">
        <v>0.59696068729529672</v>
      </c>
      <c r="G21" s="58">
        <v>2.6831938181316608</v>
      </c>
      <c r="H21" s="58">
        <v>7.8808824324533973</v>
      </c>
      <c r="I21" s="58">
        <v>17.256813419244885</v>
      </c>
      <c r="J21" s="58">
        <v>29.865032196410539</v>
      </c>
      <c r="K21" s="58">
        <v>38.704541634641195</v>
      </c>
      <c r="L21" s="58">
        <v>42.68206978763294</v>
      </c>
      <c r="M21" s="58">
        <v>51.219054055876164</v>
      </c>
      <c r="N21" s="58">
        <v>65.891092974099948</v>
      </c>
      <c r="O21" s="58">
        <v>82.763173484273622</v>
      </c>
      <c r="P21" s="58">
        <v>100.79573531521311</v>
      </c>
      <c r="Q21" s="58">
        <v>119.4708039917859</v>
      </c>
      <c r="R21" s="58">
        <v>138.44122631638575</v>
      </c>
      <c r="S21" s="58">
        <v>157.66437959244172</v>
      </c>
      <c r="T21" s="58">
        <v>177.21694625180209</v>
      </c>
      <c r="U21" s="58">
        <v>194.40037424200693</v>
      </c>
      <c r="V21" s="58">
        <v>209.17029108617089</v>
      </c>
      <c r="W21" s="58">
        <v>224.3606918794969</v>
      </c>
      <c r="X21" s="58">
        <v>240.21975329889003</v>
      </c>
      <c r="Y21" s="58">
        <v>256.9101340917515</v>
      </c>
      <c r="Z21" s="58">
        <v>274.63524448036151</v>
      </c>
      <c r="AA21" s="58">
        <v>293.67169394948507</v>
      </c>
      <c r="AB21" s="58">
        <v>314.69095078458537</v>
      </c>
      <c r="AC21" s="58">
        <v>337.96329754982128</v>
      </c>
      <c r="AD21" s="58">
        <v>362.74568969913145</v>
      </c>
      <c r="AE21" s="58">
        <v>386.1743099498413</v>
      </c>
      <c r="AF21" s="58">
        <v>409.2447607991794</v>
      </c>
      <c r="AG21" s="58">
        <v>434.5190099051477</v>
      </c>
      <c r="AH21" s="58">
        <v>461.57734810713526</v>
      </c>
      <c r="AI21" s="58">
        <v>490.37719414958428</v>
      </c>
      <c r="AJ21" s="58">
        <v>520.99202322555823</v>
      </c>
      <c r="AK21" s="58">
        <v>553.4256046162667</v>
      </c>
      <c r="AL21" s="58">
        <v>587.82491858487435</v>
      </c>
      <c r="AM21" s="58">
        <v>624.39797516625811</v>
      </c>
      <c r="AN21" s="58">
        <v>663.35204596694803</v>
      </c>
    </row>
    <row r="22" spans="1:40" x14ac:dyDescent="0.25">
      <c r="A22" s="89">
        <v>4</v>
      </c>
      <c r="B22" s="245"/>
      <c r="C22" s="245"/>
      <c r="D22" s="245"/>
      <c r="E22" s="245">
        <v>2.69528001185683E-2</v>
      </c>
      <c r="F22" s="245">
        <v>0.19401938470054533</v>
      </c>
      <c r="G22" s="245">
        <v>0.8360710017634434</v>
      </c>
      <c r="H22" s="245">
        <v>2.4738403883966158</v>
      </c>
      <c r="I22" s="245">
        <v>5.4683165000749652</v>
      </c>
      <c r="J22" s="245">
        <v>9.4882717270300674</v>
      </c>
      <c r="K22" s="245">
        <v>12.143016522019993</v>
      </c>
      <c r="L22" s="245">
        <v>13.099787164410943</v>
      </c>
      <c r="M22" s="245">
        <v>15.662351850163397</v>
      </c>
      <c r="N22" s="245">
        <v>20.133790793234407</v>
      </c>
      <c r="O22" s="245">
        <v>25.356857797619327</v>
      </c>
      <c r="P22" s="245">
        <v>31.053982962107991</v>
      </c>
      <c r="Q22" s="245">
        <v>36.848367422005985</v>
      </c>
      <c r="R22" s="245">
        <v>42.758890052921473</v>
      </c>
      <c r="S22" s="245">
        <v>48.741084157700968</v>
      </c>
      <c r="T22" s="245">
        <v>54.814775438250251</v>
      </c>
      <c r="U22" s="245">
        <v>60.142037555341581</v>
      </c>
      <c r="V22" s="245">
        <v>64.718735818825806</v>
      </c>
      <c r="W22" s="245">
        <v>69.390588000599323</v>
      </c>
      <c r="X22" s="245">
        <v>74.232966002555287</v>
      </c>
      <c r="Y22" s="245">
        <v>79.346481925709369</v>
      </c>
      <c r="Z22" s="245">
        <v>84.765725477309815</v>
      </c>
      <c r="AA22" s="245">
        <v>90.554948392078757</v>
      </c>
      <c r="AB22" s="245">
        <v>96.847414379348905</v>
      </c>
      <c r="AC22" s="245">
        <v>103.69796843081831</v>
      </c>
      <c r="AD22" s="245">
        <v>111.04771567577562</v>
      </c>
      <c r="AE22" s="245">
        <v>118.00805520553399</v>
      </c>
      <c r="AF22" s="245">
        <v>124.86916515206495</v>
      </c>
      <c r="AG22" s="245">
        <v>132.44652446525441</v>
      </c>
      <c r="AH22" s="245">
        <v>140.50607703159676</v>
      </c>
      <c r="AI22" s="245">
        <v>149.0853488259738</v>
      </c>
      <c r="AJ22" s="245">
        <v>158.14405391166645</v>
      </c>
      <c r="AK22" s="245">
        <v>167.73592698560802</v>
      </c>
      <c r="AL22" s="245">
        <v>177.88946397973578</v>
      </c>
      <c r="AM22" s="245">
        <v>188.65398397550737</v>
      </c>
      <c r="AN22" s="245">
        <v>200.08580371318388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6.8882530186678841E-4</v>
      </c>
      <c r="F24" s="245">
        <v>4.9996028028389192E-3</v>
      </c>
      <c r="G24" s="245">
        <v>2.8143038432794719E-2</v>
      </c>
      <c r="H24" s="245">
        <v>9.8863160680773401E-2</v>
      </c>
      <c r="I24" s="245">
        <v>0.2296273601543394</v>
      </c>
      <c r="J24" s="245">
        <v>0.40615223817690888</v>
      </c>
      <c r="K24" s="245">
        <v>0.50313247558647445</v>
      </c>
      <c r="L24" s="245">
        <v>0.51291738834039202</v>
      </c>
      <c r="M24" s="245">
        <v>0.58245996131036293</v>
      </c>
      <c r="N24" s="245">
        <v>0.71899684589364377</v>
      </c>
      <c r="O24" s="245">
        <v>0.88372498484432538</v>
      </c>
      <c r="P24" s="245">
        <v>1.0875508101383466</v>
      </c>
      <c r="Q24" s="245">
        <v>1.3120160021143739</v>
      </c>
      <c r="R24" s="245">
        <v>1.5396021437936258</v>
      </c>
      <c r="S24" s="245">
        <v>1.7939049077398868</v>
      </c>
      <c r="T24" s="245">
        <v>2.0556892703623726</v>
      </c>
      <c r="U24" s="245">
        <v>2.2695597070505014</v>
      </c>
      <c r="V24" s="245">
        <v>2.4459464394502617</v>
      </c>
      <c r="W24" s="245">
        <v>2.629916867442466</v>
      </c>
      <c r="X24" s="245">
        <v>2.8206216855028488</v>
      </c>
      <c r="Y24" s="245">
        <v>3.0210459601340083</v>
      </c>
      <c r="Z24" s="245">
        <v>3.2413440131985678</v>
      </c>
      <c r="AA24" s="245">
        <v>3.4800427134075234</v>
      </c>
      <c r="AB24" s="245">
        <v>3.7366133276087177</v>
      </c>
      <c r="AC24" s="245">
        <v>4.0203239798100396</v>
      </c>
      <c r="AD24" s="245">
        <v>4.3281246713855648</v>
      </c>
      <c r="AE24" s="245">
        <v>4.6101622433635976</v>
      </c>
      <c r="AF24" s="245">
        <v>4.8966641439281586</v>
      </c>
      <c r="AG24" s="245">
        <v>5.2119787532372506</v>
      </c>
      <c r="AH24" s="245">
        <v>5.5462019661566675</v>
      </c>
      <c r="AI24" s="245">
        <v>5.9066706776372611</v>
      </c>
      <c r="AJ24" s="245">
        <v>6.2957807495022271</v>
      </c>
      <c r="AK24" s="245">
        <v>6.7076117921752711</v>
      </c>
      <c r="AL24" s="245">
        <v>7.1475161244400445</v>
      </c>
      <c r="AM24" s="245">
        <v>7.6148426246497847</v>
      </c>
      <c r="AN24" s="245">
        <v>8.1143470572451459</v>
      </c>
    </row>
    <row r="25" spans="1:40" x14ac:dyDescent="0.25">
      <c r="A25" s="89">
        <v>7</v>
      </c>
      <c r="B25" s="245"/>
      <c r="C25" s="245"/>
      <c r="D25" s="245"/>
      <c r="E25" s="245">
        <v>1.897680028013291E-3</v>
      </c>
      <c r="F25" s="245">
        <v>1.2758841870236895E-2</v>
      </c>
      <c r="G25" s="245">
        <v>0.12218910497460912</v>
      </c>
      <c r="H25" s="245">
        <v>0.43135736910433004</v>
      </c>
      <c r="I25" s="245">
        <v>0.95272091184837571</v>
      </c>
      <c r="J25" s="245">
        <v>1.6601368849654525</v>
      </c>
      <c r="K25" s="245">
        <v>2.3727985884874161</v>
      </c>
      <c r="L25" s="245">
        <v>3.0828666676449106</v>
      </c>
      <c r="M25" s="245">
        <v>4.1179218338172126</v>
      </c>
      <c r="N25" s="245">
        <v>5.5279731676596793</v>
      </c>
      <c r="O25" s="245">
        <v>7.1313968095229887</v>
      </c>
      <c r="P25" s="245">
        <v>8.8344771667903679</v>
      </c>
      <c r="Q25" s="245">
        <v>10.543253508328069</v>
      </c>
      <c r="R25" s="245">
        <v>12.204425380729358</v>
      </c>
      <c r="S25" s="245">
        <v>13.812883469249845</v>
      </c>
      <c r="T25" s="245">
        <v>15.378532832941293</v>
      </c>
      <c r="U25" s="245">
        <v>16.731528351946878</v>
      </c>
      <c r="V25" s="245">
        <v>17.873051919335104</v>
      </c>
      <c r="W25" s="245">
        <v>18.999446825053916</v>
      </c>
      <c r="X25" s="245">
        <v>20.138454377918716</v>
      </c>
      <c r="Y25" s="245">
        <v>21.312272187966766</v>
      </c>
      <c r="Z25" s="245">
        <v>22.523907383914985</v>
      </c>
      <c r="AA25" s="245">
        <v>23.807270289611132</v>
      </c>
      <c r="AB25" s="245">
        <v>25.182056282131065</v>
      </c>
      <c r="AC25" s="245">
        <v>26.639718153895156</v>
      </c>
      <c r="AD25" s="245">
        <v>28.187301711384823</v>
      </c>
      <c r="AE25" s="245">
        <v>29.702684036895</v>
      </c>
      <c r="AF25" s="245">
        <v>31.199508432234762</v>
      </c>
      <c r="AG25" s="245">
        <v>32.808878926709482</v>
      </c>
      <c r="AH25" s="245">
        <v>34.516919488370554</v>
      </c>
      <c r="AI25" s="245">
        <v>36.314551314352812</v>
      </c>
      <c r="AJ25" s="245">
        <v>38.228781665168356</v>
      </c>
      <c r="AK25" s="245">
        <v>40.28351072548957</v>
      </c>
      <c r="AL25" s="245">
        <v>42.411109203302189</v>
      </c>
      <c r="AM25" s="245">
        <v>44.585661093166514</v>
      </c>
      <c r="AN25" s="245">
        <v>47.054805266051268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0.53130183128578379</v>
      </c>
      <c r="F26" s="248">
        <v>2.9445474754287311</v>
      </c>
      <c r="G26" s="248">
        <v>10.958094409241701</v>
      </c>
      <c r="H26" s="248">
        <v>34.260170837888992</v>
      </c>
      <c r="I26" s="248">
        <v>77.953590518951842</v>
      </c>
      <c r="J26" s="248">
        <v>136.4590921546615</v>
      </c>
      <c r="K26" s="248">
        <v>179.64561214037948</v>
      </c>
      <c r="L26" s="248">
        <v>203.29669107512808</v>
      </c>
      <c r="M26" s="248">
        <v>252.949353191586</v>
      </c>
      <c r="N26" s="248">
        <v>334.3493723998879</v>
      </c>
      <c r="O26" s="248">
        <v>428.33575433395731</v>
      </c>
      <c r="P26" s="248">
        <v>530.13542799785307</v>
      </c>
      <c r="Q26" s="248">
        <v>635.74735559036549</v>
      </c>
      <c r="R26" s="248">
        <v>742.00026997403711</v>
      </c>
      <c r="S26" s="248">
        <v>847.88839674307826</v>
      </c>
      <c r="T26" s="248">
        <v>955.03183105050311</v>
      </c>
      <c r="U26" s="248">
        <v>1049.142948482043</v>
      </c>
      <c r="V26" s="248">
        <v>1129.6029158799331</v>
      </c>
      <c r="W26" s="248">
        <v>1211.5239701038374</v>
      </c>
      <c r="X26" s="248">
        <v>1296.2976490606572</v>
      </c>
      <c r="Y26" s="248">
        <v>1386.2021917822337</v>
      </c>
      <c r="Z26" s="248">
        <v>1482.8699877720594</v>
      </c>
      <c r="AA26" s="248">
        <v>1585.0807320500971</v>
      </c>
      <c r="AB26" s="248">
        <v>1695.058911465215</v>
      </c>
      <c r="AC26" s="248">
        <v>1814.6054071633498</v>
      </c>
      <c r="AD26" s="248">
        <v>1945.2349253549228</v>
      </c>
      <c r="AE26" s="248">
        <v>2071.6807748065021</v>
      </c>
      <c r="AF26" s="248">
        <v>2196.1117797246679</v>
      </c>
      <c r="AG26" s="248">
        <v>2334.0534830485653</v>
      </c>
      <c r="AH26" s="248">
        <v>2481.3709409177541</v>
      </c>
      <c r="AI26" s="248">
        <v>2635.8840091505094</v>
      </c>
      <c r="AJ26" s="248">
        <v>2798.9437608834482</v>
      </c>
      <c r="AK26" s="248">
        <v>2972.0570803862811</v>
      </c>
      <c r="AL26" s="248">
        <v>3156.0928109634197</v>
      </c>
      <c r="AM26" s="248">
        <v>3351.0981941191521</v>
      </c>
      <c r="AN26" s="248">
        <v>3557.3748703856631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1.225E-2</v>
      </c>
      <c r="F31" s="245">
        <v>0.22434999999999999</v>
      </c>
      <c r="G31" s="245">
        <v>1.0584</v>
      </c>
      <c r="H31" s="245">
        <v>4.9931000000000001</v>
      </c>
      <c r="I31" s="245">
        <v>12.775700000000001</v>
      </c>
      <c r="J31" s="245">
        <v>22.274350000000002</v>
      </c>
      <c r="K31" s="245">
        <v>29.779400000000003</v>
      </c>
      <c r="L31" s="245">
        <v>36.922549999999994</v>
      </c>
      <c r="M31" s="245">
        <v>47.403299999999994</v>
      </c>
      <c r="N31" s="245">
        <v>59.616199999999992</v>
      </c>
      <c r="O31" s="245">
        <v>72.754149999999996</v>
      </c>
      <c r="P31" s="245">
        <v>86.623599999999982</v>
      </c>
      <c r="Q31" s="245">
        <v>101.81499999999998</v>
      </c>
      <c r="R31" s="245">
        <v>117.86704999999996</v>
      </c>
      <c r="S31" s="245">
        <v>134.15709999999999</v>
      </c>
      <c r="T31" s="245">
        <v>151.3673</v>
      </c>
      <c r="U31" s="245">
        <v>166.89329999999998</v>
      </c>
      <c r="V31" s="245">
        <v>180.4145</v>
      </c>
      <c r="W31" s="245">
        <v>194.46384999999998</v>
      </c>
      <c r="X31" s="245">
        <v>209.17435</v>
      </c>
      <c r="Y31" s="245">
        <v>225.15464999999998</v>
      </c>
      <c r="Z31" s="245">
        <v>242.66305000000006</v>
      </c>
      <c r="AA31" s="245">
        <v>260.80074999999999</v>
      </c>
      <c r="AB31" s="245">
        <v>279.60834999999997</v>
      </c>
      <c r="AC31" s="245">
        <v>299.83239999999995</v>
      </c>
      <c r="AD31" s="245">
        <v>322.39515</v>
      </c>
      <c r="AE31" s="245">
        <v>345.38000000000005</v>
      </c>
      <c r="AF31" s="245">
        <v>367.92630000000003</v>
      </c>
      <c r="AG31" s="245">
        <v>392.41440000000006</v>
      </c>
      <c r="AH31" s="245">
        <v>418.35499999999996</v>
      </c>
      <c r="AI31" s="245">
        <v>445.04109999999991</v>
      </c>
      <c r="AJ31" s="245">
        <v>473.00364999999994</v>
      </c>
      <c r="AK31" s="245">
        <v>502.73930000000001</v>
      </c>
      <c r="AL31" s="245">
        <v>534.38279999999997</v>
      </c>
      <c r="AM31" s="245">
        <v>567.88935000000004</v>
      </c>
      <c r="AN31" s="245">
        <v>603.4203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2.5550000000000003E-2</v>
      </c>
      <c r="G32" s="58">
        <v>0.41160000000000002</v>
      </c>
      <c r="H32" s="58">
        <v>2.4192</v>
      </c>
      <c r="I32" s="58">
        <v>6.9170500000000006</v>
      </c>
      <c r="J32" s="58">
        <v>13.598899999999999</v>
      </c>
      <c r="K32" s="58">
        <v>18.157999999999998</v>
      </c>
      <c r="L32" s="58">
        <v>20.173999999999999</v>
      </c>
      <c r="M32" s="58">
        <v>23.158449999999998</v>
      </c>
      <c r="N32" s="58">
        <v>26.836250000000003</v>
      </c>
      <c r="O32" s="58">
        <v>30.924249999999994</v>
      </c>
      <c r="P32" s="58">
        <v>35.513449999999992</v>
      </c>
      <c r="Q32" s="58">
        <v>40.958049999999993</v>
      </c>
      <c r="R32" s="58">
        <v>47.498499999999993</v>
      </c>
      <c r="S32" s="58">
        <v>55.424599999999998</v>
      </c>
      <c r="T32" s="58">
        <v>65.233000000000004</v>
      </c>
      <c r="U32" s="58">
        <v>74.891949999999994</v>
      </c>
      <c r="V32" s="58">
        <v>83.686399999999992</v>
      </c>
      <c r="W32" s="58">
        <v>93.314549999999997</v>
      </c>
      <c r="X32" s="58">
        <v>104.00704999999999</v>
      </c>
      <c r="Y32" s="58">
        <v>115.94344999999998</v>
      </c>
      <c r="Z32" s="58">
        <v>129.29559999999998</v>
      </c>
      <c r="AA32" s="58">
        <v>144.2336</v>
      </c>
      <c r="AB32" s="58">
        <v>161.06124999999997</v>
      </c>
      <c r="AC32" s="58">
        <v>179.96369999999999</v>
      </c>
      <c r="AD32" s="58">
        <v>201.04174999999998</v>
      </c>
      <c r="AE32" s="58">
        <v>223.23314999999997</v>
      </c>
      <c r="AF32" s="58">
        <v>247.62674999999999</v>
      </c>
      <c r="AG32" s="58">
        <v>279.99089999999995</v>
      </c>
      <c r="AH32" s="58">
        <v>316.9957</v>
      </c>
      <c r="AI32" s="58">
        <v>352.11854999999997</v>
      </c>
      <c r="AJ32" s="58">
        <v>388.28440000000001</v>
      </c>
      <c r="AK32" s="58">
        <v>433.92334999999997</v>
      </c>
      <c r="AL32" s="58">
        <v>497.82004999999987</v>
      </c>
      <c r="AM32" s="58">
        <v>567.47039999999993</v>
      </c>
      <c r="AN32" s="58">
        <v>629.16594999999995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1.225E-2</v>
      </c>
      <c r="H33" s="245">
        <v>3.6749999999999998E-2</v>
      </c>
      <c r="I33" s="245">
        <v>6.1249999999999999E-2</v>
      </c>
      <c r="J33" s="245">
        <v>9.799999999999999E-2</v>
      </c>
      <c r="K33" s="245">
        <v>0.1225</v>
      </c>
      <c r="L33" s="245">
        <v>0.1225</v>
      </c>
      <c r="M33" s="245">
        <v>0.13474999999999998</v>
      </c>
      <c r="N33" s="245">
        <v>0.15924999999999997</v>
      </c>
      <c r="O33" s="245">
        <v>0.18375</v>
      </c>
      <c r="P33" s="245">
        <v>0.20824999999999999</v>
      </c>
      <c r="Q33" s="245">
        <v>0.23274999999999998</v>
      </c>
      <c r="R33" s="245">
        <v>0.25724999999999998</v>
      </c>
      <c r="S33" s="245">
        <v>0.29399999999999998</v>
      </c>
      <c r="T33" s="245">
        <v>0.33074999999999999</v>
      </c>
      <c r="U33" s="245">
        <v>0.36749999999999999</v>
      </c>
      <c r="V33" s="245">
        <v>0.40425</v>
      </c>
      <c r="W33" s="245">
        <v>0.42875000000000002</v>
      </c>
      <c r="X33" s="245">
        <v>0.46549999999999997</v>
      </c>
      <c r="Y33" s="245">
        <v>0.51449999999999996</v>
      </c>
      <c r="Z33" s="245">
        <v>0.55125000000000002</v>
      </c>
      <c r="AA33" s="245">
        <v>0.58799999999999997</v>
      </c>
      <c r="AB33" s="245">
        <v>0.64924999999999999</v>
      </c>
      <c r="AC33" s="245">
        <v>0.71050000000000002</v>
      </c>
      <c r="AD33" s="245">
        <v>0.77174999999999994</v>
      </c>
      <c r="AE33" s="245">
        <v>0.83299999999999996</v>
      </c>
      <c r="AF33" s="245">
        <v>0.89424999999999999</v>
      </c>
      <c r="AG33" s="245">
        <v>0.96775</v>
      </c>
      <c r="AH33" s="245">
        <v>1.04125</v>
      </c>
      <c r="AI33" s="245">
        <v>1.1147499999999999</v>
      </c>
      <c r="AJ33" s="245">
        <v>1.2004999999999999</v>
      </c>
      <c r="AK33" s="245">
        <v>1.2985</v>
      </c>
      <c r="AL33" s="245">
        <v>1.3965000000000001</v>
      </c>
      <c r="AM33" s="245">
        <v>1.5067499999999998</v>
      </c>
      <c r="AN33" s="245">
        <v>1.617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1.225E-2</v>
      </c>
      <c r="G34" s="245">
        <v>6.1249999999999999E-2</v>
      </c>
      <c r="H34" s="245">
        <v>0.18375</v>
      </c>
      <c r="I34" s="245">
        <v>0.37974999999999998</v>
      </c>
      <c r="J34" s="245">
        <v>0.62474999999999992</v>
      </c>
      <c r="K34" s="245">
        <v>0.75949999999999995</v>
      </c>
      <c r="L34" s="245">
        <v>0.75949999999999995</v>
      </c>
      <c r="M34" s="245">
        <v>0.82074999999999987</v>
      </c>
      <c r="N34" s="245">
        <v>0.94324999999999992</v>
      </c>
      <c r="O34" s="245">
        <v>1.0902499999999999</v>
      </c>
      <c r="P34" s="245">
        <v>1.2494999999999998</v>
      </c>
      <c r="Q34" s="245">
        <v>1.4087499999999997</v>
      </c>
      <c r="R34" s="245">
        <v>1.5802499999999997</v>
      </c>
      <c r="S34" s="245">
        <v>1.7762499999999997</v>
      </c>
      <c r="T34" s="245">
        <v>1.9967499999999998</v>
      </c>
      <c r="U34" s="245">
        <v>2.1927499999999998</v>
      </c>
      <c r="V34" s="245">
        <v>2.3765000000000001</v>
      </c>
      <c r="W34" s="245">
        <v>2.5847499999999997</v>
      </c>
      <c r="X34" s="245">
        <v>2.80525</v>
      </c>
      <c r="Y34" s="245">
        <v>3.0502499999999997</v>
      </c>
      <c r="Z34" s="245">
        <v>3.3197499999999995</v>
      </c>
      <c r="AA34" s="245">
        <v>3.6014999999999993</v>
      </c>
      <c r="AB34" s="245">
        <v>3.9077499999999992</v>
      </c>
      <c r="AC34" s="245">
        <v>4.2507499999999991</v>
      </c>
      <c r="AD34" s="245">
        <v>4.6304999999999996</v>
      </c>
      <c r="AE34" s="245">
        <v>5.0102499999999992</v>
      </c>
      <c r="AF34" s="245">
        <v>5.39</v>
      </c>
      <c r="AG34" s="245">
        <v>5.8064999999999998</v>
      </c>
      <c r="AH34" s="245">
        <v>6.2597499999999986</v>
      </c>
      <c r="AI34" s="245">
        <v>6.7374999999999998</v>
      </c>
      <c r="AJ34" s="245">
        <v>7.2519999999999989</v>
      </c>
      <c r="AK34" s="245">
        <v>7.8154999999999983</v>
      </c>
      <c r="AL34" s="245">
        <v>8.4157499999999992</v>
      </c>
      <c r="AM34" s="245">
        <v>9.0649999999999995</v>
      </c>
      <c r="AN34" s="245">
        <v>9.7754999999999992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1.225E-2</v>
      </c>
      <c r="F38" s="248">
        <v>0.26214999999999999</v>
      </c>
      <c r="G38" s="248">
        <v>1.5435000000000001</v>
      </c>
      <c r="H38" s="248">
        <v>7.6327999999999996</v>
      </c>
      <c r="I38" s="248">
        <v>20.133750000000003</v>
      </c>
      <c r="J38" s="248">
        <v>36.595999999999997</v>
      </c>
      <c r="K38" s="248">
        <v>48.819400000000002</v>
      </c>
      <c r="L38" s="248">
        <v>57.978549999999998</v>
      </c>
      <c r="M38" s="248">
        <v>71.51724999999999</v>
      </c>
      <c r="N38" s="248">
        <v>87.554950000000005</v>
      </c>
      <c r="O38" s="248">
        <v>104.95239999999998</v>
      </c>
      <c r="P38" s="248">
        <v>123.59479999999998</v>
      </c>
      <c r="Q38" s="248">
        <v>144.41454999999999</v>
      </c>
      <c r="R38" s="248">
        <v>167.20304999999996</v>
      </c>
      <c r="S38" s="248">
        <v>191.65195</v>
      </c>
      <c r="T38" s="248">
        <v>218.92779999999999</v>
      </c>
      <c r="U38" s="248">
        <v>244.34549999999996</v>
      </c>
      <c r="V38" s="248">
        <v>266.88165000000004</v>
      </c>
      <c r="W38" s="248">
        <v>290.79189999999994</v>
      </c>
      <c r="X38" s="248">
        <v>316.45215000000002</v>
      </c>
      <c r="Y38" s="248">
        <v>344.66284999999993</v>
      </c>
      <c r="Z38" s="248">
        <v>375.82965000000002</v>
      </c>
      <c r="AA38" s="248">
        <v>409.22385000000003</v>
      </c>
      <c r="AB38" s="248">
        <v>445.22659999999996</v>
      </c>
      <c r="AC38" s="248">
        <v>484.75734999999992</v>
      </c>
      <c r="AD38" s="248">
        <v>528.8391499999999</v>
      </c>
      <c r="AE38" s="248">
        <v>574.45640000000003</v>
      </c>
      <c r="AF38" s="248">
        <v>621.83730000000003</v>
      </c>
      <c r="AG38" s="248">
        <v>679.17955000000006</v>
      </c>
      <c r="AH38" s="248">
        <v>742.65170000000001</v>
      </c>
      <c r="AI38" s="248">
        <v>805.01189999999974</v>
      </c>
      <c r="AJ38" s="248">
        <v>869.74054999999987</v>
      </c>
      <c r="AK38" s="248">
        <v>945.77665000000002</v>
      </c>
      <c r="AL38" s="248">
        <v>1042.0150999999998</v>
      </c>
      <c r="AM38" s="248">
        <v>1145.9315000000001</v>
      </c>
      <c r="AN38" s="248">
        <v>1243.9787499999998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4.0250000000000003E-4</v>
      </c>
      <c r="H43" s="152">
        <v>2.9785000000000002E-3</v>
      </c>
      <c r="I43" s="152">
        <v>7.3255000000000004E-3</v>
      </c>
      <c r="J43" s="152">
        <v>1.3202000000000002E-2</v>
      </c>
      <c r="K43" s="152">
        <v>1.7146500000000005E-2</v>
      </c>
      <c r="L43" s="152">
        <v>1.9642000000000003E-2</v>
      </c>
      <c r="M43" s="152">
        <v>2.5438000000000002E-2</v>
      </c>
      <c r="N43" s="152">
        <v>3.2763500000000008E-2</v>
      </c>
      <c r="O43" s="152">
        <v>4.1457500000000001E-2</v>
      </c>
      <c r="P43" s="152">
        <v>5.0393E-2</v>
      </c>
      <c r="Q43" s="152">
        <v>5.9731000000000006E-2</v>
      </c>
      <c r="R43" s="152">
        <v>6.88275E-2</v>
      </c>
      <c r="S43" s="152">
        <v>7.7923999999999993E-2</v>
      </c>
      <c r="T43" s="152">
        <v>8.8550000000000018E-2</v>
      </c>
      <c r="U43" s="152">
        <v>9.7405000000000005E-2</v>
      </c>
      <c r="V43" s="152">
        <v>0.10513300000000002</v>
      </c>
      <c r="W43" s="152">
        <v>0.11326350000000002</v>
      </c>
      <c r="X43" s="152">
        <v>0.1211525</v>
      </c>
      <c r="Y43" s="152">
        <v>0.1290415</v>
      </c>
      <c r="Z43" s="152">
        <v>0.13693050000000001</v>
      </c>
      <c r="AA43" s="249">
        <v>0.14659050000000001</v>
      </c>
      <c r="AB43" s="249">
        <v>0.15705550000000001</v>
      </c>
      <c r="AC43" s="249">
        <v>0.16752050000000002</v>
      </c>
      <c r="AD43" s="249">
        <v>0.17935400000000004</v>
      </c>
      <c r="AE43" s="249">
        <v>0.19022150000000002</v>
      </c>
      <c r="AF43" s="249">
        <v>0.20108899999999999</v>
      </c>
      <c r="AG43" s="249">
        <v>0.21372750000000004</v>
      </c>
      <c r="AH43" s="249">
        <v>0.22676850000000007</v>
      </c>
      <c r="AI43" s="249">
        <v>0.23980950000000004</v>
      </c>
      <c r="AJ43" s="249">
        <v>0.25325300000000001</v>
      </c>
      <c r="AK43" s="249">
        <v>0.26709900000000009</v>
      </c>
      <c r="AL43" s="249">
        <v>0.28134750000000003</v>
      </c>
      <c r="AM43" s="249">
        <v>0.29776950000000008</v>
      </c>
      <c r="AN43" s="249">
        <v>0.31483550000000005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9.2000000000000003E-4</v>
      </c>
      <c r="H44" s="152">
        <v>7.5900000000000004E-3</v>
      </c>
      <c r="I44" s="152">
        <v>2.3460000000000002E-2</v>
      </c>
      <c r="J44" s="152">
        <v>4.1860000000000008E-2</v>
      </c>
      <c r="K44" s="152">
        <v>5.5660000000000008E-2</v>
      </c>
      <c r="L44" s="152">
        <v>7.1185000000000012E-2</v>
      </c>
      <c r="M44" s="152">
        <v>9.3379999999999991E-2</v>
      </c>
      <c r="N44" s="152">
        <v>0.12166999999999999</v>
      </c>
      <c r="O44" s="152">
        <v>0.15226000000000001</v>
      </c>
      <c r="P44" s="152">
        <v>0.18376999999999999</v>
      </c>
      <c r="Q44" s="152">
        <v>0.21689000000000003</v>
      </c>
      <c r="R44" s="152">
        <v>0.25161999999999995</v>
      </c>
      <c r="S44" s="152">
        <v>0.28692499999999999</v>
      </c>
      <c r="T44" s="152">
        <v>0.32188500000000003</v>
      </c>
      <c r="U44" s="152">
        <v>0.352935</v>
      </c>
      <c r="V44" s="152">
        <v>0.3795</v>
      </c>
      <c r="W44" s="152">
        <v>0.40640999999999999</v>
      </c>
      <c r="X44" s="152">
        <v>0.43447000000000002</v>
      </c>
      <c r="Y44" s="152">
        <v>0.46414</v>
      </c>
      <c r="Z44" s="152">
        <v>0.49541999999999997</v>
      </c>
      <c r="AA44" s="249">
        <v>0.52946000000000004</v>
      </c>
      <c r="AB44" s="249">
        <v>0.56384500000000004</v>
      </c>
      <c r="AC44" s="249">
        <v>0.59857500000000008</v>
      </c>
      <c r="AD44" s="249">
        <v>0.63606499999999999</v>
      </c>
      <c r="AE44" s="249">
        <v>0.67320999999999998</v>
      </c>
      <c r="AF44" s="249">
        <v>0.71070000000000011</v>
      </c>
      <c r="AG44" s="249">
        <v>0.75037500000000013</v>
      </c>
      <c r="AH44" s="249">
        <v>0.79004999999999992</v>
      </c>
      <c r="AI44" s="249">
        <v>0.83099000000000001</v>
      </c>
      <c r="AJ44" s="249">
        <v>0.87468999999999997</v>
      </c>
      <c r="AK44" s="249">
        <v>0.92218500000000003</v>
      </c>
      <c r="AL44" s="249">
        <v>0.97221000000000013</v>
      </c>
      <c r="AM44" s="249">
        <v>1.0233850000000002</v>
      </c>
      <c r="AN44" s="249">
        <v>1.0770899999999999</v>
      </c>
    </row>
    <row r="45" spans="1:40" x14ac:dyDescent="0.25">
      <c r="A45" s="89">
        <v>3</v>
      </c>
      <c r="B45" s="152"/>
      <c r="C45" s="152"/>
      <c r="D45" s="152"/>
      <c r="E45" s="152">
        <v>4.5472499999999995E-4</v>
      </c>
      <c r="F45" s="152">
        <v>7.0027649999999997E-2</v>
      </c>
      <c r="G45" s="152">
        <v>0.74847734999999993</v>
      </c>
      <c r="H45" s="152">
        <v>2.6772692249999999</v>
      </c>
      <c r="I45" s="152">
        <v>6.265655774999999</v>
      </c>
      <c r="J45" s="152">
        <v>12.606644324999996</v>
      </c>
      <c r="K45" s="152">
        <v>16.695683099999997</v>
      </c>
      <c r="L45" s="152">
        <v>16.762224524999997</v>
      </c>
      <c r="M45" s="152">
        <v>16.890002249999998</v>
      </c>
      <c r="N45" s="152">
        <v>17.124791924999997</v>
      </c>
      <c r="O45" s="152">
        <v>17.543745224999995</v>
      </c>
      <c r="P45" s="152">
        <v>18.303287549999997</v>
      </c>
      <c r="Q45" s="152">
        <v>19.600314824999995</v>
      </c>
      <c r="R45" s="152">
        <v>21.633996599999996</v>
      </c>
      <c r="S45" s="152">
        <v>24.600470924999996</v>
      </c>
      <c r="T45" s="152">
        <v>28.732860149999997</v>
      </c>
      <c r="U45" s="152">
        <v>32.918300625000001</v>
      </c>
      <c r="V45" s="152">
        <v>36.755876474999994</v>
      </c>
      <c r="W45" s="152">
        <v>41.1247227</v>
      </c>
      <c r="X45" s="152">
        <v>46.099111049999998</v>
      </c>
      <c r="Y45" s="152">
        <v>51.713145899999994</v>
      </c>
      <c r="Z45" s="152">
        <v>58.130831399999998</v>
      </c>
      <c r="AA45" s="249">
        <v>65.557248524999977</v>
      </c>
      <c r="AB45" s="249">
        <v>76.691190149999997</v>
      </c>
      <c r="AC45" s="249">
        <v>92.335549049999983</v>
      </c>
      <c r="AD45" s="249">
        <v>107.92064212499999</v>
      </c>
      <c r="AE45" s="249">
        <v>122.202644925</v>
      </c>
      <c r="AF45" s="249">
        <v>136.717466925</v>
      </c>
      <c r="AG45" s="249">
        <v>152.17341809999999</v>
      </c>
      <c r="AH45" s="249">
        <v>169.33868054999996</v>
      </c>
      <c r="AI45" s="249">
        <v>188.54459722500002</v>
      </c>
      <c r="AJ45" s="249">
        <v>209.92667617499998</v>
      </c>
      <c r="AK45" s="249">
        <v>233.32182269999998</v>
      </c>
      <c r="AL45" s="249">
        <v>258.928145325</v>
      </c>
      <c r="AM45" s="249">
        <v>287.24614469999995</v>
      </c>
      <c r="AN45" s="249">
        <v>318.97640047499999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4.5472499999999995E-4</v>
      </c>
      <c r="F50" s="248">
        <v>7.0027649999999997E-2</v>
      </c>
      <c r="G50" s="248">
        <v>0.74979984999999993</v>
      </c>
      <c r="H50" s="248">
        <v>2.6878377250000001</v>
      </c>
      <c r="I50" s="248">
        <v>6.2964412749999994</v>
      </c>
      <c r="J50" s="248">
        <v>12.661706324999995</v>
      </c>
      <c r="K50" s="248">
        <v>16.768489599999995</v>
      </c>
      <c r="L50" s="248">
        <v>16.853051524999998</v>
      </c>
      <c r="M50" s="248">
        <v>17.008820249999999</v>
      </c>
      <c r="N50" s="248">
        <v>17.279225424999996</v>
      </c>
      <c r="O50" s="248">
        <v>17.737462724999997</v>
      </c>
      <c r="P50" s="248">
        <v>18.537450549999996</v>
      </c>
      <c r="Q50" s="248">
        <v>19.876935824999993</v>
      </c>
      <c r="R50" s="248">
        <v>21.954444099999996</v>
      </c>
      <c r="S50" s="248">
        <v>24.965319924999996</v>
      </c>
      <c r="T50" s="248">
        <v>29.143295149999997</v>
      </c>
      <c r="U50" s="248">
        <v>33.368640624999998</v>
      </c>
      <c r="V50" s="248">
        <v>37.240509474999996</v>
      </c>
      <c r="W50" s="248">
        <v>41.644396200000003</v>
      </c>
      <c r="X50" s="248">
        <v>46.654733549999996</v>
      </c>
      <c r="Y50" s="248">
        <v>52.306327399999994</v>
      </c>
      <c r="Z50" s="248">
        <v>58.763181899999999</v>
      </c>
      <c r="AA50" s="248">
        <v>66.23329902499998</v>
      </c>
      <c r="AB50" s="248">
        <v>77.412090649999996</v>
      </c>
      <c r="AC50" s="248">
        <v>93.101644549999989</v>
      </c>
      <c r="AD50" s="248">
        <v>108.73606112499999</v>
      </c>
      <c r="AE50" s="248">
        <v>123.06607642500001</v>
      </c>
      <c r="AF50" s="248">
        <v>137.629255925</v>
      </c>
      <c r="AG50" s="248">
        <v>153.13752059999999</v>
      </c>
      <c r="AH50" s="248">
        <v>170.35549904999996</v>
      </c>
      <c r="AI50" s="248">
        <v>189.61539672500001</v>
      </c>
      <c r="AJ50" s="248">
        <v>211.05461917499997</v>
      </c>
      <c r="AK50" s="248">
        <v>234.51110669999997</v>
      </c>
      <c r="AL50" s="248">
        <v>260.181702825</v>
      </c>
      <c r="AM50" s="248">
        <v>288.56729919999992</v>
      </c>
      <c r="AN50" s="248">
        <v>320.368325975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1.3515502500000003E-3</v>
      </c>
      <c r="F55" s="152">
        <v>0.20716261887500007</v>
      </c>
      <c r="G55" s="152">
        <v>5.2892168172500016</v>
      </c>
      <c r="H55" s="152">
        <v>12.380362476030001</v>
      </c>
      <c r="I55" s="152">
        <v>15.073894380442912</v>
      </c>
      <c r="J55" s="152">
        <v>18.142951849241914</v>
      </c>
      <c r="K55" s="152">
        <v>22.566075611878631</v>
      </c>
      <c r="L55" s="152">
        <v>27.437344983725882</v>
      </c>
      <c r="M55" s="152">
        <v>33.174947524387846</v>
      </c>
      <c r="N55" s="152">
        <v>40.778432600942843</v>
      </c>
      <c r="O55" s="152">
        <v>51.042417052898763</v>
      </c>
      <c r="P55" s="152">
        <v>63.459473742090474</v>
      </c>
      <c r="Q55" s="152">
        <v>78.451881901423945</v>
      </c>
      <c r="R55" s="152">
        <v>93.973487968408946</v>
      </c>
      <c r="S55" s="152">
        <v>110.88099564565402</v>
      </c>
      <c r="T55" s="152">
        <v>130.39569010946329</v>
      </c>
      <c r="U55" s="152">
        <v>149.03033026494987</v>
      </c>
      <c r="V55" s="152">
        <v>166.31865632598883</v>
      </c>
      <c r="W55" s="152">
        <v>182.76838892781728</v>
      </c>
      <c r="X55" s="152">
        <v>197.44177206938556</v>
      </c>
      <c r="Y55" s="152">
        <v>210.19157491585037</v>
      </c>
      <c r="Z55" s="152">
        <v>220.38413653557146</v>
      </c>
      <c r="AA55" s="249">
        <v>228.89354229675365</v>
      </c>
      <c r="AB55" s="249">
        <v>236.4074942976757</v>
      </c>
      <c r="AC55" s="249">
        <v>241.31059898594535</v>
      </c>
      <c r="AD55" s="249">
        <v>244.82780206395489</v>
      </c>
      <c r="AE55" s="249">
        <v>247.86502421633151</v>
      </c>
      <c r="AF55" s="249">
        <v>249.69907143580215</v>
      </c>
      <c r="AG55" s="249">
        <v>251.08497304606229</v>
      </c>
      <c r="AH55" s="249">
        <v>252.02272904711185</v>
      </c>
      <c r="AI55" s="249">
        <v>252.95085558195527</v>
      </c>
      <c r="AJ55" s="249">
        <v>253.39900119116578</v>
      </c>
      <c r="AK55" s="249">
        <v>253.39900119116578</v>
      </c>
      <c r="AL55" s="249">
        <v>253.39900119116578</v>
      </c>
      <c r="AM55" s="249">
        <v>253.39900119116578</v>
      </c>
      <c r="AN55" s="249">
        <v>253.39900119116578</v>
      </c>
    </row>
    <row r="56" spans="1:40" x14ac:dyDescent="0.25">
      <c r="A56" s="89">
        <v>2</v>
      </c>
      <c r="B56" s="152"/>
      <c r="C56" s="152"/>
      <c r="D56" s="152"/>
      <c r="E56" s="152">
        <v>0.26276868749999999</v>
      </c>
      <c r="F56" s="152">
        <v>0.5169376725</v>
      </c>
      <c r="G56" s="152">
        <v>0.95587285825000012</v>
      </c>
      <c r="H56" s="152">
        <v>1.5768828563749999</v>
      </c>
      <c r="I56" s="152">
        <v>3.3161874013842327</v>
      </c>
      <c r="J56" s="152">
        <v>6.8345854423638546</v>
      </c>
      <c r="K56" s="152">
        <v>11.656044230977708</v>
      </c>
      <c r="L56" s="152">
        <v>18.197976140829024</v>
      </c>
      <c r="M56" s="152">
        <v>26.433753000237644</v>
      </c>
      <c r="N56" s="152">
        <v>36.415414794296005</v>
      </c>
      <c r="O56" s="152">
        <v>49.942102801014137</v>
      </c>
      <c r="P56" s="152">
        <v>66.074912303000744</v>
      </c>
      <c r="Q56" s="152">
        <v>84.34439094156015</v>
      </c>
      <c r="R56" s="152">
        <v>105.24661924706817</v>
      </c>
      <c r="S56" s="152">
        <v>127.92136065890608</v>
      </c>
      <c r="T56" s="152">
        <v>151.87253464669806</v>
      </c>
      <c r="U56" s="152">
        <v>175.82370863449006</v>
      </c>
      <c r="V56" s="152">
        <v>199.33205843526656</v>
      </c>
      <c r="W56" s="152">
        <v>220.23428674077456</v>
      </c>
      <c r="X56" s="152">
        <v>238.53039355101416</v>
      </c>
      <c r="Y56" s="152">
        <v>255.05398725492378</v>
      </c>
      <c r="Z56" s="152">
        <v>268.55404708996178</v>
      </c>
      <c r="AA56" s="249">
        <v>279.44798542973126</v>
      </c>
      <c r="AB56" s="249">
        <v>287.68376228913991</v>
      </c>
      <c r="AC56" s="249">
        <v>294.22569419899128</v>
      </c>
      <c r="AD56" s="249">
        <v>299.51660534630076</v>
      </c>
      <c r="AE56" s="249">
        <v>303.42578758920342</v>
      </c>
      <c r="AF56" s="249">
        <v>306.42269328639497</v>
      </c>
      <c r="AG56" s="249">
        <v>308.63803057974036</v>
      </c>
      <c r="AH56" s="249">
        <v>310.41054368607024</v>
      </c>
      <c r="AI56" s="249">
        <v>311.27078024668901</v>
      </c>
      <c r="AJ56" s="249">
        <v>312.57384099432323</v>
      </c>
      <c r="AK56" s="249">
        <v>313.87690174195745</v>
      </c>
      <c r="AL56" s="249">
        <v>313.87690174195745</v>
      </c>
      <c r="AM56" s="249">
        <v>313.87690174195745</v>
      </c>
      <c r="AN56" s="249">
        <v>313.87690174195745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4.8997499999999999E-2</v>
      </c>
      <c r="I57" s="152">
        <v>0.35047623529411764</v>
      </c>
      <c r="J57" s="152">
        <v>0.60295747058823512</v>
      </c>
      <c r="K57" s="152">
        <v>0.60295747058823512</v>
      </c>
      <c r="L57" s="152">
        <v>0.85543870588235293</v>
      </c>
      <c r="M57" s="152">
        <v>1.3604011764705883</v>
      </c>
      <c r="N57" s="152">
        <v>1.8653636470588233</v>
      </c>
      <c r="O57" s="152">
        <v>2.3703261176470587</v>
      </c>
      <c r="P57" s="152">
        <v>3.1277698235294116</v>
      </c>
      <c r="Q57" s="152">
        <v>4.1376947647058824</v>
      </c>
      <c r="R57" s="152">
        <v>5.1476197058823523</v>
      </c>
      <c r="S57" s="152">
        <v>6.1575446470588231</v>
      </c>
      <c r="T57" s="152">
        <v>7.9122315882352927</v>
      </c>
      <c r="U57" s="152">
        <v>9.666918529411765</v>
      </c>
      <c r="V57" s="152">
        <v>10.676843470588235</v>
      </c>
      <c r="W57" s="152">
        <v>11.686768411764707</v>
      </c>
      <c r="X57" s="152">
        <v>12.444212117647062</v>
      </c>
      <c r="Y57" s="152">
        <v>13.201655823529414</v>
      </c>
      <c r="Z57" s="152">
        <v>13.95909952941177</v>
      </c>
      <c r="AA57" s="249">
        <v>14.464062000000002</v>
      </c>
      <c r="AB57" s="249">
        <v>14.716543235294122</v>
      </c>
      <c r="AC57" s="249">
        <v>14.969024470588241</v>
      </c>
      <c r="AD57" s="249">
        <v>15.221505705882358</v>
      </c>
      <c r="AE57" s="249">
        <v>15.473986941176475</v>
      </c>
      <c r="AF57" s="249">
        <v>15.726468176470595</v>
      </c>
      <c r="AG57" s="249">
        <v>15.726468176470595</v>
      </c>
      <c r="AH57" s="249">
        <v>15.726468176470595</v>
      </c>
      <c r="AI57" s="249">
        <v>15.726468176470595</v>
      </c>
      <c r="AJ57" s="249">
        <v>15.726468176470595</v>
      </c>
      <c r="AK57" s="249">
        <v>15.726468176470595</v>
      </c>
      <c r="AL57" s="249">
        <v>15.726468176470595</v>
      </c>
      <c r="AM57" s="249">
        <v>15.726468176470595</v>
      </c>
      <c r="AN57" s="249">
        <v>15.726468176470595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0.27088796799999998</v>
      </c>
      <c r="G58" s="152">
        <v>0.84196668899999993</v>
      </c>
      <c r="H58" s="152">
        <v>1.142157442</v>
      </c>
      <c r="I58" s="152">
        <v>1.142157442</v>
      </c>
      <c r="J58" s="152">
        <v>1.142157442</v>
      </c>
      <c r="K58" s="152">
        <v>1.5851264433157897</v>
      </c>
      <c r="L58" s="152">
        <v>2.0280954446315786</v>
      </c>
      <c r="M58" s="152">
        <v>2.0280954446315786</v>
      </c>
      <c r="N58" s="152">
        <v>2.9045014740723683</v>
      </c>
      <c r="O58" s="152">
        <v>4.5928745381622802</v>
      </c>
      <c r="P58" s="152">
        <v>5.8478105741271929</v>
      </c>
      <c r="Q58" s="152">
        <v>7.1671856048837714</v>
      </c>
      <c r="R58" s="152">
        <v>9.3493648606403514</v>
      </c>
      <c r="S58" s="152">
        <v>11.53154411639693</v>
      </c>
      <c r="T58" s="152">
        <v>14.094288294302633</v>
      </c>
      <c r="U58" s="152">
        <v>16.657032472208336</v>
      </c>
      <c r="V58" s="152">
        <v>18.839211727964916</v>
      </c>
      <c r="W58" s="152">
        <v>21.021390983721489</v>
      </c>
      <c r="X58" s="152">
        <v>22.340766014478071</v>
      </c>
      <c r="Y58" s="152">
        <v>23.595702050442984</v>
      </c>
      <c r="Z58" s="152">
        <v>24.841106113217105</v>
      </c>
      <c r="AA58" s="249">
        <v>25.717512142657895</v>
      </c>
      <c r="AB58" s="249">
        <v>26.160481143973684</v>
      </c>
      <c r="AC58" s="249">
        <v>26.603450145289475</v>
      </c>
      <c r="AD58" s="249">
        <v>27.046419146605267</v>
      </c>
      <c r="AE58" s="249">
        <v>27.046419146605267</v>
      </c>
      <c r="AF58" s="249">
        <v>27.046419146605267</v>
      </c>
      <c r="AG58" s="249">
        <v>27.046419146605267</v>
      </c>
      <c r="AH58" s="249">
        <v>27.046419146605267</v>
      </c>
      <c r="AI58" s="249">
        <v>27.046419146605267</v>
      </c>
      <c r="AJ58" s="249">
        <v>27.046419146605267</v>
      </c>
      <c r="AK58" s="249">
        <v>27.046419146605267</v>
      </c>
      <c r="AL58" s="249">
        <v>27.046419146605267</v>
      </c>
      <c r="AM58" s="249">
        <v>27.046419146605267</v>
      </c>
      <c r="AN58" s="249">
        <v>27.046419146605267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0.26412023774999999</v>
      </c>
      <c r="F62" s="248">
        <v>0.99498825937500013</v>
      </c>
      <c r="G62" s="248">
        <v>7.0870563645000022</v>
      </c>
      <c r="H62" s="248">
        <v>15.148400274405002</v>
      </c>
      <c r="I62" s="248">
        <v>19.882715459121261</v>
      </c>
      <c r="J62" s="248">
        <v>26.722652204194006</v>
      </c>
      <c r="K62" s="248">
        <v>36.41020375676036</v>
      </c>
      <c r="L62" s="248">
        <v>48.518855275068837</v>
      </c>
      <c r="M62" s="248">
        <v>62.997197145727661</v>
      </c>
      <c r="N62" s="248">
        <v>81.963712516370038</v>
      </c>
      <c r="O62" s="248">
        <v>107.94772050972223</v>
      </c>
      <c r="P62" s="248">
        <v>138.50996644274781</v>
      </c>
      <c r="Q62" s="248">
        <v>174.10115321257373</v>
      </c>
      <c r="R62" s="248">
        <v>213.71709178199984</v>
      </c>
      <c r="S62" s="248">
        <v>256.49144506801588</v>
      </c>
      <c r="T62" s="248">
        <v>304.27474463869925</v>
      </c>
      <c r="U62" s="248">
        <v>351.17798990106007</v>
      </c>
      <c r="V62" s="248">
        <v>395.16676995980851</v>
      </c>
      <c r="W62" s="248">
        <v>435.71083506407808</v>
      </c>
      <c r="X62" s="248">
        <v>470.75714375252483</v>
      </c>
      <c r="Y62" s="248">
        <v>502.04292004474655</v>
      </c>
      <c r="Z62" s="248">
        <v>527.73838926816211</v>
      </c>
      <c r="AA62" s="248">
        <v>548.52310186914281</v>
      </c>
      <c r="AB62" s="248">
        <v>564.9682809660834</v>
      </c>
      <c r="AC62" s="248">
        <v>577.10876780081435</v>
      </c>
      <c r="AD62" s="248">
        <v>586.61233226274317</v>
      </c>
      <c r="AE62" s="248">
        <v>593.81121789331667</v>
      </c>
      <c r="AF62" s="248">
        <v>598.89465204527289</v>
      </c>
      <c r="AG62" s="248">
        <v>602.49589094887847</v>
      </c>
      <c r="AH62" s="248">
        <v>605.20616005625789</v>
      </c>
      <c r="AI62" s="248">
        <v>606.99452315172005</v>
      </c>
      <c r="AJ62" s="248">
        <v>608.74572950856486</v>
      </c>
      <c r="AK62" s="248">
        <v>610.04879025619903</v>
      </c>
      <c r="AL62" s="248">
        <v>610.04879025619903</v>
      </c>
      <c r="AM62" s="248">
        <v>610.04879025619903</v>
      </c>
      <c r="AN62" s="248">
        <v>610.04879025619903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1.3999999999999999E-2</v>
      </c>
      <c r="F81" s="245">
        <v>0.25639999999999996</v>
      </c>
      <c r="G81" s="245">
        <v>1.2096000000000005</v>
      </c>
      <c r="H81" s="245">
        <v>5.7063999999999995</v>
      </c>
      <c r="I81" s="245">
        <v>14.600800000000001</v>
      </c>
      <c r="J81" s="245">
        <v>25.456400000000006</v>
      </c>
      <c r="K81" s="245">
        <v>34.033600000000007</v>
      </c>
      <c r="L81" s="245">
        <v>42.197200000000002</v>
      </c>
      <c r="M81" s="245">
        <v>54.175199999999997</v>
      </c>
      <c r="N81" s="245">
        <v>68.132799999999975</v>
      </c>
      <c r="O81" s="245">
        <v>83.147600000000011</v>
      </c>
      <c r="P81" s="245">
        <v>98.998400000000004</v>
      </c>
      <c r="Q81" s="245">
        <v>116.36</v>
      </c>
      <c r="R81" s="245">
        <v>134.70519999999999</v>
      </c>
      <c r="S81" s="245">
        <v>153.32239999999999</v>
      </c>
      <c r="T81" s="245">
        <v>172.99119999999999</v>
      </c>
      <c r="U81" s="245">
        <v>190.73519999999999</v>
      </c>
      <c r="V81" s="245">
        <v>206.1880000000001</v>
      </c>
      <c r="W81" s="245">
        <v>222.24440000000004</v>
      </c>
      <c r="X81" s="245">
        <v>239.05640000000005</v>
      </c>
      <c r="Y81" s="245">
        <v>257.31959999999998</v>
      </c>
      <c r="Z81" s="245">
        <v>277.32920000000013</v>
      </c>
      <c r="AA81" s="245">
        <v>298.05799999999994</v>
      </c>
      <c r="AB81" s="245">
        <v>319.55240000000003</v>
      </c>
      <c r="AC81" s="245">
        <v>342.66559999999993</v>
      </c>
      <c r="AD81" s="245">
        <v>368.45159999999998</v>
      </c>
      <c r="AE81" s="245">
        <v>394.72000000000008</v>
      </c>
      <c r="AF81" s="245">
        <v>420.48720000000003</v>
      </c>
      <c r="AG81" s="245">
        <v>448.47360000000009</v>
      </c>
      <c r="AH81" s="245">
        <v>478.11999999999989</v>
      </c>
      <c r="AI81" s="245">
        <v>508.61839999999995</v>
      </c>
      <c r="AJ81" s="245">
        <v>540.57560000000001</v>
      </c>
      <c r="AK81" s="245">
        <v>574.55920000000015</v>
      </c>
      <c r="AL81" s="245">
        <v>610.72320000000025</v>
      </c>
      <c r="AM81" s="245">
        <v>649.01640000000032</v>
      </c>
      <c r="AN81" s="245">
        <v>689.6232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2.9200000000000018E-2</v>
      </c>
      <c r="G82" s="245">
        <v>0.4704000000000001</v>
      </c>
      <c r="H82" s="245">
        <v>2.7648000000000006</v>
      </c>
      <c r="I82" s="245">
        <v>7.9052000000000042</v>
      </c>
      <c r="J82" s="245">
        <v>15.541599999999995</v>
      </c>
      <c r="K82" s="245">
        <v>20.751999999999995</v>
      </c>
      <c r="L82" s="245">
        <v>23.056000000000008</v>
      </c>
      <c r="M82" s="245">
        <v>26.466799999999992</v>
      </c>
      <c r="N82" s="245">
        <v>30.670000000000005</v>
      </c>
      <c r="O82" s="245">
        <v>35.341999999999992</v>
      </c>
      <c r="P82" s="245">
        <v>40.586799999999982</v>
      </c>
      <c r="Q82" s="245">
        <v>46.809200000000004</v>
      </c>
      <c r="R82" s="245">
        <v>54.283999999999992</v>
      </c>
      <c r="S82" s="245">
        <v>63.342399999999998</v>
      </c>
      <c r="T82" s="245">
        <v>74.552000000000007</v>
      </c>
      <c r="U82" s="245">
        <v>85.590799999999987</v>
      </c>
      <c r="V82" s="245">
        <v>95.641600000000025</v>
      </c>
      <c r="W82" s="245">
        <v>106.64520000000003</v>
      </c>
      <c r="X82" s="245">
        <v>118.86519999999996</v>
      </c>
      <c r="Y82" s="245">
        <v>132.5068</v>
      </c>
      <c r="Z82" s="245">
        <v>147.76639999999995</v>
      </c>
      <c r="AA82" s="245">
        <v>164.83840000000001</v>
      </c>
      <c r="AB82" s="245">
        <v>184.07</v>
      </c>
      <c r="AC82" s="245">
        <v>205.67280000000002</v>
      </c>
      <c r="AD82" s="245">
        <v>229.76199999999994</v>
      </c>
      <c r="AE82" s="245">
        <v>255.12360000000001</v>
      </c>
      <c r="AF82" s="245">
        <v>283.00199999999995</v>
      </c>
      <c r="AG82" s="245">
        <v>319.98959999999988</v>
      </c>
      <c r="AH82" s="245">
        <v>362.28080000000006</v>
      </c>
      <c r="AI82" s="245">
        <v>402.42120000000017</v>
      </c>
      <c r="AJ82" s="245">
        <v>443.75360000000001</v>
      </c>
      <c r="AK82" s="245">
        <v>495.91239999999999</v>
      </c>
      <c r="AL82" s="245">
        <v>568.93720000000008</v>
      </c>
      <c r="AM82" s="245">
        <v>648.53760000000011</v>
      </c>
      <c r="AN82" s="245">
        <v>719.04679999999996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1.3999999999999999E-2</v>
      </c>
      <c r="H83" s="245">
        <v>4.2000000000000003E-2</v>
      </c>
      <c r="I83" s="245">
        <v>7.0000000000000034E-2</v>
      </c>
      <c r="J83" s="245">
        <v>0.11199999999999999</v>
      </c>
      <c r="K83" s="245">
        <v>0.14000000000000007</v>
      </c>
      <c r="L83" s="245">
        <v>0.14000000000000007</v>
      </c>
      <c r="M83" s="245">
        <v>0.15399999999999997</v>
      </c>
      <c r="N83" s="245">
        <v>0.18199999999999997</v>
      </c>
      <c r="O83" s="245">
        <v>0.21000000000000002</v>
      </c>
      <c r="P83" s="245">
        <v>0.23800000000000004</v>
      </c>
      <c r="Q83" s="245">
        <v>0.26599999999999996</v>
      </c>
      <c r="R83" s="245">
        <v>0.29399999999999998</v>
      </c>
      <c r="S83" s="245">
        <v>0.33600000000000002</v>
      </c>
      <c r="T83" s="245">
        <v>0.37800000000000011</v>
      </c>
      <c r="U83" s="245">
        <v>0.42000000000000004</v>
      </c>
      <c r="V83" s="245">
        <v>0.46200000000000019</v>
      </c>
      <c r="W83" s="245">
        <v>0.49000000000000005</v>
      </c>
      <c r="X83" s="245">
        <v>0.53199999999999992</v>
      </c>
      <c r="Y83" s="245">
        <v>0.58799999999999997</v>
      </c>
      <c r="Z83" s="245">
        <v>0.62999999999999989</v>
      </c>
      <c r="AA83" s="245">
        <v>0.67200000000000004</v>
      </c>
      <c r="AB83" s="245">
        <v>0.74200000000000021</v>
      </c>
      <c r="AC83" s="245">
        <v>0.81199999999999983</v>
      </c>
      <c r="AD83" s="245">
        <v>0.88200000000000012</v>
      </c>
      <c r="AE83" s="245">
        <v>0.95200000000000018</v>
      </c>
      <c r="AF83" s="245">
        <v>1.0219999999999998</v>
      </c>
      <c r="AG83" s="245">
        <v>1.1060000000000003</v>
      </c>
      <c r="AH83" s="245">
        <v>1.1900000000000002</v>
      </c>
      <c r="AI83" s="245">
        <v>1.2740000000000002</v>
      </c>
      <c r="AJ83" s="245">
        <v>1.3719999999999999</v>
      </c>
      <c r="AK83" s="245">
        <v>1.4840000000000004</v>
      </c>
      <c r="AL83" s="245">
        <v>1.5960000000000001</v>
      </c>
      <c r="AM83" s="245">
        <v>1.7220000000000004</v>
      </c>
      <c r="AN83" s="245">
        <v>1.8480000000000008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1.3999999999999999E-2</v>
      </c>
      <c r="G84" s="245">
        <v>7.0000000000000034E-2</v>
      </c>
      <c r="H84" s="245">
        <v>0.21000000000000002</v>
      </c>
      <c r="I84" s="245">
        <v>0.434</v>
      </c>
      <c r="J84" s="245">
        <v>0.71399999999999986</v>
      </c>
      <c r="K84" s="245">
        <v>0.86799999999999999</v>
      </c>
      <c r="L84" s="245">
        <v>0.86799999999999999</v>
      </c>
      <c r="M84" s="245">
        <v>0.93800000000000028</v>
      </c>
      <c r="N84" s="245">
        <v>1.0779999999999996</v>
      </c>
      <c r="O84" s="245">
        <v>1.2459999999999998</v>
      </c>
      <c r="P84" s="245">
        <v>1.4279999999999997</v>
      </c>
      <c r="Q84" s="245">
        <v>1.6099999999999999</v>
      </c>
      <c r="R84" s="245">
        <v>1.806</v>
      </c>
      <c r="S84" s="245">
        <v>2.0300000000000002</v>
      </c>
      <c r="T84" s="245">
        <v>2.2819999999999996</v>
      </c>
      <c r="U84" s="245">
        <v>2.5060000000000002</v>
      </c>
      <c r="V84" s="245">
        <v>2.7160000000000006</v>
      </c>
      <c r="W84" s="245">
        <v>2.9540000000000002</v>
      </c>
      <c r="X84" s="245">
        <v>3.2060000000000013</v>
      </c>
      <c r="Y84" s="245">
        <v>3.4859999999999989</v>
      </c>
      <c r="Z84" s="245">
        <v>3.794</v>
      </c>
      <c r="AA84" s="245">
        <v>4.1159999999999997</v>
      </c>
      <c r="AB84" s="245">
        <v>4.4660000000000002</v>
      </c>
      <c r="AC84" s="245">
        <v>4.8579999999999988</v>
      </c>
      <c r="AD84" s="245">
        <v>5.2919999999999989</v>
      </c>
      <c r="AE84" s="245">
        <v>5.726</v>
      </c>
      <c r="AF84" s="245">
        <v>6.16</v>
      </c>
      <c r="AG84" s="245">
        <v>6.6360000000000001</v>
      </c>
      <c r="AH84" s="245">
        <v>7.1539999999999981</v>
      </c>
      <c r="AI84" s="245">
        <v>7.6999999999999993</v>
      </c>
      <c r="AJ84" s="245">
        <v>8.2879999999999967</v>
      </c>
      <c r="AK84" s="245">
        <v>8.9320000000000004</v>
      </c>
      <c r="AL84" s="245">
        <v>9.6180000000000021</v>
      </c>
      <c r="AM84" s="245">
        <v>10.36</v>
      </c>
      <c r="AN84" s="245">
        <v>11.171999999999997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1.3999999999999999E-2</v>
      </c>
      <c r="F88" s="248">
        <v>0.29959999999999998</v>
      </c>
      <c r="G88" s="248">
        <v>1.7640000000000007</v>
      </c>
      <c r="H88" s="248">
        <v>8.7232000000000003</v>
      </c>
      <c r="I88" s="248">
        <v>23.010000000000009</v>
      </c>
      <c r="J88" s="248">
        <v>41.824000000000005</v>
      </c>
      <c r="K88" s="248">
        <v>55.793600000000005</v>
      </c>
      <c r="L88" s="248">
        <v>66.261200000000002</v>
      </c>
      <c r="M88" s="248">
        <v>81.733999999999995</v>
      </c>
      <c r="N88" s="248">
        <v>100.06279999999998</v>
      </c>
      <c r="O88" s="248">
        <v>119.94559999999998</v>
      </c>
      <c r="P88" s="248">
        <v>141.25119999999998</v>
      </c>
      <c r="Q88" s="248">
        <v>165.04519999999999</v>
      </c>
      <c r="R88" s="248">
        <v>191.08920000000001</v>
      </c>
      <c r="S88" s="248">
        <v>219.0308</v>
      </c>
      <c r="T88" s="248">
        <v>250.20320000000001</v>
      </c>
      <c r="U88" s="248">
        <v>279.25199999999995</v>
      </c>
      <c r="V88" s="248">
        <v>305.00760000000014</v>
      </c>
      <c r="W88" s="248">
        <v>332.3336000000001</v>
      </c>
      <c r="X88" s="248">
        <v>361.65960000000001</v>
      </c>
      <c r="Y88" s="248">
        <v>393.90039999999999</v>
      </c>
      <c r="Z88" s="248">
        <v>429.51960000000008</v>
      </c>
      <c r="AA88" s="248">
        <v>467.68439999999998</v>
      </c>
      <c r="AB88" s="248">
        <v>508.83040000000005</v>
      </c>
      <c r="AC88" s="248">
        <v>554.00839999999994</v>
      </c>
      <c r="AD88" s="248">
        <v>604.38759999999991</v>
      </c>
      <c r="AE88" s="248">
        <v>656.52160000000015</v>
      </c>
      <c r="AF88" s="248">
        <v>710.6712</v>
      </c>
      <c r="AG88" s="248">
        <v>776.20519999999988</v>
      </c>
      <c r="AH88" s="248">
        <v>848.74479999999994</v>
      </c>
      <c r="AI88" s="248">
        <v>920.01360000000011</v>
      </c>
      <c r="AJ88" s="248">
        <v>993.98919999999998</v>
      </c>
      <c r="AK88" s="248">
        <v>1080.8876</v>
      </c>
      <c r="AL88" s="248">
        <v>1190.8744000000002</v>
      </c>
      <c r="AM88" s="248">
        <v>1309.6360000000004</v>
      </c>
      <c r="AN88" s="248">
        <v>1421.69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2.6250000000000001E-5</v>
      </c>
      <c r="H93" s="245">
        <v>1.9424999999999998E-4</v>
      </c>
      <c r="I93" s="245">
        <v>4.7774999999999993E-4</v>
      </c>
      <c r="J93" s="245">
        <v>8.6099999999999989E-4</v>
      </c>
      <c r="K93" s="245">
        <v>1.1182500000000001E-3</v>
      </c>
      <c r="L93" s="245">
        <v>1.2809999999999998E-3</v>
      </c>
      <c r="M93" s="245">
        <v>1.6589999999999995E-3</v>
      </c>
      <c r="N93" s="245">
        <v>2.1367500000000002E-3</v>
      </c>
      <c r="O93" s="245">
        <v>2.70375E-3</v>
      </c>
      <c r="P93" s="245">
        <v>3.2865000000000004E-3</v>
      </c>
      <c r="Q93" s="245">
        <v>3.8954999999999988E-3</v>
      </c>
      <c r="R93" s="245">
        <v>4.4887499999999988E-3</v>
      </c>
      <c r="S93" s="245">
        <v>5.081999999999998E-3</v>
      </c>
      <c r="T93" s="245">
        <v>5.7749999999999989E-3</v>
      </c>
      <c r="U93" s="245">
        <v>6.3524999999999979E-3</v>
      </c>
      <c r="V93" s="245">
        <v>6.856499999999998E-3</v>
      </c>
      <c r="W93" s="245">
        <v>7.3867499999999984E-3</v>
      </c>
      <c r="X93" s="245">
        <v>7.9012499999999986E-3</v>
      </c>
      <c r="Y93" s="245">
        <v>8.4157499999999979E-3</v>
      </c>
      <c r="Z93" s="245">
        <v>8.930249999999999E-3</v>
      </c>
      <c r="AA93" s="245">
        <v>9.5602499999999958E-3</v>
      </c>
      <c r="AB93" s="245">
        <v>1.0242749999999998E-2</v>
      </c>
      <c r="AC93" s="245">
        <v>1.0925249999999996E-2</v>
      </c>
      <c r="AD93" s="245">
        <v>1.1696999999999999E-2</v>
      </c>
      <c r="AE93" s="245">
        <v>1.2405749999999997E-2</v>
      </c>
      <c r="AF93" s="245">
        <v>1.3114499999999998E-2</v>
      </c>
      <c r="AG93" s="245">
        <v>1.3938749999999998E-2</v>
      </c>
      <c r="AH93" s="245">
        <v>1.4789249999999999E-2</v>
      </c>
      <c r="AI93" s="245">
        <v>1.5639749999999994E-2</v>
      </c>
      <c r="AJ93" s="245">
        <v>1.65165E-2</v>
      </c>
      <c r="AK93" s="245">
        <v>1.7419500000000001E-2</v>
      </c>
      <c r="AL93" s="245">
        <v>1.8348749999999997E-2</v>
      </c>
      <c r="AM93" s="245">
        <v>1.9419749999999996E-2</v>
      </c>
      <c r="AN93" s="245">
        <v>2.0532749999999999E-2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6.0000000000000015E-5</v>
      </c>
      <c r="H94" s="245">
        <v>4.95E-4</v>
      </c>
      <c r="I94" s="245">
        <v>1.5299999999999999E-3</v>
      </c>
      <c r="J94" s="245">
        <v>2.7299999999999998E-3</v>
      </c>
      <c r="K94" s="245">
        <v>3.6299999999999991E-3</v>
      </c>
      <c r="L94" s="245">
        <v>4.6424999999999999E-3</v>
      </c>
      <c r="M94" s="245">
        <v>6.0899999999999991E-3</v>
      </c>
      <c r="N94" s="245">
        <v>7.9349999999999959E-3</v>
      </c>
      <c r="O94" s="245">
        <v>9.9299999999999961E-3</v>
      </c>
      <c r="P94" s="245">
        <v>1.1985000000000001E-2</v>
      </c>
      <c r="Q94" s="245">
        <v>1.4144999999999998E-2</v>
      </c>
      <c r="R94" s="245">
        <v>1.6409999999999998E-2</v>
      </c>
      <c r="S94" s="245">
        <v>1.87125E-2</v>
      </c>
      <c r="T94" s="245">
        <v>2.0992500000000001E-2</v>
      </c>
      <c r="U94" s="245">
        <v>2.30175E-2</v>
      </c>
      <c r="V94" s="245">
        <v>2.4749999999999991E-2</v>
      </c>
      <c r="W94" s="245">
        <v>2.6504999999999997E-2</v>
      </c>
      <c r="X94" s="245">
        <v>2.8335000000000006E-2</v>
      </c>
      <c r="Y94" s="245">
        <v>3.0269999999999988E-2</v>
      </c>
      <c r="Z94" s="245">
        <v>3.2309999999999998E-2</v>
      </c>
      <c r="AA94" s="245">
        <v>3.4529999999999991E-2</v>
      </c>
      <c r="AB94" s="245">
        <v>3.67725E-2</v>
      </c>
      <c r="AC94" s="245">
        <v>3.9037499999999996E-2</v>
      </c>
      <c r="AD94" s="245">
        <v>4.1482499999999992E-2</v>
      </c>
      <c r="AE94" s="245">
        <v>4.3905E-2</v>
      </c>
      <c r="AF94" s="245">
        <v>4.6350000000000002E-2</v>
      </c>
      <c r="AG94" s="245">
        <v>4.8937499999999995E-2</v>
      </c>
      <c r="AH94" s="245">
        <v>5.1524999999999987E-2</v>
      </c>
      <c r="AI94" s="245">
        <v>5.4195E-2</v>
      </c>
      <c r="AJ94" s="245">
        <v>5.7044999999999992E-2</v>
      </c>
      <c r="AK94" s="245">
        <v>6.0142500000000002E-2</v>
      </c>
      <c r="AL94" s="245">
        <v>6.3404999999999989E-2</v>
      </c>
      <c r="AM94" s="245">
        <v>6.674250000000001E-2</v>
      </c>
      <c r="AN94" s="245">
        <v>7.0244999999999988E-2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6.7500000000000014E-5</v>
      </c>
      <c r="F95" s="245">
        <v>1.0395E-2</v>
      </c>
      <c r="G95" s="245">
        <v>0.11110500000000002</v>
      </c>
      <c r="H95" s="245">
        <v>0.39741750000000015</v>
      </c>
      <c r="I95" s="245">
        <v>0.93008250000000015</v>
      </c>
      <c r="J95" s="245">
        <v>1.8713474999999997</v>
      </c>
      <c r="K95" s="245">
        <v>2.4783300000000006</v>
      </c>
      <c r="L95" s="245">
        <v>2.4882075000000001</v>
      </c>
      <c r="M95" s="245">
        <v>2.507175000000001</v>
      </c>
      <c r="N95" s="245">
        <v>2.5420275000000006</v>
      </c>
      <c r="O95" s="245">
        <v>2.6042175000000003</v>
      </c>
      <c r="P95" s="245">
        <v>2.7169649999999996</v>
      </c>
      <c r="Q95" s="245">
        <v>2.9094974999999996</v>
      </c>
      <c r="R95" s="245">
        <v>3.2113800000000006</v>
      </c>
      <c r="S95" s="245">
        <v>3.6517274999999993</v>
      </c>
      <c r="T95" s="245">
        <v>4.2651450000000004</v>
      </c>
      <c r="U95" s="245">
        <v>4.8864375000000004</v>
      </c>
      <c r="V95" s="245">
        <v>5.4560925000000005</v>
      </c>
      <c r="W95" s="245">
        <v>6.1046100000000028</v>
      </c>
      <c r="X95" s="245">
        <v>6.8430150000000003</v>
      </c>
      <c r="Y95" s="245">
        <v>7.6763700000000012</v>
      </c>
      <c r="Z95" s="245">
        <v>8.6290200000000006</v>
      </c>
      <c r="AA95" s="245">
        <v>9.7314075000000013</v>
      </c>
      <c r="AB95" s="245">
        <v>11.384145000000002</v>
      </c>
      <c r="AC95" s="245">
        <v>13.706415000000002</v>
      </c>
      <c r="AD95" s="245">
        <v>16.019887499999999</v>
      </c>
      <c r="AE95" s="245">
        <v>18.139927500000002</v>
      </c>
      <c r="AF95" s="245">
        <v>20.294527500000001</v>
      </c>
      <c r="AG95" s="245">
        <v>22.588830000000005</v>
      </c>
      <c r="AH95" s="245">
        <v>25.136864999999997</v>
      </c>
      <c r="AI95" s="245">
        <v>27.987817500000009</v>
      </c>
      <c r="AJ95" s="245">
        <v>31.161802500000004</v>
      </c>
      <c r="AK95" s="245">
        <v>34.634610000000002</v>
      </c>
      <c r="AL95" s="245">
        <v>38.435647500000016</v>
      </c>
      <c r="AM95" s="245">
        <v>42.639210000000006</v>
      </c>
      <c r="AN95" s="245">
        <v>47.349292500000011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6.7500000000000014E-5</v>
      </c>
      <c r="F100" s="248">
        <v>1.0395E-2</v>
      </c>
      <c r="G100" s="248">
        <v>0.11119125000000002</v>
      </c>
      <c r="H100" s="248">
        <v>0.39810675000000012</v>
      </c>
      <c r="I100" s="248">
        <v>0.93209025000000012</v>
      </c>
      <c r="J100" s="248">
        <v>1.8749384999999996</v>
      </c>
      <c r="K100" s="248">
        <v>2.4830782500000006</v>
      </c>
      <c r="L100" s="248">
        <v>2.4941310000000003</v>
      </c>
      <c r="M100" s="248">
        <v>2.514924000000001</v>
      </c>
      <c r="N100" s="248">
        <v>2.5520992500000004</v>
      </c>
      <c r="O100" s="248">
        <v>2.6168512500000003</v>
      </c>
      <c r="P100" s="248">
        <v>2.7322364999999995</v>
      </c>
      <c r="Q100" s="248">
        <v>2.9275379999999998</v>
      </c>
      <c r="R100" s="248">
        <v>3.2322787500000008</v>
      </c>
      <c r="S100" s="248">
        <v>3.6755219999999995</v>
      </c>
      <c r="T100" s="248">
        <v>4.2919125000000005</v>
      </c>
      <c r="U100" s="248">
        <v>4.9158075000000006</v>
      </c>
      <c r="V100" s="248">
        <v>5.4876990000000001</v>
      </c>
      <c r="W100" s="248">
        <v>6.1385017500000032</v>
      </c>
      <c r="X100" s="248">
        <v>6.8792512500000003</v>
      </c>
      <c r="Y100" s="248">
        <v>7.7150557500000012</v>
      </c>
      <c r="Z100" s="248">
        <v>8.6702602500000001</v>
      </c>
      <c r="AA100" s="248">
        <v>9.7754977500000013</v>
      </c>
      <c r="AB100" s="248">
        <v>11.431160250000001</v>
      </c>
      <c r="AC100" s="248">
        <v>13.756377750000002</v>
      </c>
      <c r="AD100" s="248">
        <v>16.073066999999998</v>
      </c>
      <c r="AE100" s="248">
        <v>18.196238250000004</v>
      </c>
      <c r="AF100" s="248">
        <v>20.353992000000002</v>
      </c>
      <c r="AG100" s="248">
        <v>22.651706250000004</v>
      </c>
      <c r="AH100" s="248">
        <v>25.203179249999998</v>
      </c>
      <c r="AI100" s="248">
        <v>28.057652250000007</v>
      </c>
      <c r="AJ100" s="248">
        <v>31.235364000000004</v>
      </c>
      <c r="AK100" s="248">
        <v>34.712172000000002</v>
      </c>
      <c r="AL100" s="248">
        <v>38.517401250000013</v>
      </c>
      <c r="AM100" s="248">
        <v>42.725372250000007</v>
      </c>
      <c r="AN100" s="248">
        <v>47.440070250000012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7.5675374999999981E-4</v>
      </c>
      <c r="F105" s="245">
        <v>0.11599353312499999</v>
      </c>
      <c r="G105" s="245">
        <v>2.9615137587500002</v>
      </c>
      <c r="H105" s="245">
        <v>6.9319551604499994</v>
      </c>
      <c r="I105" s="245">
        <v>8.4401050567702516</v>
      </c>
      <c r="J105" s="245">
        <v>10.158517486111412</v>
      </c>
      <c r="K105" s="245">
        <v>12.635092437053446</v>
      </c>
      <c r="L105" s="245">
        <v>15.36259099983759</v>
      </c>
      <c r="M105" s="245">
        <v>18.57516281406016</v>
      </c>
      <c r="N105" s="245">
        <v>22.832470927282017</v>
      </c>
      <c r="O105" s="245">
        <v>28.579433516323256</v>
      </c>
      <c r="P105" s="245">
        <v>35.531934330487154</v>
      </c>
      <c r="Q105" s="245">
        <v>43.926414000115564</v>
      </c>
      <c r="R105" s="245">
        <v>52.617199708759138</v>
      </c>
      <c r="S105" s="245">
        <v>62.08397302178173</v>
      </c>
      <c r="T105" s="245">
        <v>73.010550273046988</v>
      </c>
      <c r="U105" s="245">
        <v>83.444371596053713</v>
      </c>
      <c r="V105" s="245">
        <v>93.12437097300176</v>
      </c>
      <c r="W105" s="245">
        <v>102.33482898810767</v>
      </c>
      <c r="X105" s="245">
        <v>110.55068164883455</v>
      </c>
      <c r="Y105" s="245">
        <v>117.68949214872008</v>
      </c>
      <c r="Z105" s="245">
        <v>123.39646399666289</v>
      </c>
      <c r="AA105" s="245">
        <v>128.1610110196435</v>
      </c>
      <c r="AB105" s="245">
        <v>132.36818818824506</v>
      </c>
      <c r="AC105" s="245">
        <v>135.11351183380734</v>
      </c>
      <c r="AD105" s="245">
        <v>137.08284787499065</v>
      </c>
      <c r="AE105" s="245">
        <v>138.78343522155362</v>
      </c>
      <c r="AF105" s="245">
        <v>139.8103464377748</v>
      </c>
      <c r="AG105" s="245">
        <v>140.58633404215385</v>
      </c>
      <c r="AH105" s="245">
        <v>141.11139803469072</v>
      </c>
      <c r="AI105" s="245">
        <v>141.63107034115308</v>
      </c>
      <c r="AJ105" s="245">
        <v>141.8819939529952</v>
      </c>
      <c r="AK105" s="245">
        <v>141.8819939529952</v>
      </c>
      <c r="AL105" s="245">
        <v>141.8819939529952</v>
      </c>
      <c r="AM105" s="245">
        <v>141.8819939529952</v>
      </c>
      <c r="AN105" s="245">
        <v>141.8819939529952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0.19051766249999993</v>
      </c>
      <c r="F106" s="245">
        <v>0.37480020149999993</v>
      </c>
      <c r="G106" s="245">
        <v>0.69304552355000015</v>
      </c>
      <c r="H106" s="245">
        <v>1.1433022659249998</v>
      </c>
      <c r="I106" s="245">
        <v>2.4043666623089299</v>
      </c>
      <c r="J106" s="245">
        <v>4.9553440138703353</v>
      </c>
      <c r="K106" s="245">
        <v>8.4510918024906712</v>
      </c>
      <c r="L106" s="245">
        <v>13.194250462515692</v>
      </c>
      <c r="M106" s="245">
        <v>19.165513519215025</v>
      </c>
      <c r="N106" s="245">
        <v>26.402612014329875</v>
      </c>
      <c r="O106" s="245">
        <v>36.209994335736496</v>
      </c>
      <c r="P106" s="245">
        <v>47.906917531261001</v>
      </c>
      <c r="Q106" s="245">
        <v>61.153010124816383</v>
      </c>
      <c r="R106" s="245">
        <v>76.307950067219991</v>
      </c>
      <c r="S106" s="245">
        <v>92.748031922769485</v>
      </c>
      <c r="T106" s="245">
        <v>110.11357774064754</v>
      </c>
      <c r="U106" s="245">
        <v>127.47912355852561</v>
      </c>
      <c r="V106" s="245">
        <v>144.52360437504709</v>
      </c>
      <c r="W106" s="245">
        <v>159.67854431745073</v>
      </c>
      <c r="X106" s="245">
        <v>172.94394338573647</v>
      </c>
      <c r="Y106" s="245">
        <v>184.92420054087634</v>
      </c>
      <c r="Z106" s="245">
        <v>194.71227638755261</v>
      </c>
      <c r="AA106" s="245">
        <v>202.61081136011094</v>
      </c>
      <c r="AB106" s="245">
        <v>208.58207441681029</v>
      </c>
      <c r="AC106" s="245">
        <v>213.32523307683539</v>
      </c>
      <c r="AD106" s="245">
        <v>217.16135234154262</v>
      </c>
      <c r="AE106" s="245">
        <v>219.99566365271943</v>
      </c>
      <c r="AF106" s="245">
        <v>222.16853848645266</v>
      </c>
      <c r="AG106" s="245">
        <v>223.77474540095514</v>
      </c>
      <c r="AH106" s="245">
        <v>225.05988731410105</v>
      </c>
      <c r="AI106" s="245">
        <v>225.68359274980335</v>
      </c>
      <c r="AJ106" s="245">
        <v>226.62836318686226</v>
      </c>
      <c r="AK106" s="245">
        <v>227.57313362392131</v>
      </c>
      <c r="AL106" s="245">
        <v>227.57313362392131</v>
      </c>
      <c r="AM106" s="245">
        <v>227.57313362392131</v>
      </c>
      <c r="AN106" s="245">
        <v>227.57313362392131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3.5469250000000001E-2</v>
      </c>
      <c r="I107" s="245">
        <v>0.25370945882352935</v>
      </c>
      <c r="J107" s="245">
        <v>0.43648041764705853</v>
      </c>
      <c r="K107" s="245">
        <v>0.43648041764705853</v>
      </c>
      <c r="L107" s="245">
        <v>0.61925137647058814</v>
      </c>
      <c r="M107" s="245">
        <v>0.98479329411764682</v>
      </c>
      <c r="N107" s="245">
        <v>1.3503352117647054</v>
      </c>
      <c r="O107" s="245">
        <v>1.7158771294117643</v>
      </c>
      <c r="P107" s="245">
        <v>2.2641900058823521</v>
      </c>
      <c r="Q107" s="245">
        <v>2.9952738411764703</v>
      </c>
      <c r="R107" s="245">
        <v>3.7263576764705877</v>
      </c>
      <c r="S107" s="245">
        <v>4.4574415117647046</v>
      </c>
      <c r="T107" s="245">
        <v>5.7276579470588205</v>
      </c>
      <c r="U107" s="245">
        <v>6.9978743823529399</v>
      </c>
      <c r="V107" s="245">
        <v>7.7289582176470581</v>
      </c>
      <c r="W107" s="245">
        <v>8.4600420529411764</v>
      </c>
      <c r="X107" s="245">
        <v>9.0083549294117642</v>
      </c>
      <c r="Y107" s="245">
        <v>9.5566678058823538</v>
      </c>
      <c r="Z107" s="245">
        <v>10.104980682352945</v>
      </c>
      <c r="AA107" s="245">
        <v>10.470522599999999</v>
      </c>
      <c r="AB107" s="245">
        <v>10.653293558823529</v>
      </c>
      <c r="AC107" s="245">
        <v>10.83606451764706</v>
      </c>
      <c r="AD107" s="245">
        <v>11.01883547647059</v>
      </c>
      <c r="AE107" s="245">
        <v>11.201606435294119</v>
      </c>
      <c r="AF107" s="245">
        <v>11.384377394117649</v>
      </c>
      <c r="AG107" s="245">
        <v>11.384377394117649</v>
      </c>
      <c r="AH107" s="245">
        <v>11.384377394117649</v>
      </c>
      <c r="AI107" s="245">
        <v>11.384377394117649</v>
      </c>
      <c r="AJ107" s="245">
        <v>11.384377394117649</v>
      </c>
      <c r="AK107" s="245">
        <v>11.384377394117649</v>
      </c>
      <c r="AL107" s="245">
        <v>11.384377394117649</v>
      </c>
      <c r="AM107" s="245">
        <v>11.384377394117649</v>
      </c>
      <c r="AN107" s="245">
        <v>11.384377394117649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0.16614000000000001</v>
      </c>
      <c r="G108" s="245">
        <v>0.51639187499999994</v>
      </c>
      <c r="H108" s="245">
        <v>0.70050374999999998</v>
      </c>
      <c r="I108" s="245">
        <v>0.70050374999999998</v>
      </c>
      <c r="J108" s="245">
        <v>0.70050374999999998</v>
      </c>
      <c r="K108" s="245">
        <v>0.97218384868421037</v>
      </c>
      <c r="L108" s="245">
        <v>1.2438639473684208</v>
      </c>
      <c r="M108" s="245">
        <v>1.2438639473684208</v>
      </c>
      <c r="N108" s="245">
        <v>1.7813780304276314</v>
      </c>
      <c r="O108" s="245">
        <v>2.8168847121710523</v>
      </c>
      <c r="P108" s="245">
        <v>3.586557409539473</v>
      </c>
      <c r="Q108" s="245">
        <v>4.3957515912828953</v>
      </c>
      <c r="R108" s="245">
        <v>5.7341176480263139</v>
      </c>
      <c r="S108" s="245">
        <v>7.0724837047697369</v>
      </c>
      <c r="T108" s="245">
        <v>8.644256422697369</v>
      </c>
      <c r="U108" s="245">
        <v>10.216029140625</v>
      </c>
      <c r="V108" s="245">
        <v>11.55439519736842</v>
      </c>
      <c r="W108" s="245">
        <v>12.892761254111839</v>
      </c>
      <c r="X108" s="245">
        <v>13.701955435855261</v>
      </c>
      <c r="Y108" s="245">
        <v>14.471628133223682</v>
      </c>
      <c r="Z108" s="245">
        <v>15.235454716282895</v>
      </c>
      <c r="AA108" s="245">
        <v>15.772968799342104</v>
      </c>
      <c r="AB108" s="245">
        <v>16.044648898026313</v>
      </c>
      <c r="AC108" s="245">
        <v>16.316328996710524</v>
      </c>
      <c r="AD108" s="245">
        <v>16.588009095394735</v>
      </c>
      <c r="AE108" s="245">
        <v>16.588009095394735</v>
      </c>
      <c r="AF108" s="245">
        <v>16.588009095394735</v>
      </c>
      <c r="AG108" s="245">
        <v>16.588009095394735</v>
      </c>
      <c r="AH108" s="245">
        <v>16.588009095394735</v>
      </c>
      <c r="AI108" s="245">
        <v>16.588009095394735</v>
      </c>
      <c r="AJ108" s="245">
        <v>16.588009095394735</v>
      </c>
      <c r="AK108" s="245">
        <v>16.588009095394735</v>
      </c>
      <c r="AL108" s="245">
        <v>16.588009095394735</v>
      </c>
      <c r="AM108" s="245">
        <v>16.588009095394735</v>
      </c>
      <c r="AN108" s="245">
        <v>16.588009095394735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0.19127441624999994</v>
      </c>
      <c r="F112" s="248">
        <v>0.65693373462499993</v>
      </c>
      <c r="G112" s="248">
        <v>4.1709511573000002</v>
      </c>
      <c r="H112" s="248">
        <v>8.8112304263749994</v>
      </c>
      <c r="I112" s="248">
        <v>11.798684927902709</v>
      </c>
      <c r="J112" s="248">
        <v>16.250845667628806</v>
      </c>
      <c r="K112" s="248">
        <v>22.494848505875385</v>
      </c>
      <c r="L112" s="248">
        <v>30.419956786192291</v>
      </c>
      <c r="M112" s="248">
        <v>39.969333574761251</v>
      </c>
      <c r="N112" s="248">
        <v>52.366796183804233</v>
      </c>
      <c r="O112" s="248">
        <v>69.322189693642571</v>
      </c>
      <c r="P112" s="248">
        <v>89.289599277169984</v>
      </c>
      <c r="Q112" s="248">
        <v>112.47044955739131</v>
      </c>
      <c r="R112" s="248">
        <v>138.38562510047603</v>
      </c>
      <c r="S112" s="248">
        <v>166.36193016108564</v>
      </c>
      <c r="T112" s="248">
        <v>197.49604238345071</v>
      </c>
      <c r="U112" s="248">
        <v>228.13739867755726</v>
      </c>
      <c r="V112" s="248">
        <v>256.9313287630643</v>
      </c>
      <c r="W112" s="248">
        <v>283.36617661261141</v>
      </c>
      <c r="X112" s="248">
        <v>306.20493539983806</v>
      </c>
      <c r="Y112" s="248">
        <v>326.64198862870245</v>
      </c>
      <c r="Z112" s="248">
        <v>343.44917578285134</v>
      </c>
      <c r="AA112" s="248">
        <v>357.01531377909652</v>
      </c>
      <c r="AB112" s="248">
        <v>367.64820506190517</v>
      </c>
      <c r="AC112" s="248">
        <v>375.59113842500034</v>
      </c>
      <c r="AD112" s="248">
        <v>381.85104478839861</v>
      </c>
      <c r="AE112" s="248">
        <v>386.5687144049619</v>
      </c>
      <c r="AF112" s="248">
        <v>389.9512714137399</v>
      </c>
      <c r="AG112" s="248">
        <v>392.33346593262144</v>
      </c>
      <c r="AH112" s="248">
        <v>394.14367183830421</v>
      </c>
      <c r="AI112" s="248">
        <v>395.28704958046882</v>
      </c>
      <c r="AJ112" s="248">
        <v>396.48274362936985</v>
      </c>
      <c r="AK112" s="248">
        <v>397.42751406642896</v>
      </c>
      <c r="AL112" s="248">
        <v>397.42751406642896</v>
      </c>
      <c r="AM112" s="248">
        <v>397.42751406642896</v>
      </c>
      <c r="AN112" s="248">
        <v>397.42751406642896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57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C18" sqref="C18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9" t="s">
        <v>722</v>
      </c>
      <c r="B2" s="291" t="s">
        <v>723</v>
      </c>
      <c r="C2" s="292">
        <v>13.836369999999999</v>
      </c>
      <c r="D2" s="292">
        <v>31.523305000000047</v>
      </c>
      <c r="E2" s="292">
        <v>94.280715000000555</v>
      </c>
      <c r="F2" s="292">
        <v>288.55277000000041</v>
      </c>
      <c r="G2" s="292">
        <v>594.21370000000002</v>
      </c>
      <c r="H2" s="292">
        <v>962.76089999999999</v>
      </c>
      <c r="I2" s="292">
        <v>1094.0542</v>
      </c>
      <c r="J2" s="292">
        <v>1244.7251000000003</v>
      </c>
      <c r="K2" s="292">
        <v>1674.8629000000003</v>
      </c>
      <c r="L2" s="292">
        <v>2192.2524999999996</v>
      </c>
      <c r="M2" s="292">
        <v>2771.2740000000003</v>
      </c>
      <c r="N2" s="292">
        <v>3383.5742999999998</v>
      </c>
      <c r="O2" s="292">
        <v>4011.6718999999998</v>
      </c>
      <c r="P2" s="292">
        <v>4636.4852999999994</v>
      </c>
      <c r="Q2" s="292">
        <v>5265.2521000000006</v>
      </c>
      <c r="R2" s="292">
        <v>5909.2644000000009</v>
      </c>
      <c r="S2" s="292">
        <v>6395.1365000000005</v>
      </c>
      <c r="T2" s="292">
        <v>6887.8613999999998</v>
      </c>
      <c r="U2" s="292">
        <v>7394.4034999999994</v>
      </c>
      <c r="V2" s="292">
        <v>7923.6569</v>
      </c>
      <c r="W2" s="292">
        <v>8492.0661</v>
      </c>
      <c r="X2" s="292">
        <v>9098.2212999999992</v>
      </c>
      <c r="Y2" s="292">
        <v>9727.0771999999997</v>
      </c>
      <c r="Z2" s="292">
        <v>10401.982199999999</v>
      </c>
      <c r="AA2" s="292">
        <v>11125.193300000001</v>
      </c>
      <c r="AB2" s="292">
        <v>11918.179800000002</v>
      </c>
      <c r="AC2" s="292">
        <v>12646.384599999999</v>
      </c>
      <c r="AD2" s="292">
        <v>13419.522399999998</v>
      </c>
      <c r="AE2" s="292">
        <v>14253.942099999998</v>
      </c>
      <c r="AF2" s="292">
        <v>15124.170700000001</v>
      </c>
      <c r="AG2" s="292">
        <v>16037.284900000002</v>
      </c>
      <c r="AH2" s="292">
        <v>17006.550999999999</v>
      </c>
      <c r="AI2" s="292">
        <v>18039.047500000001</v>
      </c>
      <c r="AJ2" s="292">
        <v>19141.420600000005</v>
      </c>
      <c r="AK2" s="292">
        <v>20306.879899999996</v>
      </c>
      <c r="AL2" s="292">
        <v>21544.172900000001</v>
      </c>
    </row>
    <row r="3" spans="1:38" s="33" customFormat="1" ht="15" x14ac:dyDescent="0.25">
      <c r="A3" s="309"/>
      <c r="B3" s="291" t="s">
        <v>7</v>
      </c>
      <c r="C3" s="292">
        <v>0.1263</v>
      </c>
      <c r="D3" s="292">
        <v>2.5834999999999999</v>
      </c>
      <c r="E3" s="292">
        <v>5.1422499999999998</v>
      </c>
      <c r="F3" s="292">
        <v>5.15665</v>
      </c>
      <c r="G3" s="292">
        <v>14.1965</v>
      </c>
      <c r="H3" s="292">
        <v>27.695500000000003</v>
      </c>
      <c r="I3" s="292">
        <v>27.777000000000001</v>
      </c>
      <c r="J3" s="292">
        <v>27.998000000000001</v>
      </c>
      <c r="K3" s="292">
        <v>28.336000000000002</v>
      </c>
      <c r="L3" s="292">
        <v>28.951000000000001</v>
      </c>
      <c r="M3" s="292">
        <v>29.914999999999999</v>
      </c>
      <c r="N3" s="292">
        <v>31.658999999999999</v>
      </c>
      <c r="O3" s="292">
        <v>34.405499999999996</v>
      </c>
      <c r="P3" s="292">
        <v>38.587499999999999</v>
      </c>
      <c r="Q3" s="292">
        <v>44.415999999999997</v>
      </c>
      <c r="R3" s="292">
        <v>52.451999999999998</v>
      </c>
      <c r="S3" s="292">
        <v>58.424999999999997</v>
      </c>
      <c r="T3" s="292">
        <v>65.287000000000006</v>
      </c>
      <c r="U3" s="292">
        <v>73.019000000000005</v>
      </c>
      <c r="V3" s="292">
        <v>81.881999999999991</v>
      </c>
      <c r="W3" s="292">
        <v>91.731000000000009</v>
      </c>
      <c r="X3" s="292">
        <v>103.25450000000001</v>
      </c>
      <c r="Y3" s="292">
        <v>116.45649999999999</v>
      </c>
      <c r="Z3" s="292">
        <v>140.2165</v>
      </c>
      <c r="AA3" s="292">
        <v>168.30099999999999</v>
      </c>
      <c r="AB3" s="292">
        <v>191.89100000000002</v>
      </c>
      <c r="AC3" s="292">
        <v>215.66950000000003</v>
      </c>
      <c r="AD3" s="292">
        <v>240.0265</v>
      </c>
      <c r="AE3" s="292">
        <v>266.9325</v>
      </c>
      <c r="AF3" s="292">
        <v>296.93299999999999</v>
      </c>
      <c r="AG3" s="292">
        <v>330.57850000000002</v>
      </c>
      <c r="AH3" s="292">
        <v>367.77449999999999</v>
      </c>
      <c r="AI3" s="292">
        <v>408.08200000000005</v>
      </c>
      <c r="AJ3" s="292">
        <v>452.59050000000002</v>
      </c>
      <c r="AK3" s="292">
        <v>501.86399999999998</v>
      </c>
      <c r="AL3" s="292">
        <v>557.64599999999996</v>
      </c>
    </row>
    <row r="4" spans="1:38" s="33" customFormat="1" ht="15" x14ac:dyDescent="0.25">
      <c r="A4" s="309"/>
      <c r="B4" s="291" t="s">
        <v>724</v>
      </c>
      <c r="C4" s="292">
        <v>2.2436599999999998</v>
      </c>
      <c r="D4" s="292">
        <v>6.2422399999999998</v>
      </c>
      <c r="E4" s="292">
        <v>12.152430000000001</v>
      </c>
      <c r="F4" s="292">
        <v>19.429080000000003</v>
      </c>
      <c r="G4" s="292">
        <v>39.412999999999997</v>
      </c>
      <c r="H4" s="292">
        <v>65.146999999999991</v>
      </c>
      <c r="I4" s="292">
        <v>74.336999999999989</v>
      </c>
      <c r="J4" s="292">
        <v>91.316000000000003</v>
      </c>
      <c r="K4" s="292">
        <v>113.01900000000002</v>
      </c>
      <c r="L4" s="292">
        <v>137.13800000000001</v>
      </c>
      <c r="M4" s="292">
        <v>162.726</v>
      </c>
      <c r="N4" s="292">
        <v>190.40199999999999</v>
      </c>
      <c r="O4" s="292">
        <v>222.21099999999998</v>
      </c>
      <c r="P4" s="292">
        <v>255.51199999999997</v>
      </c>
      <c r="Q4" s="292">
        <v>292.065</v>
      </c>
      <c r="R4" s="292">
        <v>333.44299999999998</v>
      </c>
      <c r="S4" s="292">
        <v>364.68699999999995</v>
      </c>
      <c r="T4" s="292">
        <v>397.83199999999999</v>
      </c>
      <c r="U4" s="292">
        <v>433.00199999999995</v>
      </c>
      <c r="V4" s="292">
        <v>471.14700000000005</v>
      </c>
      <c r="W4" s="292">
        <v>513.60400000000004</v>
      </c>
      <c r="X4" s="292">
        <v>560.19499999999994</v>
      </c>
      <c r="Y4" s="292">
        <v>609.01600000000008</v>
      </c>
      <c r="Z4" s="292">
        <v>663.06000000000006</v>
      </c>
      <c r="AA4" s="292">
        <v>721.96100000000001</v>
      </c>
      <c r="AB4" s="292">
        <v>789.00800000000015</v>
      </c>
      <c r="AC4" s="292">
        <v>852.29599999999994</v>
      </c>
      <c r="AD4" s="292">
        <v>924.38200000000006</v>
      </c>
      <c r="AE4" s="292">
        <v>1016.131</v>
      </c>
      <c r="AF4" s="292">
        <v>1105.731</v>
      </c>
      <c r="AG4" s="292">
        <v>1194.3030000000001</v>
      </c>
      <c r="AH4" s="292">
        <v>1290.67</v>
      </c>
      <c r="AI4" s="292">
        <v>1411.549</v>
      </c>
      <c r="AJ4" s="292">
        <v>1565.6370000000002</v>
      </c>
      <c r="AK4" s="292">
        <v>1708.453</v>
      </c>
      <c r="AL4" s="292">
        <v>1845.7719999999999</v>
      </c>
    </row>
    <row r="5" spans="1:38" s="33" customFormat="1" ht="15" x14ac:dyDescent="0.25">
      <c r="A5" s="309"/>
      <c r="B5" s="291" t="s">
        <v>725</v>
      </c>
      <c r="C5" s="292">
        <v>0.83399999999999996</v>
      </c>
      <c r="D5" s="292">
        <v>2.7277499999999999</v>
      </c>
      <c r="E5" s="292">
        <v>20.469849999999997</v>
      </c>
      <c r="F5" s="292">
        <v>29.459540000000001</v>
      </c>
      <c r="G5" s="292">
        <v>36.437022757861151</v>
      </c>
      <c r="H5" s="292">
        <v>52.012748178409758</v>
      </c>
      <c r="I5" s="292">
        <v>67.662045348845908</v>
      </c>
      <c r="J5" s="292">
        <v>91.41978356747272</v>
      </c>
      <c r="K5" s="292">
        <v>115.19932389326728</v>
      </c>
      <c r="L5" s="292">
        <v>153.34276916459382</v>
      </c>
      <c r="M5" s="292">
        <v>199.60444675424239</v>
      </c>
      <c r="N5" s="292">
        <v>253.05584514403023</v>
      </c>
      <c r="O5" s="292">
        <v>316.08671238131137</v>
      </c>
      <c r="P5" s="292">
        <v>382.21597582986925</v>
      </c>
      <c r="Q5" s="292">
        <v>455.42627550419684</v>
      </c>
      <c r="R5" s="292">
        <v>539.21259617098917</v>
      </c>
      <c r="S5" s="292">
        <v>609.49274627266709</v>
      </c>
      <c r="T5" s="292">
        <v>682.43733104480827</v>
      </c>
      <c r="U5" s="292">
        <v>741.74308348748684</v>
      </c>
      <c r="V5" s="292">
        <v>796.65276737402144</v>
      </c>
      <c r="W5" s="292">
        <v>843.7909641840065</v>
      </c>
      <c r="X5" s="292">
        <v>880.66419321706303</v>
      </c>
      <c r="Y5" s="292">
        <v>911.59444483194977</v>
      </c>
      <c r="Z5" s="292">
        <v>934.18813597880342</v>
      </c>
      <c r="AA5" s="292">
        <v>951.10747622367774</v>
      </c>
      <c r="AB5" s="292">
        <v>965.1590349775596</v>
      </c>
      <c r="AC5" s="292">
        <v>974.78161147634557</v>
      </c>
      <c r="AD5" s="292">
        <v>981.962964203247</v>
      </c>
      <c r="AE5" s="292">
        <v>986.35135399091143</v>
      </c>
      <c r="AF5" s="292">
        <v>990.65029137713543</v>
      </c>
      <c r="AG5" s="292">
        <v>992.14239664029321</v>
      </c>
      <c r="AH5" s="292">
        <v>996.23354283821402</v>
      </c>
      <c r="AI5" s="292">
        <v>996.23354283821402</v>
      </c>
      <c r="AJ5" s="292">
        <v>996.23354283821402</v>
      </c>
      <c r="AK5" s="292">
        <v>996.23354283821402</v>
      </c>
      <c r="AL5" s="292">
        <v>996.23354283821402</v>
      </c>
    </row>
    <row r="6" spans="1:38" s="33" customFormat="1" ht="15" x14ac:dyDescent="0.25">
      <c r="A6" s="309"/>
      <c r="B6" s="293" t="s">
        <v>9</v>
      </c>
      <c r="C6" s="294">
        <v>17.040329999999997</v>
      </c>
      <c r="D6" s="294">
        <v>43.076795000000047</v>
      </c>
      <c r="E6" s="294">
        <v>132.04524500000056</v>
      </c>
      <c r="F6" s="294">
        <v>342.59804000000042</v>
      </c>
      <c r="G6" s="294">
        <v>684.26022275786124</v>
      </c>
      <c r="H6" s="294">
        <v>1107.6161481784097</v>
      </c>
      <c r="I6" s="294">
        <v>1263.8302453488459</v>
      </c>
      <c r="J6" s="294">
        <v>1455.4588835674731</v>
      </c>
      <c r="K6" s="294">
        <v>1931.4172238932676</v>
      </c>
      <c r="L6" s="294">
        <v>2511.6842691645934</v>
      </c>
      <c r="M6" s="294">
        <v>3163.5194467542428</v>
      </c>
      <c r="N6" s="294">
        <v>3858.6911451440301</v>
      </c>
      <c r="O6" s="294">
        <v>4584.3751123813108</v>
      </c>
      <c r="P6" s="294">
        <v>5312.8007758298681</v>
      </c>
      <c r="Q6" s="294">
        <v>6057.1593755041977</v>
      </c>
      <c r="R6" s="294">
        <v>6834.3719961709903</v>
      </c>
      <c r="S6" s="294">
        <v>7427.7412462726679</v>
      </c>
      <c r="T6" s="294">
        <v>8033.4177310448085</v>
      </c>
      <c r="U6" s="294">
        <v>8642.1675834874859</v>
      </c>
      <c r="V6" s="294">
        <v>9273.3386673740224</v>
      </c>
      <c r="W6" s="294">
        <v>9941.1920641840061</v>
      </c>
      <c r="X6" s="294">
        <v>10642.334993217062</v>
      </c>
      <c r="Y6" s="294">
        <v>11364.144144831949</v>
      </c>
      <c r="Z6" s="294">
        <v>12139.446835978802</v>
      </c>
      <c r="AA6" s="294">
        <v>12966.562776223678</v>
      </c>
      <c r="AB6" s="294">
        <v>13864.237834977561</v>
      </c>
      <c r="AC6" s="294">
        <v>14689.131711476346</v>
      </c>
      <c r="AD6" s="294">
        <v>15565.893864203244</v>
      </c>
      <c r="AE6" s="294">
        <v>16523.356953990911</v>
      </c>
      <c r="AF6" s="294">
        <v>17517.484991377136</v>
      </c>
      <c r="AG6" s="294">
        <v>18554.308796640296</v>
      </c>
      <c r="AH6" s="294">
        <v>19661.229042838211</v>
      </c>
      <c r="AI6" s="294">
        <v>20854.912042838212</v>
      </c>
      <c r="AJ6" s="294">
        <v>22155.881642838216</v>
      </c>
      <c r="AK6" s="294">
        <v>23513.430442838213</v>
      </c>
      <c r="AL6" s="294">
        <v>24943.824442838217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10" t="s">
        <v>726</v>
      </c>
      <c r="B8" s="296" t="s">
        <v>723</v>
      </c>
      <c r="C8" s="297">
        <v>12.19357414775809</v>
      </c>
      <c r="D8" s="297">
        <v>26.664753679366111</v>
      </c>
      <c r="E8" s="297">
        <v>87.291316357464424</v>
      </c>
      <c r="F8" s="297">
        <v>265.06451924881713</v>
      </c>
      <c r="G8" s="297">
        <v>619.50327019218832</v>
      </c>
      <c r="H8" s="297">
        <v>1084.3847051736886</v>
      </c>
      <c r="I8" s="297">
        <v>1427.4968718343591</v>
      </c>
      <c r="J8" s="297">
        <v>1614.8697303904887</v>
      </c>
      <c r="K8" s="297">
        <v>2008.482649611987</v>
      </c>
      <c r="L8" s="297">
        <v>2654.3603496393971</v>
      </c>
      <c r="M8" s="297">
        <v>3400.214602739542</v>
      </c>
      <c r="N8" s="297">
        <v>4208.0561181672811</v>
      </c>
      <c r="O8" s="297">
        <v>5046.2700892420107</v>
      </c>
      <c r="P8" s="297">
        <v>5889.6009081610146</v>
      </c>
      <c r="Q8" s="297">
        <v>6730.0199837151977</v>
      </c>
      <c r="R8" s="297">
        <v>7580.4722258585316</v>
      </c>
      <c r="S8" s="297">
        <v>8327.5242602508479</v>
      </c>
      <c r="T8" s="297">
        <v>8966.2214211445353</v>
      </c>
      <c r="U8" s="297">
        <v>9616.5479943982064</v>
      </c>
      <c r="V8" s="297">
        <v>10289.553305265948</v>
      </c>
      <c r="W8" s="297">
        <v>11003.432156069901</v>
      </c>
      <c r="X8" s="297">
        <v>11771.22497397016</v>
      </c>
      <c r="Y8" s="297">
        <v>12582.970650592561</v>
      </c>
      <c r="Z8" s="297">
        <v>13456.334712129508</v>
      </c>
      <c r="AA8" s="297">
        <v>14405.838454067311</v>
      </c>
      <c r="AB8" s="297">
        <v>15443.712430356269</v>
      </c>
      <c r="AC8" s="297">
        <v>16448.446668001168</v>
      </c>
      <c r="AD8" s="297">
        <v>17437.052797808246</v>
      </c>
      <c r="AE8" s="297">
        <v>18533.010060942368</v>
      </c>
      <c r="AF8" s="297">
        <v>19703.473681415577</v>
      </c>
      <c r="AG8" s="297">
        <v>20931.052392410398</v>
      </c>
      <c r="AH8" s="297">
        <v>22226.584877503694</v>
      </c>
      <c r="AI8" s="297">
        <v>23601.909227805641</v>
      </c>
      <c r="AJ8" s="297">
        <v>25063.702895367493</v>
      </c>
      <c r="AK8" s="297">
        <v>26612.716627255206</v>
      </c>
      <c r="AL8" s="297">
        <v>28251.704823192809</v>
      </c>
    </row>
    <row r="9" spans="1:38" s="33" customFormat="1" ht="15" x14ac:dyDescent="0.25">
      <c r="A9" s="310"/>
      <c r="B9" s="298" t="s">
        <v>7</v>
      </c>
      <c r="C9" s="299">
        <v>0.24388875140000002</v>
      </c>
      <c r="D9" s="299">
        <v>3.2505816826</v>
      </c>
      <c r="E9" s="299">
        <v>9.4827555164999993</v>
      </c>
      <c r="F9" s="299">
        <v>12.6410964358</v>
      </c>
      <c r="G9" s="299">
        <v>42.818331532749987</v>
      </c>
      <c r="H9" s="299">
        <v>86.099028549249979</v>
      </c>
      <c r="I9" s="299">
        <v>114.02487360999999</v>
      </c>
      <c r="J9" s="299">
        <v>114.61449645324997</v>
      </c>
      <c r="K9" s="299">
        <v>115.69631551849999</v>
      </c>
      <c r="L9" s="299">
        <v>117.56355315424997</v>
      </c>
      <c r="M9" s="299">
        <v>120.71040014324997</v>
      </c>
      <c r="N9" s="299">
        <v>126.18086656949997</v>
      </c>
      <c r="O9" s="299">
        <v>135.31961515224995</v>
      </c>
      <c r="P9" s="299">
        <v>149.47536348699995</v>
      </c>
      <c r="Q9" s="299">
        <v>169.97508626524996</v>
      </c>
      <c r="R9" s="299">
        <v>198.40781277549996</v>
      </c>
      <c r="S9" s="299">
        <v>227.15778403625001</v>
      </c>
      <c r="T9" s="299">
        <v>253.50075883674998</v>
      </c>
      <c r="U9" s="299">
        <v>283.46013529599998</v>
      </c>
      <c r="V9" s="299">
        <v>317.54191813349996</v>
      </c>
      <c r="W9" s="299">
        <v>355.98324089599993</v>
      </c>
      <c r="X9" s="299">
        <v>399.89873426899993</v>
      </c>
      <c r="Y9" s="299">
        <v>450.70447063024989</v>
      </c>
      <c r="Z9" s="299">
        <v>526.71663285649993</v>
      </c>
      <c r="AA9" s="299">
        <v>633.38582943949984</v>
      </c>
      <c r="AB9" s="299">
        <v>739.68370894924988</v>
      </c>
      <c r="AC9" s="299">
        <v>837.11532756024997</v>
      </c>
      <c r="AD9" s="299">
        <v>936.13189866524976</v>
      </c>
      <c r="AE9" s="299">
        <v>1041.5748787519999</v>
      </c>
      <c r="AF9" s="299">
        <v>1158.6380163404999</v>
      </c>
      <c r="AG9" s="299">
        <v>1289.5798117472502</v>
      </c>
      <c r="AH9" s="299">
        <v>1435.3356920457497</v>
      </c>
      <c r="AI9" s="299">
        <v>1594.805098067</v>
      </c>
      <c r="AJ9" s="299">
        <v>1769.3248019602499</v>
      </c>
      <c r="AK9" s="299">
        <v>1962.2993654979996</v>
      </c>
      <c r="AL9" s="299">
        <v>2178.48903805175</v>
      </c>
    </row>
    <row r="10" spans="1:38" s="33" customFormat="1" ht="15" x14ac:dyDescent="0.25">
      <c r="A10" s="310"/>
      <c r="B10" s="298" t="s">
        <v>724</v>
      </c>
      <c r="C10" s="299">
        <v>6.9863715599999994</v>
      </c>
      <c r="D10" s="299">
        <v>22.1382063</v>
      </c>
      <c r="E10" s="299">
        <v>55.545587579999996</v>
      </c>
      <c r="F10" s="299">
        <v>95.336779440000001</v>
      </c>
      <c r="G10" s="299">
        <v>176.37164999999999</v>
      </c>
      <c r="H10" s="299">
        <v>320.58096</v>
      </c>
      <c r="I10" s="299">
        <v>427.65794399999999</v>
      </c>
      <c r="J10" s="299">
        <v>507.89209799999992</v>
      </c>
      <c r="K10" s="299">
        <v>626.49110999999994</v>
      </c>
      <c r="L10" s="299">
        <v>766.98136199999999</v>
      </c>
      <c r="M10" s="299">
        <v>919.38302399999986</v>
      </c>
      <c r="N10" s="299">
        <v>1082.6904479999998</v>
      </c>
      <c r="O10" s="299">
        <v>1265.0714579999997</v>
      </c>
      <c r="P10" s="299">
        <v>1464.6987179999996</v>
      </c>
      <c r="Q10" s="299">
        <v>1678.8710819999997</v>
      </c>
      <c r="R10" s="299">
        <v>1917.8075280000003</v>
      </c>
      <c r="S10" s="299">
        <v>2140.4665799999998</v>
      </c>
      <c r="T10" s="299">
        <v>2337.8832539999999</v>
      </c>
      <c r="U10" s="299">
        <v>2547.3370439999999</v>
      </c>
      <c r="V10" s="299">
        <v>2772.1208340000003</v>
      </c>
      <c r="W10" s="299">
        <v>3019.2465659999998</v>
      </c>
      <c r="X10" s="299">
        <v>3292.267734</v>
      </c>
      <c r="Y10" s="299">
        <v>3584.8009259999999</v>
      </c>
      <c r="Z10" s="299">
        <v>3900.1850159999995</v>
      </c>
      <c r="AA10" s="299">
        <v>4246.4743859999999</v>
      </c>
      <c r="AB10" s="299">
        <v>4632.6309539999993</v>
      </c>
      <c r="AC10" s="299">
        <v>5032.2380640000001</v>
      </c>
      <c r="AD10" s="299">
        <v>5447.2947480000003</v>
      </c>
      <c r="AE10" s="299">
        <v>5949.6128580000004</v>
      </c>
      <c r="AF10" s="299">
        <v>6505.6288919999997</v>
      </c>
      <c r="AG10" s="299">
        <v>7051.9042439999994</v>
      </c>
      <c r="AH10" s="299">
        <v>7618.9272179999989</v>
      </c>
      <c r="AI10" s="299">
        <v>8285.0034539999997</v>
      </c>
      <c r="AJ10" s="299">
        <v>9128.0522759999985</v>
      </c>
      <c r="AK10" s="299">
        <v>10038.359939999998</v>
      </c>
      <c r="AL10" s="299">
        <v>10897.253849999999</v>
      </c>
    </row>
    <row r="11" spans="1:38" s="33" customFormat="1" ht="15" x14ac:dyDescent="0.25">
      <c r="A11" s="310"/>
      <c r="B11" s="300" t="s">
        <v>727</v>
      </c>
      <c r="C11" s="297">
        <v>3.9585655388700003</v>
      </c>
      <c r="D11" s="297">
        <v>7.2833152501225005</v>
      </c>
      <c r="E11" s="297">
        <v>50.580723204447011</v>
      </c>
      <c r="F11" s="297">
        <v>107.8462660822242</v>
      </c>
      <c r="G11" s="297">
        <v>142.0845497875919</v>
      </c>
      <c r="H11" s="297">
        <v>191.95983321636754</v>
      </c>
      <c r="I11" s="297">
        <v>262.53359694213032</v>
      </c>
      <c r="J11" s="297">
        <v>350.98704564152069</v>
      </c>
      <c r="K11" s="297">
        <v>456.89541395239854</v>
      </c>
      <c r="L11" s="297">
        <v>595.36593036286786</v>
      </c>
      <c r="M11" s="297">
        <v>785.03692533894286</v>
      </c>
      <c r="N11" s="297">
        <v>1008.1612955643444</v>
      </c>
      <c r="O11" s="297">
        <v>1267.7776773880903</v>
      </c>
      <c r="P11" s="297">
        <v>1557.0621371121404</v>
      </c>
      <c r="Q11" s="297">
        <v>1869.4256619329028</v>
      </c>
      <c r="R11" s="297">
        <v>2217.868815430671</v>
      </c>
      <c r="S11" s="297">
        <v>2560.0938884699062</v>
      </c>
      <c r="T11" s="297">
        <v>2881.3968996003277</v>
      </c>
      <c r="U11" s="297">
        <v>3177.2390971989362</v>
      </c>
      <c r="V11" s="297">
        <v>3432.9845030118163</v>
      </c>
      <c r="W11" s="297">
        <v>3661.3892596307587</v>
      </c>
      <c r="X11" s="297">
        <v>3848.9926063536477</v>
      </c>
      <c r="Y11" s="297">
        <v>4000.7024554952595</v>
      </c>
      <c r="Z11" s="297">
        <v>4120.5251343549735</v>
      </c>
      <c r="AA11" s="297">
        <v>4209.2035175351857</v>
      </c>
      <c r="AB11" s="297">
        <v>4278.711980376811</v>
      </c>
      <c r="AC11" s="297">
        <v>4331.2916762896884</v>
      </c>
      <c r="AD11" s="297">
        <v>4368.5317704142089</v>
      </c>
      <c r="AE11" s="297">
        <v>4394.9302780110138</v>
      </c>
      <c r="AF11" s="297">
        <v>4414.8429414108577</v>
      </c>
      <c r="AG11" s="297">
        <v>4427.8490754732957</v>
      </c>
      <c r="AH11" s="297">
        <v>4440.783315858137</v>
      </c>
      <c r="AI11" s="297">
        <v>4450.5511545461095</v>
      </c>
      <c r="AJ11" s="297">
        <v>4450.5511545461095</v>
      </c>
      <c r="AK11" s="297">
        <v>4450.5511545461095</v>
      </c>
      <c r="AL11" s="297">
        <v>4450.5511545461095</v>
      </c>
    </row>
    <row r="12" spans="1:38" s="33" customFormat="1" ht="15" x14ac:dyDescent="0.25">
      <c r="A12" s="310"/>
      <c r="B12" s="296" t="s">
        <v>9</v>
      </c>
      <c r="C12" s="297">
        <v>23.382399998028092</v>
      </c>
      <c r="D12" s="297">
        <v>59.336856912088606</v>
      </c>
      <c r="E12" s="297">
        <v>202.90038265841144</v>
      </c>
      <c r="F12" s="297">
        <v>480.88866120684133</v>
      </c>
      <c r="G12" s="297">
        <v>980.77780151253023</v>
      </c>
      <c r="H12" s="297">
        <v>1683.0245269393063</v>
      </c>
      <c r="I12" s="297">
        <v>2231.7132863864895</v>
      </c>
      <c r="J12" s="297">
        <v>2588.3633704852591</v>
      </c>
      <c r="K12" s="297">
        <v>3207.5654890828855</v>
      </c>
      <c r="L12" s="297">
        <v>4134.2711951565143</v>
      </c>
      <c r="M12" s="297">
        <v>5225.3449522217343</v>
      </c>
      <c r="N12" s="297">
        <v>6425.0887283011243</v>
      </c>
      <c r="O12" s="297">
        <v>7714.4388397823504</v>
      </c>
      <c r="P12" s="297">
        <v>9060.8371267601542</v>
      </c>
      <c r="Q12" s="297">
        <v>10448.291813913351</v>
      </c>
      <c r="R12" s="297">
        <v>11914.556382064702</v>
      </c>
      <c r="S12" s="297">
        <v>13255.242512757004</v>
      </c>
      <c r="T12" s="297">
        <v>14439.002333581613</v>
      </c>
      <c r="U12" s="297">
        <v>15624.584270893141</v>
      </c>
      <c r="V12" s="297">
        <v>16812.200560411264</v>
      </c>
      <c r="W12" s="297">
        <v>18040.051222596659</v>
      </c>
      <c r="X12" s="297">
        <v>19312.384048592809</v>
      </c>
      <c r="Y12" s="297">
        <v>20619.178502718067</v>
      </c>
      <c r="Z12" s="297">
        <v>22003.761495340979</v>
      </c>
      <c r="AA12" s="297">
        <v>23494.902187041997</v>
      </c>
      <c r="AB12" s="297">
        <v>25094.739073682329</v>
      </c>
      <c r="AC12" s="297">
        <v>26649.091735851107</v>
      </c>
      <c r="AD12" s="297">
        <v>28189.011214887709</v>
      </c>
      <c r="AE12" s="297">
        <v>29919.128075705383</v>
      </c>
      <c r="AF12" s="297">
        <v>31782.583531166936</v>
      </c>
      <c r="AG12" s="297">
        <v>33700.385523630946</v>
      </c>
      <c r="AH12" s="297">
        <v>35721.631103407577</v>
      </c>
      <c r="AI12" s="297">
        <v>37932.268934418753</v>
      </c>
      <c r="AJ12" s="297">
        <v>40411.63112787385</v>
      </c>
      <c r="AK12" s="297">
        <v>43063.927087299315</v>
      </c>
      <c r="AL12" s="297">
        <v>45777.998865790672</v>
      </c>
    </row>
    <row r="13" spans="1:38" s="33" customFormat="1" ht="15" x14ac:dyDescent="0.25"/>
    <row r="14" spans="1:38" s="33" customFormat="1" ht="15" x14ac:dyDescent="0.25">
      <c r="A14" s="306" t="s">
        <v>728</v>
      </c>
      <c r="B14" s="301" t="s">
        <v>723</v>
      </c>
      <c r="C14" s="302">
        <v>1.3919605191504669</v>
      </c>
      <c r="D14" s="302">
        <v>3.043921652895675</v>
      </c>
      <c r="E14" s="302">
        <v>9.964762141263062</v>
      </c>
      <c r="F14" s="302">
        <v>30.258506763563602</v>
      </c>
      <c r="G14" s="302">
        <v>70.719551391802327</v>
      </c>
      <c r="H14" s="302">
        <v>123.78820835316081</v>
      </c>
      <c r="I14" s="302">
        <v>162.95626390803187</v>
      </c>
      <c r="J14" s="302">
        <v>184.34585963361744</v>
      </c>
      <c r="K14" s="302">
        <v>229.2788412799072</v>
      </c>
      <c r="L14" s="302">
        <v>303.00917233326453</v>
      </c>
      <c r="M14" s="302">
        <v>388.15235191090665</v>
      </c>
      <c r="N14" s="302">
        <v>480.37170298713255</v>
      </c>
      <c r="O14" s="302">
        <v>576.05822936552636</v>
      </c>
      <c r="P14" s="302">
        <v>672.32887079463637</v>
      </c>
      <c r="Q14" s="302">
        <v>768.26712142867552</v>
      </c>
      <c r="R14" s="302">
        <v>865.35071071444429</v>
      </c>
      <c r="S14" s="302">
        <v>950.63062331630681</v>
      </c>
      <c r="T14" s="302">
        <v>1023.5412581215223</v>
      </c>
      <c r="U14" s="302">
        <v>1097.7794514153204</v>
      </c>
      <c r="V14" s="302">
        <v>1174.6065416970262</v>
      </c>
      <c r="W14" s="302">
        <v>1256.0995611951942</v>
      </c>
      <c r="X14" s="302">
        <v>1343.7471431472786</v>
      </c>
      <c r="Y14" s="302">
        <v>1436.4121747251781</v>
      </c>
      <c r="Z14" s="302">
        <v>1536.1112685079347</v>
      </c>
      <c r="AA14" s="302">
        <v>1644.5021066286884</v>
      </c>
      <c r="AB14" s="302">
        <v>1762.9808710452362</v>
      </c>
      <c r="AC14" s="302">
        <v>1877.6765602741061</v>
      </c>
      <c r="AD14" s="302">
        <v>1990.5311413023112</v>
      </c>
      <c r="AE14" s="302">
        <v>2115.6404179157953</v>
      </c>
      <c r="AF14" s="302">
        <v>2249.2549864629655</v>
      </c>
      <c r="AG14" s="302">
        <v>2389.3895425126025</v>
      </c>
      <c r="AH14" s="302">
        <v>2537.2813787104674</v>
      </c>
      <c r="AI14" s="302">
        <v>2694.2818753202787</v>
      </c>
      <c r="AJ14" s="302">
        <v>2861.1532985579329</v>
      </c>
      <c r="AK14" s="302">
        <v>3037.9813501432886</v>
      </c>
      <c r="AL14" s="302">
        <v>3225.0804592685854</v>
      </c>
    </row>
    <row r="15" spans="1:38" s="33" customFormat="1" ht="15" x14ac:dyDescent="0.25">
      <c r="A15" s="307"/>
      <c r="B15" s="301" t="s">
        <v>7</v>
      </c>
      <c r="C15" s="302">
        <v>2.7841181666666669E-2</v>
      </c>
      <c r="D15" s="302">
        <v>0.37107096833333336</v>
      </c>
      <c r="E15" s="302">
        <v>1.0825063374999999</v>
      </c>
      <c r="F15" s="302">
        <v>1.4430475383333334</v>
      </c>
      <c r="G15" s="302">
        <v>4.8879373895833318</v>
      </c>
      <c r="H15" s="302">
        <v>9.8286562270833304</v>
      </c>
      <c r="I15" s="302">
        <v>13.016538083333332</v>
      </c>
      <c r="J15" s="302">
        <v>13.08384662708333</v>
      </c>
      <c r="K15" s="302">
        <v>13.207341954166665</v>
      </c>
      <c r="L15" s="302">
        <v>13.420496935416663</v>
      </c>
      <c r="M15" s="302">
        <v>13.779726043749998</v>
      </c>
      <c r="N15" s="302">
        <v>14.404208512499997</v>
      </c>
      <c r="O15" s="302">
        <v>15.447444652083329</v>
      </c>
      <c r="P15" s="302">
        <v>17.063397658333329</v>
      </c>
      <c r="Q15" s="302">
        <v>19.403548660416661</v>
      </c>
      <c r="R15" s="302">
        <v>22.649293695833329</v>
      </c>
      <c r="S15" s="302">
        <v>25.93125388541667</v>
      </c>
      <c r="T15" s="302">
        <v>28.93844278958333</v>
      </c>
      <c r="U15" s="302">
        <v>32.358462933333328</v>
      </c>
      <c r="V15" s="302">
        <v>36.249077412499993</v>
      </c>
      <c r="W15" s="302">
        <v>40.637356266666657</v>
      </c>
      <c r="X15" s="302">
        <v>45.650540441666656</v>
      </c>
      <c r="Y15" s="302">
        <v>51.450282035416656</v>
      </c>
      <c r="Z15" s="302">
        <v>60.127469504166662</v>
      </c>
      <c r="AA15" s="302">
        <v>72.304318429166656</v>
      </c>
      <c r="AB15" s="302">
        <v>84.438779560416648</v>
      </c>
      <c r="AC15" s="302">
        <v>95.561110452083327</v>
      </c>
      <c r="AD15" s="302">
        <v>106.86437199374997</v>
      </c>
      <c r="AE15" s="302">
        <v>118.90124186666665</v>
      </c>
      <c r="AF15" s="302">
        <v>132.26461373749999</v>
      </c>
      <c r="AG15" s="302">
        <v>147.21230727708337</v>
      </c>
      <c r="AH15" s="302">
        <v>163.85110639791665</v>
      </c>
      <c r="AI15" s="302">
        <v>182.05537649166666</v>
      </c>
      <c r="AJ15" s="302">
        <v>201.97771711875001</v>
      </c>
      <c r="AK15" s="302">
        <v>224.00677688333329</v>
      </c>
      <c r="AL15" s="302">
        <v>248.68596324791667</v>
      </c>
    </row>
    <row r="16" spans="1:38" s="33" customFormat="1" ht="15" x14ac:dyDescent="0.25">
      <c r="A16" s="307"/>
      <c r="B16" s="301" t="s">
        <v>724</v>
      </c>
      <c r="C16" s="302">
        <v>0.79753099999999999</v>
      </c>
      <c r="D16" s="302">
        <v>2.5271925</v>
      </c>
      <c r="E16" s="302">
        <v>6.3408204999999995</v>
      </c>
      <c r="F16" s="302">
        <v>10.883194</v>
      </c>
      <c r="G16" s="302">
        <v>20.133749999999999</v>
      </c>
      <c r="H16" s="302">
        <v>36.596000000000004</v>
      </c>
      <c r="I16" s="302">
        <v>48.819400000000002</v>
      </c>
      <c r="J16" s="302">
        <v>57.978549999999991</v>
      </c>
      <c r="K16" s="302">
        <v>71.51724999999999</v>
      </c>
      <c r="L16" s="302">
        <v>87.554950000000005</v>
      </c>
      <c r="M16" s="302">
        <v>104.95239999999998</v>
      </c>
      <c r="N16" s="302">
        <v>123.59479999999998</v>
      </c>
      <c r="O16" s="302">
        <v>144.41454999999996</v>
      </c>
      <c r="P16" s="302">
        <v>167.20304999999996</v>
      </c>
      <c r="Q16" s="302">
        <v>191.65194999999997</v>
      </c>
      <c r="R16" s="302">
        <v>218.92780000000005</v>
      </c>
      <c r="S16" s="302">
        <v>244.34549999999999</v>
      </c>
      <c r="T16" s="302">
        <v>266.88164999999998</v>
      </c>
      <c r="U16" s="302">
        <v>290.7919</v>
      </c>
      <c r="V16" s="302">
        <v>316.45215000000002</v>
      </c>
      <c r="W16" s="302">
        <v>344.66284999999999</v>
      </c>
      <c r="X16" s="302">
        <v>375.82965000000002</v>
      </c>
      <c r="Y16" s="302">
        <v>409.22384999999997</v>
      </c>
      <c r="Z16" s="302">
        <v>445.22659999999996</v>
      </c>
      <c r="AA16" s="302">
        <v>484.75734999999997</v>
      </c>
      <c r="AB16" s="302">
        <v>528.8391499999999</v>
      </c>
      <c r="AC16" s="302">
        <v>574.45640000000003</v>
      </c>
      <c r="AD16" s="302">
        <v>621.83730000000003</v>
      </c>
      <c r="AE16" s="302">
        <v>679.17955000000006</v>
      </c>
      <c r="AF16" s="302">
        <v>742.65170000000001</v>
      </c>
      <c r="AG16" s="302">
        <v>805.01189999999997</v>
      </c>
      <c r="AH16" s="302">
        <v>869.74054999999987</v>
      </c>
      <c r="AI16" s="302">
        <v>945.77665000000002</v>
      </c>
      <c r="AJ16" s="302">
        <v>1042.0150999999998</v>
      </c>
      <c r="AK16" s="302">
        <v>1145.9314999999999</v>
      </c>
      <c r="AL16" s="302">
        <v>1243.97875</v>
      </c>
    </row>
    <row r="17" spans="1:38" s="33" customFormat="1" ht="15" x14ac:dyDescent="0.25">
      <c r="A17" s="307"/>
      <c r="B17" s="301" t="s">
        <v>727</v>
      </c>
      <c r="C17" s="302">
        <v>0.45189104325000007</v>
      </c>
      <c r="D17" s="302">
        <v>0.83142868152083338</v>
      </c>
      <c r="E17" s="302">
        <v>5.774055160325001</v>
      </c>
      <c r="F17" s="302">
        <v>12.311217589295001</v>
      </c>
      <c r="G17" s="302">
        <v>16.219697464336974</v>
      </c>
      <c r="H17" s="302">
        <v>21.913222969904972</v>
      </c>
      <c r="I17" s="302">
        <v>29.969588692024008</v>
      </c>
      <c r="J17" s="302">
        <v>40.067014342639347</v>
      </c>
      <c r="K17" s="302">
        <v>52.157010725159651</v>
      </c>
      <c r="L17" s="302">
        <v>67.964147301697253</v>
      </c>
      <c r="M17" s="302">
        <v>89.61608736745923</v>
      </c>
      <c r="N17" s="302">
        <v>115.08690588634069</v>
      </c>
      <c r="O17" s="302">
        <v>144.72347915389159</v>
      </c>
      <c r="P17" s="302">
        <v>177.74681930503885</v>
      </c>
      <c r="Q17" s="302">
        <v>213.40475592841358</v>
      </c>
      <c r="R17" s="302">
        <v>253.18137162450583</v>
      </c>
      <c r="S17" s="302">
        <v>292.24816078423589</v>
      </c>
      <c r="T17" s="302">
        <v>328.9265867123662</v>
      </c>
      <c r="U17" s="302">
        <v>362.69852707750414</v>
      </c>
      <c r="V17" s="302">
        <v>391.89320810637173</v>
      </c>
      <c r="W17" s="302">
        <v>417.96681046013231</v>
      </c>
      <c r="X17" s="302">
        <v>439.38271762027944</v>
      </c>
      <c r="Y17" s="302">
        <v>456.70119354968716</v>
      </c>
      <c r="Z17" s="302">
        <v>470.3795815473714</v>
      </c>
      <c r="AA17" s="302">
        <v>480.50268465013539</v>
      </c>
      <c r="AB17" s="302">
        <v>488.43744068228438</v>
      </c>
      <c r="AC17" s="302">
        <v>494.43968907416536</v>
      </c>
      <c r="AD17" s="302">
        <v>498.69084137148508</v>
      </c>
      <c r="AE17" s="302">
        <v>501.70436963596052</v>
      </c>
      <c r="AF17" s="302">
        <v>503.97750472726688</v>
      </c>
      <c r="AG17" s="302">
        <v>505.46222322754517</v>
      </c>
      <c r="AH17" s="302">
        <v>506.93873468700195</v>
      </c>
      <c r="AI17" s="302">
        <v>508.05378476553761</v>
      </c>
      <c r="AJ17" s="302">
        <v>508.05378476553761</v>
      </c>
      <c r="AK17" s="302">
        <v>508.05378476553761</v>
      </c>
      <c r="AL17" s="302">
        <v>508.05378476553761</v>
      </c>
    </row>
    <row r="18" spans="1:38" s="33" customFormat="1" ht="15" x14ac:dyDescent="0.25">
      <c r="A18" s="308"/>
      <c r="B18" s="301" t="s">
        <v>9</v>
      </c>
      <c r="C18" s="302">
        <v>2.6692237440671338</v>
      </c>
      <c r="D18" s="302">
        <v>6.7736138027498418</v>
      </c>
      <c r="E18" s="302">
        <v>23.162144139088063</v>
      </c>
      <c r="F18" s="302">
        <v>54.895965891191935</v>
      </c>
      <c r="G18" s="302">
        <v>111.96093624572262</v>
      </c>
      <c r="H18" s="302">
        <v>192.12608755014912</v>
      </c>
      <c r="I18" s="302">
        <v>254.76179068338922</v>
      </c>
      <c r="J18" s="302">
        <v>295.47527060334011</v>
      </c>
      <c r="K18" s="302">
        <v>366.16044395923348</v>
      </c>
      <c r="L18" s="302">
        <v>471.9487665703785</v>
      </c>
      <c r="M18" s="302">
        <v>596.5005653221159</v>
      </c>
      <c r="N18" s="302">
        <v>733.45761738597321</v>
      </c>
      <c r="O18" s="302">
        <v>880.64370317150122</v>
      </c>
      <c r="P18" s="302">
        <v>1034.3421377580084</v>
      </c>
      <c r="Q18" s="302">
        <v>1192.7273760175058</v>
      </c>
      <c r="R18" s="302">
        <v>1360.1091760347833</v>
      </c>
      <c r="S18" s="302">
        <v>1513.1555379859592</v>
      </c>
      <c r="T18" s="302">
        <v>1648.2879376234719</v>
      </c>
      <c r="U18" s="302">
        <v>1783.6283414261579</v>
      </c>
      <c r="V18" s="302">
        <v>1919.2009772158979</v>
      </c>
      <c r="W18" s="302">
        <v>2059.3665779219932</v>
      </c>
      <c r="X18" s="302">
        <v>2204.6100512092248</v>
      </c>
      <c r="Y18" s="302">
        <v>2353.7875003102818</v>
      </c>
      <c r="Z18" s="302">
        <v>2511.8449195594726</v>
      </c>
      <c r="AA18" s="302">
        <v>2682.0664597079904</v>
      </c>
      <c r="AB18" s="302">
        <v>2864.696241287937</v>
      </c>
      <c r="AC18" s="302">
        <v>3042.1337598003547</v>
      </c>
      <c r="AD18" s="302">
        <v>3217.9236546675465</v>
      </c>
      <c r="AE18" s="302">
        <v>3415.4255794184228</v>
      </c>
      <c r="AF18" s="302">
        <v>3628.1488049277323</v>
      </c>
      <c r="AG18" s="302">
        <v>3847.0759730172308</v>
      </c>
      <c r="AH18" s="302">
        <v>4077.8117697953862</v>
      </c>
      <c r="AI18" s="302">
        <v>4330.1676865774834</v>
      </c>
      <c r="AJ18" s="302">
        <v>4613.1999004422205</v>
      </c>
      <c r="AK18" s="302">
        <v>4915.9734117921598</v>
      </c>
      <c r="AL18" s="302">
        <v>5225.7989572820397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973</v>
      </c>
      <c r="D20" s="304">
        <v>4575</v>
      </c>
      <c r="E20" s="304">
        <v>16322.5</v>
      </c>
      <c r="F20" s="304">
        <v>38459</v>
      </c>
      <c r="G20" s="304">
        <v>72399</v>
      </c>
      <c r="H20" s="304">
        <v>119140</v>
      </c>
      <c r="I20" s="304">
        <v>137944.5</v>
      </c>
      <c r="J20" s="304">
        <v>152677.5</v>
      </c>
      <c r="K20" s="304">
        <v>219083</v>
      </c>
      <c r="L20" s="304">
        <v>302981.5</v>
      </c>
      <c r="M20" s="304">
        <v>399254.5</v>
      </c>
      <c r="N20" s="304">
        <v>501170.5</v>
      </c>
      <c r="O20" s="304">
        <v>603329.5</v>
      </c>
      <c r="P20" s="304">
        <v>702730</v>
      </c>
      <c r="Q20" s="304">
        <v>799723.5</v>
      </c>
      <c r="R20" s="304">
        <v>896197.5</v>
      </c>
      <c r="S20" s="304">
        <v>969323</v>
      </c>
      <c r="T20" s="304">
        <v>1041775.5</v>
      </c>
      <c r="U20" s="304">
        <v>1114422</v>
      </c>
      <c r="V20" s="304">
        <v>1188941</v>
      </c>
      <c r="W20" s="304">
        <v>1266804</v>
      </c>
      <c r="X20" s="304">
        <v>1348171</v>
      </c>
      <c r="Y20" s="304">
        <v>1432657</v>
      </c>
      <c r="Z20" s="304">
        <v>1521826</v>
      </c>
      <c r="AA20" s="304">
        <v>1616175</v>
      </c>
      <c r="AB20" s="304">
        <v>1717366</v>
      </c>
      <c r="AC20" s="304">
        <v>1810268</v>
      </c>
      <c r="AD20" s="304">
        <v>1908091.5</v>
      </c>
      <c r="AE20" s="304">
        <v>2012198</v>
      </c>
      <c r="AF20" s="304">
        <v>2120755.5</v>
      </c>
      <c r="AG20" s="304">
        <v>2234309</v>
      </c>
      <c r="AH20" s="304">
        <v>2354130</v>
      </c>
      <c r="AI20" s="304">
        <v>2480894.5</v>
      </c>
      <c r="AJ20" s="304">
        <v>2615605.5</v>
      </c>
      <c r="AK20" s="304">
        <v>2756744</v>
      </c>
      <c r="AL20" s="304">
        <v>2905080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  <c r="AL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38" x14ac:dyDescent="0.2">
      <c r="A33" s="105" t="s">
        <v>669</v>
      </c>
      <c r="B33" s="259">
        <f>NPV(0.08,B27:AK27)*(1+0.08)</f>
        <v>20911.435362725173</v>
      </c>
    </row>
    <row r="34" spans="1:38" x14ac:dyDescent="0.2">
      <c r="A34" s="105" t="s">
        <v>670</v>
      </c>
      <c r="B34" s="259">
        <f>NPV(0.08,B28:AK28)*(1+0.08)</f>
        <v>9261.7298850372899</v>
      </c>
    </row>
    <row r="35" spans="1:38" x14ac:dyDescent="0.2">
      <c r="A35" s="105" t="s">
        <v>661</v>
      </c>
      <c r="B35" s="259">
        <f>NPV(0.08,B29:AK29)*(1+0.08)</f>
        <v>5877.3236473534052</v>
      </c>
    </row>
    <row r="36" spans="1:38" x14ac:dyDescent="0.2">
      <c r="A36" s="105" t="s">
        <v>9</v>
      </c>
      <c r="B36" s="259">
        <f>SUM(B32:B35)</f>
        <v>125776.8786320082</v>
      </c>
    </row>
    <row r="40" spans="1:38" ht="23.25" x14ac:dyDescent="0.35">
      <c r="A40" s="288" t="s">
        <v>721</v>
      </c>
      <c r="B40" s="289"/>
      <c r="C40" s="290">
        <v>2015</v>
      </c>
      <c r="D40" s="290">
        <v>2016</v>
      </c>
      <c r="E40" s="290">
        <v>2017</v>
      </c>
      <c r="F40" s="290">
        <v>2018</v>
      </c>
      <c r="G40" s="290">
        <v>2019</v>
      </c>
      <c r="H40" s="290">
        <v>2020</v>
      </c>
      <c r="I40" s="290">
        <v>2021</v>
      </c>
      <c r="J40" s="290">
        <v>2022</v>
      </c>
      <c r="K40" s="290">
        <v>2023</v>
      </c>
      <c r="L40" s="290">
        <v>2024</v>
      </c>
      <c r="M40" s="290">
        <v>2025</v>
      </c>
      <c r="N40" s="290">
        <v>2026</v>
      </c>
      <c r="O40" s="290">
        <v>2027</v>
      </c>
      <c r="P40" s="290">
        <v>2028</v>
      </c>
      <c r="Q40" s="290">
        <v>2029</v>
      </c>
      <c r="R40" s="290">
        <v>2030</v>
      </c>
      <c r="S40" s="290">
        <v>2031</v>
      </c>
      <c r="T40" s="290">
        <v>2032</v>
      </c>
      <c r="U40" s="290">
        <v>2033</v>
      </c>
      <c r="V40" s="290">
        <v>2034</v>
      </c>
      <c r="W40" s="290">
        <v>2035</v>
      </c>
      <c r="X40" s="290">
        <v>2036</v>
      </c>
      <c r="Y40" s="290">
        <v>2037</v>
      </c>
      <c r="Z40" s="290">
        <v>2038</v>
      </c>
      <c r="AA40" s="290">
        <v>2039</v>
      </c>
      <c r="AB40" s="290">
        <v>2040</v>
      </c>
      <c r="AC40" s="290">
        <v>2041</v>
      </c>
      <c r="AD40" s="290">
        <v>2042</v>
      </c>
      <c r="AE40" s="290">
        <v>2043</v>
      </c>
      <c r="AF40" s="290">
        <v>2044</v>
      </c>
      <c r="AG40" s="290">
        <v>2045</v>
      </c>
      <c r="AH40" s="290">
        <v>2046</v>
      </c>
      <c r="AI40" s="290">
        <v>2047</v>
      </c>
      <c r="AJ40" s="290">
        <v>2048</v>
      </c>
      <c r="AK40" s="290">
        <v>2049</v>
      </c>
      <c r="AL40" s="290">
        <v>2050</v>
      </c>
    </row>
    <row r="41" spans="1:38" ht="15" x14ac:dyDescent="0.25">
      <c r="A41" s="309" t="s">
        <v>722</v>
      </c>
      <c r="B41" s="291" t="s">
        <v>723</v>
      </c>
      <c r="C41" s="292">
        <f>C2/2</f>
        <v>6.9181849999999994</v>
      </c>
      <c r="D41" s="292">
        <f t="shared" ref="D41:AL45" si="0">D2/2</f>
        <v>15.761652500000023</v>
      </c>
      <c r="E41" s="292">
        <f t="shared" si="0"/>
        <v>47.140357500000277</v>
      </c>
      <c r="F41" s="292">
        <f t="shared" si="0"/>
        <v>144.2763850000002</v>
      </c>
      <c r="G41" s="292">
        <f t="shared" si="0"/>
        <v>297.10685000000001</v>
      </c>
      <c r="H41" s="292">
        <f t="shared" si="0"/>
        <v>481.38045</v>
      </c>
      <c r="I41" s="292">
        <f t="shared" si="0"/>
        <v>547.02710000000002</v>
      </c>
      <c r="J41" s="292">
        <f t="shared" si="0"/>
        <v>622.36255000000017</v>
      </c>
      <c r="K41" s="292">
        <f t="shared" si="0"/>
        <v>837.43145000000015</v>
      </c>
      <c r="L41" s="292">
        <f t="shared" si="0"/>
        <v>1096.1262499999998</v>
      </c>
      <c r="M41" s="292">
        <f t="shared" si="0"/>
        <v>1385.6370000000002</v>
      </c>
      <c r="N41" s="292">
        <f t="shared" si="0"/>
        <v>1691.7871499999999</v>
      </c>
      <c r="O41" s="292">
        <f t="shared" si="0"/>
        <v>2005.8359499999999</v>
      </c>
      <c r="P41" s="292">
        <f t="shared" si="0"/>
        <v>2318.2426499999997</v>
      </c>
      <c r="Q41" s="292">
        <f t="shared" si="0"/>
        <v>2632.6260500000003</v>
      </c>
      <c r="R41" s="292">
        <f t="shared" si="0"/>
        <v>2954.6322000000005</v>
      </c>
      <c r="S41" s="292">
        <f t="shared" si="0"/>
        <v>3197.5682500000003</v>
      </c>
      <c r="T41" s="292">
        <f t="shared" si="0"/>
        <v>3443.9306999999999</v>
      </c>
      <c r="U41" s="292">
        <f t="shared" si="0"/>
        <v>3697.2017499999997</v>
      </c>
      <c r="V41" s="292">
        <f t="shared" si="0"/>
        <v>3961.82845</v>
      </c>
      <c r="W41" s="292">
        <f t="shared" si="0"/>
        <v>4246.03305</v>
      </c>
      <c r="X41" s="292">
        <f t="shared" si="0"/>
        <v>4549.1106499999996</v>
      </c>
      <c r="Y41" s="292">
        <f t="shared" si="0"/>
        <v>4863.5385999999999</v>
      </c>
      <c r="Z41" s="292">
        <f t="shared" si="0"/>
        <v>5200.9910999999993</v>
      </c>
      <c r="AA41" s="292">
        <f t="shared" si="0"/>
        <v>5562.5966500000004</v>
      </c>
      <c r="AB41" s="292">
        <f t="shared" si="0"/>
        <v>5959.0899000000009</v>
      </c>
      <c r="AC41" s="292">
        <f t="shared" si="0"/>
        <v>6323.1922999999997</v>
      </c>
      <c r="AD41" s="292">
        <f t="shared" si="0"/>
        <v>6709.761199999999</v>
      </c>
      <c r="AE41" s="292">
        <f t="shared" si="0"/>
        <v>7126.9710499999992</v>
      </c>
      <c r="AF41" s="292">
        <f t="shared" si="0"/>
        <v>7562.0853500000003</v>
      </c>
      <c r="AG41" s="292">
        <f t="shared" si="0"/>
        <v>8018.6424500000012</v>
      </c>
      <c r="AH41" s="292">
        <f t="shared" si="0"/>
        <v>8503.2754999999997</v>
      </c>
      <c r="AI41" s="292">
        <f t="shared" si="0"/>
        <v>9019.5237500000003</v>
      </c>
      <c r="AJ41" s="292">
        <f t="shared" si="0"/>
        <v>9570.7103000000025</v>
      </c>
      <c r="AK41" s="292">
        <f t="shared" si="0"/>
        <v>10153.439949999998</v>
      </c>
      <c r="AL41" s="292">
        <f t="shared" si="0"/>
        <v>10772.086450000001</v>
      </c>
    </row>
    <row r="42" spans="1:38" ht="15" x14ac:dyDescent="0.25">
      <c r="A42" s="309"/>
      <c r="B42" s="291" t="s">
        <v>7</v>
      </c>
      <c r="C42" s="292">
        <f t="shared" ref="C42:R51" si="1">C3/2</f>
        <v>6.3149999999999998E-2</v>
      </c>
      <c r="D42" s="292">
        <f t="shared" si="1"/>
        <v>1.29175</v>
      </c>
      <c r="E42" s="292">
        <f t="shared" si="1"/>
        <v>2.5711249999999999</v>
      </c>
      <c r="F42" s="292">
        <f t="shared" si="1"/>
        <v>2.578325</v>
      </c>
      <c r="G42" s="292">
        <f t="shared" si="1"/>
        <v>7.0982500000000002</v>
      </c>
      <c r="H42" s="292">
        <f t="shared" si="1"/>
        <v>13.847750000000001</v>
      </c>
      <c r="I42" s="292">
        <f t="shared" si="1"/>
        <v>13.888500000000001</v>
      </c>
      <c r="J42" s="292">
        <f t="shared" si="1"/>
        <v>13.999000000000001</v>
      </c>
      <c r="K42" s="292">
        <f t="shared" si="1"/>
        <v>14.168000000000001</v>
      </c>
      <c r="L42" s="292">
        <f t="shared" si="1"/>
        <v>14.4755</v>
      </c>
      <c r="M42" s="292">
        <f t="shared" si="1"/>
        <v>14.9575</v>
      </c>
      <c r="N42" s="292">
        <f t="shared" si="1"/>
        <v>15.829499999999999</v>
      </c>
      <c r="O42" s="292">
        <f t="shared" si="1"/>
        <v>17.202749999999998</v>
      </c>
      <c r="P42" s="292">
        <f t="shared" si="1"/>
        <v>19.293749999999999</v>
      </c>
      <c r="Q42" s="292">
        <f t="shared" si="1"/>
        <v>22.207999999999998</v>
      </c>
      <c r="R42" s="292">
        <f t="shared" si="1"/>
        <v>26.225999999999999</v>
      </c>
      <c r="S42" s="292">
        <f t="shared" si="0"/>
        <v>29.212499999999999</v>
      </c>
      <c r="T42" s="292">
        <f t="shared" si="0"/>
        <v>32.643500000000003</v>
      </c>
      <c r="U42" s="292">
        <f t="shared" si="0"/>
        <v>36.509500000000003</v>
      </c>
      <c r="V42" s="292">
        <f t="shared" si="0"/>
        <v>40.940999999999995</v>
      </c>
      <c r="W42" s="292">
        <f t="shared" si="0"/>
        <v>45.865500000000004</v>
      </c>
      <c r="X42" s="292">
        <f t="shared" si="0"/>
        <v>51.627250000000004</v>
      </c>
      <c r="Y42" s="292">
        <f t="shared" si="0"/>
        <v>58.228249999999996</v>
      </c>
      <c r="Z42" s="292">
        <f t="shared" si="0"/>
        <v>70.108249999999998</v>
      </c>
      <c r="AA42" s="292">
        <f t="shared" si="0"/>
        <v>84.150499999999994</v>
      </c>
      <c r="AB42" s="292">
        <f t="shared" si="0"/>
        <v>95.94550000000001</v>
      </c>
      <c r="AC42" s="292">
        <f t="shared" si="0"/>
        <v>107.83475000000001</v>
      </c>
      <c r="AD42" s="292">
        <f t="shared" si="0"/>
        <v>120.01325</v>
      </c>
      <c r="AE42" s="292">
        <f t="shared" si="0"/>
        <v>133.46625</v>
      </c>
      <c r="AF42" s="292">
        <f t="shared" si="0"/>
        <v>148.4665</v>
      </c>
      <c r="AG42" s="292">
        <f t="shared" si="0"/>
        <v>165.28925000000001</v>
      </c>
      <c r="AH42" s="292">
        <f t="shared" si="0"/>
        <v>183.88724999999999</v>
      </c>
      <c r="AI42" s="292">
        <f t="shared" si="0"/>
        <v>204.04100000000003</v>
      </c>
      <c r="AJ42" s="292">
        <f t="shared" si="0"/>
        <v>226.29525000000001</v>
      </c>
      <c r="AK42" s="292">
        <f t="shared" si="0"/>
        <v>250.93199999999999</v>
      </c>
      <c r="AL42" s="292">
        <f t="shared" si="0"/>
        <v>278.82299999999998</v>
      </c>
    </row>
    <row r="43" spans="1:38" ht="15" x14ac:dyDescent="0.25">
      <c r="A43" s="309"/>
      <c r="B43" s="291" t="s">
        <v>724</v>
      </c>
      <c r="C43" s="292">
        <f t="shared" si="1"/>
        <v>1.1218299999999999</v>
      </c>
      <c r="D43" s="292">
        <f t="shared" si="0"/>
        <v>3.1211199999999999</v>
      </c>
      <c r="E43" s="292">
        <f t="shared" si="0"/>
        <v>6.0762150000000004</v>
      </c>
      <c r="F43" s="292">
        <f t="shared" si="0"/>
        <v>9.7145400000000013</v>
      </c>
      <c r="G43" s="292">
        <f t="shared" si="0"/>
        <v>19.706499999999998</v>
      </c>
      <c r="H43" s="292">
        <f t="shared" si="0"/>
        <v>32.573499999999996</v>
      </c>
      <c r="I43" s="292">
        <f t="shared" si="0"/>
        <v>37.168499999999995</v>
      </c>
      <c r="J43" s="292">
        <f t="shared" si="0"/>
        <v>45.658000000000001</v>
      </c>
      <c r="K43" s="292">
        <f t="shared" si="0"/>
        <v>56.50950000000001</v>
      </c>
      <c r="L43" s="292">
        <f t="shared" si="0"/>
        <v>68.569000000000003</v>
      </c>
      <c r="M43" s="292">
        <f t="shared" si="0"/>
        <v>81.363</v>
      </c>
      <c r="N43" s="292">
        <f t="shared" si="0"/>
        <v>95.200999999999993</v>
      </c>
      <c r="O43" s="292">
        <f t="shared" si="0"/>
        <v>111.10549999999999</v>
      </c>
      <c r="P43" s="292">
        <f t="shared" si="0"/>
        <v>127.75599999999999</v>
      </c>
      <c r="Q43" s="292">
        <f t="shared" si="0"/>
        <v>146.0325</v>
      </c>
      <c r="R43" s="292">
        <f t="shared" si="0"/>
        <v>166.72149999999999</v>
      </c>
      <c r="S43" s="292">
        <f t="shared" si="0"/>
        <v>182.34349999999998</v>
      </c>
      <c r="T43" s="292">
        <f t="shared" si="0"/>
        <v>198.916</v>
      </c>
      <c r="U43" s="292">
        <f t="shared" si="0"/>
        <v>216.50099999999998</v>
      </c>
      <c r="V43" s="292">
        <f t="shared" si="0"/>
        <v>235.57350000000002</v>
      </c>
      <c r="W43" s="292">
        <f t="shared" si="0"/>
        <v>256.80200000000002</v>
      </c>
      <c r="X43" s="292">
        <f t="shared" si="0"/>
        <v>280.09749999999997</v>
      </c>
      <c r="Y43" s="292">
        <f t="shared" si="0"/>
        <v>304.50800000000004</v>
      </c>
      <c r="Z43" s="292">
        <f t="shared" si="0"/>
        <v>331.53000000000003</v>
      </c>
      <c r="AA43" s="292">
        <f t="shared" si="0"/>
        <v>360.98050000000001</v>
      </c>
      <c r="AB43" s="292">
        <f t="shared" si="0"/>
        <v>394.50400000000008</v>
      </c>
      <c r="AC43" s="292">
        <f t="shared" si="0"/>
        <v>426.14799999999997</v>
      </c>
      <c r="AD43" s="292">
        <f t="shared" si="0"/>
        <v>462.19100000000003</v>
      </c>
      <c r="AE43" s="292">
        <f t="shared" si="0"/>
        <v>508.06549999999999</v>
      </c>
      <c r="AF43" s="292">
        <f t="shared" si="0"/>
        <v>552.8655</v>
      </c>
      <c r="AG43" s="292">
        <f t="shared" si="0"/>
        <v>597.15150000000006</v>
      </c>
      <c r="AH43" s="292">
        <f t="shared" si="0"/>
        <v>645.33500000000004</v>
      </c>
      <c r="AI43" s="292">
        <f t="shared" si="0"/>
        <v>705.77449999999999</v>
      </c>
      <c r="AJ43" s="292">
        <f t="shared" si="0"/>
        <v>782.81850000000009</v>
      </c>
      <c r="AK43" s="292">
        <f t="shared" si="0"/>
        <v>854.22649999999999</v>
      </c>
      <c r="AL43" s="292">
        <f t="shared" si="0"/>
        <v>922.88599999999997</v>
      </c>
    </row>
    <row r="44" spans="1:38" ht="15" x14ac:dyDescent="0.25">
      <c r="A44" s="309"/>
      <c r="B44" s="291" t="s">
        <v>725</v>
      </c>
      <c r="C44" s="292">
        <f t="shared" si="1"/>
        <v>0.41699999999999998</v>
      </c>
      <c r="D44" s="292">
        <f t="shared" si="0"/>
        <v>1.3638749999999999</v>
      </c>
      <c r="E44" s="292">
        <f t="shared" si="0"/>
        <v>10.234924999999999</v>
      </c>
      <c r="F44" s="292">
        <f t="shared" si="0"/>
        <v>14.72977</v>
      </c>
      <c r="G44" s="292">
        <f t="shared" si="0"/>
        <v>18.218511378930575</v>
      </c>
      <c r="H44" s="292">
        <f t="shared" si="0"/>
        <v>26.006374089204879</v>
      </c>
      <c r="I44" s="292">
        <f t="shared" si="0"/>
        <v>33.831022674422954</v>
      </c>
      <c r="J44" s="292">
        <f t="shared" si="0"/>
        <v>45.70989178373636</v>
      </c>
      <c r="K44" s="292">
        <f t="shared" si="0"/>
        <v>57.599661946633638</v>
      </c>
      <c r="L44" s="292">
        <f t="shared" si="0"/>
        <v>76.671384582296909</v>
      </c>
      <c r="M44" s="292">
        <f t="shared" si="0"/>
        <v>99.802223377121194</v>
      </c>
      <c r="N44" s="292">
        <f t="shared" si="0"/>
        <v>126.52792257201511</v>
      </c>
      <c r="O44" s="292">
        <f t="shared" si="0"/>
        <v>158.04335619065569</v>
      </c>
      <c r="P44" s="292">
        <f t="shared" si="0"/>
        <v>191.10798791493463</v>
      </c>
      <c r="Q44" s="292">
        <f t="shared" si="0"/>
        <v>227.71313775209842</v>
      </c>
      <c r="R44" s="292">
        <f t="shared" si="0"/>
        <v>269.60629808549459</v>
      </c>
      <c r="S44" s="292">
        <f t="shared" si="0"/>
        <v>304.74637313633355</v>
      </c>
      <c r="T44" s="292">
        <f t="shared" si="0"/>
        <v>341.21866552240414</v>
      </c>
      <c r="U44" s="292">
        <f t="shared" si="0"/>
        <v>370.87154174374342</v>
      </c>
      <c r="V44" s="292">
        <f t="shared" si="0"/>
        <v>398.32638368701072</v>
      </c>
      <c r="W44" s="292">
        <f t="shared" si="0"/>
        <v>421.89548209200325</v>
      </c>
      <c r="X44" s="292">
        <f t="shared" si="0"/>
        <v>440.33209660853151</v>
      </c>
      <c r="Y44" s="292">
        <f t="shared" si="0"/>
        <v>455.79722241597489</v>
      </c>
      <c r="Z44" s="292">
        <f t="shared" si="0"/>
        <v>467.09406798940171</v>
      </c>
      <c r="AA44" s="292">
        <f t="shared" si="0"/>
        <v>475.55373811183887</v>
      </c>
      <c r="AB44" s="292">
        <f t="shared" si="0"/>
        <v>482.5795174887798</v>
      </c>
      <c r="AC44" s="292">
        <f t="shared" si="0"/>
        <v>487.39080573817279</v>
      </c>
      <c r="AD44" s="292">
        <f t="shared" si="0"/>
        <v>490.9814821016235</v>
      </c>
      <c r="AE44" s="292">
        <f t="shared" si="0"/>
        <v>493.17567699545572</v>
      </c>
      <c r="AF44" s="292">
        <f t="shared" si="0"/>
        <v>495.32514568856772</v>
      </c>
      <c r="AG44" s="292">
        <f t="shared" si="0"/>
        <v>496.07119832014661</v>
      </c>
      <c r="AH44" s="292">
        <f t="shared" si="0"/>
        <v>498.11677141910701</v>
      </c>
      <c r="AI44" s="292">
        <f t="shared" si="0"/>
        <v>498.11677141910701</v>
      </c>
      <c r="AJ44" s="292">
        <f t="shared" si="0"/>
        <v>498.11677141910701</v>
      </c>
      <c r="AK44" s="292">
        <f t="shared" si="0"/>
        <v>498.11677141910701</v>
      </c>
      <c r="AL44" s="292">
        <f t="shared" si="0"/>
        <v>498.11677141910701</v>
      </c>
    </row>
    <row r="45" spans="1:38" ht="15" x14ac:dyDescent="0.25">
      <c r="A45" s="309"/>
      <c r="B45" s="293" t="s">
        <v>9</v>
      </c>
      <c r="C45" s="292">
        <f t="shared" si="1"/>
        <v>8.5201649999999987</v>
      </c>
      <c r="D45" s="292">
        <f t="shared" si="0"/>
        <v>21.538397500000023</v>
      </c>
      <c r="E45" s="292">
        <f t="shared" si="0"/>
        <v>66.022622500000281</v>
      </c>
      <c r="F45" s="292">
        <f t="shared" si="0"/>
        <v>171.29902000000021</v>
      </c>
      <c r="G45" s="292">
        <f t="shared" si="0"/>
        <v>342.13011137893062</v>
      </c>
      <c r="H45" s="292">
        <f t="shared" si="0"/>
        <v>553.80807408920487</v>
      </c>
      <c r="I45" s="292">
        <f t="shared" si="0"/>
        <v>631.91512267442295</v>
      </c>
      <c r="J45" s="292">
        <f t="shared" si="0"/>
        <v>727.72944178373655</v>
      </c>
      <c r="K45" s="292">
        <f t="shared" si="0"/>
        <v>965.70861194663382</v>
      </c>
      <c r="L45" s="292">
        <f t="shared" si="0"/>
        <v>1255.8421345822967</v>
      </c>
      <c r="M45" s="292">
        <f t="shared" si="0"/>
        <v>1581.7597233771214</v>
      </c>
      <c r="N45" s="292">
        <f t="shared" si="0"/>
        <v>1929.345572572015</v>
      </c>
      <c r="O45" s="292">
        <f t="shared" si="0"/>
        <v>2292.1875561906554</v>
      </c>
      <c r="P45" s="292">
        <f t="shared" si="0"/>
        <v>2656.4003879149341</v>
      </c>
      <c r="Q45" s="292">
        <f t="shared" si="0"/>
        <v>3028.5796877520988</v>
      </c>
      <c r="R45" s="292">
        <f t="shared" si="0"/>
        <v>3417.1859980854952</v>
      </c>
      <c r="S45" s="292">
        <f t="shared" si="0"/>
        <v>3713.870623136334</v>
      </c>
      <c r="T45" s="292">
        <f t="shared" si="0"/>
        <v>4016.7088655224043</v>
      </c>
      <c r="U45" s="292">
        <f t="shared" si="0"/>
        <v>4321.0837917437429</v>
      </c>
      <c r="V45" s="292">
        <f t="shared" si="0"/>
        <v>4636.6693336870112</v>
      </c>
      <c r="W45" s="292">
        <f t="shared" si="0"/>
        <v>4970.596032092003</v>
      </c>
      <c r="X45" s="292">
        <f t="shared" si="0"/>
        <v>5321.1674966085311</v>
      </c>
      <c r="Y45" s="292">
        <f t="shared" si="0"/>
        <v>5682.0720724159746</v>
      </c>
      <c r="Z45" s="292">
        <f t="shared" si="0"/>
        <v>6069.7234179894012</v>
      </c>
      <c r="AA45" s="292">
        <f t="shared" si="0"/>
        <v>6483.2813881118391</v>
      </c>
      <c r="AB45" s="292">
        <f t="shared" si="0"/>
        <v>6932.1189174887804</v>
      </c>
      <c r="AC45" s="292">
        <f t="shared" si="0"/>
        <v>7344.565855738173</v>
      </c>
      <c r="AD45" s="292">
        <f t="shared" si="0"/>
        <v>7782.9469321016222</v>
      </c>
      <c r="AE45" s="292">
        <f t="shared" si="0"/>
        <v>8261.6784769954556</v>
      </c>
      <c r="AF45" s="292">
        <f t="shared" si="0"/>
        <v>8758.7424956885679</v>
      </c>
      <c r="AG45" s="292">
        <f t="shared" si="0"/>
        <v>9277.1543983201482</v>
      </c>
      <c r="AH45" s="292">
        <f t="shared" si="0"/>
        <v>9830.6145214191056</v>
      </c>
      <c r="AI45" s="292">
        <f t="shared" si="0"/>
        <v>10427.456021419106</v>
      </c>
      <c r="AJ45" s="292">
        <f t="shared" si="0"/>
        <v>11077.940821419108</v>
      </c>
      <c r="AK45" s="292">
        <f t="shared" si="0"/>
        <v>11756.715221419106</v>
      </c>
      <c r="AL45" s="292">
        <f t="shared" si="0"/>
        <v>12471.912221419108</v>
      </c>
    </row>
    <row r="46" spans="1:38" ht="15" x14ac:dyDescent="0.25">
      <c r="A46" s="33"/>
      <c r="B46" s="33"/>
      <c r="C46" s="33"/>
      <c r="D46" s="295"/>
      <c r="E46" s="295"/>
      <c r="F46" s="295"/>
      <c r="G46" s="295"/>
      <c r="H46" s="295"/>
      <c r="I46" s="295"/>
      <c r="J46" s="295"/>
      <c r="K46" s="295"/>
      <c r="L46" s="295"/>
      <c r="M46" s="295"/>
      <c r="N46" s="33"/>
      <c r="O46" s="33"/>
      <c r="P46" s="33"/>
      <c r="Q46" s="33"/>
      <c r="R46" s="33"/>
      <c r="S46" s="295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</row>
    <row r="47" spans="1:38" ht="15" x14ac:dyDescent="0.25">
      <c r="A47" s="310" t="s">
        <v>726</v>
      </c>
      <c r="B47" s="296" t="s">
        <v>723</v>
      </c>
      <c r="C47" s="292">
        <f t="shared" si="1"/>
        <v>6.0967870738790451</v>
      </c>
      <c r="D47" s="292">
        <f t="shared" si="1"/>
        <v>13.332376839683056</v>
      </c>
      <c r="E47" s="292">
        <f t="shared" si="1"/>
        <v>43.645658178732212</v>
      </c>
      <c r="F47" s="292">
        <f t="shared" si="1"/>
        <v>132.53225962440857</v>
      </c>
      <c r="G47" s="292">
        <f t="shared" si="1"/>
        <v>309.75163509609416</v>
      </c>
      <c r="H47" s="292">
        <f t="shared" si="1"/>
        <v>542.19235258684432</v>
      </c>
      <c r="I47" s="292">
        <f t="shared" si="1"/>
        <v>713.74843591717956</v>
      </c>
      <c r="J47" s="292">
        <f t="shared" si="1"/>
        <v>807.43486519524436</v>
      </c>
      <c r="K47" s="292">
        <f t="shared" si="1"/>
        <v>1004.2413248059935</v>
      </c>
      <c r="L47" s="292">
        <f t="shared" si="1"/>
        <v>1327.1801748196985</v>
      </c>
      <c r="M47" s="292">
        <f t="shared" si="1"/>
        <v>1700.107301369771</v>
      </c>
      <c r="N47" s="292">
        <f t="shared" si="1"/>
        <v>2104.0280590836405</v>
      </c>
      <c r="O47" s="292">
        <f t="shared" si="1"/>
        <v>2523.1350446210054</v>
      </c>
      <c r="P47" s="292">
        <f t="shared" si="1"/>
        <v>2944.8004540805073</v>
      </c>
      <c r="Q47" s="292">
        <f t="shared" si="1"/>
        <v>3365.0099918575988</v>
      </c>
      <c r="R47" s="292">
        <f t="shared" si="1"/>
        <v>3790.2361129292658</v>
      </c>
      <c r="S47" s="292">
        <f t="shared" ref="S47:AL51" si="2">S8/2</f>
        <v>4163.7621301254239</v>
      </c>
      <c r="T47" s="292">
        <f t="shared" si="2"/>
        <v>4483.1107105722676</v>
      </c>
      <c r="U47" s="292">
        <f t="shared" si="2"/>
        <v>4808.2739971991032</v>
      </c>
      <c r="V47" s="292">
        <f t="shared" si="2"/>
        <v>5144.7766526329742</v>
      </c>
      <c r="W47" s="292">
        <f t="shared" si="2"/>
        <v>5501.7160780349504</v>
      </c>
      <c r="X47" s="292">
        <f t="shared" si="2"/>
        <v>5885.6124869850801</v>
      </c>
      <c r="Y47" s="292">
        <f t="shared" si="2"/>
        <v>6291.4853252962803</v>
      </c>
      <c r="Z47" s="292">
        <f t="shared" si="2"/>
        <v>6728.1673560647541</v>
      </c>
      <c r="AA47" s="292">
        <f t="shared" si="2"/>
        <v>7202.9192270336553</v>
      </c>
      <c r="AB47" s="292">
        <f t="shared" si="2"/>
        <v>7721.8562151781343</v>
      </c>
      <c r="AC47" s="292">
        <f t="shared" si="2"/>
        <v>8224.2233340005841</v>
      </c>
      <c r="AD47" s="292">
        <f t="shared" si="2"/>
        <v>8718.5263989041232</v>
      </c>
      <c r="AE47" s="292">
        <f t="shared" si="2"/>
        <v>9266.505030471184</v>
      </c>
      <c r="AF47" s="292">
        <f t="shared" si="2"/>
        <v>9851.7368407077884</v>
      </c>
      <c r="AG47" s="292">
        <f t="shared" si="2"/>
        <v>10465.526196205199</v>
      </c>
      <c r="AH47" s="292">
        <f t="shared" si="2"/>
        <v>11113.292438751847</v>
      </c>
      <c r="AI47" s="292">
        <f t="shared" si="2"/>
        <v>11800.954613902821</v>
      </c>
      <c r="AJ47" s="292">
        <f t="shared" si="2"/>
        <v>12531.851447683746</v>
      </c>
      <c r="AK47" s="292">
        <f t="shared" si="2"/>
        <v>13306.358313627603</v>
      </c>
      <c r="AL47" s="292">
        <f t="shared" si="2"/>
        <v>14125.852411596405</v>
      </c>
    </row>
    <row r="48" spans="1:38" ht="15" x14ac:dyDescent="0.25">
      <c r="A48" s="310"/>
      <c r="B48" s="298" t="s">
        <v>7</v>
      </c>
      <c r="C48" s="292">
        <f t="shared" si="1"/>
        <v>0.12194437570000001</v>
      </c>
      <c r="D48" s="292">
        <f t="shared" si="1"/>
        <v>1.6252908413</v>
      </c>
      <c r="E48" s="292">
        <f t="shared" si="1"/>
        <v>4.7413777582499996</v>
      </c>
      <c r="F48" s="292">
        <f t="shared" si="1"/>
        <v>6.3205482178999999</v>
      </c>
      <c r="G48" s="292">
        <f t="shared" si="1"/>
        <v>21.409165766374993</v>
      </c>
      <c r="H48" s="292">
        <f t="shared" si="1"/>
        <v>43.04951427462499</v>
      </c>
      <c r="I48" s="292">
        <f t="shared" si="1"/>
        <v>57.012436804999993</v>
      </c>
      <c r="J48" s="292">
        <f t="shared" si="1"/>
        <v>57.307248226624985</v>
      </c>
      <c r="K48" s="292">
        <f t="shared" si="1"/>
        <v>57.848157759249993</v>
      </c>
      <c r="L48" s="292">
        <f t="shared" si="1"/>
        <v>58.781776577124987</v>
      </c>
      <c r="M48" s="292">
        <f t="shared" si="1"/>
        <v>60.355200071624985</v>
      </c>
      <c r="N48" s="292">
        <f t="shared" si="1"/>
        <v>63.090433284749984</v>
      </c>
      <c r="O48" s="292">
        <f t="shared" si="1"/>
        <v>67.659807576124976</v>
      </c>
      <c r="P48" s="292">
        <f t="shared" si="1"/>
        <v>74.737681743499977</v>
      </c>
      <c r="Q48" s="292">
        <f t="shared" si="1"/>
        <v>84.987543132624978</v>
      </c>
      <c r="R48" s="292">
        <f t="shared" si="1"/>
        <v>99.203906387749981</v>
      </c>
      <c r="S48" s="292">
        <f t="shared" si="2"/>
        <v>113.578892018125</v>
      </c>
      <c r="T48" s="292">
        <f t="shared" si="2"/>
        <v>126.75037941837499</v>
      </c>
      <c r="U48" s="292">
        <f t="shared" si="2"/>
        <v>141.73006764799999</v>
      </c>
      <c r="V48" s="292">
        <f t="shared" si="2"/>
        <v>158.77095906674998</v>
      </c>
      <c r="W48" s="292">
        <f t="shared" si="2"/>
        <v>177.99162044799996</v>
      </c>
      <c r="X48" s="292">
        <f t="shared" si="2"/>
        <v>199.94936713449997</v>
      </c>
      <c r="Y48" s="292">
        <f t="shared" si="2"/>
        <v>225.35223531512494</v>
      </c>
      <c r="Z48" s="292">
        <f t="shared" si="2"/>
        <v>263.35831642824996</v>
      </c>
      <c r="AA48" s="292">
        <f t="shared" si="2"/>
        <v>316.69291471974992</v>
      </c>
      <c r="AB48" s="292">
        <f t="shared" si="2"/>
        <v>369.84185447462494</v>
      </c>
      <c r="AC48" s="292">
        <f t="shared" si="2"/>
        <v>418.55766378012498</v>
      </c>
      <c r="AD48" s="292">
        <f t="shared" si="2"/>
        <v>468.06594933262488</v>
      </c>
      <c r="AE48" s="292">
        <f t="shared" si="2"/>
        <v>520.78743937599995</v>
      </c>
      <c r="AF48" s="292">
        <f t="shared" si="2"/>
        <v>579.31900817024996</v>
      </c>
      <c r="AG48" s="292">
        <f t="shared" si="2"/>
        <v>644.78990587362512</v>
      </c>
      <c r="AH48" s="292">
        <f t="shared" si="2"/>
        <v>717.66784602287487</v>
      </c>
      <c r="AI48" s="292">
        <f t="shared" si="2"/>
        <v>797.40254903350001</v>
      </c>
      <c r="AJ48" s="292">
        <f t="shared" si="2"/>
        <v>884.66240098012497</v>
      </c>
      <c r="AK48" s="292">
        <f t="shared" si="2"/>
        <v>981.14968274899979</v>
      </c>
      <c r="AL48" s="292">
        <f t="shared" si="2"/>
        <v>1089.244519025875</v>
      </c>
    </row>
    <row r="49" spans="1:38" ht="15" x14ac:dyDescent="0.25">
      <c r="A49" s="310"/>
      <c r="B49" s="298" t="s">
        <v>724</v>
      </c>
      <c r="C49" s="292">
        <f t="shared" si="1"/>
        <v>3.4931857799999997</v>
      </c>
      <c r="D49" s="292">
        <f t="shared" si="1"/>
        <v>11.06910315</v>
      </c>
      <c r="E49" s="292">
        <f t="shared" si="1"/>
        <v>27.772793789999998</v>
      </c>
      <c r="F49" s="292">
        <f t="shared" si="1"/>
        <v>47.66838972</v>
      </c>
      <c r="G49" s="292">
        <f t="shared" si="1"/>
        <v>88.185824999999994</v>
      </c>
      <c r="H49" s="292">
        <f t="shared" si="1"/>
        <v>160.29048</v>
      </c>
      <c r="I49" s="292">
        <f t="shared" si="1"/>
        <v>213.82897199999999</v>
      </c>
      <c r="J49" s="292">
        <f t="shared" si="1"/>
        <v>253.94604899999996</v>
      </c>
      <c r="K49" s="292">
        <f t="shared" si="1"/>
        <v>313.24555499999997</v>
      </c>
      <c r="L49" s="292">
        <f t="shared" si="1"/>
        <v>383.490681</v>
      </c>
      <c r="M49" s="292">
        <f t="shared" si="1"/>
        <v>459.69151199999993</v>
      </c>
      <c r="N49" s="292">
        <f t="shared" si="1"/>
        <v>541.34522399999992</v>
      </c>
      <c r="O49" s="292">
        <f t="shared" si="1"/>
        <v>632.53572899999983</v>
      </c>
      <c r="P49" s="292">
        <f t="shared" si="1"/>
        <v>732.34935899999982</v>
      </c>
      <c r="Q49" s="292">
        <f t="shared" si="1"/>
        <v>839.43554099999983</v>
      </c>
      <c r="R49" s="292">
        <f t="shared" si="1"/>
        <v>958.90376400000014</v>
      </c>
      <c r="S49" s="292">
        <f t="shared" si="2"/>
        <v>1070.2332899999999</v>
      </c>
      <c r="T49" s="292">
        <f t="shared" si="2"/>
        <v>1168.9416269999999</v>
      </c>
      <c r="U49" s="292">
        <f t="shared" si="2"/>
        <v>1273.6685219999999</v>
      </c>
      <c r="V49" s="292">
        <f t="shared" si="2"/>
        <v>1386.0604170000001</v>
      </c>
      <c r="W49" s="292">
        <f t="shared" si="2"/>
        <v>1509.6232829999999</v>
      </c>
      <c r="X49" s="292">
        <f t="shared" si="2"/>
        <v>1646.133867</v>
      </c>
      <c r="Y49" s="292">
        <f t="shared" si="2"/>
        <v>1792.4004629999999</v>
      </c>
      <c r="Z49" s="292">
        <f t="shared" si="2"/>
        <v>1950.0925079999997</v>
      </c>
      <c r="AA49" s="292">
        <f t="shared" si="2"/>
        <v>2123.2371929999999</v>
      </c>
      <c r="AB49" s="292">
        <f t="shared" si="2"/>
        <v>2316.3154769999996</v>
      </c>
      <c r="AC49" s="292">
        <f t="shared" si="2"/>
        <v>2516.1190320000001</v>
      </c>
      <c r="AD49" s="292">
        <f t="shared" si="2"/>
        <v>2723.6473740000001</v>
      </c>
      <c r="AE49" s="292">
        <f t="shared" si="2"/>
        <v>2974.8064290000002</v>
      </c>
      <c r="AF49" s="292">
        <f t="shared" si="2"/>
        <v>3252.8144459999999</v>
      </c>
      <c r="AG49" s="292">
        <f t="shared" si="2"/>
        <v>3525.9521219999997</v>
      </c>
      <c r="AH49" s="292">
        <f t="shared" si="2"/>
        <v>3809.4636089999995</v>
      </c>
      <c r="AI49" s="292">
        <f t="shared" si="2"/>
        <v>4142.5017269999998</v>
      </c>
      <c r="AJ49" s="292">
        <f t="shared" si="2"/>
        <v>4564.0261379999993</v>
      </c>
      <c r="AK49" s="292">
        <f t="shared" si="2"/>
        <v>5019.1799699999992</v>
      </c>
      <c r="AL49" s="292">
        <f t="shared" si="2"/>
        <v>5448.6269249999996</v>
      </c>
    </row>
    <row r="50" spans="1:38" ht="15" x14ac:dyDescent="0.25">
      <c r="A50" s="310"/>
      <c r="B50" s="300" t="s">
        <v>727</v>
      </c>
      <c r="C50" s="292">
        <f t="shared" si="1"/>
        <v>1.9792827694350001</v>
      </c>
      <c r="D50" s="292">
        <f t="shared" si="1"/>
        <v>3.6416576250612502</v>
      </c>
      <c r="E50" s="292">
        <f t="shared" si="1"/>
        <v>25.290361602223506</v>
      </c>
      <c r="F50" s="292">
        <f t="shared" si="1"/>
        <v>53.923133041112102</v>
      </c>
      <c r="G50" s="292">
        <f t="shared" si="1"/>
        <v>71.042274893795948</v>
      </c>
      <c r="H50" s="292">
        <f t="shared" si="1"/>
        <v>95.979916608183771</v>
      </c>
      <c r="I50" s="292">
        <f t="shared" si="1"/>
        <v>131.26679847106516</v>
      </c>
      <c r="J50" s="292">
        <f t="shared" si="1"/>
        <v>175.49352282076035</v>
      </c>
      <c r="K50" s="292">
        <f t="shared" si="1"/>
        <v>228.44770697619927</v>
      </c>
      <c r="L50" s="292">
        <f t="shared" si="1"/>
        <v>297.68296518143393</v>
      </c>
      <c r="M50" s="292">
        <f t="shared" si="1"/>
        <v>392.51846266947143</v>
      </c>
      <c r="N50" s="292">
        <f t="shared" si="1"/>
        <v>504.08064778217221</v>
      </c>
      <c r="O50" s="292">
        <f t="shared" si="1"/>
        <v>633.88883869404515</v>
      </c>
      <c r="P50" s="292">
        <f t="shared" si="1"/>
        <v>778.53106855607018</v>
      </c>
      <c r="Q50" s="292">
        <f t="shared" si="1"/>
        <v>934.71283096645141</v>
      </c>
      <c r="R50" s="292">
        <f t="shared" si="1"/>
        <v>1108.9344077153355</v>
      </c>
      <c r="S50" s="292">
        <f t="shared" si="2"/>
        <v>1280.0469442349531</v>
      </c>
      <c r="T50" s="292">
        <f t="shared" si="2"/>
        <v>1440.6984498001639</v>
      </c>
      <c r="U50" s="292">
        <f t="shared" si="2"/>
        <v>1588.6195485994681</v>
      </c>
      <c r="V50" s="292">
        <f t="shared" si="2"/>
        <v>1716.4922515059081</v>
      </c>
      <c r="W50" s="292">
        <f t="shared" si="2"/>
        <v>1830.6946298153794</v>
      </c>
      <c r="X50" s="292">
        <f t="shared" si="2"/>
        <v>1924.4963031768239</v>
      </c>
      <c r="Y50" s="292">
        <f t="shared" si="2"/>
        <v>2000.3512277476298</v>
      </c>
      <c r="Z50" s="292">
        <f t="shared" si="2"/>
        <v>2060.2625671774867</v>
      </c>
      <c r="AA50" s="292">
        <f t="shared" si="2"/>
        <v>2104.6017587675929</v>
      </c>
      <c r="AB50" s="292">
        <f t="shared" si="2"/>
        <v>2139.3559901884055</v>
      </c>
      <c r="AC50" s="292">
        <f t="shared" si="2"/>
        <v>2165.6458381448442</v>
      </c>
      <c r="AD50" s="292">
        <f t="shared" si="2"/>
        <v>2184.2658852071045</v>
      </c>
      <c r="AE50" s="292">
        <f t="shared" si="2"/>
        <v>2197.4651390055069</v>
      </c>
      <c r="AF50" s="292">
        <f t="shared" si="2"/>
        <v>2207.4214707054289</v>
      </c>
      <c r="AG50" s="292">
        <f t="shared" si="2"/>
        <v>2213.9245377366478</v>
      </c>
      <c r="AH50" s="292">
        <f t="shared" si="2"/>
        <v>2220.3916579290685</v>
      </c>
      <c r="AI50" s="292">
        <f t="shared" si="2"/>
        <v>2225.2755772730548</v>
      </c>
      <c r="AJ50" s="292">
        <f t="shared" si="2"/>
        <v>2225.2755772730548</v>
      </c>
      <c r="AK50" s="292">
        <f t="shared" si="2"/>
        <v>2225.2755772730548</v>
      </c>
      <c r="AL50" s="292">
        <f t="shared" si="2"/>
        <v>2225.2755772730548</v>
      </c>
    </row>
    <row r="51" spans="1:38" ht="15" x14ac:dyDescent="0.25">
      <c r="A51" s="310"/>
      <c r="B51" s="296" t="s">
        <v>9</v>
      </c>
      <c r="C51" s="292">
        <f t="shared" si="1"/>
        <v>11.691199999014046</v>
      </c>
      <c r="D51" s="292">
        <f t="shared" si="1"/>
        <v>29.668428456044303</v>
      </c>
      <c r="E51" s="292">
        <f t="shared" si="1"/>
        <v>101.45019132920572</v>
      </c>
      <c r="F51" s="292">
        <f t="shared" si="1"/>
        <v>240.44433060342067</v>
      </c>
      <c r="G51" s="292">
        <f t="shared" si="1"/>
        <v>490.38890075626512</v>
      </c>
      <c r="H51" s="292">
        <f t="shared" si="1"/>
        <v>841.51226346965313</v>
      </c>
      <c r="I51" s="292">
        <f t="shared" si="1"/>
        <v>1115.8566431932447</v>
      </c>
      <c r="J51" s="292">
        <f t="shared" si="1"/>
        <v>1294.1816852426296</v>
      </c>
      <c r="K51" s="292">
        <f t="shared" si="1"/>
        <v>1603.7827445414428</v>
      </c>
      <c r="L51" s="292">
        <f t="shared" si="1"/>
        <v>2067.1355975782571</v>
      </c>
      <c r="M51" s="292">
        <f t="shared" si="1"/>
        <v>2612.6724761108671</v>
      </c>
      <c r="N51" s="292">
        <f t="shared" si="1"/>
        <v>3212.5443641505622</v>
      </c>
      <c r="O51" s="292">
        <f t="shared" si="1"/>
        <v>3857.2194198911752</v>
      </c>
      <c r="P51" s="292">
        <f t="shared" si="1"/>
        <v>4530.4185633800771</v>
      </c>
      <c r="Q51" s="292">
        <f t="shared" si="1"/>
        <v>5224.1459069566754</v>
      </c>
      <c r="R51" s="292">
        <f t="shared" si="1"/>
        <v>5957.2781910323511</v>
      </c>
      <c r="S51" s="292">
        <f t="shared" si="2"/>
        <v>6627.621256378502</v>
      </c>
      <c r="T51" s="292">
        <f t="shared" si="2"/>
        <v>7219.5011667908066</v>
      </c>
      <c r="U51" s="292">
        <f t="shared" si="2"/>
        <v>7812.2921354465707</v>
      </c>
      <c r="V51" s="292">
        <f t="shared" si="2"/>
        <v>8406.1002802056319</v>
      </c>
      <c r="W51" s="292">
        <f t="shared" si="2"/>
        <v>9020.0256112983297</v>
      </c>
      <c r="X51" s="292">
        <f t="shared" si="2"/>
        <v>9656.1920242964043</v>
      </c>
      <c r="Y51" s="292">
        <f t="shared" si="2"/>
        <v>10309.589251359033</v>
      </c>
      <c r="Z51" s="292">
        <f t="shared" si="2"/>
        <v>11001.88074767049</v>
      </c>
      <c r="AA51" s="292">
        <f t="shared" si="2"/>
        <v>11747.451093520998</v>
      </c>
      <c r="AB51" s="292">
        <f t="shared" si="2"/>
        <v>12547.369536841165</v>
      </c>
      <c r="AC51" s="292">
        <f t="shared" si="2"/>
        <v>13324.545867925553</v>
      </c>
      <c r="AD51" s="292">
        <f t="shared" si="2"/>
        <v>14094.505607443854</v>
      </c>
      <c r="AE51" s="292">
        <f t="shared" si="2"/>
        <v>14959.564037852691</v>
      </c>
      <c r="AF51" s="292">
        <f t="shared" si="2"/>
        <v>15891.291765583468</v>
      </c>
      <c r="AG51" s="292">
        <f t="shared" si="2"/>
        <v>16850.192761815473</v>
      </c>
      <c r="AH51" s="292">
        <f t="shared" si="2"/>
        <v>17860.815551703789</v>
      </c>
      <c r="AI51" s="292">
        <f t="shared" si="2"/>
        <v>18966.134467209376</v>
      </c>
      <c r="AJ51" s="292">
        <f t="shared" si="2"/>
        <v>20205.815563936925</v>
      </c>
      <c r="AK51" s="292">
        <f t="shared" si="2"/>
        <v>21531.963543649657</v>
      </c>
      <c r="AL51" s="292">
        <f t="shared" si="2"/>
        <v>22888.999432895336</v>
      </c>
    </row>
    <row r="52" spans="1:38" ht="15" x14ac:dyDescent="0.25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3"/>
    </row>
    <row r="53" spans="1:38" ht="15" x14ac:dyDescent="0.25">
      <c r="A53" s="306" t="s">
        <v>728</v>
      </c>
      <c r="B53" s="301" t="s">
        <v>723</v>
      </c>
      <c r="C53" s="292">
        <f t="shared" ref="C53:AL57" si="3">C14/2</f>
        <v>0.69598025957523346</v>
      </c>
      <c r="D53" s="292">
        <f t="shared" si="3"/>
        <v>1.5219608264478375</v>
      </c>
      <c r="E53" s="292">
        <f t="shared" si="3"/>
        <v>4.982381070631531</v>
      </c>
      <c r="F53" s="292">
        <f t="shared" si="3"/>
        <v>15.129253381781801</v>
      </c>
      <c r="G53" s="292">
        <f t="shared" si="3"/>
        <v>35.359775695901163</v>
      </c>
      <c r="H53" s="292">
        <f t="shared" si="3"/>
        <v>61.894104176580406</v>
      </c>
      <c r="I53" s="292">
        <f t="shared" si="3"/>
        <v>81.478131954015936</v>
      </c>
      <c r="J53" s="292">
        <f t="shared" si="3"/>
        <v>92.172929816808718</v>
      </c>
      <c r="K53" s="292">
        <f t="shared" si="3"/>
        <v>114.6394206399536</v>
      </c>
      <c r="L53" s="292">
        <f t="shared" si="3"/>
        <v>151.50458616663227</v>
      </c>
      <c r="M53" s="292">
        <f t="shared" si="3"/>
        <v>194.07617595545332</v>
      </c>
      <c r="N53" s="292">
        <f t="shared" si="3"/>
        <v>240.18585149356628</v>
      </c>
      <c r="O53" s="292">
        <f t="shared" si="3"/>
        <v>288.02911468276318</v>
      </c>
      <c r="P53" s="292">
        <f t="shared" si="3"/>
        <v>336.16443539731819</v>
      </c>
      <c r="Q53" s="292">
        <f t="shared" si="3"/>
        <v>384.13356071433776</v>
      </c>
      <c r="R53" s="292">
        <f t="shared" si="3"/>
        <v>432.67535535722214</v>
      </c>
      <c r="S53" s="292">
        <f t="shared" si="3"/>
        <v>475.31531165815341</v>
      </c>
      <c r="T53" s="292">
        <f t="shared" si="3"/>
        <v>511.77062906076117</v>
      </c>
      <c r="U53" s="292">
        <f t="shared" si="3"/>
        <v>548.8897257076602</v>
      </c>
      <c r="V53" s="292">
        <f t="shared" si="3"/>
        <v>587.30327084851308</v>
      </c>
      <c r="W53" s="292">
        <f t="shared" si="3"/>
        <v>628.04978059759708</v>
      </c>
      <c r="X53" s="292">
        <f t="shared" si="3"/>
        <v>671.87357157363931</v>
      </c>
      <c r="Y53" s="292">
        <f t="shared" si="3"/>
        <v>718.20608736258907</v>
      </c>
      <c r="Z53" s="292">
        <f t="shared" si="3"/>
        <v>768.05563425396736</v>
      </c>
      <c r="AA53" s="292">
        <f t="shared" si="3"/>
        <v>822.25105331434418</v>
      </c>
      <c r="AB53" s="292">
        <f t="shared" si="3"/>
        <v>881.4904355226181</v>
      </c>
      <c r="AC53" s="292">
        <f t="shared" si="3"/>
        <v>938.83828013705306</v>
      </c>
      <c r="AD53" s="292">
        <f t="shared" si="3"/>
        <v>995.2655706511556</v>
      </c>
      <c r="AE53" s="292">
        <f t="shared" si="3"/>
        <v>1057.8202089578976</v>
      </c>
      <c r="AF53" s="292">
        <f t="shared" si="3"/>
        <v>1124.6274932314827</v>
      </c>
      <c r="AG53" s="292">
        <f t="shared" si="3"/>
        <v>1194.6947712563012</v>
      </c>
      <c r="AH53" s="292">
        <f t="shared" si="3"/>
        <v>1268.6406893552337</v>
      </c>
      <c r="AI53" s="292">
        <f t="shared" si="3"/>
        <v>1347.1409376601393</v>
      </c>
      <c r="AJ53" s="292">
        <f t="shared" si="3"/>
        <v>1430.5766492789664</v>
      </c>
      <c r="AK53" s="292">
        <f t="shared" si="3"/>
        <v>1518.9906750716443</v>
      </c>
      <c r="AL53" s="292">
        <f t="shared" si="3"/>
        <v>1612.5402296342927</v>
      </c>
    </row>
    <row r="54" spans="1:38" ht="15" x14ac:dyDescent="0.25">
      <c r="A54" s="307"/>
      <c r="B54" s="301" t="s">
        <v>7</v>
      </c>
      <c r="C54" s="292">
        <f t="shared" si="3"/>
        <v>1.3920590833333335E-2</v>
      </c>
      <c r="D54" s="292">
        <f t="shared" si="3"/>
        <v>0.18553548416666668</v>
      </c>
      <c r="E54" s="292">
        <f t="shared" si="3"/>
        <v>0.54125316874999996</v>
      </c>
      <c r="F54" s="292">
        <f t="shared" si="3"/>
        <v>0.72152376916666672</v>
      </c>
      <c r="G54" s="292">
        <f t="shared" si="3"/>
        <v>2.4439686947916659</v>
      </c>
      <c r="H54" s="292">
        <f t="shared" si="3"/>
        <v>4.9143281135416652</v>
      </c>
      <c r="I54" s="292">
        <f t="shared" si="3"/>
        <v>6.508269041666666</v>
      </c>
      <c r="J54" s="292">
        <f t="shared" si="3"/>
        <v>6.5419233135416652</v>
      </c>
      <c r="K54" s="292">
        <f t="shared" si="3"/>
        <v>6.6036709770833326</v>
      </c>
      <c r="L54" s="292">
        <f t="shared" si="3"/>
        <v>6.7102484677083316</v>
      </c>
      <c r="M54" s="292">
        <f t="shared" si="3"/>
        <v>6.8898630218749988</v>
      </c>
      <c r="N54" s="292">
        <f t="shared" si="3"/>
        <v>7.2021042562499984</v>
      </c>
      <c r="O54" s="292">
        <f t="shared" si="3"/>
        <v>7.7237223260416643</v>
      </c>
      <c r="P54" s="292">
        <f t="shared" si="3"/>
        <v>8.5316988291666647</v>
      </c>
      <c r="Q54" s="292">
        <f t="shared" si="3"/>
        <v>9.7017743302083304</v>
      </c>
      <c r="R54" s="292">
        <f t="shared" si="3"/>
        <v>11.324646847916664</v>
      </c>
      <c r="S54" s="292">
        <f t="shared" si="3"/>
        <v>12.965626942708335</v>
      </c>
      <c r="T54" s="292">
        <f t="shared" si="3"/>
        <v>14.469221394791665</v>
      </c>
      <c r="U54" s="292">
        <f t="shared" si="3"/>
        <v>16.179231466666664</v>
      </c>
      <c r="V54" s="292">
        <f t="shared" si="3"/>
        <v>18.124538706249997</v>
      </c>
      <c r="W54" s="292">
        <f t="shared" si="3"/>
        <v>20.318678133333329</v>
      </c>
      <c r="X54" s="292">
        <f t="shared" si="3"/>
        <v>22.825270220833328</v>
      </c>
      <c r="Y54" s="292">
        <f t="shared" si="3"/>
        <v>25.725141017708328</v>
      </c>
      <c r="Z54" s="292">
        <f t="shared" si="3"/>
        <v>30.063734752083331</v>
      </c>
      <c r="AA54" s="292">
        <f t="shared" si="3"/>
        <v>36.152159214583328</v>
      </c>
      <c r="AB54" s="292">
        <f t="shared" si="3"/>
        <v>42.219389780208324</v>
      </c>
      <c r="AC54" s="292">
        <f t="shared" si="3"/>
        <v>47.780555226041663</v>
      </c>
      <c r="AD54" s="292">
        <f t="shared" si="3"/>
        <v>53.432185996874985</v>
      </c>
      <c r="AE54" s="292">
        <f t="shared" si="3"/>
        <v>59.450620933333326</v>
      </c>
      <c r="AF54" s="292">
        <f t="shared" si="3"/>
        <v>66.132306868749993</v>
      </c>
      <c r="AG54" s="292">
        <f t="shared" si="3"/>
        <v>73.606153638541684</v>
      </c>
      <c r="AH54" s="292">
        <f t="shared" si="3"/>
        <v>81.925553198958326</v>
      </c>
      <c r="AI54" s="292">
        <f t="shared" si="3"/>
        <v>91.027688245833332</v>
      </c>
      <c r="AJ54" s="292">
        <f t="shared" si="3"/>
        <v>100.988858559375</v>
      </c>
      <c r="AK54" s="292">
        <f t="shared" si="3"/>
        <v>112.00338844166664</v>
      </c>
      <c r="AL54" s="292">
        <f t="shared" si="3"/>
        <v>124.34298162395834</v>
      </c>
    </row>
    <row r="55" spans="1:38" ht="15" x14ac:dyDescent="0.25">
      <c r="A55" s="307"/>
      <c r="B55" s="301" t="s">
        <v>724</v>
      </c>
      <c r="C55" s="292">
        <f t="shared" si="3"/>
        <v>0.39876549999999999</v>
      </c>
      <c r="D55" s="292">
        <f t="shared" si="3"/>
        <v>1.26359625</v>
      </c>
      <c r="E55" s="292">
        <f t="shared" si="3"/>
        <v>3.1704102499999998</v>
      </c>
      <c r="F55" s="292">
        <f t="shared" si="3"/>
        <v>5.4415969999999998</v>
      </c>
      <c r="G55" s="292">
        <f t="shared" si="3"/>
        <v>10.066875</v>
      </c>
      <c r="H55" s="292">
        <f t="shared" si="3"/>
        <v>18.298000000000002</v>
      </c>
      <c r="I55" s="292">
        <f t="shared" si="3"/>
        <v>24.409700000000001</v>
      </c>
      <c r="J55" s="292">
        <f t="shared" si="3"/>
        <v>28.989274999999996</v>
      </c>
      <c r="K55" s="292">
        <f t="shared" si="3"/>
        <v>35.758624999999995</v>
      </c>
      <c r="L55" s="292">
        <f t="shared" si="3"/>
        <v>43.777475000000003</v>
      </c>
      <c r="M55" s="292">
        <f t="shared" si="3"/>
        <v>52.476199999999992</v>
      </c>
      <c r="N55" s="292">
        <f t="shared" si="3"/>
        <v>61.797399999999989</v>
      </c>
      <c r="O55" s="292">
        <f t="shared" si="3"/>
        <v>72.207274999999981</v>
      </c>
      <c r="P55" s="292">
        <f t="shared" si="3"/>
        <v>83.601524999999981</v>
      </c>
      <c r="Q55" s="292">
        <f t="shared" si="3"/>
        <v>95.825974999999985</v>
      </c>
      <c r="R55" s="292">
        <f t="shared" si="3"/>
        <v>109.46390000000002</v>
      </c>
      <c r="S55" s="292">
        <f t="shared" si="3"/>
        <v>122.17274999999999</v>
      </c>
      <c r="T55" s="292">
        <f t="shared" si="3"/>
        <v>133.44082499999999</v>
      </c>
      <c r="U55" s="292">
        <f t="shared" si="3"/>
        <v>145.39595</v>
      </c>
      <c r="V55" s="292">
        <f t="shared" si="3"/>
        <v>158.22607500000001</v>
      </c>
      <c r="W55" s="292">
        <f t="shared" si="3"/>
        <v>172.331425</v>
      </c>
      <c r="X55" s="292">
        <f t="shared" si="3"/>
        <v>187.91482500000001</v>
      </c>
      <c r="Y55" s="292">
        <f t="shared" si="3"/>
        <v>204.61192499999999</v>
      </c>
      <c r="Z55" s="292">
        <f t="shared" si="3"/>
        <v>222.61329999999998</v>
      </c>
      <c r="AA55" s="292">
        <f t="shared" si="3"/>
        <v>242.37867499999999</v>
      </c>
      <c r="AB55" s="292">
        <f t="shared" si="3"/>
        <v>264.41957499999995</v>
      </c>
      <c r="AC55" s="292">
        <f t="shared" si="3"/>
        <v>287.22820000000002</v>
      </c>
      <c r="AD55" s="292">
        <f t="shared" si="3"/>
        <v>310.91865000000001</v>
      </c>
      <c r="AE55" s="292">
        <f t="shared" si="3"/>
        <v>339.58977500000003</v>
      </c>
      <c r="AF55" s="292">
        <f t="shared" si="3"/>
        <v>371.32585</v>
      </c>
      <c r="AG55" s="292">
        <f t="shared" si="3"/>
        <v>402.50594999999998</v>
      </c>
      <c r="AH55" s="292">
        <f t="shared" si="3"/>
        <v>434.87027499999994</v>
      </c>
      <c r="AI55" s="292">
        <f t="shared" si="3"/>
        <v>472.88832500000001</v>
      </c>
      <c r="AJ55" s="292">
        <f t="shared" si="3"/>
        <v>521.00754999999992</v>
      </c>
      <c r="AK55" s="292">
        <f t="shared" si="3"/>
        <v>572.96574999999996</v>
      </c>
      <c r="AL55" s="292">
        <f t="shared" si="3"/>
        <v>621.989375</v>
      </c>
    </row>
    <row r="56" spans="1:38" ht="15" x14ac:dyDescent="0.25">
      <c r="A56" s="307"/>
      <c r="B56" s="301" t="s">
        <v>727</v>
      </c>
      <c r="C56" s="292">
        <f t="shared" si="3"/>
        <v>0.22594552162500003</v>
      </c>
      <c r="D56" s="292">
        <f t="shared" si="3"/>
        <v>0.41571434076041669</v>
      </c>
      <c r="E56" s="292">
        <f t="shared" si="3"/>
        <v>2.8870275801625005</v>
      </c>
      <c r="F56" s="292">
        <f t="shared" si="3"/>
        <v>6.1556087946475007</v>
      </c>
      <c r="G56" s="292">
        <f t="shared" si="3"/>
        <v>8.1098487321684871</v>
      </c>
      <c r="H56" s="292">
        <f t="shared" si="3"/>
        <v>10.956611484952486</v>
      </c>
      <c r="I56" s="292">
        <f t="shared" si="3"/>
        <v>14.984794346012004</v>
      </c>
      <c r="J56" s="292">
        <f t="shared" si="3"/>
        <v>20.033507171319673</v>
      </c>
      <c r="K56" s="292">
        <f t="shared" si="3"/>
        <v>26.078505362579826</v>
      </c>
      <c r="L56" s="292">
        <f t="shared" si="3"/>
        <v>33.982073650848626</v>
      </c>
      <c r="M56" s="292">
        <f t="shared" si="3"/>
        <v>44.808043683729615</v>
      </c>
      <c r="N56" s="292">
        <f t="shared" si="3"/>
        <v>57.543452943170344</v>
      </c>
      <c r="O56" s="292">
        <f t="shared" si="3"/>
        <v>72.361739576945794</v>
      </c>
      <c r="P56" s="292">
        <f t="shared" si="3"/>
        <v>88.873409652519427</v>
      </c>
      <c r="Q56" s="292">
        <f t="shared" si="3"/>
        <v>106.70237796420679</v>
      </c>
      <c r="R56" s="292">
        <f t="shared" si="3"/>
        <v>126.59068581225291</v>
      </c>
      <c r="S56" s="292">
        <f t="shared" si="3"/>
        <v>146.12408039211795</v>
      </c>
      <c r="T56" s="292">
        <f t="shared" si="3"/>
        <v>164.4632933561831</v>
      </c>
      <c r="U56" s="292">
        <f t="shared" si="3"/>
        <v>181.34926353875207</v>
      </c>
      <c r="V56" s="292">
        <f t="shared" si="3"/>
        <v>195.94660405318587</v>
      </c>
      <c r="W56" s="292">
        <f t="shared" si="3"/>
        <v>208.98340523006615</v>
      </c>
      <c r="X56" s="292">
        <f t="shared" si="3"/>
        <v>219.69135881013972</v>
      </c>
      <c r="Y56" s="292">
        <f t="shared" si="3"/>
        <v>228.35059677484358</v>
      </c>
      <c r="Z56" s="292">
        <f t="shared" si="3"/>
        <v>235.1897907736857</v>
      </c>
      <c r="AA56" s="292">
        <f t="shared" si="3"/>
        <v>240.2513423250677</v>
      </c>
      <c r="AB56" s="292">
        <f t="shared" si="3"/>
        <v>244.21872034114219</v>
      </c>
      <c r="AC56" s="292">
        <f t="shared" si="3"/>
        <v>247.21984453708268</v>
      </c>
      <c r="AD56" s="292">
        <f t="shared" si="3"/>
        <v>249.34542068574254</v>
      </c>
      <c r="AE56" s="292">
        <f t="shared" si="3"/>
        <v>250.85218481798026</v>
      </c>
      <c r="AF56" s="292">
        <f t="shared" si="3"/>
        <v>251.98875236363344</v>
      </c>
      <c r="AG56" s="292">
        <f t="shared" si="3"/>
        <v>252.73111161377258</v>
      </c>
      <c r="AH56" s="292">
        <f t="shared" si="3"/>
        <v>253.46936734350098</v>
      </c>
      <c r="AI56" s="292">
        <f t="shared" si="3"/>
        <v>254.02689238276881</v>
      </c>
      <c r="AJ56" s="292">
        <f t="shared" si="3"/>
        <v>254.02689238276881</v>
      </c>
      <c r="AK56" s="292">
        <f t="shared" si="3"/>
        <v>254.02689238276881</v>
      </c>
      <c r="AL56" s="292">
        <f t="shared" si="3"/>
        <v>254.02689238276881</v>
      </c>
    </row>
    <row r="57" spans="1:38" ht="15" x14ac:dyDescent="0.25">
      <c r="A57" s="308"/>
      <c r="B57" s="301" t="s">
        <v>9</v>
      </c>
      <c r="C57" s="292">
        <f t="shared" si="3"/>
        <v>1.3346118720335669</v>
      </c>
      <c r="D57" s="292">
        <f t="shared" si="3"/>
        <v>3.3868069013749209</v>
      </c>
      <c r="E57" s="292">
        <f t="shared" si="3"/>
        <v>11.581072069544032</v>
      </c>
      <c r="F57" s="292">
        <f t="shared" si="3"/>
        <v>27.447982945595967</v>
      </c>
      <c r="G57" s="292">
        <f t="shared" si="3"/>
        <v>55.980468122861311</v>
      </c>
      <c r="H57" s="292">
        <f t="shared" si="3"/>
        <v>96.063043775074561</v>
      </c>
      <c r="I57" s="292">
        <f t="shared" si="3"/>
        <v>127.38089534169461</v>
      </c>
      <c r="J57" s="292">
        <f t="shared" si="3"/>
        <v>147.73763530167005</v>
      </c>
      <c r="K57" s="292">
        <f t="shared" si="3"/>
        <v>183.08022197961674</v>
      </c>
      <c r="L57" s="292">
        <f t="shared" si="3"/>
        <v>235.97438328518925</v>
      </c>
      <c r="M57" s="292">
        <f t="shared" si="3"/>
        <v>298.25028266105795</v>
      </c>
      <c r="N57" s="292">
        <f t="shared" si="3"/>
        <v>366.7288086929866</v>
      </c>
      <c r="O57" s="292">
        <f t="shared" si="3"/>
        <v>440.32185158575061</v>
      </c>
      <c r="P57" s="292">
        <f t="shared" si="3"/>
        <v>517.17106887900422</v>
      </c>
      <c r="Q57" s="292">
        <f t="shared" si="3"/>
        <v>596.36368800875289</v>
      </c>
      <c r="R57" s="292">
        <f t="shared" si="3"/>
        <v>680.05458801739167</v>
      </c>
      <c r="S57" s="292">
        <f t="shared" si="3"/>
        <v>756.5777689929796</v>
      </c>
      <c r="T57" s="292">
        <f t="shared" si="3"/>
        <v>824.14396881173593</v>
      </c>
      <c r="U57" s="292">
        <f t="shared" si="3"/>
        <v>891.81417071307897</v>
      </c>
      <c r="V57" s="292">
        <f t="shared" si="3"/>
        <v>959.60048860794893</v>
      </c>
      <c r="W57" s="292">
        <f t="shared" si="3"/>
        <v>1029.6832889609966</v>
      </c>
      <c r="X57" s="292">
        <f t="shared" si="3"/>
        <v>1102.3050256046124</v>
      </c>
      <c r="Y57" s="292">
        <f t="shared" si="3"/>
        <v>1176.8937501551409</v>
      </c>
      <c r="Z57" s="292">
        <f t="shared" si="3"/>
        <v>1255.9224597797363</v>
      </c>
      <c r="AA57" s="292">
        <f t="shared" si="3"/>
        <v>1341.0332298539952</v>
      </c>
      <c r="AB57" s="292">
        <f t="shared" si="3"/>
        <v>1432.3481206439685</v>
      </c>
      <c r="AC57" s="292">
        <f t="shared" si="3"/>
        <v>1521.0668799001774</v>
      </c>
      <c r="AD57" s="292">
        <f t="shared" si="3"/>
        <v>1608.9618273337733</v>
      </c>
      <c r="AE57" s="292">
        <f t="shared" si="3"/>
        <v>1707.7127897092114</v>
      </c>
      <c r="AF57" s="292">
        <f t="shared" si="3"/>
        <v>1814.0744024638661</v>
      </c>
      <c r="AG57" s="292">
        <f t="shared" si="3"/>
        <v>1923.5379865086154</v>
      </c>
      <c r="AH57" s="292">
        <f t="shared" si="3"/>
        <v>2038.9058848976931</v>
      </c>
      <c r="AI57" s="292">
        <f t="shared" si="3"/>
        <v>2165.0838432887417</v>
      </c>
      <c r="AJ57" s="292">
        <f t="shared" si="3"/>
        <v>2306.5999502211102</v>
      </c>
      <c r="AK57" s="292">
        <f t="shared" si="3"/>
        <v>2457.9867058960799</v>
      </c>
      <c r="AL57" s="292">
        <f t="shared" si="3"/>
        <v>2612.8994786410199</v>
      </c>
    </row>
  </sheetData>
  <mergeCells count="6">
    <mergeCell ref="A53:A57"/>
    <mergeCell ref="A2:A6"/>
    <mergeCell ref="A8:A12"/>
    <mergeCell ref="A14:A18"/>
    <mergeCell ref="A41:A45"/>
    <mergeCell ref="A47:A5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6D5997E-9E48-40DA-9441-27DC2AB90F89}"/>
</file>

<file path=customXml/itemProps2.xml><?xml version="1.0" encoding="utf-8"?>
<ds:datastoreItem xmlns:ds="http://schemas.openxmlformats.org/officeDocument/2006/customXml" ds:itemID="{9338C143-44D4-4D0C-B16E-6888AA4C0B5C}"/>
</file>

<file path=customXml/itemProps3.xml><?xml version="1.0" encoding="utf-8"?>
<ds:datastoreItem xmlns:ds="http://schemas.openxmlformats.org/officeDocument/2006/customXml" ds:itemID="{F9A6941D-9C6B-4E2E-91AB-6104536AB93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B. Oliveira</cp:lastModifiedBy>
  <dcterms:created xsi:type="dcterms:W3CDTF">2018-07-06T12:40:20Z</dcterms:created>
  <dcterms:modified xsi:type="dcterms:W3CDTF">2020-03-07T16:59:20Z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