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\\epe.lan\Arquivos\Projetos\PLANEL_Interface_SEE-SMA\Saídas_Relatórios\Março 2020\CO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110" r:id="rId38"/>
    <pivotCache cacheId="111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2" i="15" l="1"/>
  <c r="U12" i="15"/>
  <c r="AH12" i="15"/>
  <c r="AK12" i="15"/>
  <c r="D14" i="15"/>
  <c r="L14" i="15"/>
  <c r="T14" i="15"/>
  <c r="AJ14" i="15"/>
  <c r="D11" i="15"/>
  <c r="E11" i="15"/>
  <c r="L11" i="15"/>
  <c r="M11" i="15"/>
  <c r="AJ11" i="15"/>
  <c r="AK11" i="15"/>
  <c r="D8" i="15"/>
  <c r="AB8" i="15"/>
  <c r="AJ8" i="15"/>
  <c r="D9" i="15"/>
  <c r="L9" i="15"/>
  <c r="M9" i="15"/>
  <c r="N9" i="15"/>
  <c r="T9" i="15"/>
  <c r="AB9" i="15"/>
  <c r="E142" i="43" s="1"/>
  <c r="E160" i="43" s="1"/>
  <c r="AC9" i="15"/>
  <c r="AD9" i="15"/>
  <c r="AJ9" i="15"/>
  <c r="J10" i="15"/>
  <c r="M10" i="15"/>
  <c r="N10" i="15"/>
  <c r="AC10" i="15"/>
  <c r="AD10" i="15"/>
  <c r="AH10" i="15"/>
  <c r="L7" i="15"/>
  <c r="M7" i="15"/>
  <c r="T7" i="15"/>
  <c r="AJ7" i="15"/>
  <c r="AK7" i="15"/>
  <c r="D6" i="15"/>
  <c r="L6" i="15"/>
  <c r="AB6" i="15"/>
  <c r="AJ6" i="15"/>
  <c r="D5" i="15"/>
  <c r="T5" i="15"/>
  <c r="U5" i="15"/>
  <c r="AB5" i="15"/>
  <c r="AC5" i="15"/>
  <c r="AJ5" i="15"/>
  <c r="L4" i="15"/>
  <c r="S4" i="15"/>
  <c r="T4" i="15"/>
  <c r="AI4" i="15"/>
  <c r="AJ4" i="15"/>
  <c r="A17" i="53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M19" i="53"/>
  <c r="K10" i="15" s="1"/>
  <c r="N19" i="53"/>
  <c r="L10" i="15" s="1"/>
  <c r="O19" i="53"/>
  <c r="P19" i="53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F19" i="53"/>
  <c r="AG19" i="53"/>
  <c r="AE10" i="15" s="1"/>
  <c r="AH19" i="53"/>
  <c r="AF10" i="15" s="1"/>
  <c r="AI19" i="53"/>
  <c r="AG10" i="15" s="1"/>
  <c r="AJ19" i="53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O20" i="53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M20" i="53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G21" i="53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O21" i="53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M21" i="53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M22" i="53"/>
  <c r="AK6" i="15" s="1"/>
  <c r="AN22" i="53"/>
  <c r="AL6" i="15" s="1"/>
  <c r="A23" i="53"/>
  <c r="B23" i="53"/>
  <c r="C23" i="53"/>
  <c r="D23" i="53"/>
  <c r="E23" i="53"/>
  <c r="C8" i="15" s="1"/>
  <c r="F23" i="53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O25" i="53"/>
  <c r="P25" i="53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E25" i="53"/>
  <c r="AF25" i="53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M26" i="53"/>
  <c r="AK14" i="15" s="1"/>
  <c r="AN26" i="53"/>
  <c r="AL14" i="15" s="1"/>
  <c r="A27" i="53"/>
  <c r="B27" i="53"/>
  <c r="C27" i="53"/>
  <c r="D27" i="53"/>
  <c r="E27" i="53"/>
  <c r="C5" i="15" s="1"/>
  <c r="F27" i="53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W27" i="53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E27" i="53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K28" i="53"/>
  <c r="AI12" i="15" s="1"/>
  <c r="AL28" i="53"/>
  <c r="AJ12" i="15" s="1"/>
  <c r="AM28" i="53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V29" i="53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L29" i="53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K26" i="42" s="1"/>
  <c r="L4" i="42"/>
  <c r="M4" i="42"/>
  <c r="N4" i="42"/>
  <c r="O4" i="42"/>
  <c r="P4" i="42"/>
  <c r="Q4" i="42"/>
  <c r="R4" i="42"/>
  <c r="S4" i="42"/>
  <c r="S26" i="42" s="1"/>
  <c r="T4" i="42"/>
  <c r="U4" i="42"/>
  <c r="V4" i="42"/>
  <c r="W4" i="42"/>
  <c r="X4" i="42"/>
  <c r="Y4" i="42"/>
  <c r="Z4" i="42"/>
  <c r="AA4" i="42"/>
  <c r="AA26" i="42" s="1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E27" i="42" l="1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P95" i="34"/>
  <c r="O95" i="34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<sst xmlns="http://schemas.openxmlformats.org/spreadsheetml/2006/main" count="12843" uniqueCount="772">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</sst>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136912.117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13395</c:v>
                </c:pt>
                <c:pt idx="5">
                  <c:v>148953.178621</c:v>
                </c:pt>
                <c:pt idx="6">
                  <c:v>75589.216740000003</c:v>
                </c:pt>
                <c:pt idx="7">
                  <c:v>490</c:v>
                </c:pt>
                <c:pt idx="8">
                  <c:v>66726.58412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37543.169000000009</c:v>
                </c:pt>
                <c:pt idx="1">
                  <c:v>3938.7999999999884</c:v>
                </c:pt>
                <c:pt idx="2">
                  <c:v>193.63000000000466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1395.0769609999995</c:v>
                </c:pt>
                <c:pt idx="1">
                  <c:v>5.5618999999580865E-2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46189.856771999992</c:v>
                </c:pt>
                <c:pt idx="1">
                  <c:v>52157.59360900001</c:v>
                </c:pt>
                <c:pt idx="2">
                  <c:v>44049.568239999993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6332.3132600000008</c:v>
                </c:pt>
                <c:pt idx="1">
                  <c:v>26278.117758</c:v>
                </c:pt>
                <c:pt idx="2">
                  <c:v>42958.082722000006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13710.780127</c:v>
                </c:pt>
                <c:pt idx="1">
                  <c:v>24694.020563000005</c:v>
                </c:pt>
                <c:pt idx="2">
                  <c:v>28321.783429999996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9312"/>
        <c:axId val="-495303328"/>
      </c:barChart>
      <c:catAx>
        <c:axId val="-49530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3328"/>
        <c:crosses val="autoZero"/>
        <c:auto val="1"/>
        <c:lblAlgn val="ctr"/>
        <c:lblOffset val="100"/>
        <c:noMultiLvlLbl val="0"/>
      </c:catAx>
      <c:valAx>
        <c:axId val="-49530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72946.503085000004</c:v>
                </c:pt>
                <c:pt idx="1">
                  <c:v>0</c:v>
                </c:pt>
                <c:pt idx="2">
                  <c:v>0</c:v>
                </c:pt>
                <c:pt idx="3">
                  <c:v>3052.6641730000001</c:v>
                </c:pt>
                <c:pt idx="4">
                  <c:v>4096.5945590000001</c:v>
                </c:pt>
                <c:pt idx="5">
                  <c:v>67842.879330299998</c:v>
                </c:pt>
                <c:pt idx="6">
                  <c:v>21265.186289000001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48825.651813999997</c:v>
                </c:pt>
                <c:pt idx="1">
                  <c:v>70470.918506999995</c:v>
                </c:pt>
                <c:pt idx="2">
                  <c:v>73917.789982000002</c:v>
                </c:pt>
                <c:pt idx="3">
                  <c:v>72946.503085000004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23939.956694500001</c:v>
                </c:pt>
                <c:pt idx="2">
                  <c:v>47739.801896720004</c:v>
                </c:pt>
                <c:pt idx="3">
                  <c:v>67842.879330299998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9179.9753149999997</c:v>
                </c:pt>
                <c:pt idx="3">
                  <c:v>21265.186289000001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4590.9706738999994</c:v>
                </c:pt>
                <c:pt idx="2">
                  <c:v>4326.4972907000001</c:v>
                </c:pt>
                <c:pt idx="3">
                  <c:v>4096.5945590000001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1696"/>
        <c:axId val="-49530768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01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680"/>
        <c:crosses val="autoZero"/>
        <c:auto val="1"/>
        <c:lblAlgn val="ctr"/>
        <c:lblOffset val="100"/>
        <c:noMultiLvlLbl val="0"/>
      </c:catAx>
      <c:valAx>
        <c:axId val="-49530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107427.56675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49629.448119999994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2784"/>
        <c:axId val="-49531366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02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664"/>
        <c:crosses val="autoZero"/>
        <c:auto val="1"/>
        <c:lblAlgn val="ctr"/>
        <c:lblOffset val="100"/>
        <c:noMultiLvlLbl val="0"/>
      </c:catAx>
      <c:valAx>
        <c:axId val="-49531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37.95202192</c:v>
                </c:pt>
                <c:pt idx="1">
                  <c:v>21.472740609999999</c:v>
                </c:pt>
                <c:pt idx="2">
                  <c:v>25.329448710000001</c:v>
                </c:pt>
                <c:pt idx="3">
                  <c:v>33.813491310000003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34.640018840000003</c:v>
                </c:pt>
                <c:pt idx="2">
                  <c:v>41.581266540000001</c:v>
                </c:pt>
                <c:pt idx="3">
                  <c:v>50.050183750000002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1152"/>
        <c:axId val="-49530713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0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136"/>
        <c:crosses val="autoZero"/>
        <c:auto val="1"/>
        <c:lblAlgn val="ctr"/>
        <c:lblOffset val="100"/>
        <c:noMultiLvlLbl val="0"/>
      </c:catAx>
      <c:valAx>
        <c:axId val="-49530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21.811649810958905</c:v>
                </c:pt>
                <c:pt idx="2">
                  <c:v>29.860188082191783</c:v>
                </c:pt>
                <c:pt idx="3">
                  <c:v>44.244899013698628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38.517999726027398</c:v>
                </c:pt>
                <c:pt idx="2">
                  <c:v>51.63577547945205</c:v>
                </c:pt>
                <c:pt idx="3">
                  <c:v>68.969270739726028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6048"/>
        <c:axId val="-49530224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06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240"/>
        <c:crosses val="autoZero"/>
        <c:auto val="1"/>
        <c:lblAlgn val="ctr"/>
        <c:lblOffset val="100"/>
        <c:noMultiLvlLbl val="0"/>
      </c:catAx>
      <c:valAx>
        <c:axId val="-49530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136912.117</c:v>
                </c:pt>
                <c:pt idx="1">
                  <c:v>32494.695867999999</c:v>
                </c:pt>
                <c:pt idx="2">
                  <c:v>0</c:v>
                </c:pt>
                <c:pt idx="3">
                  <c:v>3395</c:v>
                </c:pt>
                <c:pt idx="4">
                  <c:v>13395</c:v>
                </c:pt>
                <c:pt idx="5">
                  <c:v>148953.178621</c:v>
                </c:pt>
                <c:pt idx="6">
                  <c:v>75589.216740000003</c:v>
                </c:pt>
                <c:pt idx="7">
                  <c:v>490</c:v>
                </c:pt>
                <c:pt idx="8">
                  <c:v>66726.58412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37543.169000000009</c:v>
                </c:pt>
                <c:pt idx="2">
                  <c:v>3938.7999999999884</c:v>
                </c:pt>
                <c:pt idx="3">
                  <c:v>193.63000000000466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6259.4140269999989</c:v>
                </c:pt>
                <c:pt idx="2">
                  <c:v>8125.7999999999993</c:v>
                </c:pt>
                <c:pt idx="3">
                  <c:v>6867.281841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1395.0769609999995</c:v>
                </c:pt>
                <c:pt idx="2">
                  <c:v>5.5618999999580865E-2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46189.856771999992</c:v>
                </c:pt>
                <c:pt idx="2">
                  <c:v>52157.59360900001</c:v>
                </c:pt>
                <c:pt idx="3">
                  <c:v>44049.568239999993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6332.3132600000008</c:v>
                </c:pt>
                <c:pt idx="2">
                  <c:v>26278.117758</c:v>
                </c:pt>
                <c:pt idx="3">
                  <c:v>42958.082722000006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13710.780127</c:v>
                </c:pt>
                <c:pt idx="2">
                  <c:v>24694.020563000005</c:v>
                </c:pt>
                <c:pt idx="3">
                  <c:v>28321.783429999996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2576"/>
        <c:axId val="-495312032"/>
      </c:barChart>
      <c:catAx>
        <c:axId val="-49531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032"/>
        <c:crosses val="autoZero"/>
        <c:auto val="1"/>
        <c:lblAlgn val="ctr"/>
        <c:lblOffset val="100"/>
        <c:noMultiLvlLbl val="0"/>
      </c:catAx>
      <c:valAx>
        <c:axId val="-49531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72946.503085000004</c:v>
                </c:pt>
                <c:pt idx="1">
                  <c:v>10372.685867</c:v>
                </c:pt>
                <c:pt idx="2">
                  <c:v>0</c:v>
                </c:pt>
                <c:pt idx="3">
                  <c:v>3052.6641730000001</c:v>
                </c:pt>
                <c:pt idx="4">
                  <c:v>4096.5945590000001</c:v>
                </c:pt>
                <c:pt idx="5">
                  <c:v>67842.879330299998</c:v>
                </c:pt>
                <c:pt idx="6">
                  <c:v>21265.186289000001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48825.651813999997</c:v>
                </c:pt>
                <c:pt idx="1">
                  <c:v>70470.918506999995</c:v>
                </c:pt>
                <c:pt idx="2">
                  <c:v>73917.789982000002</c:v>
                </c:pt>
                <c:pt idx="3">
                  <c:v>72946.503085000004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23939.956694500001</c:v>
                </c:pt>
                <c:pt idx="2">
                  <c:v>47739.801896720004</c:v>
                </c:pt>
                <c:pt idx="3">
                  <c:v>67842.879330299998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9179.9753149999997</c:v>
                </c:pt>
                <c:pt idx="3">
                  <c:v>21265.186289000001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5788.0581984999999</c:v>
                </c:pt>
                <c:pt idx="1">
                  <c:v>4935.5772800000004</c:v>
                </c:pt>
                <c:pt idx="2">
                  <c:v>7038.86066011</c:v>
                </c:pt>
                <c:pt idx="3">
                  <c:v>10372.685867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4590.9706738999994</c:v>
                </c:pt>
                <c:pt idx="2">
                  <c:v>4326.4972907000001</c:v>
                </c:pt>
                <c:pt idx="3">
                  <c:v>4096.5945590000001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5504"/>
        <c:axId val="-495300064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05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064"/>
        <c:crosses val="autoZero"/>
        <c:auto val="1"/>
        <c:lblAlgn val="ctr"/>
        <c:lblOffset val="100"/>
        <c:noMultiLvlLbl val="0"/>
      </c:catAx>
      <c:valAx>
        <c:axId val="-49530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5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107427.56675</c:v>
                </c:pt>
                <c:pt idx="1">
                  <c:v>35649.949780000003</c:v>
                </c:pt>
                <c:pt idx="2">
                  <c:v>1771.8567089999999</c:v>
                </c:pt>
                <c:pt idx="3">
                  <c:v>2983.193585</c:v>
                </c:pt>
                <c:pt idx="4">
                  <c:v>8377.4400370000003</c:v>
                </c:pt>
                <c:pt idx="5">
                  <c:v>37497.163769999999</c:v>
                </c:pt>
                <c:pt idx="6">
                  <c:v>49629.448119999994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10475.52981</c:v>
                </c:pt>
                <c:pt idx="1">
                  <c:v>18468.518980000001</c:v>
                </c:pt>
                <c:pt idx="2">
                  <c:v>27643.72035</c:v>
                </c:pt>
                <c:pt idx="3">
                  <c:v>35649.949780000003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3951.4718109999999</c:v>
                </c:pt>
                <c:pt idx="1">
                  <c:v>6644.5880900000002</c:v>
                </c:pt>
                <c:pt idx="2">
                  <c:v>8001.2444999999998</c:v>
                </c:pt>
                <c:pt idx="3">
                  <c:v>8377.4400370000003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573.69546170000001</c:v>
                </c:pt>
                <c:pt idx="1">
                  <c:v>11014.78944</c:v>
                </c:pt>
                <c:pt idx="2">
                  <c:v>19779.699379999998</c:v>
                </c:pt>
                <c:pt idx="3">
                  <c:v>37497.163769999999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2635.05</c:v>
                </c:pt>
                <c:pt idx="2">
                  <c:v>1771.8567089999999</c:v>
                </c:pt>
                <c:pt idx="3">
                  <c:v>1771.8567089999999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3.7206000000000001</c:v>
                </c:pt>
                <c:pt idx="1">
                  <c:v>1385.5053109999999</c:v>
                </c:pt>
                <c:pt idx="2">
                  <c:v>7517.6579949999996</c:v>
                </c:pt>
                <c:pt idx="3">
                  <c:v>7517.6579949999996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13120"/>
        <c:axId val="-495311488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13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1488"/>
        <c:crosses val="autoZero"/>
        <c:auto val="1"/>
        <c:lblAlgn val="ctr"/>
        <c:lblOffset val="100"/>
        <c:noMultiLvlLbl val="0"/>
      </c:catAx>
      <c:valAx>
        <c:axId val="-4953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37.95202192</c:v>
                </c:pt>
                <c:pt idx="1">
                  <c:v>21.472740609999999</c:v>
                </c:pt>
                <c:pt idx="2">
                  <c:v>25.329448710000001</c:v>
                </c:pt>
                <c:pt idx="3">
                  <c:v>33.813491310000003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34.640018840000003</c:v>
                </c:pt>
                <c:pt idx="2">
                  <c:v>41.581266540000001</c:v>
                </c:pt>
                <c:pt idx="3">
                  <c:v>50.050183750000002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298976"/>
        <c:axId val="-49531094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29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944"/>
        <c:crosses val="autoZero"/>
        <c:auto val="1"/>
        <c:lblAlgn val="ctr"/>
        <c:lblOffset val="100"/>
        <c:noMultiLvlLbl val="0"/>
      </c:catAx>
      <c:valAx>
        <c:axId val="-49531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8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21.811649810958905</c:v>
                </c:pt>
                <c:pt idx="2">
                  <c:v>29.860188082191783</c:v>
                </c:pt>
                <c:pt idx="3">
                  <c:v>44.244899013698628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38.517999726027398</c:v>
                </c:pt>
                <c:pt idx="2">
                  <c:v>51.63577547945205</c:v>
                </c:pt>
                <c:pt idx="3">
                  <c:v>68.969270739726028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4960"/>
        <c:axId val="-495314208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0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4208"/>
        <c:crosses val="autoZero"/>
        <c:auto val="1"/>
        <c:lblAlgn val="ctr"/>
        <c:lblOffset val="100"/>
        <c:noMultiLvlLbl val="0"/>
      </c:catAx>
      <c:valAx>
        <c:axId val="-49531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109697.071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111028.071</c:v>
                </c:pt>
                <c:pt idx="13">
                  <c:v>114118.71279999999</c:v>
                </c:pt>
                <c:pt idx="14">
                  <c:v>116597.861</c:v>
                </c:pt>
                <c:pt idx="15">
                  <c:v>116597.861</c:v>
                </c:pt>
                <c:pt idx="16">
                  <c:v>117503.05220000001</c:v>
                </c:pt>
                <c:pt idx="17">
                  <c:v>119207.40519999999</c:v>
                </c:pt>
                <c:pt idx="18">
                  <c:v>119266.861</c:v>
                </c:pt>
                <c:pt idx="19">
                  <c:v>119266.861</c:v>
                </c:pt>
                <c:pt idx="20">
                  <c:v>119266.861</c:v>
                </c:pt>
                <c:pt idx="21">
                  <c:v>119266.861</c:v>
                </c:pt>
                <c:pt idx="22">
                  <c:v>119266.861</c:v>
                </c:pt>
                <c:pt idx="23">
                  <c:v>119416.861</c:v>
                </c:pt>
                <c:pt idx="24">
                  <c:v>120536.66099999999</c:v>
                </c:pt>
                <c:pt idx="25">
                  <c:v>120536.66099999999</c:v>
                </c:pt>
                <c:pt idx="26">
                  <c:v>120536.66099999999</c:v>
                </c:pt>
                <c:pt idx="27">
                  <c:v>120536.66099999999</c:v>
                </c:pt>
                <c:pt idx="28">
                  <c:v>120536.66099999999</c:v>
                </c:pt>
                <c:pt idx="29">
                  <c:v>120536.66099999999</c:v>
                </c:pt>
                <c:pt idx="30">
                  <c:v>120536.66099999999</c:v>
                </c:pt>
                <c:pt idx="31">
                  <c:v>120536.66099999999</c:v>
                </c:pt>
                <c:pt idx="32">
                  <c:v>120536.66099999999</c:v>
                </c:pt>
                <c:pt idx="33">
                  <c:v>120536.66099999999</c:v>
                </c:pt>
                <c:pt idx="34">
                  <c:v>120536.66099999999</c:v>
                </c:pt>
                <c:pt idx="35">
                  <c:v>120730.291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9230.4977459999991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13704.927447</c:v>
                </c:pt>
                <c:pt idx="8">
                  <c:v>13946.830392</c:v>
                </c:pt>
                <c:pt idx="9">
                  <c:v>15416.02046</c:v>
                </c:pt>
                <c:pt idx="10">
                  <c:v>15416.320459999999</c:v>
                </c:pt>
                <c:pt idx="11">
                  <c:v>15416.62046</c:v>
                </c:pt>
                <c:pt idx="12">
                  <c:v>17501.814027</c:v>
                </c:pt>
                <c:pt idx="13">
                  <c:v>17501.614027</c:v>
                </c:pt>
                <c:pt idx="14">
                  <c:v>17501.614027</c:v>
                </c:pt>
                <c:pt idx="15">
                  <c:v>17501.614027</c:v>
                </c:pt>
                <c:pt idx="16">
                  <c:v>17302.014027000001</c:v>
                </c:pt>
                <c:pt idx="17">
                  <c:v>18227.014027000001</c:v>
                </c:pt>
                <c:pt idx="18">
                  <c:v>19152.014027000001</c:v>
                </c:pt>
                <c:pt idx="19">
                  <c:v>20077.214027000002</c:v>
                </c:pt>
                <c:pt idx="20">
                  <c:v>21002.214027000002</c:v>
                </c:pt>
                <c:pt idx="21">
                  <c:v>21927.214027000002</c:v>
                </c:pt>
                <c:pt idx="22">
                  <c:v>22852.414026999999</c:v>
                </c:pt>
                <c:pt idx="23">
                  <c:v>23777.414026999999</c:v>
                </c:pt>
                <c:pt idx="24">
                  <c:v>24702.414026999999</c:v>
                </c:pt>
                <c:pt idx="25">
                  <c:v>25627.414026999999</c:v>
                </c:pt>
                <c:pt idx="26">
                  <c:v>26552.714027000002</c:v>
                </c:pt>
                <c:pt idx="27">
                  <c:v>27477.714027000002</c:v>
                </c:pt>
                <c:pt idx="28">
                  <c:v>28402.714027000002</c:v>
                </c:pt>
                <c:pt idx="29">
                  <c:v>29327.714027000002</c:v>
                </c:pt>
                <c:pt idx="30">
                  <c:v>29283.168364999998</c:v>
                </c:pt>
                <c:pt idx="31">
                  <c:v>30101.633202000001</c:v>
                </c:pt>
                <c:pt idx="32">
                  <c:v>30744.983324000001</c:v>
                </c:pt>
                <c:pt idx="33">
                  <c:v>31456.666534</c:v>
                </c:pt>
                <c:pt idx="34">
                  <c:v>32143.126842000001</c:v>
                </c:pt>
                <c:pt idx="35">
                  <c:v>32494.695867999999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12670.364949999999</c:v>
                </c:pt>
                <c:pt idx="8">
                  <c:v>12670.364949999999</c:v>
                </c:pt>
                <c:pt idx="9">
                  <c:v>12700.744381</c:v>
                </c:pt>
                <c:pt idx="10">
                  <c:v>12700.744381</c:v>
                </c:pt>
                <c:pt idx="11">
                  <c:v>12700.744381</c:v>
                </c:pt>
                <c:pt idx="12">
                  <c:v>12700.744381</c:v>
                </c:pt>
                <c:pt idx="13">
                  <c:v>12700.744381</c:v>
                </c:pt>
                <c:pt idx="14">
                  <c:v>12700.744381</c:v>
                </c:pt>
                <c:pt idx="15">
                  <c:v>12700.744381</c:v>
                </c:pt>
                <c:pt idx="16">
                  <c:v>13000.838383</c:v>
                </c:pt>
                <c:pt idx="17">
                  <c:v>13000.838383</c:v>
                </c:pt>
                <c:pt idx="18">
                  <c:v>13000.838383</c:v>
                </c:pt>
                <c:pt idx="19">
                  <c:v>13000.838383</c:v>
                </c:pt>
                <c:pt idx="20">
                  <c:v>13000.838383</c:v>
                </c:pt>
                <c:pt idx="21">
                  <c:v>13009</c:v>
                </c:pt>
                <c:pt idx="22">
                  <c:v>13009</c:v>
                </c:pt>
                <c:pt idx="23">
                  <c:v>13009</c:v>
                </c:pt>
                <c:pt idx="24">
                  <c:v>13009</c:v>
                </c:pt>
                <c:pt idx="25">
                  <c:v>13009</c:v>
                </c:pt>
                <c:pt idx="26">
                  <c:v>13009</c:v>
                </c:pt>
                <c:pt idx="27">
                  <c:v>13009</c:v>
                </c:pt>
                <c:pt idx="28">
                  <c:v>13009</c:v>
                </c:pt>
                <c:pt idx="29">
                  <c:v>13009</c:v>
                </c:pt>
                <c:pt idx="30">
                  <c:v>13009</c:v>
                </c:pt>
                <c:pt idx="31">
                  <c:v>13395</c:v>
                </c:pt>
                <c:pt idx="32">
                  <c:v>13395</c:v>
                </c:pt>
                <c:pt idx="33">
                  <c:v>13395</c:v>
                </c:pt>
                <c:pt idx="34">
                  <c:v>13395</c:v>
                </c:pt>
                <c:pt idx="35">
                  <c:v>13395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19048.597431999999</c:v>
                </c:pt>
                <c:pt idx="8">
                  <c:v>25807.972508999999</c:v>
                </c:pt>
                <c:pt idx="9">
                  <c:v>28061.736689999998</c:v>
                </c:pt>
                <c:pt idx="10">
                  <c:v>36693.229399999997</c:v>
                </c:pt>
                <c:pt idx="11">
                  <c:v>38823.050789999994</c:v>
                </c:pt>
                <c:pt idx="12">
                  <c:v>41255.374219999998</c:v>
                </c:pt>
                <c:pt idx="13">
                  <c:v>44162.223539999999</c:v>
                </c:pt>
                <c:pt idx="14">
                  <c:v>48383.748</c:v>
                </c:pt>
                <c:pt idx="15">
                  <c:v>52746.016771999995</c:v>
                </c:pt>
                <c:pt idx="16">
                  <c:v>56128.703712999995</c:v>
                </c:pt>
                <c:pt idx="17">
                  <c:v>57787.889259999996</c:v>
                </c:pt>
                <c:pt idx="18">
                  <c:v>63273.399869999994</c:v>
                </c:pt>
                <c:pt idx="19">
                  <c:v>68884.65724</c:v>
                </c:pt>
                <c:pt idx="20">
                  <c:v>72642.612089999995</c:v>
                </c:pt>
                <c:pt idx="21">
                  <c:v>78999.91678</c:v>
                </c:pt>
                <c:pt idx="22">
                  <c:v>86009.043680000002</c:v>
                </c:pt>
                <c:pt idx="23">
                  <c:v>92671.719719999994</c:v>
                </c:pt>
                <c:pt idx="24">
                  <c:v>95560.111351</c:v>
                </c:pt>
                <c:pt idx="25">
                  <c:v>104903.61038100001</c:v>
                </c:pt>
                <c:pt idx="26">
                  <c:v>109473.537891</c:v>
                </c:pt>
                <c:pt idx="27">
                  <c:v>113018.62504099999</c:v>
                </c:pt>
                <c:pt idx="28">
                  <c:v>116590.187531</c:v>
                </c:pt>
                <c:pt idx="29">
                  <c:v>120743.67852099999</c:v>
                </c:pt>
                <c:pt idx="30">
                  <c:v>126067.689551</c:v>
                </c:pt>
                <c:pt idx="31">
                  <c:v>131447.75765099999</c:v>
                </c:pt>
                <c:pt idx="32">
                  <c:v>136304.75667100001</c:v>
                </c:pt>
                <c:pt idx="33">
                  <c:v>141589.570531</c:v>
                </c:pt>
                <c:pt idx="34">
                  <c:v>146688.374751</c:v>
                </c:pt>
                <c:pt idx="35">
                  <c:v>148953.178621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6353.0162600000003</c:v>
                </c:pt>
                <c:pt idx="16">
                  <c:v>10796.121328000001</c:v>
                </c:pt>
                <c:pt idx="17">
                  <c:v>15359.184249999998</c:v>
                </c:pt>
                <c:pt idx="18">
                  <c:v>19912.446260000001</c:v>
                </c:pt>
                <c:pt idx="19">
                  <c:v>24589.248479999998</c:v>
                </c:pt>
                <c:pt idx="20">
                  <c:v>29401.941930000001</c:v>
                </c:pt>
                <c:pt idx="21">
                  <c:v>30063.155340000001</c:v>
                </c:pt>
                <c:pt idx="22">
                  <c:v>30063.155340000001</c:v>
                </c:pt>
                <c:pt idx="23">
                  <c:v>29123.485340000003</c:v>
                </c:pt>
                <c:pt idx="24">
                  <c:v>28169.013340000001</c:v>
                </c:pt>
                <c:pt idx="25">
                  <c:v>32631.134018000001</c:v>
                </c:pt>
                <c:pt idx="26">
                  <c:v>36767.234145000002</c:v>
                </c:pt>
                <c:pt idx="27">
                  <c:v>40923.76496</c:v>
                </c:pt>
                <c:pt idx="28">
                  <c:v>45066.988070000007</c:v>
                </c:pt>
                <c:pt idx="29">
                  <c:v>49276.618580000002</c:v>
                </c:pt>
                <c:pt idx="30">
                  <c:v>53547.440159999998</c:v>
                </c:pt>
                <c:pt idx="31">
                  <c:v>57825.661590000003</c:v>
                </c:pt>
                <c:pt idx="32">
                  <c:v>62053.482440000007</c:v>
                </c:pt>
                <c:pt idx="33">
                  <c:v>66746.632679999995</c:v>
                </c:pt>
                <c:pt idx="34">
                  <c:v>71222.984840000005</c:v>
                </c:pt>
                <c:pt idx="35">
                  <c:v>75589.216740000003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323.60564579999999</c:v>
                </c:pt>
                <c:pt idx="10">
                  <c:v>4254.6415790000001</c:v>
                </c:pt>
                <c:pt idx="11">
                  <c:v>6101.8354609999997</c:v>
                </c:pt>
                <c:pt idx="12">
                  <c:v>9381.5356869999996</c:v>
                </c:pt>
                <c:pt idx="13">
                  <c:v>10607.0995</c:v>
                </c:pt>
                <c:pt idx="14">
                  <c:v>11142.701639999999</c:v>
                </c:pt>
                <c:pt idx="15">
                  <c:v>13710.780127</c:v>
                </c:pt>
                <c:pt idx="16">
                  <c:v>17688.481047000001</c:v>
                </c:pt>
                <c:pt idx="17">
                  <c:v>18529.618154</c:v>
                </c:pt>
                <c:pt idx="18">
                  <c:v>19991.924583</c:v>
                </c:pt>
                <c:pt idx="19">
                  <c:v>21617.914239999998</c:v>
                </c:pt>
                <c:pt idx="20">
                  <c:v>23710.390439999999</c:v>
                </c:pt>
                <c:pt idx="21">
                  <c:v>26735.149409999998</c:v>
                </c:pt>
                <c:pt idx="22">
                  <c:v>29695.21544</c:v>
                </c:pt>
                <c:pt idx="23">
                  <c:v>33044.03903</c:v>
                </c:pt>
                <c:pt idx="24">
                  <c:v>37104.875520000001</c:v>
                </c:pt>
                <c:pt idx="25">
                  <c:v>38404.800690000004</c:v>
                </c:pt>
                <c:pt idx="26">
                  <c:v>40229.770860000004</c:v>
                </c:pt>
                <c:pt idx="27">
                  <c:v>42298.436229999999</c:v>
                </c:pt>
                <c:pt idx="28">
                  <c:v>44417.18722</c:v>
                </c:pt>
                <c:pt idx="29">
                  <c:v>46521.377699999997</c:v>
                </c:pt>
                <c:pt idx="30">
                  <c:v>50347.204100000003</c:v>
                </c:pt>
                <c:pt idx="31">
                  <c:v>53351.79881</c:v>
                </c:pt>
                <c:pt idx="32">
                  <c:v>56449.182090000002</c:v>
                </c:pt>
                <c:pt idx="33">
                  <c:v>59866.221030000001</c:v>
                </c:pt>
                <c:pt idx="34">
                  <c:v>63170.761809999996</c:v>
                </c:pt>
                <c:pt idx="35">
                  <c:v>66726.58412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0608"/>
        <c:axId val="-495304416"/>
      </c:lineChart>
      <c:catAx>
        <c:axId val="-49530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416"/>
        <c:crosses val="autoZero"/>
        <c:auto val="1"/>
        <c:lblAlgn val="ctr"/>
        <c:lblOffset val="100"/>
        <c:noMultiLvlLbl val="0"/>
      </c:catAx>
      <c:valAx>
        <c:axId val="-49530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28.962011589041094</c:v>
                </c:pt>
                <c:pt idx="1">
                  <c:v>20.880922887671233</c:v>
                </c:pt>
                <c:pt idx="2">
                  <c:v>21.614954243835616</c:v>
                </c:pt>
                <c:pt idx="3">
                  <c:v>19.632846339726026</c:v>
                </c:pt>
                <c:pt idx="4">
                  <c:v>20.757291126027397</c:v>
                </c:pt>
                <c:pt idx="5">
                  <c:v>23.848990301369863</c:v>
                </c:pt>
                <c:pt idx="6">
                  <c:v>26.924680857534248</c:v>
                </c:pt>
                <c:pt idx="7">
                  <c:v>27.290427991780824</c:v>
                </c:pt>
                <c:pt idx="8">
                  <c:v>27.033350386301372</c:v>
                </c:pt>
                <c:pt idx="9">
                  <c:v>27.392011619178085</c:v>
                </c:pt>
                <c:pt idx="10">
                  <c:v>21.115704038356164</c:v>
                </c:pt>
                <c:pt idx="11">
                  <c:v>21.178098323287671</c:v>
                </c:pt>
                <c:pt idx="12">
                  <c:v>23.74855564657534</c:v>
                </c:pt>
                <c:pt idx="13">
                  <c:v>22.584176457534245</c:v>
                </c:pt>
                <c:pt idx="14">
                  <c:v>22.001907405479454</c:v>
                </c:pt>
                <c:pt idx="15">
                  <c:v>21.811649810958905</c:v>
                </c:pt>
                <c:pt idx="16">
                  <c:v>21.779845367123286</c:v>
                </c:pt>
                <c:pt idx="17">
                  <c:v>23.538206167123285</c:v>
                </c:pt>
                <c:pt idx="18">
                  <c:v>22.157636427397261</c:v>
                </c:pt>
                <c:pt idx="19">
                  <c:v>20.315796167123288</c:v>
                </c:pt>
                <c:pt idx="20">
                  <c:v>22.007157643835615</c:v>
                </c:pt>
                <c:pt idx="21">
                  <c:v>24.510672336986303</c:v>
                </c:pt>
                <c:pt idx="22">
                  <c:v>26.027136531506851</c:v>
                </c:pt>
                <c:pt idx="23">
                  <c:v>28.994598301369862</c:v>
                </c:pt>
                <c:pt idx="24">
                  <c:v>35.894251835616437</c:v>
                </c:pt>
                <c:pt idx="25">
                  <c:v>29.860188082191783</c:v>
                </c:pt>
                <c:pt idx="26">
                  <c:v>29.355871452054792</c:v>
                </c:pt>
                <c:pt idx="27">
                  <c:v>30.849135287671235</c:v>
                </c:pt>
                <c:pt idx="28">
                  <c:v>32.354734109589039</c:v>
                </c:pt>
                <c:pt idx="29">
                  <c:v>33.448175643835619</c:v>
                </c:pt>
                <c:pt idx="30">
                  <c:v>34.004207534246575</c:v>
                </c:pt>
                <c:pt idx="31">
                  <c:v>34.83278517808219</c:v>
                </c:pt>
                <c:pt idx="32">
                  <c:v>35.511298657534248</c:v>
                </c:pt>
                <c:pt idx="33">
                  <c:v>36.254850739726031</c:v>
                </c:pt>
                <c:pt idx="34">
                  <c:v>38.591869835616436</c:v>
                </c:pt>
                <c:pt idx="35">
                  <c:v>44.244899013698628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35.036013835616437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21.615530030136988</c:v>
                </c:pt>
                <c:pt idx="4">
                  <c:v>24.187802578082195</c:v>
                </c:pt>
                <c:pt idx="5">
                  <c:v>26.700843863013702</c:v>
                </c:pt>
                <c:pt idx="6">
                  <c:v>30.188628684931505</c:v>
                </c:pt>
                <c:pt idx="7">
                  <c:v>32.311400027397262</c:v>
                </c:pt>
                <c:pt idx="8">
                  <c:v>32.758629123287669</c:v>
                </c:pt>
                <c:pt idx="9">
                  <c:v>34.52614890410959</c:v>
                </c:pt>
                <c:pt idx="10">
                  <c:v>32.143311397260277</c:v>
                </c:pt>
                <c:pt idx="11">
                  <c:v>33.24738589041096</c:v>
                </c:pt>
                <c:pt idx="12">
                  <c:v>39.200133753424659</c:v>
                </c:pt>
                <c:pt idx="13">
                  <c:v>38.847606356164384</c:v>
                </c:pt>
                <c:pt idx="14">
                  <c:v>38.259390164383561</c:v>
                </c:pt>
                <c:pt idx="15">
                  <c:v>38.517999726027398</c:v>
                </c:pt>
                <c:pt idx="16">
                  <c:v>41.189485589041098</c:v>
                </c:pt>
                <c:pt idx="17">
                  <c:v>42.558458328767124</c:v>
                </c:pt>
                <c:pt idx="18">
                  <c:v>40.356937753424653</c:v>
                </c:pt>
                <c:pt idx="19">
                  <c:v>38.057984219178081</c:v>
                </c:pt>
                <c:pt idx="20">
                  <c:v>39.767876520547944</c:v>
                </c:pt>
                <c:pt idx="21">
                  <c:v>42.982148794520548</c:v>
                </c:pt>
                <c:pt idx="22">
                  <c:v>45.509932986301372</c:v>
                </c:pt>
                <c:pt idx="23">
                  <c:v>50.094648575342461</c:v>
                </c:pt>
                <c:pt idx="24">
                  <c:v>60.05833936986302</c:v>
                </c:pt>
                <c:pt idx="25">
                  <c:v>51.63577547945205</c:v>
                </c:pt>
                <c:pt idx="26">
                  <c:v>51.622342438356164</c:v>
                </c:pt>
                <c:pt idx="27">
                  <c:v>53.635702465753425</c:v>
                </c:pt>
                <c:pt idx="28">
                  <c:v>55.669309534246572</c:v>
                </c:pt>
                <c:pt idx="29">
                  <c:v>56.804149506849313</c:v>
                </c:pt>
                <c:pt idx="30">
                  <c:v>58.149192520547942</c:v>
                </c:pt>
                <c:pt idx="31">
                  <c:v>58.94924539726027</c:v>
                </c:pt>
                <c:pt idx="32">
                  <c:v>59.602057835616442</c:v>
                </c:pt>
                <c:pt idx="33">
                  <c:v>60.317740575342469</c:v>
                </c:pt>
                <c:pt idx="34">
                  <c:v>62.628093671232875</c:v>
                </c:pt>
                <c:pt idx="35">
                  <c:v>68.969270739726028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10400"/>
        <c:axId val="-564914576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49531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4576"/>
        <c:crosses val="autoZero"/>
        <c:auto val="1"/>
        <c:lblAlgn val="ctr"/>
        <c:lblOffset val="100"/>
        <c:noMultiLvlLbl val="0"/>
      </c:catAx>
      <c:valAx>
        <c:axId val="-56491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8.5633420826130138E-2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0.10735917083034814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9.0923898144440837E-2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4.2816050465983878E-2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2.6807749687891479E-2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2.6807228022009695E-2</c:v>
                </c:pt>
                <c:pt idx="48">
                  <c:v>0</c:v>
                </c:pt>
                <c:pt idx="49">
                  <c:v>0</c:v>
                </c:pt>
                <c:pt idx="50">
                  <c:v>2.0819624002281715E-2</c:v>
                </c:pt>
                <c:pt idx="51">
                  <c:v>2.3613372840234671E-2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2.3613642682465266E-2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2.3613642682465266E-2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2.3613642682465266E-2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0.35475995160922885</c:v>
                </c:pt>
                <c:pt idx="29">
                  <c:v>0.42192232041706579</c:v>
                </c:pt>
                <c:pt idx="30">
                  <c:v>0.55637214671753699</c:v>
                </c:pt>
                <c:pt idx="31">
                  <c:v>0.46236481693420256</c:v>
                </c:pt>
                <c:pt idx="32">
                  <c:v>0.35460159757643056</c:v>
                </c:pt>
                <c:pt idx="33">
                  <c:v>0.4240783715335753</c:v>
                </c:pt>
                <c:pt idx="34">
                  <c:v>0.56033755666614116</c:v>
                </c:pt>
                <c:pt idx="35">
                  <c:v>0.46427912046641745</c:v>
                </c:pt>
                <c:pt idx="36">
                  <c:v>0.354565756667714</c:v>
                </c:pt>
                <c:pt idx="37">
                  <c:v>0.42456635994470238</c:v>
                </c:pt>
                <c:pt idx="38">
                  <c:v>0.56123506507037935</c:v>
                </c:pt>
                <c:pt idx="39">
                  <c:v>0.46471239312665652</c:v>
                </c:pt>
                <c:pt idx="40">
                  <c:v>0.35446849777686784</c:v>
                </c:pt>
                <c:pt idx="41">
                  <c:v>0.42589057691934856</c:v>
                </c:pt>
                <c:pt idx="42">
                  <c:v>0.56367056539591476</c:v>
                </c:pt>
                <c:pt idx="43">
                  <c:v>0.46588813205413859</c:v>
                </c:pt>
                <c:pt idx="44">
                  <c:v>0.35445131799236435</c:v>
                </c:pt>
                <c:pt idx="45">
                  <c:v>0.42612448570016159</c:v>
                </c:pt>
                <c:pt idx="46">
                  <c:v>0.56410077045622109</c:v>
                </c:pt>
                <c:pt idx="47">
                  <c:v>0.46609581369790137</c:v>
                </c:pt>
                <c:pt idx="48">
                  <c:v>0.35441280369508188</c:v>
                </c:pt>
                <c:pt idx="49">
                  <c:v>0.42664887290410336</c:v>
                </c:pt>
                <c:pt idx="50">
                  <c:v>0.56506522365754464</c:v>
                </c:pt>
                <c:pt idx="51">
                  <c:v>0.46656140404293733</c:v>
                </c:pt>
                <c:pt idx="52">
                  <c:v>0.35439559714705438</c:v>
                </c:pt>
                <c:pt idx="53">
                  <c:v>0.42688314678776701</c:v>
                </c:pt>
                <c:pt idx="54">
                  <c:v>0.56549610038498532</c:v>
                </c:pt>
                <c:pt idx="55">
                  <c:v>0.46676940986970966</c:v>
                </c:pt>
                <c:pt idx="56">
                  <c:v>0.35437463440823147</c:v>
                </c:pt>
                <c:pt idx="57">
                  <c:v>0.42716856137106207</c:v>
                </c:pt>
                <c:pt idx="58">
                  <c:v>0.56602103479457611</c:v>
                </c:pt>
                <c:pt idx="59">
                  <c:v>0.46702282223568126</c:v>
                </c:pt>
                <c:pt idx="60">
                  <c:v>0.35435649803838803</c:v>
                </c:pt>
                <c:pt idx="61">
                  <c:v>0.42741549507616344</c:v>
                </c:pt>
                <c:pt idx="62">
                  <c:v>0.56647519533761848</c:v>
                </c:pt>
                <c:pt idx="63">
                  <c:v>0.46724206845478383</c:v>
                </c:pt>
                <c:pt idx="64">
                  <c:v>0.35434082370574277</c:v>
                </c:pt>
                <c:pt idx="65">
                  <c:v>0.42762890719567476</c:v>
                </c:pt>
                <c:pt idx="66">
                  <c:v>0.56686770300256772</c:v>
                </c:pt>
                <c:pt idx="67">
                  <c:v>0.46743155170218886</c:v>
                </c:pt>
                <c:pt idx="68">
                  <c:v>0.35430816512227808</c:v>
                </c:pt>
                <c:pt idx="69">
                  <c:v>0.42807356618963666</c:v>
                </c:pt>
                <c:pt idx="70">
                  <c:v>0.56768551999367489</c:v>
                </c:pt>
                <c:pt idx="71">
                  <c:v>0.46782635323752964</c:v>
                </c:pt>
                <c:pt idx="72">
                  <c:v>0.3542778907148364</c:v>
                </c:pt>
                <c:pt idx="73">
                  <c:v>0.42848576429910756</c:v>
                </c:pt>
                <c:pt idx="74">
                  <c:v>0.56844363493344241</c:v>
                </c:pt>
                <c:pt idx="75">
                  <c:v>0.46819233356931994</c:v>
                </c:pt>
                <c:pt idx="76">
                  <c:v>0.35424846109316283</c:v>
                </c:pt>
                <c:pt idx="77">
                  <c:v>0.42888645966789457</c:v>
                </c:pt>
                <c:pt idx="78">
                  <c:v>0.56918059394847043</c:v>
                </c:pt>
                <c:pt idx="79">
                  <c:v>0.46854810095444699</c:v>
                </c:pt>
                <c:pt idx="80">
                  <c:v>0.35420094067958235</c:v>
                </c:pt>
                <c:pt idx="81">
                  <c:v>0.42953346769719669</c:v>
                </c:pt>
                <c:pt idx="82">
                  <c:v>0.57037057133582492</c:v>
                </c:pt>
                <c:pt idx="83">
                  <c:v>0.46912256301134891</c:v>
                </c:pt>
                <c:pt idx="84">
                  <c:v>0.35419428942087045</c:v>
                </c:pt>
                <c:pt idx="85">
                  <c:v>0.42962402896090746</c:v>
                </c:pt>
                <c:pt idx="86">
                  <c:v>0.57053713176455834</c:v>
                </c:pt>
                <c:pt idx="87">
                  <c:v>0.4692029701224199</c:v>
                </c:pt>
                <c:pt idx="88">
                  <c:v>0.35417434635868977</c:v>
                </c:pt>
                <c:pt idx="89">
                  <c:v>0.42989556115245947</c:v>
                </c:pt>
                <c:pt idx="90">
                  <c:v>0.57103653370605645</c:v>
                </c:pt>
                <c:pt idx="91">
                  <c:v>0.46944405670085226</c:v>
                </c:pt>
                <c:pt idx="92">
                  <c:v>0.35417297983104706</c:v>
                </c:pt>
                <c:pt idx="93">
                  <c:v>0.42991416609485578</c:v>
                </c:pt>
                <c:pt idx="94">
                  <c:v>0.57107075207301439</c:v>
                </c:pt>
                <c:pt idx="95">
                  <c:v>0.46946057561626092</c:v>
                </c:pt>
                <c:pt idx="96">
                  <c:v>0.35427036747635327</c:v>
                </c:pt>
                <c:pt idx="97">
                  <c:v>0.4285881961634132</c:v>
                </c:pt>
                <c:pt idx="98">
                  <c:v>0.56863202764708132</c:v>
                </c:pt>
                <c:pt idx="99">
                  <c:v>0.46828328026463434</c:v>
                </c:pt>
                <c:pt idx="100">
                  <c:v>0.35425918448590327</c:v>
                </c:pt>
                <c:pt idx="101">
                  <c:v>0.42874045711057879</c:v>
                </c:pt>
                <c:pt idx="102">
                  <c:v>0.5689120660246535</c:v>
                </c:pt>
                <c:pt idx="103">
                  <c:v>0.46841846893002587</c:v>
                </c:pt>
                <c:pt idx="104">
                  <c:v>0.35425484953006431</c:v>
                </c:pt>
                <c:pt idx="105">
                  <c:v>0.42879947904797905</c:v>
                </c:pt>
                <c:pt idx="106">
                  <c:v>0.56902061921231817</c:v>
                </c:pt>
                <c:pt idx="107">
                  <c:v>0.46847087302196561</c:v>
                </c:pt>
                <c:pt idx="108">
                  <c:v>0.35425172816936751</c:v>
                </c:pt>
                <c:pt idx="109">
                  <c:v>0.42884197734326956</c:v>
                </c:pt>
                <c:pt idx="110">
                  <c:v>0.56909878210575426</c:v>
                </c:pt>
                <c:pt idx="111">
                  <c:v>0.46850860619115786</c:v>
                </c:pt>
                <c:pt idx="112">
                  <c:v>0.3542487754736503</c:v>
                </c:pt>
                <c:pt idx="113">
                  <c:v>0.42888217958226243</c:v>
                </c:pt>
                <c:pt idx="114">
                  <c:v>0.56917272209083336</c:v>
                </c:pt>
                <c:pt idx="115">
                  <c:v>0.46854430072921127</c:v>
                </c:pt>
                <c:pt idx="116">
                  <c:v>0.35424556137455132</c:v>
                </c:pt>
                <c:pt idx="117">
                  <c:v>0.42892594096503828</c:v>
                </c:pt>
                <c:pt idx="118">
                  <c:v>0.56925320793622902</c:v>
                </c:pt>
                <c:pt idx="119">
                  <c:v>0.46858315533893363</c:v>
                </c:pt>
                <c:pt idx="120">
                  <c:v>0.35424175123820029</c:v>
                </c:pt>
                <c:pt idx="121">
                  <c:v>0.4289778179310737</c:v>
                </c:pt>
                <c:pt idx="122">
                  <c:v>0.56934862010827303</c:v>
                </c:pt>
                <c:pt idx="123">
                  <c:v>0.46862921561436172</c:v>
                </c:pt>
                <c:pt idx="124">
                  <c:v>0.35423821442986603</c:v>
                </c:pt>
                <c:pt idx="125">
                  <c:v>0.42902597216553567</c:v>
                </c:pt>
                <c:pt idx="126">
                  <c:v>0.56943718541653321</c:v>
                </c:pt>
                <c:pt idx="127">
                  <c:v>0.46867197059509014</c:v>
                </c:pt>
                <c:pt idx="128">
                  <c:v>0.35423526133899641</c:v>
                </c:pt>
                <c:pt idx="129">
                  <c:v>0.4290661797398807</c:v>
                </c:pt>
                <c:pt idx="130">
                  <c:v>0.56951113520908991</c:v>
                </c:pt>
                <c:pt idx="131">
                  <c:v>0.46870766984900475</c:v>
                </c:pt>
                <c:pt idx="132">
                  <c:v>0.35423227828859616</c:v>
                </c:pt>
                <c:pt idx="133">
                  <c:v>0.42910679520634387</c:v>
                </c:pt>
                <c:pt idx="134">
                  <c:v>0.56958583512648508</c:v>
                </c:pt>
                <c:pt idx="135">
                  <c:v>0.46874373126281177</c:v>
                </c:pt>
                <c:pt idx="136">
                  <c:v>0.3542296039430744</c:v>
                </c:pt>
                <c:pt idx="137">
                  <c:v>0.42914320723817861</c:v>
                </c:pt>
                <c:pt idx="138">
                  <c:v>0.56965280423853326</c:v>
                </c:pt>
                <c:pt idx="139">
                  <c:v>0.46877606064778637</c:v>
                </c:pt>
                <c:pt idx="140">
                  <c:v>0.35422847481054826</c:v>
                </c:pt>
                <c:pt idx="141">
                  <c:v>0.42915858128715134</c:v>
                </c:pt>
                <c:pt idx="142">
                  <c:v>0.56968108026757269</c:v>
                </c:pt>
                <c:pt idx="143">
                  <c:v>0.46878971093508043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17840"/>
        <c:axId val="-564927632"/>
      </c:lineChart>
      <c:catAx>
        <c:axId val="-56491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7632"/>
        <c:crosses val="autoZero"/>
        <c:auto val="1"/>
        <c:lblAlgn val="ctr"/>
        <c:lblOffset val="100"/>
        <c:noMultiLvlLbl val="0"/>
      </c:catAx>
      <c:valAx>
        <c:axId val="-56492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16.692576370000001</c:v>
                </c:pt>
                <c:pt idx="2">
                  <c:v>15.012888419999999</c:v>
                </c:pt>
                <c:pt idx="3">
                  <c:v>14.22207764</c:v>
                </c:pt>
                <c:pt idx="4">
                  <c:v>13.898919060000001</c:v>
                </c:pt>
                <c:pt idx="5">
                  <c:v>10.29918764</c:v>
                </c:pt>
                <c:pt idx="6">
                  <c:v>10.308018260000001</c:v>
                </c:pt>
                <c:pt idx="7">
                  <c:v>11.295731160000001</c:v>
                </c:pt>
                <c:pt idx="8">
                  <c:v>10.52127608</c:v>
                </c:pt>
                <c:pt idx="9">
                  <c:v>8.9808221219999993</c:v>
                </c:pt>
                <c:pt idx="10">
                  <c:v>8.5409743870000003</c:v>
                </c:pt>
                <c:pt idx="11">
                  <c:v>7.95665698</c:v>
                </c:pt>
                <c:pt idx="12">
                  <c:v>8.1088768000000009</c:v>
                </c:pt>
                <c:pt idx="13">
                  <c:v>7.2960881669999997</c:v>
                </c:pt>
                <c:pt idx="14">
                  <c:v>6.5310157980000003</c:v>
                </c:pt>
                <c:pt idx="15">
                  <c:v>6.6565378940000004</c:v>
                </c:pt>
                <c:pt idx="16">
                  <c:v>6.9788073859999997</c:v>
                </c:pt>
                <c:pt idx="17">
                  <c:v>7.2194517139999999</c:v>
                </c:pt>
                <c:pt idx="18">
                  <c:v>7.6527166419999997</c:v>
                </c:pt>
                <c:pt idx="19">
                  <c:v>9.1639061309999992</c:v>
                </c:pt>
                <c:pt idx="20">
                  <c:v>7.2767898320000004</c:v>
                </c:pt>
                <c:pt idx="21">
                  <c:v>7.362784167</c:v>
                </c:pt>
                <c:pt idx="22">
                  <c:v>7.4420399049999997</c:v>
                </c:pt>
                <c:pt idx="23">
                  <c:v>7.5207726780000002</c:v>
                </c:pt>
                <c:pt idx="24">
                  <c:v>7.4636866160000004</c:v>
                </c:pt>
                <c:pt idx="25">
                  <c:v>7.1114466319999998</c:v>
                </c:pt>
                <c:pt idx="26">
                  <c:v>7.0730096570000001</c:v>
                </c:pt>
                <c:pt idx="27">
                  <c:v>7.0268402769999998</c:v>
                </c:pt>
                <c:pt idx="28">
                  <c:v>6.9747466029999998</c:v>
                </c:pt>
                <c:pt idx="29">
                  <c:v>7.1535562319999997</c:v>
                </c:pt>
                <c:pt idx="30">
                  <c:v>8.0136030290000004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15664"/>
        <c:axId val="-564915120"/>
      </c:barChart>
      <c:catAx>
        <c:axId val="-56491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5120"/>
        <c:crosses val="autoZero"/>
        <c:auto val="1"/>
        <c:lblAlgn val="ctr"/>
        <c:lblOffset val="100"/>
        <c:noMultiLvlLbl val="0"/>
      </c:catAx>
      <c:valAx>
        <c:axId val="-56491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5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29.574920240000001</c:v>
                </c:pt>
                <c:pt idx="2">
                  <c:v>90.989424700000001</c:v>
                </c:pt>
                <c:pt idx="3">
                  <c:v>148.19347060000001</c:v>
                </c:pt>
                <c:pt idx="4">
                  <c:v>228.0778268</c:v>
                </c:pt>
                <c:pt idx="5">
                  <c:v>260.45544200000001</c:v>
                </c:pt>
                <c:pt idx="6">
                  <c:v>127.5038508</c:v>
                </c:pt>
                <c:pt idx="7">
                  <c:v>186.42279210000001</c:v>
                </c:pt>
                <c:pt idx="8">
                  <c:v>198.28008729999999</c:v>
                </c:pt>
                <c:pt idx="9">
                  <c:v>280.4958585</c:v>
                </c:pt>
                <c:pt idx="10">
                  <c:v>192.26322400000001</c:v>
                </c:pt>
                <c:pt idx="11">
                  <c:v>292.06964479999999</c:v>
                </c:pt>
                <c:pt idx="12">
                  <c:v>174.1526661</c:v>
                </c:pt>
                <c:pt idx="13">
                  <c:v>235.08033119999999</c:v>
                </c:pt>
                <c:pt idx="14">
                  <c:v>238.6372944</c:v>
                </c:pt>
                <c:pt idx="15">
                  <c:v>197.30350480000001</c:v>
                </c:pt>
                <c:pt idx="16">
                  <c:v>186.73723340000001</c:v>
                </c:pt>
                <c:pt idx="17">
                  <c:v>234.63563679999999</c:v>
                </c:pt>
                <c:pt idx="18">
                  <c:v>178.3476488</c:v>
                </c:pt>
                <c:pt idx="19">
                  <c:v>228.3603492</c:v>
                </c:pt>
                <c:pt idx="20">
                  <c:v>254.14058209999999</c:v>
                </c:pt>
                <c:pt idx="21">
                  <c:v>191.9982038</c:v>
                </c:pt>
                <c:pt idx="22">
                  <c:v>161.53313399999999</c:v>
                </c:pt>
                <c:pt idx="23">
                  <c:v>162.03230959999999</c:v>
                </c:pt>
                <c:pt idx="24">
                  <c:v>170.0753416</c:v>
                </c:pt>
                <c:pt idx="25">
                  <c:v>199.22644439999999</c:v>
                </c:pt>
                <c:pt idx="26">
                  <c:v>198.41609600000001</c:v>
                </c:pt>
                <c:pt idx="27">
                  <c:v>186.24711840000001</c:v>
                </c:pt>
                <c:pt idx="28">
                  <c:v>187.00819509999999</c:v>
                </c:pt>
                <c:pt idx="29">
                  <c:v>182.70080540000001</c:v>
                </c:pt>
                <c:pt idx="30">
                  <c:v>144.31330059999999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14032"/>
        <c:axId val="-564920016"/>
      </c:barChart>
      <c:catAx>
        <c:axId val="-56491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0016"/>
        <c:crosses val="autoZero"/>
        <c:auto val="1"/>
        <c:lblAlgn val="ctr"/>
        <c:lblOffset val="100"/>
        <c:noMultiLvlLbl val="0"/>
      </c:catAx>
      <c:valAx>
        <c:axId val="-56492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46.267496610000002</c:v>
                </c:pt>
                <c:pt idx="2">
                  <c:v>106.00231312</c:v>
                </c:pt>
                <c:pt idx="3">
                  <c:v>162.41554824000002</c:v>
                </c:pt>
                <c:pt idx="4">
                  <c:v>241.97674585999999</c:v>
                </c:pt>
                <c:pt idx="5">
                  <c:v>270.75462964000002</c:v>
                </c:pt>
                <c:pt idx="6">
                  <c:v>137.81186905999999</c:v>
                </c:pt>
                <c:pt idx="7">
                  <c:v>197.71852326000001</c:v>
                </c:pt>
                <c:pt idx="8">
                  <c:v>208.80136338</c:v>
                </c:pt>
                <c:pt idx="9">
                  <c:v>289.476680622</c:v>
                </c:pt>
                <c:pt idx="10">
                  <c:v>200.80419838700001</c:v>
                </c:pt>
                <c:pt idx="11">
                  <c:v>300.02630177999998</c:v>
                </c:pt>
                <c:pt idx="12">
                  <c:v>182.26154289999999</c:v>
                </c:pt>
                <c:pt idx="13">
                  <c:v>242.37641936699998</c:v>
                </c:pt>
                <c:pt idx="14">
                  <c:v>245.168310198</c:v>
                </c:pt>
                <c:pt idx="15">
                  <c:v>203.96004269400001</c:v>
                </c:pt>
                <c:pt idx="16">
                  <c:v>193.71604078600001</c:v>
                </c:pt>
                <c:pt idx="17">
                  <c:v>241.85508851399999</c:v>
                </c:pt>
                <c:pt idx="18">
                  <c:v>186.000365442</c:v>
                </c:pt>
                <c:pt idx="19">
                  <c:v>237.52425533100001</c:v>
                </c:pt>
                <c:pt idx="20">
                  <c:v>261.41737193199998</c:v>
                </c:pt>
                <c:pt idx="21">
                  <c:v>199.360987967</c:v>
                </c:pt>
                <c:pt idx="22">
                  <c:v>168.97517390499999</c:v>
                </c:pt>
                <c:pt idx="23">
                  <c:v>169.55308227799998</c:v>
                </c:pt>
                <c:pt idx="24">
                  <c:v>177.53902821599999</c:v>
                </c:pt>
                <c:pt idx="25">
                  <c:v>206.33789103199999</c:v>
                </c:pt>
                <c:pt idx="26">
                  <c:v>205.48910565700001</c:v>
                </c:pt>
                <c:pt idx="27">
                  <c:v>193.273958677</c:v>
                </c:pt>
                <c:pt idx="28">
                  <c:v>193.98294170299999</c:v>
                </c:pt>
                <c:pt idx="29">
                  <c:v>189.85436163200001</c:v>
                </c:pt>
                <c:pt idx="30">
                  <c:v>152.32690362899999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13488"/>
        <c:axId val="-564922736"/>
      </c:barChart>
      <c:catAx>
        <c:axId val="-56491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2736"/>
        <c:crosses val="autoZero"/>
        <c:auto val="1"/>
        <c:lblAlgn val="ctr"/>
        <c:lblOffset val="100"/>
        <c:noMultiLvlLbl val="0"/>
      </c:catAx>
      <c:valAx>
        <c:axId val="-56492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3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9.9293644029999992</c:v>
                </c:pt>
                <c:pt idx="1">
                  <c:v>7.6583343409999998</c:v>
                </c:pt>
                <c:pt idx="2">
                  <c:v>7.2483511600000003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196.99316250000001</c:v>
                </c:pt>
                <c:pt idx="1">
                  <c:v>216.44429</c:v>
                </c:pt>
                <c:pt idx="2">
                  <c:v>179.73710310000001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64928720"/>
        <c:axId val="-564928176"/>
      </c:barChart>
      <c:catAx>
        <c:axId val="-564928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8176"/>
        <c:crosses val="autoZero"/>
        <c:auto val="1"/>
        <c:lblAlgn val="ctr"/>
        <c:lblOffset val="100"/>
        <c:noMultiLvlLbl val="0"/>
      </c:catAx>
      <c:valAx>
        <c:axId val="-56492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8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14.025129829999999</c:v>
                </c:pt>
                <c:pt idx="2">
                  <c:v>9.9293644029999992</c:v>
                </c:pt>
                <c:pt idx="3">
                  <c:v>7.3098351279999996</c:v>
                </c:pt>
                <c:pt idx="4">
                  <c:v>7.6583343409999998</c:v>
                </c:pt>
                <c:pt idx="5">
                  <c:v>7.3801459999999999</c:v>
                </c:pt>
                <c:pt idx="6">
                  <c:v>7.2483511600000003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151.4582169</c:v>
                </c:pt>
                <c:pt idx="2">
                  <c:v>196.99316250000001</c:v>
                </c:pt>
                <c:pt idx="3">
                  <c:v>227.44868829999999</c:v>
                </c:pt>
                <c:pt idx="4">
                  <c:v>216.44429</c:v>
                </c:pt>
                <c:pt idx="5">
                  <c:v>176.97308670000001</c:v>
                </c:pt>
                <c:pt idx="6">
                  <c:v>179.73710310000001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64926000"/>
        <c:axId val="-564921648"/>
      </c:barChart>
      <c:catAx>
        <c:axId val="-564926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1648"/>
        <c:crosses val="autoZero"/>
        <c:auto val="1"/>
        <c:lblAlgn val="ctr"/>
        <c:lblOffset val="100"/>
        <c:noMultiLvlLbl val="0"/>
      </c:catAx>
      <c:valAx>
        <c:axId val="-56492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6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68466.147061100011</c:v>
                </c:pt>
                <c:pt idx="1">
                  <c:v>86178.070641800005</c:v>
                </c:pt>
                <c:pt idx="2">
                  <c:v>100723.90934209999</c:v>
                </c:pt>
                <c:pt idx="3">
                  <c:v>118076.34982569999</c:v>
                </c:pt>
                <c:pt idx="4">
                  <c:v>135164.06448442</c:v>
                </c:pt>
                <c:pt idx="5">
                  <c:v>150952.736772</c:v>
                </c:pt>
                <c:pt idx="6">
                  <c:v>166151.1632633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64918928"/>
        <c:axId val="-564925456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14.025129829999999</c:v>
                </c:pt>
                <c:pt idx="2">
                  <c:v>9.9293644029999992</c:v>
                </c:pt>
                <c:pt idx="3">
                  <c:v>7.3098351279999996</c:v>
                </c:pt>
                <c:pt idx="4">
                  <c:v>7.6583343409999998</c:v>
                </c:pt>
                <c:pt idx="5">
                  <c:v>7.3801459999999999</c:v>
                </c:pt>
                <c:pt idx="6">
                  <c:v>7.2483511600000003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64919472"/>
        <c:axId val="-564924368"/>
      </c:lineChart>
      <c:catAx>
        <c:axId val="-564918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5456"/>
        <c:crosses val="autoZero"/>
        <c:auto val="1"/>
        <c:lblAlgn val="ctr"/>
        <c:lblOffset val="100"/>
        <c:noMultiLvlLbl val="0"/>
      </c:catAx>
      <c:valAx>
        <c:axId val="-56492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8928"/>
        <c:crosses val="autoZero"/>
        <c:crossBetween val="between"/>
      </c:valAx>
      <c:valAx>
        <c:axId val="-564924368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9472"/>
        <c:crosses val="max"/>
        <c:crossBetween val="between"/>
      </c:valAx>
      <c:catAx>
        <c:axId val="-564919472"/>
        <c:scaling>
          <c:orientation val="minMax"/>
        </c:scaling>
        <c:delete val="1"/>
        <c:axPos val="b"/>
        <c:majorTickMark val="out"/>
        <c:minorTickMark val="none"/>
        <c:tickLblPos val="nextTo"/>
        <c:crossAx val="-5649243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2192"/>
        <c:axId val="-564921104"/>
      </c:lineChart>
      <c:catAx>
        <c:axId val="-5649221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1104"/>
        <c:crosses val="autoZero"/>
        <c:auto val="1"/>
        <c:lblAlgn val="ctr"/>
        <c:lblOffset val="100"/>
        <c:noMultiLvlLbl val="0"/>
      </c:catAx>
      <c:valAx>
        <c:axId val="-56492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37.95202192</c:v>
                </c:pt>
                <c:pt idx="1">
                  <c:v>24.145551090000001</c:v>
                </c:pt>
                <c:pt idx="2">
                  <c:v>25.016888089999998</c:v>
                </c:pt>
                <c:pt idx="3">
                  <c:v>20.750220649999999</c:v>
                </c:pt>
                <c:pt idx="4">
                  <c:v>25.15403942</c:v>
                </c:pt>
                <c:pt idx="5">
                  <c:v>28.259276369999998</c:v>
                </c:pt>
                <c:pt idx="6">
                  <c:v>31.047106899999999</c:v>
                </c:pt>
                <c:pt idx="7">
                  <c:v>32.504193540000003</c:v>
                </c:pt>
                <c:pt idx="8">
                  <c:v>31.612196269999998</c:v>
                </c:pt>
                <c:pt idx="9">
                  <c:v>31.837674679999999</c:v>
                </c:pt>
                <c:pt idx="10">
                  <c:v>27.30319239</c:v>
                </c:pt>
                <c:pt idx="11">
                  <c:v>27.082444809999998</c:v>
                </c:pt>
                <c:pt idx="12">
                  <c:v>30.01384152</c:v>
                </c:pt>
                <c:pt idx="13">
                  <c:v>29.118738929999999</c:v>
                </c:pt>
                <c:pt idx="14">
                  <c:v>22.207140639999999</c:v>
                </c:pt>
                <c:pt idx="15">
                  <c:v>21.472740609999999</c:v>
                </c:pt>
                <c:pt idx="16">
                  <c:v>19.115224640000001</c:v>
                </c:pt>
                <c:pt idx="17">
                  <c:v>20.451483339999999</c:v>
                </c:pt>
                <c:pt idx="18">
                  <c:v>19.390884979999999</c:v>
                </c:pt>
                <c:pt idx="19">
                  <c:v>18.02080123</c:v>
                </c:pt>
                <c:pt idx="20">
                  <c:v>19.31339852</c:v>
                </c:pt>
                <c:pt idx="21">
                  <c:v>21.226671549999999</c:v>
                </c:pt>
                <c:pt idx="22">
                  <c:v>22.425664269999999</c:v>
                </c:pt>
                <c:pt idx="23">
                  <c:v>24.693501810000001</c:v>
                </c:pt>
                <c:pt idx="24">
                  <c:v>29.966680700000001</c:v>
                </c:pt>
                <c:pt idx="25">
                  <c:v>25.329448710000001</c:v>
                </c:pt>
                <c:pt idx="26">
                  <c:v>24.81502249</c:v>
                </c:pt>
                <c:pt idx="27">
                  <c:v>25.95622668</c:v>
                </c:pt>
                <c:pt idx="28">
                  <c:v>27.106857689999998</c:v>
                </c:pt>
                <c:pt idx="29">
                  <c:v>27.621308039999999</c:v>
                </c:pt>
                <c:pt idx="30">
                  <c:v>25.987198549999999</c:v>
                </c:pt>
                <c:pt idx="31">
                  <c:v>26.620426429999998</c:v>
                </c:pt>
                <c:pt idx="32">
                  <c:v>27.138970029999999</c:v>
                </c:pt>
                <c:pt idx="33">
                  <c:v>27.707218390000001</c:v>
                </c:pt>
                <c:pt idx="34">
                  <c:v>29.493249710000001</c:v>
                </c:pt>
                <c:pt idx="35">
                  <c:v>33.813491310000003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51.733386580000001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23.681422449999999</c:v>
                </c:pt>
                <c:pt idx="4">
                  <c:v>31.026787469999999</c:v>
                </c:pt>
                <c:pt idx="5">
                  <c:v>30.878952200000001</c:v>
                </c:pt>
                <c:pt idx="6">
                  <c:v>37.611732109999998</c:v>
                </c:pt>
                <c:pt idx="7">
                  <c:v>42.437686370000002</c:v>
                </c:pt>
                <c:pt idx="8">
                  <c:v>41.774746950000001</c:v>
                </c:pt>
                <c:pt idx="9">
                  <c:v>43.223730240000002</c:v>
                </c:pt>
                <c:pt idx="10">
                  <c:v>38.727130090000003</c:v>
                </c:pt>
                <c:pt idx="11">
                  <c:v>38.66695112</c:v>
                </c:pt>
                <c:pt idx="12">
                  <c:v>43.011482190000002</c:v>
                </c:pt>
                <c:pt idx="13">
                  <c:v>42.569559759999997</c:v>
                </c:pt>
                <c:pt idx="14">
                  <c:v>34.789243949999999</c:v>
                </c:pt>
                <c:pt idx="15">
                  <c:v>34.640018840000003</c:v>
                </c:pt>
                <c:pt idx="16">
                  <c:v>30.651572269999999</c:v>
                </c:pt>
                <c:pt idx="17">
                  <c:v>32.307537590000003</c:v>
                </c:pt>
                <c:pt idx="18">
                  <c:v>32.320968469999997</c:v>
                </c:pt>
                <c:pt idx="19">
                  <c:v>31.554163429999999</c:v>
                </c:pt>
                <c:pt idx="20">
                  <c:v>32.861936780000001</c:v>
                </c:pt>
                <c:pt idx="21">
                  <c:v>35.661386749999998</c:v>
                </c:pt>
                <c:pt idx="22">
                  <c:v>37.559074160000002</c:v>
                </c:pt>
                <c:pt idx="23">
                  <c:v>39.903462670000003</c:v>
                </c:pt>
                <c:pt idx="24">
                  <c:v>45.733055069999999</c:v>
                </c:pt>
                <c:pt idx="25">
                  <c:v>41.581266540000001</c:v>
                </c:pt>
                <c:pt idx="26">
                  <c:v>41.770538739999999</c:v>
                </c:pt>
                <c:pt idx="27">
                  <c:v>43.218945300000001</c:v>
                </c:pt>
                <c:pt idx="28">
                  <c:v>44.673008350000003</c:v>
                </c:pt>
                <c:pt idx="29">
                  <c:v>45.64355879</c:v>
                </c:pt>
                <c:pt idx="30">
                  <c:v>43.205719440000003</c:v>
                </c:pt>
                <c:pt idx="31">
                  <c:v>43.828066810000003</c:v>
                </c:pt>
                <c:pt idx="32">
                  <c:v>44.336856580000003</c:v>
                </c:pt>
                <c:pt idx="33">
                  <c:v>44.894471670000001</c:v>
                </c:pt>
                <c:pt idx="34">
                  <c:v>46.670278539999998</c:v>
                </c:pt>
                <c:pt idx="35">
                  <c:v>50.050183750000002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0560"/>
        <c:axId val="-50904588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56492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45888"/>
        <c:crosses val="autoZero"/>
        <c:auto val="1"/>
        <c:lblAlgn val="ctr"/>
        <c:lblOffset val="100"/>
        <c:noMultiLvlLbl val="0"/>
      </c:catAx>
      <c:valAx>
        <c:axId val="-50904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9037728"/>
        <c:axId val="-509039360"/>
      </c:lineChart>
      <c:catAx>
        <c:axId val="-509037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39360"/>
        <c:crosses val="autoZero"/>
        <c:auto val="1"/>
        <c:lblAlgn val="ctr"/>
        <c:lblOffset val="100"/>
        <c:noMultiLvlLbl val="0"/>
      </c:catAx>
      <c:valAx>
        <c:axId val="-50903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37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a.Silva" refreshedDate="43416.673652430552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Manaus"/>
        <s v="Norte"/>
        <s v="Sudeste"/>
        <s v="Nordeste"/>
        <s v="Tapajós"/>
        <s v="Teles Pires"/>
        <s v="Madeira"/>
      </sharedItems>
    </cacheField>
    <cacheField name="Subsistema_Para_proj" numFmtId="0">
      <sharedItems containsBlank="1" count="8">
        <m/>
        <s v="Madeira"/>
        <s v="Manaus"/>
        <s v="Sul"/>
        <s v="Nordeste"/>
        <s v="Imperatriz"/>
        <s v="Sudeste"/>
        <s v="Norte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2">
        <m/>
        <n v="2050"/>
        <n v="2047"/>
        <n v="2046"/>
        <n v="2045"/>
        <n v="2044"/>
        <n v="2043"/>
        <n v="2042"/>
        <n v="2041"/>
        <n v="2040"/>
        <n v="2038"/>
        <n v="2036"/>
        <n v="2035"/>
        <n v="2034"/>
        <n v="2033"/>
        <n v="2032"/>
        <n v="2031"/>
        <n v="2030"/>
        <n v="2027"/>
        <n v="2025"/>
        <n v="2023"/>
        <n v="20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868.453583912036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78360000002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3260000003"/>
    </cacheField>
    <cacheField name="20124" numFmtId="0">
      <sharedItems containsBlank="1" containsMixedTypes="1" containsNumber="1" minValue="0" maxValue="80887.378349999999"/>
    </cacheField>
    <cacheField name="2013" numFmtId="0">
      <sharedItems containsBlank="1" containsMixedTypes="1" containsNumber="1" minValue="0" maxValue="83911.304199999999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18289999996"/>
    </cacheField>
    <cacheField name="2014" numFmtId="0">
      <sharedItems containsBlank="1" containsMixedTypes="1" containsNumber="1" minValue="0" maxValue="88663.141990000004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220000003"/>
    </cacheField>
    <cacheField name="20144" numFmtId="0">
      <sharedItems containsBlank="1" containsMixedTypes="1" containsNumber="1" minValue="0" maxValue="87215.242050000001"/>
    </cacheField>
    <cacheField name="2015" numFmtId="0">
      <sharedItems containsBlank="1" containsMixedTypes="1" containsNumber="1" minValue="0" maxValue="88575.249859999996"/>
    </cacheField>
    <cacheField name="20152" numFmtId="0">
      <sharedItems containsBlank="1" containsMixedTypes="1" containsNumber="1" minValue="0" maxValue="84766.32978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594459999993"/>
    </cacheField>
    <cacheField name="2016" numFmtId="0">
      <sharedItems containsBlank="1" containsMixedTypes="1" containsNumber="1" minValue="0" maxValue="87345.785969999997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1874"/>
    </cacheField>
    <cacheField name="20164" numFmtId="0">
      <sharedItems containsBlank="1" containsMixedTypes="1" containsNumber="1" minValue="0" maxValue="86804.324980000005"/>
    </cacheField>
    <cacheField name="2017" numFmtId="0">
      <sharedItems containsBlank="1" containsMixedTypes="1" containsNumber="1" minValue="0" maxValue="91283.221090000006"/>
    </cacheField>
    <cacheField name="20172" numFmtId="0">
      <sharedItems containsBlank="1" containsMixedTypes="1" containsNumber="1" minValue="0" maxValue="87387.692859999996"/>
    </cacheField>
    <cacheField name="20173" numFmtId="0">
      <sharedItems containsBlank="1" containsMixedTypes="1" containsNumber="1" minValue="0" maxValue="86981.442970000004"/>
    </cacheField>
    <cacheField name="20174" numFmtId="0">
      <sharedItems containsBlank="1" containsMixedTypes="1" containsNumber="1" minValue="0" maxValue="90710.312189999997"/>
    </cacheField>
    <cacheField name="2018" numFmtId="0">
      <sharedItems containsBlank="1" containsMixedTypes="1" containsNumber="1" minValue="0" maxValue="93429.381819999995"/>
    </cacheField>
    <cacheField name="20182" numFmtId="0">
      <sharedItems containsBlank="1" containsMixedTypes="1" containsNumber="1" minValue="0" maxValue="89500.472540000002"/>
    </cacheField>
    <cacheField name="20183" numFmtId="0">
      <sharedItems containsBlank="1" containsMixedTypes="1" containsNumber="1" minValue="0" maxValue="89101.889720000006"/>
    </cacheField>
    <cacheField name="20184" numFmtId="0">
      <sharedItems containsBlank="1" containsMixedTypes="1" containsNumber="1" minValue="0" maxValue="92836.097210000007"/>
    </cacheField>
    <cacheField name="2019" numFmtId="0">
      <sharedItems containsBlank="1" containsMixedTypes="1" containsNumber="1" minValue="0" maxValue="98476.064069999993"/>
    </cacheField>
    <cacheField name="20192" numFmtId="0">
      <sharedItems containsBlank="1" containsMixedTypes="1" containsNumber="1" minValue="0" maxValue="94359.486199999999"/>
    </cacheField>
    <cacheField name="20193" numFmtId="0">
      <sharedItems containsBlank="1" containsMixedTypes="1" containsNumber="1" minValue="0" maxValue="93935.783649999998"/>
    </cacheField>
    <cacheField name="20194" numFmtId="0">
      <sharedItems containsBlank="1" containsMixedTypes="1" containsNumber="1" minValue="0" maxValue="97878.495490000001"/>
    </cacheField>
    <cacheField name="2020" numFmtId="0">
      <sharedItems containsBlank="1" containsMixedTypes="1" containsNumber="1" minValue="0" maxValue="103588.1311"/>
    </cacheField>
    <cacheField name="20202" numFmtId="0">
      <sharedItems containsBlank="1" containsMixedTypes="1" containsNumber="1" minValue="0" maxValue="99290.212799999994"/>
    </cacheField>
    <cacheField name="20203" numFmtId="0">
      <sharedItems containsBlank="1" containsMixedTypes="1" containsNumber="1" minValue="0" maxValue="98849.793640000004"/>
    </cacheField>
    <cacheField name="20204" numFmtId="0">
      <sharedItems containsBlank="1" containsMixedTypes="1" containsNumber="1" minValue="0" maxValue="102968.97749999999"/>
    </cacheField>
    <cacheField name="2021" numFmtId="0">
      <sharedItems containsBlank="1" containsMixedTypes="1" containsNumber="1" minValue="0" maxValue="108662.2418"/>
    </cacheField>
    <cacheField name="20212" numFmtId="0">
      <sharedItems containsBlank="1" containsMixedTypes="1" containsNumber="1" minValue="0" maxValue="104181.1459"/>
    </cacheField>
    <cacheField name="20213" numFmtId="0">
      <sharedItems containsBlank="1" containsMixedTypes="1" containsNumber="1" minValue="0" maxValue="103722.71219999999"/>
    </cacheField>
    <cacheField name="20214" numFmtId="0">
      <sharedItems containsBlank="1" containsMixedTypes="1" containsNumber="1" minValue="0" maxValue="108022.12940000001"/>
    </cacheField>
    <cacheField name="2022" numFmtId="0">
      <sharedItems containsBlank="1" containsMixedTypes="1" containsNumber="1" minValue="0" maxValue="113167.6779"/>
    </cacheField>
    <cacheField name="20222" numFmtId="0">
      <sharedItems containsBlank="1" containsMixedTypes="1" containsNumber="1" minValue="0" maxValue="108497.147"/>
    </cacheField>
    <cacheField name="20223" numFmtId="0">
      <sharedItems containsBlank="1" containsMixedTypes="1" containsNumber="1" minValue="0" maxValue="108017.5773"/>
    </cacheField>
    <cacheField name="20224" numFmtId="0">
      <sharedItems containsBlank="1" containsMixedTypes="1" containsNumber="1" minValue="0" maxValue="112503.6544"/>
    </cacheField>
    <cacheField name="2023" numFmtId="0">
      <sharedItems containsBlank="1" containsMixedTypes="1" containsNumber="1" minValue="0" maxValue="117933.3334"/>
    </cacheField>
    <cacheField name="20232" numFmtId="0">
      <sharedItems containsBlank="1" containsMixedTypes="1" containsNumber="1" minValue="0" maxValue="113062.5733"/>
    </cacheField>
    <cacheField name="20233" numFmtId="0">
      <sharedItems containsBlank="1" containsMixedTypes="1" containsNumber="1" minValue="0" maxValue="112561.2243"/>
    </cacheField>
    <cacheField name="20234" numFmtId="0">
      <sharedItems containsBlank="1" containsMixedTypes="1" containsNumber="1" minValue="0" maxValue="117242.1759"/>
    </cacheField>
    <cacheField name="2024" numFmtId="0">
      <sharedItems containsBlank="1" containsMixedTypes="1" containsNumber="1" minValue="0" maxValue="122830.4896"/>
    </cacheField>
    <cacheField name="20242" numFmtId="0">
      <sharedItems containsBlank="1" containsMixedTypes="1" containsNumber="1" minValue="0" maxValue="117758.14750000001"/>
    </cacheField>
    <cacheField name="20243" numFmtId="0">
      <sharedItems containsBlank="1" containsMixedTypes="1" containsNumber="1" minValue="0" maxValue="117234.4777"/>
    </cacheField>
    <cacheField name="20244" numFmtId="0">
      <sharedItems containsBlank="1" containsMixedTypes="1" containsNumber="1" minValue="0" maxValue="122114.8508"/>
    </cacheField>
    <cacheField name="2025" numFmtId="0">
      <sharedItems containsBlank="1" containsMixedTypes="1" containsNumber="1" minValue="0" maxValue="127926.3311"/>
    </cacheField>
    <cacheField name="20252" numFmtId="0">
      <sharedItems containsBlank="1" containsMixedTypes="1" containsNumber="1" minValue="0" maxValue="122642.519"/>
    </cacheField>
    <cacheField name="20253" numFmtId="0">
      <sharedItems containsBlank="1" containsMixedTypes="1" containsNumber="1" minValue="0" maxValue="122095.1134"/>
    </cacheField>
    <cacheField name="20254" numFmtId="0">
      <sharedItems containsBlank="1" containsMixedTypes="1" containsNumber="1" minValue="0" maxValue="127184.6871"/>
    </cacheField>
    <cacheField name="2026" numFmtId="0">
      <sharedItems containsBlank="1" containsMixedTypes="1" containsNumber="1" minValue="0" maxValue="132344.48610000001"/>
    </cacheField>
    <cacheField name="20262" numFmtId="0">
      <sharedItems containsBlank="1" containsMixedTypes="1" containsNumber="1" minValue="0" maxValue="126893.4224"/>
    </cacheField>
    <cacheField name="20263" numFmtId="0">
      <sharedItems containsBlank="1" containsMixedTypes="1" containsNumber="1" minValue="0" maxValue="126326.9892"/>
    </cacheField>
    <cacheField name="20264" numFmtId="0">
      <sharedItems containsBlank="1" containsMixedTypes="1" containsNumber="1" minValue="0" maxValue="131587.66810000001"/>
    </cacheField>
    <cacheField name="2027" numFmtId="0">
      <sharedItems containsBlank="1" containsMixedTypes="1" containsNumber="1" minValue="0" maxValue="136558.3003"/>
    </cacheField>
    <cacheField name="20272" numFmtId="0">
      <sharedItems containsBlank="1" containsMixedTypes="1" containsNumber="1" minValue="0" maxValue="130935.2819"/>
    </cacheField>
    <cacheField name="20273" numFmtId="0">
      <sharedItems containsBlank="1" containsMixedTypes="1" containsNumber="1" minValue="0" maxValue="130349.6835"/>
    </cacheField>
    <cacheField name="20274" numFmtId="0">
      <sharedItems containsBlank="1" containsMixedTypes="1" containsNumber="1" minValue="0" maxValue="135780.19159999999"/>
    </cacheField>
    <cacheField name="2028" numFmtId="0">
      <sharedItems containsBlank="1" containsMixedTypes="1" containsNumber="1" minValue="0" maxValue="140938.22440000001"/>
    </cacheField>
    <cacheField name="20282" numFmtId="0">
      <sharedItems containsBlank="1" containsMixedTypes="1" containsNumber="1" minValue="0" maxValue="135134.07339999999"/>
    </cacheField>
    <cacheField name="20283" numFmtId="0">
      <sharedItems containsBlank="1" containsMixedTypes="1" containsNumber="1" minValue="0" maxValue="134527.2996"/>
    </cacheField>
    <cacheField name="20284" numFmtId="0">
      <sharedItems containsBlank="1" containsMixedTypes="1" containsNumber="1" minValue="0" maxValue="140139.2328"/>
    </cacheField>
    <cacheField name="2029" numFmtId="0">
      <sharedItems containsBlank="1" containsMixedTypes="1" containsNumber="1" minValue="0" maxValue="145417.05069999999"/>
    </cacheField>
    <cacheField name="20292" numFmtId="0">
      <sharedItems containsBlank="1" containsMixedTypes="1" containsNumber="1" minValue="0" maxValue="139429.55600000001"/>
    </cacheField>
    <cacheField name="20293" numFmtId="0">
      <sharedItems containsBlank="1" containsMixedTypes="1" containsNumber="1" minValue="0" maxValue="138801.7671"/>
    </cacheField>
    <cacheField name="20294" numFmtId="0">
      <sharedItems containsBlank="1" containsMixedTypes="1" containsNumber="1" minValue="0" maxValue="144596.44579999999"/>
    </cacheField>
    <cacheField name="2030" numFmtId="0">
      <sharedItems containsBlank="1" containsMixedTypes="1" containsNumber="1" minValue="0" maxValue="150032.35"/>
    </cacheField>
    <cacheField name="20302" numFmtId="0">
      <sharedItems containsBlank="1" containsMixedTypes="1" containsNumber="1" minValue="0" maxValue="143863.83619999999"/>
    </cacheField>
    <cacheField name="20303" numFmtId="0">
      <sharedItems containsBlank="1" containsMixedTypes="1" containsNumber="1" minValue="0" maxValue="143216.69070000001"/>
    </cacheField>
    <cacheField name="20304" numFmtId="0">
      <sharedItems containsBlank="1" containsMixedTypes="1" containsNumber="1" minValue="0" maxValue="149189.20079999999"/>
    </cacheField>
    <cacheField name="2031" numFmtId="0">
      <sharedItems containsBlank="1" containsMixedTypes="1" containsNumber="1" minValue="0" maxValue="154841.5643"/>
    </cacheField>
    <cacheField name="20312" numFmtId="0">
      <sharedItems containsBlank="1" containsMixedTypes="1" containsNumber="1" minValue="0" maxValue="148477.48610000001"/>
    </cacheField>
    <cacheField name="20313" numFmtId="0">
      <sharedItems containsBlank="1" containsMixedTypes="1" containsNumber="1" minValue="0" maxValue="147809.1373"/>
    </cacheField>
    <cacheField name="20314" numFmtId="0">
      <sharedItems containsBlank="1" containsMixedTypes="1" containsNumber="1" minValue="0" maxValue="153972.8284"/>
    </cacheField>
    <cacheField name="2032" numFmtId="0">
      <sharedItems containsBlank="1" containsMixedTypes="1" containsNumber="1" minValue="0" maxValue="159690.0619"/>
    </cacheField>
    <cacheField name="20322" numFmtId="0">
      <sharedItems containsBlank="1" containsMixedTypes="1" containsNumber="1" minValue="0" maxValue="153129.677"/>
    </cacheField>
    <cacheField name="20323" numFmtId="0">
      <sharedItems containsBlank="1" containsMixedTypes="1" containsNumber="1" minValue="0" maxValue="152439.443"/>
    </cacheField>
    <cacheField name="20324" numFmtId="0">
      <sharedItems containsBlank="1" containsMixedTypes="1" containsNumber="1" minValue="0" maxValue="158797.17050000001"/>
    </cacheField>
    <cacheField name="2033" numFmtId="0">
      <sharedItems containsBlank="1" containsMixedTypes="1" containsNumber="1" minValue="0" maxValue="164508.435"/>
    </cacheField>
    <cacheField name="20332" numFmtId="0">
      <sharedItems containsBlank="1" containsMixedTypes="1" containsNumber="1" minValue="0" maxValue="157755.4025"/>
    </cacheField>
    <cacheField name="20333" numFmtId="0">
      <sharedItems containsBlank="1" containsMixedTypes="1" containsNumber="1" minValue="0" maxValue="157043.25090000001"/>
    </cacheField>
    <cacheField name="20334" numFmtId="0">
      <sharedItems containsBlank="1" containsMixedTypes="1" containsNumber="1" minValue="0" maxValue="163593.44"/>
    </cacheField>
    <cacheField name="2034" numFmtId="0">
      <sharedItems containsBlank="1" containsMixedTypes="1" containsNumber="1" minValue="0" maxValue="169505.82699999999"/>
    </cacheField>
    <cacheField name="20342" numFmtId="0">
      <sharedItems containsBlank="1" containsMixedTypes="1" containsNumber="1" minValue="0" maxValue="162541.2262"/>
    </cacheField>
    <cacheField name="20343" numFmtId="0">
      <sharedItems containsBlank="1" containsMixedTypes="1" containsNumber="1" minValue="0" maxValue="161803.4731"/>
    </cacheField>
    <cacheField name="20344" numFmtId="0">
      <sharedItems containsBlank="1" containsMixedTypes="1" containsNumber="1" minValue="0" maxValue="168566.02"/>
    </cacheField>
    <cacheField name="2035" numFmtId="0">
      <sharedItems containsBlank="1" containsMixedTypes="1" containsNumber="1" minValue="0" maxValue="174655.75150000001"/>
    </cacheField>
    <cacheField name="20352" numFmtId="0">
      <sharedItems containsBlank="1" containsMixedTypes="1" containsNumber="1" minValue="0" maxValue="167481.38639999999"/>
    </cacheField>
    <cacheField name="20353" numFmtId="0">
      <sharedItems containsBlank="1" containsMixedTypes="1" containsNumber="1" minValue="0" maxValue="166719.95540000001"/>
    </cacheField>
    <cacheField name="20354" numFmtId="0">
      <sharedItems containsBlank="1" containsMixedTypes="1" containsNumber="1" minValue="0" maxValue="173689.8602"/>
    </cacheField>
    <cacheField name="2036" numFmtId="0">
      <sharedItems containsBlank="1" containsMixedTypes="1" containsNumber="1" minValue="0" maxValue="180128.2096"/>
    </cacheField>
    <cacheField name="20362" numFmtId="0">
      <sharedItems containsBlank="1" containsMixedTypes="1" containsNumber="1" minValue="0" maxValue="172735.26310000001"/>
    </cacheField>
    <cacheField name="20363" numFmtId="0">
      <sharedItems containsBlank="1" containsMixedTypes="1" containsNumber="1" minValue="0" maxValue="171948.55170000001"/>
    </cacheField>
    <cacheField name="20364" numFmtId="0">
      <sharedItems containsBlank="1" containsMixedTypes="1" containsNumber="1" minValue="0" maxValue="179137.81219999999"/>
    </cacheField>
    <cacheField name="2037" numFmtId="0">
      <sharedItems containsBlank="1" containsMixedTypes="1" containsNumber="1" minValue="0" maxValue="185554.75020000001"/>
    </cacheField>
    <cacheField name="20372" numFmtId="0">
      <sharedItems containsBlank="1" containsMixedTypes="1" containsNumber="1" minValue="0" maxValue="177938.3045"/>
    </cacheField>
    <cacheField name="20373" numFmtId="0">
      <sharedItems containsBlank="1" containsMixedTypes="1" containsNumber="1" minValue="0" maxValue="177125.29029999999"/>
    </cacheField>
    <cacheField name="20374" numFmtId="0">
      <sharedItems containsBlank="1" containsMixedTypes="1" containsNumber="1" minValue="0" maxValue="184539.06899999999"/>
    </cacheField>
    <cacheField name="2038" numFmtId="0">
      <sharedItems containsBlank="1" containsMixedTypes="1" containsNumber="1" minValue="0" maxValue="191130.17800000001"/>
    </cacheField>
    <cacheField name="20382" numFmtId="0">
      <sharedItems containsBlank="1" containsMixedTypes="1" containsNumber="1" minValue="0" maxValue="183277.08110000001"/>
    </cacheField>
    <cacheField name="20383" numFmtId="0">
      <sharedItems containsBlank="1" containsMixedTypes="1" containsNumber="1" minValue="0" maxValue="182437.56700000001"/>
    </cacheField>
    <cacheField name="20384" numFmtId="0">
      <sharedItems containsBlank="1" containsMixedTypes="1" containsNumber="1" minValue="0" maxValue="190085.5306"/>
    </cacheField>
    <cacheField name="2039" numFmtId="0">
      <sharedItems containsBlank="1" containsMixedTypes="1" containsNumber="1" minValue="0" maxValue="196538.63889999999"/>
    </cacheField>
    <cacheField name="20392" numFmtId="0">
      <sharedItems containsBlank="1" containsMixedTypes="1" containsNumber="1" minValue="0" maxValue="188456.18909999999"/>
    </cacheField>
    <cacheField name="20393" numFmtId="0">
      <sharedItems containsBlank="1" containsMixedTypes="1" containsNumber="1" minValue="0" maxValue="187590.6942"/>
    </cacheField>
    <cacheField name="20394" numFmtId="0">
      <sharedItems containsBlank="1" containsMixedTypes="1" containsNumber="1" minValue="0" maxValue="195466.59220000001"/>
    </cacheField>
    <cacheField name="2040" numFmtId="0">
      <sharedItems containsBlank="1" containsMixedTypes="1" containsNumber="1" minValue="0" maxValue="201933.96299999999"/>
    </cacheField>
    <cacheField name="20402" numFmtId="0">
      <sharedItems containsBlank="1" containsMixedTypes="1" containsNumber="1" minValue="0" maxValue="193626.29569999999"/>
    </cacheField>
    <cacheField name="20403" numFmtId="0">
      <sharedItems containsBlank="1" containsMixedTypes="1" containsNumber="1" minValue="0" maxValue="192735.40340000001"/>
    </cacheField>
    <cacheField name="20404" numFmtId="0">
      <sharedItems containsBlank="1" containsMixedTypes="1" containsNumber="1" minValue="0" maxValue="200836.0178"/>
    </cacheField>
    <cacheField name="2041" numFmtId="0">
      <sharedItems containsBlank="1" containsMixedTypes="1" containsNumber="1" minValue="0" maxValue="206716.49479999999"/>
    </cacheField>
    <cacheField name="20412" numFmtId="0">
      <sharedItems containsBlank="1" containsMixedTypes="1" containsNumber="1" minValue="0" maxValue="198206.57810000001"/>
    </cacheField>
    <cacheField name="20413" numFmtId="0">
      <sharedItems containsBlank="1" containsMixedTypes="1" containsNumber="1" minValue="0" maxValue="197291.6911"/>
    </cacheField>
    <cacheField name="20414" numFmtId="0">
      <sharedItems containsBlank="1" containsMixedTypes="1" containsNumber="1" minValue="0" maxValue="205596.9737"/>
    </cacheField>
    <cacheField name="2042" numFmtId="0">
      <sharedItems containsBlank="1" containsMixedTypes="1" containsNumber="1" minValue="0" maxValue="211522.06659999999"/>
    </cacheField>
    <cacheField name="20422" numFmtId="0">
      <sharedItems containsBlank="1" containsMixedTypes="1" containsNumber="1" minValue="0" maxValue="202807.52830000001"/>
    </cacheField>
    <cacheField name="20423" numFmtId="0">
      <sharedItems containsBlank="1" containsMixedTypes="1" containsNumber="1" minValue="0" maxValue="201868.01869999999"/>
    </cacheField>
    <cacheField name="20424" numFmtId="0">
      <sharedItems containsBlank="1" containsMixedTypes="1" containsNumber="1" minValue="0" maxValue="210381.05650000001"/>
    </cacheField>
    <cacheField name="2043" numFmtId="0">
      <sharedItems containsBlank="1" containsMixedTypes="1" containsNumber="1" minValue="0" maxValue="216380.35019999999"/>
    </cacheField>
    <cacheField name="20432" numFmtId="0">
      <sharedItems containsBlank="1" containsMixedTypes="1" containsNumber="1" minValue="0" maxValue="207460.5552"/>
    </cacheField>
    <cacheField name="20433" numFmtId="0">
      <sharedItems containsBlank="1" containsMixedTypes="1" containsNumber="1" minValue="0" maxValue="206496.59940000001"/>
    </cacheField>
    <cacheField name="20434" numFmtId="0">
      <sharedItems containsBlank="1" containsMixedTypes="1" containsNumber="1" minValue="0" maxValue="215218.00930000001"/>
    </cacheField>
    <cacheField name="2044" numFmtId="0">
      <sharedItems containsBlank="1" containsMixedTypes="1" containsNumber="1" minValue="0" maxValue="221369.10920000001"/>
    </cacheField>
    <cacheField name="20442" numFmtId="0">
      <sharedItems containsBlank="1" containsMixedTypes="1" containsNumber="1" minValue="0" maxValue="212238.94699999999"/>
    </cacheField>
    <cacheField name="20443" numFmtId="0">
      <sharedItems containsBlank="1" containsMixedTypes="1" containsNumber="1" minValue="0" maxValue="211250.15669999999"/>
    </cacheField>
    <cacheField name="20444" numFmtId="0">
      <sharedItems containsBlank="1" containsMixedTypes="1" containsNumber="1" minValue="0" maxValue="220184.38819999999"/>
    </cacheField>
    <cacheField name="2045" numFmtId="0">
      <sharedItems containsBlank="1" containsMixedTypes="1" containsNumber="1" minValue="0" maxValue="226444.51930000001"/>
    </cacheField>
    <cacheField name="20452" numFmtId="0">
      <sharedItems containsBlank="1" containsMixedTypes="1" containsNumber="1" minValue="0" maxValue="217098.5833"/>
    </cacheField>
    <cacheField name="20453" numFmtId="0">
      <sharedItems containsBlank="1" containsMixedTypes="1" containsNumber="1" minValue="0" maxValue="216084.0944"/>
    </cacheField>
    <cacheField name="20454" numFmtId="0">
      <sharedItems containsBlank="1" containsMixedTypes="1" containsNumber="1" minValue="0" maxValue="225237.07209999999"/>
    </cacheField>
    <cacheField name="2046" numFmtId="0">
      <sharedItems containsBlank="1" containsMixedTypes="1" containsNumber="1" minValue="0" maxValue="231589.5251"/>
    </cacheField>
    <cacheField name="20462" numFmtId="0">
      <sharedItems containsBlank="1" containsMixedTypes="1" containsNumber="1" minValue="0" maxValue="222026.02429999999"/>
    </cacheField>
    <cacheField name="20463" numFmtId="0">
      <sharedItems containsBlank="1" containsMixedTypes="1" containsNumber="1" minValue="0" maxValue="220985.4675"/>
    </cacheField>
    <cacheField name="20464" numFmtId="0">
      <sharedItems containsBlank="1" containsMixedTypes="1" containsNumber="1" minValue="0" maxValue="230360.0975"/>
    </cacheField>
    <cacheField name="2047" numFmtId="0">
      <sharedItems containsBlank="1" containsMixedTypes="1" containsNumber="1" minValue="0" maxValue="236728.2824"/>
    </cacheField>
    <cacheField name="20472" numFmtId="0">
      <sharedItems containsBlank="1" containsMixedTypes="1" containsNumber="1" minValue="0" maxValue="226947.21359999999"/>
    </cacheField>
    <cacheField name="20473" numFmtId="0">
      <sharedItems containsBlank="1" containsMixedTypes="1" containsNumber="1" minValue="0" maxValue="225880.52369999999"/>
    </cacheField>
    <cacheField name="20474" numFmtId="0">
      <sharedItems containsBlank="1" containsMixedTypes="1" containsNumber="1" minValue="0" maxValue="235476.5129"/>
    </cacheField>
    <cacheField name="2048" numFmtId="0">
      <sharedItems containsBlank="1" containsMixedTypes="1" containsNumber="1" minValue="0" maxValue="242390.16010000001"/>
    </cacheField>
    <cacheField name="20482" numFmtId="0">
      <sharedItems containsBlank="1" containsMixedTypes="1" containsNumber="1" minValue="0" maxValue="232359.7488"/>
    </cacheField>
    <cacheField name="20483" numFmtId="0">
      <sharedItems containsBlank="1" containsMixedTypes="1" containsNumber="1" minValue="0" maxValue="231262.5582"/>
    </cacheField>
    <cacheField name="20484" numFmtId="0">
      <sharedItems containsBlank="1" containsMixedTypes="1" containsNumber="1" minValue="0" maxValue="241110.95259999999"/>
    </cacheField>
    <cacheField name="2049" numFmtId="0">
      <sharedItems containsBlank="1" containsMixedTypes="1" containsNumber="1" minValue="0" maxValue="247855.51379999999"/>
    </cacheField>
    <cacheField name="20492" numFmtId="0">
      <sharedItems containsBlank="1" containsMixedTypes="1" containsNumber="1" minValue="0" maxValue="237589.394"/>
    </cacheField>
    <cacheField name="20493" numFmtId="0">
      <sharedItems containsBlank="1" containsMixedTypes="1" containsNumber="1" minValue="0" maxValue="236464.13310000001"/>
    </cacheField>
    <cacheField name="20494" numFmtId="0">
      <sharedItems containsBlank="1" containsMixedTypes="1" containsNumber="1" minValue="0" maxValue="246550.02989999999"/>
    </cacheField>
    <cacheField name="2050" numFmtId="0">
      <sharedItems containsBlank="1" containsMixedTypes="1" containsNumber="1" minValue="0" maxValue="252642.82699999999"/>
    </cacheField>
    <cacheField name="20502" numFmtId="0">
      <sharedItems containsBlank="1" containsMixedTypes="1" containsNumber="1" minValue="0" maxValue="242137.269"/>
    </cacheField>
    <cacheField name="20503" numFmtId="0">
      <sharedItems containsBlank="1" containsMixedTypes="1" containsNumber="1" minValue="0" maxValue="240982.1268"/>
    </cacheField>
    <cacheField name="20504" numFmtId="0">
      <sharedItems containsBlank="1" containsMixedTypes="1" containsNumber="1" minValue="0" maxValue="251305.81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Manaus-AC/RO/Mad_1500__kV_225"/>
    <x v="1"/>
    <x v="1"/>
    <n v="1500"/>
    <x v="1"/>
  </r>
  <r>
    <s v="N-Manaus_1500__kV_164"/>
    <x v="2"/>
    <x v="2"/>
    <n v="1500"/>
    <x v="1"/>
  </r>
  <r>
    <s v="N-Manaus_1500__kV_166"/>
    <x v="2"/>
    <x v="2"/>
    <n v="1500"/>
    <x v="1"/>
  </r>
  <r>
    <s v="SE-Sul_1500__kV_5"/>
    <x v="3"/>
    <x v="3"/>
    <n v="1500"/>
    <x v="2"/>
  </r>
  <r>
    <s v="SE-Sul_1500__kV_9"/>
    <x v="3"/>
    <x v="3"/>
    <n v="1500"/>
    <x v="3"/>
  </r>
  <r>
    <s v="SE-Sul_1500__kV_273"/>
    <x v="3"/>
    <x v="3"/>
    <n v="1500"/>
    <x v="3"/>
  </r>
  <r>
    <s v="SE-Sul_1500__kV_1"/>
    <x v="3"/>
    <x v="3"/>
    <n v="1500"/>
    <x v="4"/>
  </r>
  <r>
    <s v="SE-NE_1500__kV_90"/>
    <x v="3"/>
    <x v="4"/>
    <n v="1500"/>
    <x v="4"/>
  </r>
  <r>
    <s v="SE-NE_1500__kV_38"/>
    <x v="3"/>
    <x v="4"/>
    <n v="1500"/>
    <x v="5"/>
  </r>
  <r>
    <s v="SE-NE_1500__kV_58"/>
    <x v="3"/>
    <x v="4"/>
    <n v="1500"/>
    <x v="5"/>
  </r>
  <r>
    <s v="SE-NE_1500__kV_83"/>
    <x v="3"/>
    <x v="4"/>
    <n v="1500"/>
    <x v="5"/>
  </r>
  <r>
    <s v="SE-NE_1500__kV_92"/>
    <x v="3"/>
    <x v="4"/>
    <n v="1500"/>
    <x v="5"/>
  </r>
  <r>
    <s v="NE-Imp_1500__kV_289"/>
    <x v="4"/>
    <x v="5"/>
    <n v="1500"/>
    <x v="5"/>
  </r>
  <r>
    <s v="SE-Sul_1500__kV_271"/>
    <x v="3"/>
    <x v="3"/>
    <n v="1500"/>
    <x v="6"/>
  </r>
  <r>
    <s v="SE-Sul_1500__kV_268"/>
    <x v="3"/>
    <x v="3"/>
    <n v="1500"/>
    <x v="6"/>
  </r>
  <r>
    <s v="SE-NE_1500__kV_61"/>
    <x v="3"/>
    <x v="4"/>
    <n v="1500"/>
    <x v="6"/>
  </r>
  <r>
    <s v="N-Manaus_1500__kV_177"/>
    <x v="2"/>
    <x v="2"/>
    <n v="1500"/>
    <x v="6"/>
  </r>
  <r>
    <s v="SE-NE_1500__kV_15"/>
    <x v="3"/>
    <x v="4"/>
    <n v="1500"/>
    <x v="7"/>
  </r>
  <r>
    <s v="SE-NE_1500__kV_54"/>
    <x v="3"/>
    <x v="4"/>
    <n v="1500"/>
    <x v="8"/>
  </r>
  <r>
    <s v="SE-NE_1500__kV_103"/>
    <x v="3"/>
    <x v="4"/>
    <n v="1500"/>
    <x v="8"/>
  </r>
  <r>
    <s v="SE-NE_1500__kV_34"/>
    <x v="3"/>
    <x v="4"/>
    <n v="1500"/>
    <x v="9"/>
  </r>
  <r>
    <s v="SE-NE_1500__kV_53"/>
    <x v="3"/>
    <x v="4"/>
    <n v="1500"/>
    <x v="9"/>
  </r>
  <r>
    <s v="SE-NE_1500__kV_44"/>
    <x v="3"/>
    <x v="4"/>
    <n v="1500"/>
    <x v="9"/>
  </r>
  <r>
    <s v="SE-NE_1500__kV_56"/>
    <x v="3"/>
    <x v="4"/>
    <n v="1500"/>
    <x v="9"/>
  </r>
  <r>
    <s v="SE-NE_1500__kV_26"/>
    <x v="3"/>
    <x v="4"/>
    <n v="1500"/>
    <x v="9"/>
  </r>
  <r>
    <s v="SE-NE_1500__kV_79"/>
    <x v="3"/>
    <x v="4"/>
    <n v="1500"/>
    <x v="9"/>
  </r>
  <r>
    <s v="SE-NE_1500__kV_108"/>
    <x v="3"/>
    <x v="4"/>
    <n v="1500"/>
    <x v="9"/>
  </r>
  <r>
    <s v="NE-Imp_1500__kV_147"/>
    <x v="4"/>
    <x v="5"/>
    <n v="1500"/>
    <x v="9"/>
  </r>
  <r>
    <s v="NE-Imp_1500__kV_284"/>
    <x v="4"/>
    <x v="5"/>
    <n v="1500"/>
    <x v="9"/>
  </r>
  <r>
    <s v="NE-Imp_1500__kV_152"/>
    <x v="4"/>
    <x v="5"/>
    <n v="1500"/>
    <x v="9"/>
  </r>
  <r>
    <s v="NE-Imp_1500__kV_293"/>
    <x v="4"/>
    <x v="5"/>
    <n v="1500"/>
    <x v="9"/>
  </r>
  <r>
    <s v="NE-Imp_1500__kV_159"/>
    <x v="4"/>
    <x v="5"/>
    <n v="1500"/>
    <x v="9"/>
  </r>
  <r>
    <s v="Manaus-AC/RO/Mad_1500__kV_221"/>
    <x v="1"/>
    <x v="1"/>
    <n v="1500"/>
    <x v="10"/>
  </r>
  <r>
    <s v="SE-Sul_1500__kV_7"/>
    <x v="3"/>
    <x v="3"/>
    <n v="1500"/>
    <x v="11"/>
  </r>
  <r>
    <s v="SE-Sul_1500__kV_275"/>
    <x v="3"/>
    <x v="3"/>
    <n v="1500"/>
    <x v="11"/>
  </r>
  <r>
    <s v="SE-Sul_1500__kV_276"/>
    <x v="3"/>
    <x v="3"/>
    <n v="1500"/>
    <x v="11"/>
  </r>
  <r>
    <s v="Manaus-AC/RO/Mad_1500__kV_222"/>
    <x v="1"/>
    <x v="1"/>
    <n v="1500"/>
    <x v="11"/>
  </r>
  <r>
    <s v="SE-Sul_1500__kV_6"/>
    <x v="3"/>
    <x v="3"/>
    <n v="1500"/>
    <x v="12"/>
  </r>
  <r>
    <s v="SE-Sul_1500__kV_3"/>
    <x v="3"/>
    <x v="3"/>
    <n v="1500"/>
    <x v="12"/>
  </r>
  <r>
    <s v="SE-NE_1500__kV_60"/>
    <x v="3"/>
    <x v="4"/>
    <n v="1500"/>
    <x v="12"/>
  </r>
  <r>
    <s v="SE-NE_1500__kV_102"/>
    <x v="3"/>
    <x v="4"/>
    <n v="1500"/>
    <x v="12"/>
  </r>
  <r>
    <s v="SE-NE_1500__kV_74"/>
    <x v="3"/>
    <x v="4"/>
    <n v="1500"/>
    <x v="12"/>
  </r>
  <r>
    <s v="SE-NE_1500__kV_55"/>
    <x v="3"/>
    <x v="4"/>
    <n v="1500"/>
    <x v="12"/>
  </r>
  <r>
    <s v="SE-Sul_1500__kV_277"/>
    <x v="3"/>
    <x v="3"/>
    <n v="1500"/>
    <x v="13"/>
  </r>
  <r>
    <s v="SE-NE_1500__kV_43"/>
    <x v="3"/>
    <x v="4"/>
    <n v="1500"/>
    <x v="13"/>
  </r>
  <r>
    <s v="SE-NE_1500__kV_97"/>
    <x v="3"/>
    <x v="4"/>
    <n v="1500"/>
    <x v="13"/>
  </r>
  <r>
    <s v="SE-Sul_1500__kV_269"/>
    <x v="3"/>
    <x v="3"/>
    <n v="1500"/>
    <x v="14"/>
  </r>
  <r>
    <s v="SE-Sul_1500__kV_272"/>
    <x v="3"/>
    <x v="3"/>
    <n v="1500"/>
    <x v="14"/>
  </r>
  <r>
    <s v="SE-NE_1500__kV_105"/>
    <x v="3"/>
    <x v="4"/>
    <n v="1500"/>
    <x v="14"/>
  </r>
  <r>
    <s v="SE-NE_1500__kV_32"/>
    <x v="3"/>
    <x v="4"/>
    <n v="1500"/>
    <x v="14"/>
  </r>
  <r>
    <s v="SE-NE_1500__kV_40"/>
    <x v="3"/>
    <x v="4"/>
    <n v="1500"/>
    <x v="14"/>
  </r>
  <r>
    <s v="SE-NE_1500__kV_84"/>
    <x v="3"/>
    <x v="4"/>
    <n v="1500"/>
    <x v="14"/>
  </r>
  <r>
    <s v="SE-Sul_1500__kV_267"/>
    <x v="3"/>
    <x v="3"/>
    <n v="1500"/>
    <x v="15"/>
  </r>
  <r>
    <s v="Manaus-AC/RO/Mad_1500__kV_220"/>
    <x v="1"/>
    <x v="1"/>
    <n v="1500"/>
    <x v="15"/>
  </r>
  <r>
    <s v="Manaus-AC/RO/Mad_1500__kV_223"/>
    <x v="1"/>
    <x v="1"/>
    <n v="1500"/>
    <x v="15"/>
  </r>
  <r>
    <s v="SE-NE_1500__kV_59"/>
    <x v="3"/>
    <x v="4"/>
    <n v="1500"/>
    <x v="16"/>
  </r>
  <r>
    <s v="SE-NE_1500__kV_76"/>
    <x v="3"/>
    <x v="4"/>
    <n v="1500"/>
    <x v="16"/>
  </r>
  <r>
    <s v="SE-NE_1500__kV_98"/>
    <x v="3"/>
    <x v="4"/>
    <n v="1500"/>
    <x v="16"/>
  </r>
  <r>
    <s v="SE-NE_1500__kV_28"/>
    <x v="3"/>
    <x v="4"/>
    <n v="1500"/>
    <x v="16"/>
  </r>
  <r>
    <s v="Manaus-AC/RO/Mad_1500__kV_216"/>
    <x v="1"/>
    <x v="1"/>
    <n v="1500"/>
    <x v="16"/>
  </r>
  <r>
    <s v="Manaus-AC/RO/Mad_1500__kV_217"/>
    <x v="1"/>
    <x v="1"/>
    <n v="1500"/>
    <x v="16"/>
  </r>
  <r>
    <s v="SE-NE_1500__kV_69"/>
    <x v="3"/>
    <x v="4"/>
    <n v="1500"/>
    <x v="17"/>
  </r>
  <r>
    <s v="SE-NE_1500__kV_77"/>
    <x v="3"/>
    <x v="4"/>
    <n v="1500"/>
    <x v="17"/>
  </r>
  <r>
    <s v="SE-NE_1500__kV_39"/>
    <x v="3"/>
    <x v="4"/>
    <n v="1500"/>
    <x v="17"/>
  </r>
  <r>
    <s v="SE-NE_1500__kV_88"/>
    <x v="3"/>
    <x v="4"/>
    <n v="1500"/>
    <x v="17"/>
  </r>
  <r>
    <s v="SE-NE_1500__kV_70"/>
    <x v="3"/>
    <x v="4"/>
    <n v="1500"/>
    <x v="17"/>
  </r>
  <r>
    <s v="SE-NE_1500__kV_18"/>
    <x v="3"/>
    <x v="4"/>
    <n v="1500"/>
    <x v="17"/>
  </r>
  <r>
    <s v="SE-NE_1500__kV_31"/>
    <x v="3"/>
    <x v="4"/>
    <n v="1500"/>
    <x v="17"/>
  </r>
  <r>
    <s v="SE-NE_1500__kV_62"/>
    <x v="3"/>
    <x v="4"/>
    <n v="1500"/>
    <x v="17"/>
  </r>
  <r>
    <s v="Tap-SE/CO_1500__kV_245"/>
    <x v="5"/>
    <x v="6"/>
    <n v="1500"/>
    <x v="18"/>
  </r>
  <r>
    <s v="Tap-SE/CO_1500__kV_242"/>
    <x v="5"/>
    <x v="6"/>
    <n v="1500"/>
    <x v="19"/>
  </r>
  <r>
    <s v="Tap-SE/CO_1500__kV_248"/>
    <x v="5"/>
    <x v="6"/>
    <n v="1500"/>
    <x v="19"/>
  </r>
  <r>
    <s v="Tap-SE/CO_1500__kV_247"/>
    <x v="5"/>
    <x v="6"/>
    <n v="1500"/>
    <x v="19"/>
  </r>
  <r>
    <s v="Tap-SE/CO_1500__kV_249"/>
    <x v="5"/>
    <x v="6"/>
    <n v="1500"/>
    <x v="19"/>
  </r>
  <r>
    <s v="Tap-SE/CO_1500__kV_246"/>
    <x v="5"/>
    <x v="6"/>
    <n v="1500"/>
    <x v="19"/>
  </r>
  <r>
    <s v="Tap-SE/CO_1500__kV_243"/>
    <x v="5"/>
    <x v="6"/>
    <n v="1500"/>
    <x v="19"/>
  </r>
  <r>
    <s v="SE-NE_1500__kV_106"/>
    <x v="3"/>
    <x v="4"/>
    <n v="1500"/>
    <x v="20"/>
  </r>
  <r>
    <s v="SE-NE_1500__kV_50"/>
    <x v="3"/>
    <x v="4"/>
    <n v="1500"/>
    <x v="20"/>
  </r>
  <r>
    <s v="SE-NE_1500__kV_20"/>
    <x v="3"/>
    <x v="4"/>
    <n v="1500"/>
    <x v="20"/>
  </r>
  <r>
    <s v="SE-NE_1500__kV_23"/>
    <x v="3"/>
    <x v="4"/>
    <n v="1500"/>
    <x v="20"/>
  </r>
  <r>
    <s v="SE-NE_1500__kV_94"/>
    <x v="3"/>
    <x v="4"/>
    <n v="1500"/>
    <x v="20"/>
  </r>
  <r>
    <s v="SE-NE_1500__kV_27"/>
    <x v="3"/>
    <x v="4"/>
    <n v="1500"/>
    <x v="20"/>
  </r>
  <r>
    <s v="Tap-SE/CO_1500__kV_239"/>
    <x v="5"/>
    <x v="6"/>
    <n v="1500"/>
    <x v="21"/>
  </r>
  <r>
    <s v="Tap-SE/CO_1500__kV_240"/>
    <x v="5"/>
    <x v="6"/>
    <n v="1500"/>
    <x v="21"/>
  </r>
  <r>
    <s v="Tap-SE/CO_1500__kV_244"/>
    <x v="5"/>
    <x v="6"/>
    <n v="1500"/>
    <x v="21"/>
  </r>
  <r>
    <s v="Tap-SE/CO_1500__kV_241"/>
    <x v="5"/>
    <x v="6"/>
    <n v="1500"/>
    <x v="21"/>
  </r>
  <r>
    <s v="TelesP-SE_1500__kV_262"/>
    <x v="6"/>
    <x v="6"/>
    <n v="1500"/>
    <x v="21"/>
  </r>
  <r>
    <s v="TelesP-SE_1500__kV_263"/>
    <x v="6"/>
    <x v="6"/>
    <n v="1500"/>
    <x v="21"/>
  </r>
  <r>
    <s v="TelesP-SE_1500__kV_261"/>
    <x v="6"/>
    <x v="6"/>
    <n v="1500"/>
    <x v="21"/>
  </r>
  <r>
    <s v="TelesP-SE_1500__kV_260"/>
    <x v="6"/>
    <x v="6"/>
    <n v="1500"/>
    <x v="21"/>
  </r>
  <r>
    <s v="TelesP-SE_1500__kV_257"/>
    <x v="6"/>
    <x v="6"/>
    <n v="1500"/>
    <x v="21"/>
  </r>
  <r>
    <s v="TelesP-SE_1500__kV_250"/>
    <x v="6"/>
    <x v="6"/>
    <n v="1500"/>
    <x v="21"/>
  </r>
  <r>
    <s v="TelesP-SE_1500__kV_252"/>
    <x v="6"/>
    <x v="6"/>
    <n v="1500"/>
    <x v="21"/>
  </r>
  <r>
    <s v="TelesP-SE_1500__kV_255"/>
    <x v="6"/>
    <x v="6"/>
    <n v="1500"/>
    <x v="21"/>
  </r>
  <r>
    <s v="TelesP-SE_1500__kV_264"/>
    <x v="6"/>
    <x v="6"/>
    <n v="1500"/>
    <x v="21"/>
  </r>
  <r>
    <s v="TelesP-SE_1500__kV_259"/>
    <x v="6"/>
    <x v="6"/>
    <n v="1500"/>
    <x v="21"/>
  </r>
  <r>
    <s v="TelesP-SE_1500__kV_254"/>
    <x v="6"/>
    <x v="6"/>
    <n v="1500"/>
    <x v="21"/>
  </r>
  <r>
    <s v="AC/RO/Mad-SE_1500__kV_212"/>
    <x v="7"/>
    <x v="6"/>
    <n v="1500"/>
    <x v="0"/>
  </r>
  <r>
    <s v="AC/RO/Mad-SE_1500__kV_209"/>
    <x v="7"/>
    <x v="6"/>
    <n v="1500"/>
    <x v="0"/>
  </r>
  <r>
    <s v="AC/RO/Mad-SE_1500__kV_211"/>
    <x v="7"/>
    <x v="6"/>
    <n v="1500"/>
    <x v="0"/>
  </r>
  <r>
    <s v="AC/RO/Mad-SE_1500__kV_200"/>
    <x v="7"/>
    <x v="6"/>
    <n v="1500"/>
    <x v="0"/>
  </r>
  <r>
    <s v="AC/RO/Mad-SE_1500__kV_213"/>
    <x v="7"/>
    <x v="6"/>
    <n v="1500"/>
    <x v="0"/>
  </r>
  <r>
    <s v="AC/RO/Mad-SE_1500__kV_214"/>
    <x v="7"/>
    <x v="6"/>
    <n v="1500"/>
    <x v="0"/>
  </r>
  <r>
    <s v="AC/RO/Mad-SE_1500__kV_201"/>
    <x v="7"/>
    <x v="6"/>
    <n v="1500"/>
    <x v="0"/>
  </r>
  <r>
    <s v="AC/RO/Mad-SE_1500__kV_203"/>
    <x v="7"/>
    <x v="6"/>
    <n v="1500"/>
    <x v="0"/>
  </r>
  <r>
    <s v="AC/RO/Mad-SE_1500__kV_204"/>
    <x v="7"/>
    <x v="6"/>
    <n v="1500"/>
    <x v="0"/>
  </r>
  <r>
    <s v="AC/RO/Mad-SE_1500__kV_205"/>
    <x v="7"/>
    <x v="6"/>
    <n v="1500"/>
    <x v="0"/>
  </r>
  <r>
    <s v="AC/RO/Mad-SE_1500__kV_206"/>
    <x v="7"/>
    <x v="6"/>
    <n v="1500"/>
    <x v="0"/>
  </r>
  <r>
    <s v="AC/RO/Mad-SE_1500__kV_207"/>
    <x v="7"/>
    <x v="6"/>
    <n v="1500"/>
    <x v="0"/>
  </r>
  <r>
    <s v="AC/RO/Mad-SE_1500__kV_208"/>
    <x v="7"/>
    <x v="6"/>
    <n v="1500"/>
    <x v="0"/>
  </r>
  <r>
    <s v="AC/RO/Mad-SE_1500__kV_210"/>
    <x v="7"/>
    <x v="6"/>
    <n v="1500"/>
    <x v="0"/>
  </r>
  <r>
    <s v="TelesP-SE_1500__kV_251"/>
    <x v="6"/>
    <x v="6"/>
    <n v="1500"/>
    <x v="0"/>
  </r>
  <r>
    <s v="TelesP-SE_1500__kV_258"/>
    <x v="6"/>
    <x v="6"/>
    <n v="1500"/>
    <x v="0"/>
  </r>
  <r>
    <s v="TelesP-SE_1500__kV_256"/>
    <x v="6"/>
    <x v="6"/>
    <n v="1500"/>
    <x v="0"/>
  </r>
  <r>
    <s v="AC/RO/Mad-SE_1500__kV_202"/>
    <x v="7"/>
    <x v="6"/>
    <n v="1500"/>
    <x v="0"/>
  </r>
  <r>
    <s v="TelesP-SE_1500__kV_253"/>
    <x v="6"/>
    <x v="6"/>
    <n v="1500"/>
    <x v="0"/>
  </r>
  <r>
    <s v="SE-Sul_1500__kV_8"/>
    <x v="3"/>
    <x v="3"/>
    <n v="1500"/>
    <x v="0"/>
  </r>
  <r>
    <s v="SE-Sul_1500__kV_274"/>
    <x v="3"/>
    <x v="3"/>
    <n v="1500"/>
    <x v="0"/>
  </r>
  <r>
    <s v="SE-Sul_1500__kV_12"/>
    <x v="3"/>
    <x v="3"/>
    <n v="1500"/>
    <x v="0"/>
  </r>
  <r>
    <s v="SE-Sul_1500__kV_10"/>
    <x v="3"/>
    <x v="3"/>
    <n v="1500"/>
    <x v="0"/>
  </r>
  <r>
    <s v="SE-Sul_1500__kV_270"/>
    <x v="3"/>
    <x v="3"/>
    <n v="1500"/>
    <x v="0"/>
  </r>
  <r>
    <s v="SE-Sul_1500__kV_265"/>
    <x v="3"/>
    <x v="3"/>
    <n v="1500"/>
    <x v="0"/>
  </r>
  <r>
    <s v="SE-Sul_1500__kV_266"/>
    <x v="3"/>
    <x v="3"/>
    <n v="1500"/>
    <x v="0"/>
  </r>
  <r>
    <s v="SE-Sul_1500__kV_11"/>
    <x v="3"/>
    <x v="3"/>
    <n v="1500"/>
    <x v="0"/>
  </r>
  <r>
    <s v="SE-Sul_1500__kV_2"/>
    <x v="3"/>
    <x v="3"/>
    <n v="1500"/>
    <x v="0"/>
  </r>
  <r>
    <s v="SE-Sul_1500__kV_4"/>
    <x v="3"/>
    <x v="3"/>
    <n v="1500"/>
    <x v="0"/>
  </r>
  <r>
    <s v="SE-NE_1500__kV_110"/>
    <x v="3"/>
    <x v="4"/>
    <n v="1500"/>
    <x v="0"/>
  </r>
  <r>
    <s v="SE-NE_1500__kV_65"/>
    <x v="3"/>
    <x v="4"/>
    <n v="1500"/>
    <x v="0"/>
  </r>
  <r>
    <s v="SE-NE_1500__kV_46"/>
    <x v="3"/>
    <x v="4"/>
    <n v="1500"/>
    <x v="0"/>
  </r>
  <r>
    <s v="SE-NE_1500__kV_67"/>
    <x v="3"/>
    <x v="4"/>
    <n v="1500"/>
    <x v="0"/>
  </r>
  <r>
    <s v="SE-NE_1500__kV_66"/>
    <x v="3"/>
    <x v="4"/>
    <n v="1500"/>
    <x v="0"/>
  </r>
  <r>
    <s v="SE-NE_1500__kV_75"/>
    <x v="3"/>
    <x v="4"/>
    <n v="1500"/>
    <x v="0"/>
  </r>
  <r>
    <s v="SE-NE_1500__kV_33"/>
    <x v="3"/>
    <x v="4"/>
    <n v="1500"/>
    <x v="0"/>
  </r>
  <r>
    <s v="SE-NE_1500__kV_42"/>
    <x v="3"/>
    <x v="4"/>
    <n v="1500"/>
    <x v="0"/>
  </r>
  <r>
    <s v="SE-NE_1500__kV_107"/>
    <x v="3"/>
    <x v="4"/>
    <n v="1500"/>
    <x v="0"/>
  </r>
  <r>
    <s v="SE-NE_1500__kV_99"/>
    <x v="3"/>
    <x v="4"/>
    <n v="1500"/>
    <x v="0"/>
  </r>
  <r>
    <s v="SE-NE_1500__kV_29"/>
    <x v="3"/>
    <x v="4"/>
    <n v="1500"/>
    <x v="0"/>
  </r>
  <r>
    <s v="SE-NE_1500__kV_100"/>
    <x v="3"/>
    <x v="4"/>
    <n v="1500"/>
    <x v="0"/>
  </r>
  <r>
    <s v="SE-NE_1500__kV_80"/>
    <x v="3"/>
    <x v="4"/>
    <n v="1500"/>
    <x v="0"/>
  </r>
  <r>
    <s v="SE-NE_1500__kV_72"/>
    <x v="3"/>
    <x v="4"/>
    <n v="1500"/>
    <x v="0"/>
  </r>
  <r>
    <s v="SE-NE_1500__kV_109"/>
    <x v="3"/>
    <x v="4"/>
    <n v="1500"/>
    <x v="0"/>
  </r>
  <r>
    <s v="SE-NE_1500__kV_104"/>
    <x v="3"/>
    <x v="4"/>
    <n v="1500"/>
    <x v="0"/>
  </r>
  <r>
    <s v="SE-NE_1500__kV_63"/>
    <x v="3"/>
    <x v="4"/>
    <n v="1500"/>
    <x v="0"/>
  </r>
  <r>
    <s v="SE-NE_1500__kV_101"/>
    <x v="3"/>
    <x v="4"/>
    <n v="1500"/>
    <x v="0"/>
  </r>
  <r>
    <s v="SE-NE_1500__kV_13"/>
    <x v="3"/>
    <x v="4"/>
    <n v="1500"/>
    <x v="0"/>
  </r>
  <r>
    <s v="SE-NE_1500__kV_30"/>
    <x v="3"/>
    <x v="4"/>
    <n v="1500"/>
    <x v="0"/>
  </r>
  <r>
    <s v="SE-NE_1500__kV_93"/>
    <x v="3"/>
    <x v="4"/>
    <n v="1500"/>
    <x v="0"/>
  </r>
  <r>
    <s v="SE-NE_1500__kV_47"/>
    <x v="3"/>
    <x v="4"/>
    <n v="1500"/>
    <x v="0"/>
  </r>
  <r>
    <s v="SE-NE_1500__kV_78"/>
    <x v="3"/>
    <x v="4"/>
    <n v="1500"/>
    <x v="0"/>
  </r>
  <r>
    <s v="SE-NE_1500__kV_68"/>
    <x v="3"/>
    <x v="4"/>
    <n v="1500"/>
    <x v="0"/>
  </r>
  <r>
    <s v="SE-NE_1500__kV_45"/>
    <x v="3"/>
    <x v="4"/>
    <n v="1500"/>
    <x v="0"/>
  </r>
  <r>
    <s v="SE-NE_1500__kV_57"/>
    <x v="3"/>
    <x v="4"/>
    <n v="1500"/>
    <x v="0"/>
  </r>
  <r>
    <s v="SE-NE_1500__kV_111"/>
    <x v="3"/>
    <x v="4"/>
    <n v="1500"/>
    <x v="0"/>
  </r>
  <r>
    <s v="SE-NE_1500__kV_49"/>
    <x v="3"/>
    <x v="4"/>
    <n v="1500"/>
    <x v="0"/>
  </r>
  <r>
    <s v="SE-NE_1500__kV_51"/>
    <x v="3"/>
    <x v="4"/>
    <n v="1500"/>
    <x v="0"/>
  </r>
  <r>
    <s v="SE-NE_1500__kV_71"/>
    <x v="3"/>
    <x v="4"/>
    <n v="1500"/>
    <x v="0"/>
  </r>
  <r>
    <s v="SE-NE_1500__kV_48"/>
    <x v="3"/>
    <x v="4"/>
    <n v="1500"/>
    <x v="0"/>
  </r>
  <r>
    <s v="SE-NE_1500__kV_73"/>
    <x v="3"/>
    <x v="4"/>
    <n v="1500"/>
    <x v="0"/>
  </r>
  <r>
    <s v="SE-NE_1500__kV_52"/>
    <x v="3"/>
    <x v="4"/>
    <n v="1500"/>
    <x v="0"/>
  </r>
  <r>
    <s v="SE-NE_1500__kV_22"/>
    <x v="3"/>
    <x v="4"/>
    <n v="1500"/>
    <x v="0"/>
  </r>
  <r>
    <s v="SE-NE_1500__kV_81"/>
    <x v="3"/>
    <x v="4"/>
    <n v="1500"/>
    <x v="0"/>
  </r>
  <r>
    <s v="SE-NE_1500__kV_36"/>
    <x v="3"/>
    <x v="4"/>
    <n v="1500"/>
    <x v="0"/>
  </r>
  <r>
    <s v="SE-NE_1500__kV_21"/>
    <x v="3"/>
    <x v="4"/>
    <n v="1500"/>
    <x v="0"/>
  </r>
  <r>
    <s v="SE-NE_1500__kV_86"/>
    <x v="3"/>
    <x v="4"/>
    <n v="1500"/>
    <x v="0"/>
  </r>
  <r>
    <s v="SE-NE_1500__kV_25"/>
    <x v="3"/>
    <x v="4"/>
    <n v="1500"/>
    <x v="0"/>
  </r>
  <r>
    <s v="SE-NE_1500__kV_96"/>
    <x v="3"/>
    <x v="4"/>
    <n v="1500"/>
    <x v="0"/>
  </r>
  <r>
    <s v="SE-NE_1500__kV_95"/>
    <x v="3"/>
    <x v="4"/>
    <n v="1500"/>
    <x v="0"/>
  </r>
  <r>
    <s v="SE-NE_1500__kV_24"/>
    <x v="3"/>
    <x v="4"/>
    <n v="1500"/>
    <x v="0"/>
  </r>
  <r>
    <s v="SE-NE_1500__kV_14"/>
    <x v="3"/>
    <x v="4"/>
    <n v="1500"/>
    <x v="0"/>
  </r>
  <r>
    <s v="SE-NE_1500__kV_91"/>
    <x v="3"/>
    <x v="4"/>
    <n v="1500"/>
    <x v="0"/>
  </r>
  <r>
    <s v="SE-NE_1500__kV_41"/>
    <x v="3"/>
    <x v="4"/>
    <n v="1500"/>
    <x v="0"/>
  </r>
  <r>
    <s v="SE-NE_1500__kV_17"/>
    <x v="3"/>
    <x v="4"/>
    <n v="1500"/>
    <x v="0"/>
  </r>
  <r>
    <s v="SE-NE_1500__kV_19"/>
    <x v="3"/>
    <x v="4"/>
    <n v="1500"/>
    <x v="0"/>
  </r>
  <r>
    <s v="SE-NE_1500__kV_35"/>
    <x v="3"/>
    <x v="4"/>
    <n v="1500"/>
    <x v="0"/>
  </r>
  <r>
    <s v="SE-NE_1500__kV_37"/>
    <x v="3"/>
    <x v="4"/>
    <n v="1500"/>
    <x v="0"/>
  </r>
  <r>
    <s v="SE-NE_1500__kV_85"/>
    <x v="3"/>
    <x v="4"/>
    <n v="1500"/>
    <x v="0"/>
  </r>
  <r>
    <s v="SE-NE_1500__kV_16"/>
    <x v="3"/>
    <x v="4"/>
    <n v="1500"/>
    <x v="0"/>
  </r>
  <r>
    <s v="SE-NE_1500__kV_89"/>
    <x v="3"/>
    <x v="4"/>
    <n v="1500"/>
    <x v="0"/>
  </r>
  <r>
    <s v="SE-NE_1500__kV_64"/>
    <x v="3"/>
    <x v="4"/>
    <n v="1500"/>
    <x v="0"/>
  </r>
  <r>
    <s v="SE-NE_1500__kV_87"/>
    <x v="3"/>
    <x v="4"/>
    <n v="1500"/>
    <x v="0"/>
  </r>
  <r>
    <s v="SE-NE_1500__kV_82"/>
    <x v="3"/>
    <x v="4"/>
    <n v="1500"/>
    <x v="0"/>
  </r>
  <r>
    <s v="Tap-N_1500__kV_238"/>
    <x v="5"/>
    <x v="7"/>
    <n v="1500"/>
    <x v="0"/>
  </r>
  <r>
    <s v="Tap-N_1500__kV_228"/>
    <x v="5"/>
    <x v="7"/>
    <n v="1500"/>
    <x v="0"/>
  </r>
  <r>
    <s v="Tap-N_1500__kV_232"/>
    <x v="5"/>
    <x v="7"/>
    <n v="1500"/>
    <x v="0"/>
  </r>
  <r>
    <s v="Tap-N_1500__kV_235"/>
    <x v="5"/>
    <x v="7"/>
    <n v="1500"/>
    <x v="0"/>
  </r>
  <r>
    <s v="Tap-N_1500__kV_231"/>
    <x v="5"/>
    <x v="7"/>
    <n v="1500"/>
    <x v="0"/>
  </r>
  <r>
    <s v="Tap-N_1500__kV_230"/>
    <x v="5"/>
    <x v="7"/>
    <n v="1500"/>
    <x v="0"/>
  </r>
  <r>
    <s v="Tap-N_1500__kV_237"/>
    <x v="5"/>
    <x v="7"/>
    <n v="1500"/>
    <x v="0"/>
  </r>
  <r>
    <s v="Tap-N_1500__kV_229"/>
    <x v="5"/>
    <x v="7"/>
    <n v="1500"/>
    <x v="0"/>
  </r>
  <r>
    <s v="Tap-N_1500__kV_236"/>
    <x v="5"/>
    <x v="7"/>
    <n v="1500"/>
    <x v="0"/>
  </r>
  <r>
    <s v="Tap-N_1500__kV_227"/>
    <x v="5"/>
    <x v="7"/>
    <n v="1500"/>
    <x v="0"/>
  </r>
  <r>
    <s v="Tap-N_1500__kV_233"/>
    <x v="5"/>
    <x v="7"/>
    <n v="1500"/>
    <x v="0"/>
  </r>
  <r>
    <s v="Tap-N_1500__kV_234"/>
    <x v="5"/>
    <x v="7"/>
    <n v="1500"/>
    <x v="0"/>
  </r>
  <r>
    <s v="Manaus-AC/RO/Mad_1500__kV_226"/>
    <x v="1"/>
    <x v="1"/>
    <n v="1500"/>
    <x v="0"/>
  </r>
  <r>
    <s v="Manaus-AC/RO/Mad_1500__kV_218"/>
    <x v="1"/>
    <x v="1"/>
    <n v="1500"/>
    <x v="0"/>
  </r>
  <r>
    <s v="Manaus-AC/RO/Mad_1500__kV_215"/>
    <x v="1"/>
    <x v="1"/>
    <n v="1500"/>
    <x v="0"/>
  </r>
  <r>
    <s v="Manaus-AC/RO/Mad_1500__kV_219"/>
    <x v="1"/>
    <x v="1"/>
    <n v="1500"/>
    <x v="0"/>
  </r>
  <r>
    <s v="Manaus-AC/RO/Mad_1500__kV_224"/>
    <x v="1"/>
    <x v="1"/>
    <n v="1500"/>
    <x v="0"/>
  </r>
  <r>
    <s v="N-Manaus_1500__kV_167"/>
    <x v="2"/>
    <x v="2"/>
    <n v="1500"/>
    <x v="0"/>
  </r>
  <r>
    <s v="N-Manaus_1500__kV_174"/>
    <x v="2"/>
    <x v="2"/>
    <n v="1500"/>
    <x v="0"/>
  </r>
  <r>
    <s v="N-Manaus_1500__kV_173"/>
    <x v="2"/>
    <x v="2"/>
    <n v="1500"/>
    <x v="0"/>
  </r>
  <r>
    <s v="N-Manaus_1500__kV_169"/>
    <x v="2"/>
    <x v="2"/>
    <n v="1500"/>
    <x v="0"/>
  </r>
  <r>
    <s v="N-Manaus_1500__kV_170"/>
    <x v="2"/>
    <x v="2"/>
    <n v="1500"/>
    <x v="0"/>
  </r>
  <r>
    <s v="N-Manaus_1500__kV_172"/>
    <x v="2"/>
    <x v="2"/>
    <n v="1500"/>
    <x v="0"/>
  </r>
  <r>
    <s v="N-Manaus_1500__kV_168"/>
    <x v="2"/>
    <x v="2"/>
    <n v="1500"/>
    <x v="0"/>
  </r>
  <r>
    <s v="N-Manaus_1500__kV_179"/>
    <x v="2"/>
    <x v="2"/>
    <n v="1500"/>
    <x v="0"/>
  </r>
  <r>
    <s v="N-Manaus_1500__kV_178"/>
    <x v="2"/>
    <x v="2"/>
    <n v="1500"/>
    <x v="0"/>
  </r>
  <r>
    <s v="N-Manaus_1500__kV_181"/>
    <x v="2"/>
    <x v="2"/>
    <n v="1500"/>
    <x v="0"/>
  </r>
  <r>
    <s v="N-Manaus_1500__kV_165"/>
    <x v="2"/>
    <x v="2"/>
    <n v="1500"/>
    <x v="0"/>
  </r>
  <r>
    <s v="N-Manaus_1500__kV_171"/>
    <x v="2"/>
    <x v="2"/>
    <n v="1500"/>
    <x v="0"/>
  </r>
  <r>
    <s v="N-Manaus_1500__kV_176"/>
    <x v="2"/>
    <x v="2"/>
    <n v="1500"/>
    <x v="0"/>
  </r>
  <r>
    <s v="N-Manaus_1500__kV_175"/>
    <x v="2"/>
    <x v="2"/>
    <n v="1500"/>
    <x v="0"/>
  </r>
  <r>
    <s v="N-Manaus_1500__kV_180"/>
    <x v="2"/>
    <x v="2"/>
    <n v="1500"/>
    <x v="0"/>
  </r>
  <r>
    <s v="SE-Imp_1500__kV_317"/>
    <x v="3"/>
    <x v="5"/>
    <n v="1500"/>
    <x v="0"/>
  </r>
  <r>
    <s v="SE-Imp_1500__kV_322"/>
    <x v="3"/>
    <x v="5"/>
    <n v="1500"/>
    <x v="0"/>
  </r>
  <r>
    <s v="SE-Imp_1500__kV_316"/>
    <x v="3"/>
    <x v="5"/>
    <n v="1500"/>
    <x v="0"/>
  </r>
  <r>
    <s v="SE-Imp_1500__kV_326"/>
    <x v="3"/>
    <x v="5"/>
    <n v="1500"/>
    <x v="0"/>
  </r>
  <r>
    <s v="SE-Imp_1500__kV_313"/>
    <x v="3"/>
    <x v="5"/>
    <n v="1500"/>
    <x v="0"/>
  </r>
  <r>
    <s v="SE-Imp_1500__kV_315"/>
    <x v="3"/>
    <x v="5"/>
    <n v="1500"/>
    <x v="0"/>
  </r>
  <r>
    <s v="SE-Imp_1500__kV_309"/>
    <x v="3"/>
    <x v="5"/>
    <n v="1500"/>
    <x v="0"/>
  </r>
  <r>
    <s v="SE-Imp_1500__kV_298"/>
    <x v="3"/>
    <x v="5"/>
    <n v="1500"/>
    <x v="0"/>
  </r>
  <r>
    <s v="SE-Imp_1500__kV_306"/>
    <x v="3"/>
    <x v="5"/>
    <n v="1500"/>
    <x v="0"/>
  </r>
  <r>
    <s v="SE-Imp_1500__kV_127"/>
    <x v="3"/>
    <x v="5"/>
    <n v="1500"/>
    <x v="0"/>
  </r>
  <r>
    <s v="SE-Imp_1500__kV_307"/>
    <x v="3"/>
    <x v="5"/>
    <n v="1500"/>
    <x v="0"/>
  </r>
  <r>
    <s v="SE-Imp_1500__kV_319"/>
    <x v="3"/>
    <x v="5"/>
    <n v="1500"/>
    <x v="0"/>
  </r>
  <r>
    <s v="SE-Imp_1500__kV_320"/>
    <x v="3"/>
    <x v="5"/>
    <n v="1500"/>
    <x v="0"/>
  </r>
  <r>
    <s v="SE-Imp_1500__kV_323"/>
    <x v="3"/>
    <x v="5"/>
    <n v="1500"/>
    <x v="0"/>
  </r>
  <r>
    <s v="SE-Imp_1500__kV_321"/>
    <x v="3"/>
    <x v="5"/>
    <n v="1500"/>
    <x v="0"/>
  </r>
  <r>
    <s v="SE-Imp_1500__kV_302"/>
    <x v="3"/>
    <x v="5"/>
    <n v="1500"/>
    <x v="0"/>
  </r>
  <r>
    <s v="SE-Imp_1500__kV_324"/>
    <x v="3"/>
    <x v="5"/>
    <n v="1500"/>
    <x v="0"/>
  </r>
  <r>
    <s v="SE-Imp_1500__kV_299"/>
    <x v="3"/>
    <x v="5"/>
    <n v="1500"/>
    <x v="0"/>
  </r>
  <r>
    <s v="SE-Imp_1500__kV_325"/>
    <x v="3"/>
    <x v="5"/>
    <n v="1500"/>
    <x v="0"/>
  </r>
  <r>
    <s v="SE-Imp_1500__kV_301"/>
    <x v="3"/>
    <x v="5"/>
    <n v="1500"/>
    <x v="0"/>
  </r>
  <r>
    <s v="SE-Imp_1500__kV_312"/>
    <x v="3"/>
    <x v="5"/>
    <n v="1500"/>
    <x v="0"/>
  </r>
  <r>
    <s v="SE-Imp_1500__kV_303"/>
    <x v="3"/>
    <x v="5"/>
    <n v="1500"/>
    <x v="0"/>
  </r>
  <r>
    <s v="SE-Imp_1500__kV_129"/>
    <x v="3"/>
    <x v="5"/>
    <n v="1500"/>
    <x v="0"/>
  </r>
  <r>
    <s v="SE-Imp_1500__kV_305"/>
    <x v="3"/>
    <x v="5"/>
    <n v="1500"/>
    <x v="0"/>
  </r>
  <r>
    <s v="SE-Imp_1500__kV_121"/>
    <x v="3"/>
    <x v="5"/>
    <n v="1500"/>
    <x v="0"/>
  </r>
  <r>
    <s v="SE-Imp_1500__kV_118"/>
    <x v="3"/>
    <x v="5"/>
    <n v="1500"/>
    <x v="0"/>
  </r>
  <r>
    <s v="SE-Imp_1500__kV_112"/>
    <x v="3"/>
    <x v="5"/>
    <n v="1500"/>
    <x v="0"/>
  </r>
  <r>
    <s v="SE-Imp_1500__kV_113"/>
    <x v="3"/>
    <x v="5"/>
    <n v="1500"/>
    <x v="0"/>
  </r>
  <r>
    <s v="SE-Imp_1500__kV_114"/>
    <x v="3"/>
    <x v="5"/>
    <n v="1500"/>
    <x v="0"/>
  </r>
  <r>
    <s v="SE-Imp_1500__kV_300"/>
    <x v="3"/>
    <x v="5"/>
    <n v="1500"/>
    <x v="0"/>
  </r>
  <r>
    <s v="SE-Imp_1500__kV_122"/>
    <x v="3"/>
    <x v="5"/>
    <n v="1500"/>
    <x v="0"/>
  </r>
  <r>
    <s v="SE-Imp_1500__kV_304"/>
    <x v="3"/>
    <x v="5"/>
    <n v="1500"/>
    <x v="0"/>
  </r>
  <r>
    <s v="NE-Imp_1500__kV_162"/>
    <x v="4"/>
    <x v="5"/>
    <n v="1500"/>
    <x v="0"/>
  </r>
  <r>
    <s v="NE-Imp_1500__kV_285"/>
    <x v="4"/>
    <x v="5"/>
    <n v="1500"/>
    <x v="0"/>
  </r>
  <r>
    <s v="NE-Imp_1500__kV_156"/>
    <x v="4"/>
    <x v="5"/>
    <n v="1500"/>
    <x v="0"/>
  </r>
  <r>
    <s v="NE-Imp_1500__kV_158"/>
    <x v="4"/>
    <x v="5"/>
    <n v="1500"/>
    <x v="0"/>
  </r>
  <r>
    <s v="NE-Imp_1500__kV_279"/>
    <x v="4"/>
    <x v="5"/>
    <n v="1500"/>
    <x v="0"/>
  </r>
  <r>
    <s v="NE-Imp_1500__kV_144"/>
    <x v="4"/>
    <x v="5"/>
    <n v="1500"/>
    <x v="0"/>
  </r>
  <r>
    <s v="NE-Imp_1500__kV_149"/>
    <x v="4"/>
    <x v="5"/>
    <n v="1500"/>
    <x v="0"/>
  </r>
  <r>
    <s v="NE-Imp_1500__kV_163"/>
    <x v="4"/>
    <x v="5"/>
    <n v="1500"/>
    <x v="0"/>
  </r>
  <r>
    <s v="N-Imp_1500__kV_192"/>
    <x v="2"/>
    <x v="5"/>
    <n v="1500"/>
    <x v="0"/>
  </r>
  <r>
    <s v="NE-Imp_1500__kV_161"/>
    <x v="4"/>
    <x v="5"/>
    <n v="1500"/>
    <x v="0"/>
  </r>
  <r>
    <s v="NE-Imp_1500__kV_148"/>
    <x v="4"/>
    <x v="5"/>
    <n v="1500"/>
    <x v="0"/>
  </r>
  <r>
    <s v="NE-Imp_1500__kV_145"/>
    <x v="4"/>
    <x v="5"/>
    <n v="1500"/>
    <x v="0"/>
  </r>
  <r>
    <s v="NE-Imp_1500__kV_146"/>
    <x v="4"/>
    <x v="5"/>
    <n v="1500"/>
    <x v="0"/>
  </r>
  <r>
    <s v="NE-Imp_1500__kV_150"/>
    <x v="4"/>
    <x v="5"/>
    <n v="1500"/>
    <x v="0"/>
  </r>
  <r>
    <s v="NE-Imp_1500__kV_296"/>
    <x v="4"/>
    <x v="5"/>
    <n v="1500"/>
    <x v="0"/>
  </r>
  <r>
    <s v="SE-Imp_1500__kV_128"/>
    <x v="3"/>
    <x v="5"/>
    <n v="1500"/>
    <x v="0"/>
  </r>
  <r>
    <s v="NE-Imp_1500__kV_286"/>
    <x v="4"/>
    <x v="5"/>
    <n v="1500"/>
    <x v="0"/>
  </r>
  <r>
    <s v="N-Imp_1500__kV_197"/>
    <x v="2"/>
    <x v="5"/>
    <n v="1500"/>
    <x v="0"/>
  </r>
  <r>
    <s v="N-Imp_1500__kV_195"/>
    <x v="2"/>
    <x v="5"/>
    <n v="1500"/>
    <x v="0"/>
  </r>
  <r>
    <s v="N-Imp_1500__kV_199"/>
    <x v="2"/>
    <x v="5"/>
    <n v="1500"/>
    <x v="0"/>
  </r>
  <r>
    <s v="N-Imp_1500__kV_183"/>
    <x v="2"/>
    <x v="5"/>
    <n v="1500"/>
    <x v="0"/>
  </r>
  <r>
    <s v="N-Imp_1500__kV_189"/>
    <x v="2"/>
    <x v="5"/>
    <n v="1500"/>
    <x v="0"/>
  </r>
  <r>
    <s v="N-Imp_1500__kV_187"/>
    <x v="2"/>
    <x v="5"/>
    <n v="1500"/>
    <x v="0"/>
  </r>
  <r>
    <s v="N-Imp_1500__kV_186"/>
    <x v="2"/>
    <x v="5"/>
    <n v="1500"/>
    <x v="0"/>
  </r>
  <r>
    <s v="N-Imp_1500__kV_184"/>
    <x v="2"/>
    <x v="5"/>
    <n v="1500"/>
    <x v="0"/>
  </r>
  <r>
    <s v="NE-Imp_1500__kV_154"/>
    <x v="4"/>
    <x v="5"/>
    <n v="1500"/>
    <x v="0"/>
  </r>
  <r>
    <s v="N-Imp_1500__kV_188"/>
    <x v="2"/>
    <x v="5"/>
    <n v="1500"/>
    <x v="0"/>
  </r>
  <r>
    <s v="NE-Imp_1500__kV_157"/>
    <x v="4"/>
    <x v="5"/>
    <n v="1500"/>
    <x v="0"/>
  </r>
  <r>
    <s v="N-Imp_1500__kV_196"/>
    <x v="2"/>
    <x v="5"/>
    <n v="1500"/>
    <x v="0"/>
  </r>
  <r>
    <s v="N-Imp_1500__kV_198"/>
    <x v="2"/>
    <x v="5"/>
    <n v="1500"/>
    <x v="0"/>
  </r>
  <r>
    <s v="N-Imp_1500__kV_185"/>
    <x v="2"/>
    <x v="5"/>
    <n v="1500"/>
    <x v="0"/>
  </r>
  <r>
    <s v="N-Imp_1500__kV_190"/>
    <x v="2"/>
    <x v="5"/>
    <n v="1500"/>
    <x v="0"/>
  </r>
  <r>
    <s v="N-Imp_1500__kV_191"/>
    <x v="2"/>
    <x v="5"/>
    <n v="1500"/>
    <x v="0"/>
  </r>
  <r>
    <s v="N-Imp_1500__kV_194"/>
    <x v="2"/>
    <x v="5"/>
    <n v="1500"/>
    <x v="0"/>
  </r>
  <r>
    <s v="N-Imp_1500__kV_193"/>
    <x v="2"/>
    <x v="5"/>
    <n v="1500"/>
    <x v="0"/>
  </r>
  <r>
    <s v="N-Imp_1500__kV_182"/>
    <x v="2"/>
    <x v="5"/>
    <n v="1500"/>
    <x v="0"/>
  </r>
  <r>
    <s v="SE-Imp_1500__kV_123"/>
    <x v="3"/>
    <x v="5"/>
    <n v="1500"/>
    <x v="0"/>
  </r>
  <r>
    <s v="SE-Imp_1500__kV_130"/>
    <x v="3"/>
    <x v="5"/>
    <n v="1500"/>
    <x v="0"/>
  </r>
  <r>
    <s v="SE-Imp_1500__kV_308"/>
    <x v="3"/>
    <x v="5"/>
    <n v="1500"/>
    <x v="0"/>
  </r>
  <r>
    <s v="SE-Imp_1500__kV_120"/>
    <x v="3"/>
    <x v="5"/>
    <n v="1500"/>
    <x v="0"/>
  </r>
  <r>
    <s v="SE-Imp_1500__kV_311"/>
    <x v="3"/>
    <x v="5"/>
    <n v="1500"/>
    <x v="0"/>
  </r>
  <r>
    <s v="SE-Imp_1500__kV_133"/>
    <x v="3"/>
    <x v="5"/>
    <n v="1500"/>
    <x v="0"/>
  </r>
  <r>
    <s v="SE-Imp_1500__kV_132"/>
    <x v="3"/>
    <x v="5"/>
    <n v="1500"/>
    <x v="0"/>
  </r>
  <r>
    <s v="SE-Imp_1500__kV_131"/>
    <x v="3"/>
    <x v="5"/>
    <n v="1500"/>
    <x v="0"/>
  </r>
  <r>
    <s v="NE-Imp_1500__kV_160"/>
    <x v="4"/>
    <x v="5"/>
    <n v="1500"/>
    <x v="0"/>
  </r>
  <r>
    <s v="SE-Imp_1500__kV_310"/>
    <x v="3"/>
    <x v="5"/>
    <n v="1500"/>
    <x v="0"/>
  </r>
  <r>
    <s v="SE-Imp_1500__kV_119"/>
    <x v="3"/>
    <x v="5"/>
    <n v="1500"/>
    <x v="0"/>
  </r>
  <r>
    <s v="SE-Imp_1500__kV_115"/>
    <x v="3"/>
    <x v="5"/>
    <n v="1500"/>
    <x v="0"/>
  </r>
  <r>
    <s v="SE-Imp_1500__kV_327"/>
    <x v="3"/>
    <x v="5"/>
    <n v="1500"/>
    <x v="0"/>
  </r>
  <r>
    <s v="SE-Imp_1500__kV_125"/>
    <x v="3"/>
    <x v="5"/>
    <n v="1500"/>
    <x v="0"/>
  </r>
  <r>
    <s v="SE-Imp_1500__kV_126"/>
    <x v="3"/>
    <x v="5"/>
    <n v="1500"/>
    <x v="0"/>
  </r>
  <r>
    <s v="SE-Imp_1500__kV_318"/>
    <x v="3"/>
    <x v="5"/>
    <n v="1500"/>
    <x v="0"/>
  </r>
  <r>
    <s v="SE-Imp_1500__kV_117"/>
    <x v="3"/>
    <x v="5"/>
    <n v="1500"/>
    <x v="0"/>
  </r>
  <r>
    <s v="SE-Imp_1500__kV_116"/>
    <x v="3"/>
    <x v="5"/>
    <n v="1500"/>
    <x v="0"/>
  </r>
  <r>
    <s v="NE-Imp_1500__kV_297"/>
    <x v="4"/>
    <x v="5"/>
    <n v="1500"/>
    <x v="0"/>
  </r>
  <r>
    <s v="NE-Imp_1500__kV_291"/>
    <x v="4"/>
    <x v="5"/>
    <n v="1500"/>
    <x v="0"/>
  </r>
  <r>
    <s v="NE-Imp_1500__kV_281"/>
    <x v="4"/>
    <x v="5"/>
    <n v="1500"/>
    <x v="0"/>
  </r>
  <r>
    <s v="NE-Imp_1500__kV_151"/>
    <x v="4"/>
    <x v="5"/>
    <n v="1500"/>
    <x v="0"/>
  </r>
  <r>
    <s v="NE-Imp_1500__kV_292"/>
    <x v="4"/>
    <x v="5"/>
    <n v="1500"/>
    <x v="0"/>
  </r>
  <r>
    <s v="NE-Imp_1500__kV_290"/>
    <x v="4"/>
    <x v="5"/>
    <n v="1500"/>
    <x v="0"/>
  </r>
  <r>
    <s v="SE-Imp_1500__kV_124"/>
    <x v="3"/>
    <x v="5"/>
    <n v="1500"/>
    <x v="0"/>
  </r>
  <r>
    <s v="NE-Imp_1500__kV_153"/>
    <x v="4"/>
    <x v="5"/>
    <n v="1500"/>
    <x v="0"/>
  </r>
  <r>
    <s v="NE-Imp_1500__kV_288"/>
    <x v="4"/>
    <x v="5"/>
    <n v="1500"/>
    <x v="0"/>
  </r>
  <r>
    <s v="NE-Imp_1500__kV_287"/>
    <x v="4"/>
    <x v="5"/>
    <n v="1500"/>
    <x v="0"/>
  </r>
  <r>
    <s v="NE-Imp_1500__kV_295"/>
    <x v="4"/>
    <x v="5"/>
    <n v="1500"/>
    <x v="0"/>
  </r>
  <r>
    <s v="NE-Imp_1500__kV_280"/>
    <x v="4"/>
    <x v="5"/>
    <n v="1500"/>
    <x v="0"/>
  </r>
  <r>
    <s v="NE-Imp_1500__kV_278"/>
    <x v="4"/>
    <x v="5"/>
    <n v="1500"/>
    <x v="0"/>
  </r>
  <r>
    <s v="NE-Imp_1500__kV_283"/>
    <x v="4"/>
    <x v="5"/>
    <n v="1500"/>
    <x v="0"/>
  </r>
  <r>
    <s v="NE-Imp_1500__kV_155"/>
    <x v="4"/>
    <x v="5"/>
    <n v="1500"/>
    <x v="0"/>
  </r>
  <r>
    <s v="NE-Imp_1500__kV_282"/>
    <x v="4"/>
    <x v="5"/>
    <n v="1500"/>
    <x v="0"/>
  </r>
  <r>
    <s v="SE-Imp_1500__kV_314"/>
    <x v="3"/>
    <x v="5"/>
    <n v="1500"/>
    <x v="0"/>
  </r>
  <r>
    <s v="NE-Imp_1500__kV_294"/>
    <x v="4"/>
    <x v="5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975.557939999999"/>
    <n v="54829.333720000002"/>
    <n v="50112.83642"/>
    <n v="55074.308449999997"/>
    <n v="58747.394560000001"/>
    <n v="53277.783770000002"/>
    <n v="52164.383600000001"/>
    <n v="54948.968869999997"/>
    <n v="65274.975579999998"/>
    <n v="58548.121229999997"/>
    <n v="54338.208659999997"/>
    <n v="60836.293140000002"/>
    <n v="64480.17267"/>
    <n v="55611.258320000001"/>
    <n v="54419.067410000003"/>
    <n v="59395.894899999999"/>
    <n v="58993.658710000003"/>
    <n v="54610.005669999999"/>
    <n v="52257.67843"/>
    <n v="55993.217669999998"/>
    <n v="63819.167889999997"/>
    <n v="58048.600189999997"/>
    <n v="54629.126250000001"/>
    <n v="59828.09433"/>
    <n v="66322.348459999994"/>
    <n v="64497.25303"/>
    <n v="61167.053500000002"/>
    <n v="66378.682860000001"/>
    <n v="72222.822880000007"/>
    <n v="66538.043579999998"/>
    <n v="60802.408660000001"/>
    <n v="69119.657449999999"/>
    <n v="74807.925289999999"/>
    <n v="68980.860419999997"/>
    <n v="64678.720999999998"/>
    <n v="70809.651079999996"/>
    <n v="76542.399749999997"/>
    <n v="70426.389209999994"/>
    <n v="68062.717730000004"/>
    <n v="72741.537710000004"/>
    <n v="77289.366519999996"/>
    <n v="71441.581130000006"/>
    <n v="68383.666299999997"/>
    <n v="72318.700020000004"/>
    <n v="80346.031369999997"/>
    <n v="69842.193169999999"/>
    <n v="71362.796719999998"/>
    <n v="71422.874609999999"/>
    <n v="80311.601569999999"/>
    <n v="75662.485520000002"/>
    <n v="71879.9516"/>
    <n v="73563.889370000004"/>
    <n v="81034.877569999997"/>
    <n v="75610.996119999996"/>
    <n v="68318.585189999998"/>
    <n v="74095.145869999993"/>
    <n v="81976.285569999993"/>
    <n v="76354.740260000006"/>
    <n v="71690.807969999994"/>
    <n v="75047.592869999993"/>
    <n v="81976.285569999993"/>
    <n v="75454.195070000002"/>
    <n v="71917.432769999999"/>
    <n v="74370.777130000002"/>
    <n v="85909.275049999997"/>
    <n v="81428.311570000005"/>
    <n v="72969.370049999998"/>
    <n v="78180.647459999993"/>
    <n v="86675.172649999993"/>
    <n v="80658.877429999993"/>
    <n v="75208.976739999998"/>
    <n v="79558.954700000002"/>
    <n v="90090.064010000002"/>
    <n v="81784.934250000006"/>
    <n v="78048.112550000005"/>
    <n v="81892.60484"/>
    <n v="92656.002609999996"/>
    <n v="84443.08481"/>
    <n v="79976.653860000006"/>
    <n v="84423.62831"/>
    <n v="93559.781350000005"/>
    <n v="85538.370509999993"/>
    <n v="78785.018909999999"/>
    <n v="85466.331760000001"/>
    <n v="95107.152010000005"/>
    <n v="88443.37513"/>
    <n v="79579.689129999999"/>
    <n v="86976.344710000005"/>
    <n v="96477.661319999999"/>
    <n v="90141.271720000004"/>
    <n v="82315.738559999998"/>
    <n v="88645.949519999995"/>
    <n v="97737.396099999998"/>
    <n v="90846.079240000006"/>
    <n v="83232.998970000001"/>
    <n v="89871.568140000003"/>
    <n v="98815.840559999997"/>
    <n v="91943.369619999998"/>
    <n v="83973.500599999999"/>
    <n v="90579.457939999993"/>
    <n v="100578.1149"/>
    <n v="93245.503949999998"/>
    <n v="84877.095480000004"/>
    <n v="91950.090020000003"/>
    <n v="102748.0426"/>
    <n v="94699.812130000006"/>
    <n v="85977.053639999998"/>
    <n v="93657.780490000005"/>
    <n v="103550.0938"/>
    <n v="96032.080900000001"/>
    <n v="87005.35067"/>
    <n v="94561.996759999995"/>
    <n v="104418.738"/>
    <n v="96032.080900000001"/>
    <n v="85473.794070000004"/>
    <n v="93949.733030000003"/>
    <n v="104995.0802"/>
    <n v="96032.080900000001"/>
    <n v="85723.457859999995"/>
    <n v="94892.861260000005"/>
    <n v="105554.2681"/>
    <n v="96032.080900000001"/>
    <n v="84255.718559999994"/>
    <n v="93811.22825"/>
    <n v="106031.47719999999"/>
    <n v="96032.080900000001"/>
    <n v="86112.226670000004"/>
    <n v="93667.978910000005"/>
    <n v="106593.1709"/>
    <n v="96032.080900000001"/>
    <n v="83820.10398"/>
    <n v="94026.153260000006"/>
    <n v="107209.1719"/>
    <n v="96078.294550000006"/>
    <n v="82878.790150000001"/>
    <n v="93186.329360000003"/>
    <n v="107967.3208"/>
    <n v="96130.553490000006"/>
    <n v="81561.96832"/>
    <n v="92869.244380000004"/>
    <n v="108743.64479999999"/>
    <n v="96467.63884"/>
    <n v="82384.09302"/>
    <n v="93027.624630000006"/>
    <n v="109307.3432"/>
    <n v="96748.085099999997"/>
    <n v="83709.071049999999"/>
    <n v="93860.213600000003"/>
    <n v="109586.9789"/>
    <n v="96755.341490000006"/>
    <n v="81514.399250000002"/>
    <n v="93860.509720000002"/>
    <n v="109860.3674"/>
    <n v="96755.341490000006"/>
    <n v="85079.434500000003"/>
    <n v="93864.523019999993"/>
  </r>
  <r>
    <x v="3"/>
    <n v="4360.3118780000004"/>
    <n v="4651.9730319999999"/>
    <n v="4561.4115240000001"/>
    <n v="4419.2012260000001"/>
    <n v="4560.8679080000002"/>
    <n v="4639.8387540000003"/>
    <n v="4455.7976580000004"/>
    <n v="4562.0794260000002"/>
    <n v="4416.3087880000003"/>
    <n v="4506.7415440000004"/>
    <n v="4455.7976580000004"/>
    <n v="4419.2012260000001"/>
    <n v="4417.1927880000003"/>
    <n v="4652.8540320000002"/>
    <n v="4456.6916579999997"/>
    <n v="4562.9764260000002"/>
    <n v="4811.6131079999996"/>
    <n v="4764.3156440000002"/>
    <n v="4750.1373180000001"/>
    <n v="4809.1847260000004"/>
    <n v="5040.3185380000004"/>
    <n v="4919.6383320000004"/>
    <n v="4765.2249240000001"/>
    <n v="4897.4073259999996"/>
    <n v="4934.0263080000004"/>
    <n v="5035.7963319999999"/>
    <n v="4907.6672580000004"/>
    <n v="5017.2785880000001"/>
    <n v="5339.014338"/>
    <n v="5265.7549440000003"/>
    <n v="5159.633718"/>
    <n v="3658.7832990000002"/>
    <n v="5259.6213390000003"/>
    <n v="5354.0733319999999"/>
    <n v="5217.354918"/>
    <n v="5343.7347449999997"/>
    <n v="7019.5065370000002"/>
    <n v="7144.7063980000003"/>
    <n v="6859.4585569999999"/>
    <n v="7100.9366819999996"/>
    <n v="10320.27297"/>
    <n v="9519.9762989999999"/>
    <n v="9218.1937610000004"/>
    <n v="9738.0384959999992"/>
    <n v="7619.8006569999998"/>
    <n v="9388.0849319999998"/>
    <n v="9192.4683179999993"/>
    <n v="11217.730009999999"/>
    <n v="12007.188399999999"/>
    <n v="7826.5155100000002"/>
    <n v="6916.8875850000004"/>
    <n v="11835.15223"/>
    <n v="11856.40962"/>
    <n v="10338.5715"/>
    <n v="11843.412319999999"/>
    <n v="11835.15223"/>
    <n v="13366.31976"/>
    <n v="10704.204180000001"/>
    <n v="12336.31307"/>
    <n v="13127.13407"/>
    <n v="13881.923349999999"/>
    <n v="13106.0615"/>
    <n v="10707.281940000001"/>
    <n v="13642.13673"/>
    <n v="13881.923349999999"/>
    <n v="9955.2129189999996"/>
    <n v="13580.497939999999"/>
    <n v="13561.748729999999"/>
    <n v="13881.923349999999"/>
    <n v="11216.74073"/>
    <n v="11099.11241"/>
    <n v="12343.322050000001"/>
    <n v="13881.923349999999"/>
    <n v="11284.49127"/>
    <n v="13745.57624"/>
    <n v="13642.13673"/>
    <n v="13878.87695"/>
    <n v="12143.35023"/>
    <n v="11827.562239999999"/>
    <n v="13642.13673"/>
    <n v="13878.87695"/>
    <n v="13982.774240000001"/>
    <n v="13497.88946"/>
    <n v="13642.13673"/>
    <n v="13648.146350000001"/>
    <n v="11508.659309999999"/>
    <n v="13666.991900000001"/>
    <n v="13642.13673"/>
    <n v="13881.923349999999"/>
    <n v="12322.16073"/>
    <n v="13745.33324"/>
    <n v="13642.13673"/>
    <n v="13847.517750000001"/>
    <n v="13761.70681"/>
    <n v="13745.57624"/>
    <n v="13642.13673"/>
    <n v="13878.87695"/>
    <n v="14038.891310000001"/>
    <n v="13745.57624"/>
    <n v="13642.13673"/>
    <n v="13879.235350000001"/>
    <n v="14038.891310000001"/>
    <n v="13745.57624"/>
    <n v="13642.13673"/>
    <n v="13881.923349999999"/>
    <n v="14038.891310000001"/>
    <n v="13688.953"/>
    <n v="13642.13673"/>
    <n v="13881.923349999999"/>
    <n v="14038.891310000001"/>
    <n v="13745.57624"/>
    <n v="13486.33376"/>
    <n v="13881.923349999999"/>
    <n v="14038.891310000001"/>
    <n v="13736.702730000001"/>
    <n v="13642.13673"/>
    <n v="13881.923349999999"/>
    <n v="14038.891310000001"/>
    <n v="13467.22479"/>
    <n v="12509.527309999999"/>
    <n v="13840.168250000001"/>
    <n v="14038.891310000001"/>
    <n v="13720.04924"/>
    <n v="13506.274230000001"/>
    <n v="13881.923349999999"/>
    <n v="14038.891310000001"/>
    <n v="11296.40292"/>
    <n v="13563.936729999999"/>
    <n v="13878.87695"/>
    <n v="14038.891310000001"/>
    <n v="13697.139740000001"/>
    <n v="13066.61634"/>
    <n v="13881.923349999999"/>
    <n v="14038.891310000001"/>
    <n v="13745.57624"/>
    <n v="13642.13673"/>
    <n v="13879.235350000001"/>
    <n v="14038.891310000001"/>
    <n v="13745.57624"/>
    <n v="13642.13673"/>
    <n v="13881.923349999999"/>
    <n v="14038.891310000001"/>
    <n v="12597.51267"/>
    <n v="13642.13673"/>
    <n v="13881.923349999999"/>
    <n v="14038.891310000001"/>
    <n v="12876.582909999999"/>
    <n v="13255.382369999999"/>
    <n v="13878.87695"/>
    <n v="14038.891310000001"/>
    <n v="13720.292240000001"/>
    <n v="13415.73393"/>
    <n v="13878.87695"/>
    <n v="14038.891310000001"/>
    <n v="11110.482319999999"/>
    <n v="13563.043729999999"/>
  </r>
  <r>
    <x v="4"/>
    <n v="9431.8898850000005"/>
    <n v="8857.2148190000007"/>
    <n v="8830.6713280000004"/>
    <n v="9545.4917260000002"/>
    <n v="10651.664769999999"/>
    <n v="9851.1460509999997"/>
    <n v="9255.0327450000004"/>
    <n v="10264.24365"/>
    <n v="10016.100850000001"/>
    <n v="9671.3159489999998"/>
    <n v="9869.1480100000008"/>
    <n v="10146.851919999999"/>
    <n v="10651.664769999999"/>
    <n v="10018.57877"/>
    <n v="9341.7470809999995"/>
    <n v="10475.52981"/>
    <n v="11614.86436"/>
    <n v="10008.34122"/>
    <n v="10794.043019999999"/>
    <n v="11022.0314"/>
    <n v="11702.97921"/>
    <n v="10463.02707"/>
    <n v="9889.9923849999996"/>
    <n v="11198.166370000001"/>
    <n v="11157.701489999999"/>
    <n v="5539.0399470000002"/>
    <n v="6768.6420770000004"/>
    <n v="6425.1836370000001"/>
    <n v="7720.6846830000004"/>
    <n v="7366.2722970000004"/>
    <n v="9867.3033080000005"/>
    <n v="10553.88571"/>
    <n v="9141.3165860000008"/>
    <n v="8843.9037690000005"/>
    <n v="10038.57064"/>
    <n v="11171.921410000001"/>
    <n v="10657.25678"/>
    <n v="10027.18627"/>
    <n v="11036.08865"/>
    <n v="11579.144679999999"/>
    <n v="10772.819380000001"/>
    <n v="9810.3623879999996"/>
    <n v="11804.79002"/>
    <n v="10900.144179999999"/>
    <n v="15341.369060000001"/>
    <n v="15172.529619999999"/>
    <n v="12393.604649999999"/>
    <n v="14983.32512"/>
    <n v="15565.93591"/>
    <n v="14464.625379999999"/>
    <n v="14420.41136"/>
    <n v="15913.94658"/>
    <n v="18116.862270000001"/>
    <n v="15033.410819999999"/>
    <n v="15417.421050000001"/>
    <n v="18116.862270000001"/>
    <n v="18318.564740000002"/>
    <n v="15670.19224"/>
    <n v="17859.04104"/>
    <n v="18318.564740000002"/>
    <n v="18318.564740000002"/>
    <n v="15443.34863"/>
    <n v="17031.135320000001"/>
    <n v="18318.564740000002"/>
    <n v="18552.66244"/>
    <n v="15741.583339999999"/>
    <n v="18552.66244"/>
    <n v="18552.66244"/>
    <n v="18552.66244"/>
    <n v="15091.41784"/>
    <n v="17407.927299999999"/>
    <n v="18552.66244"/>
    <n v="18552.66244"/>
    <n v="18177.406370000001"/>
    <n v="14811.634190000001"/>
    <n v="18468.518980000001"/>
    <n v="19239.958310000002"/>
    <n v="18527.623459999999"/>
    <n v="19239.958310000002"/>
    <n v="19239.958310000002"/>
    <n v="20116.369500000001"/>
    <n v="18797.987560000001"/>
    <n v="18902.515220000001"/>
    <n v="20116.369500000001"/>
    <n v="20992.78069"/>
    <n v="20992.78069"/>
    <n v="20803.286380000001"/>
    <n v="20992.78069"/>
    <n v="21869.381379999999"/>
    <n v="21869.381379999999"/>
    <n v="21869.381379999999"/>
    <n v="21869.381379999999"/>
    <n v="22745.792570000001"/>
    <n v="22745.792570000001"/>
    <n v="22745.792570000001"/>
    <n v="22745.792570000001"/>
    <n v="23622.20377"/>
    <n v="23622.20377"/>
    <n v="23622.20377"/>
    <n v="23622.20377"/>
    <n v="24498.80445"/>
    <n v="24498.80445"/>
    <n v="24498.80445"/>
    <n v="24498.80445"/>
    <n v="25890.897970000002"/>
    <n v="25890.897970000002"/>
    <n v="25890.897970000002"/>
    <n v="25890.897970000002"/>
    <n v="26767.309160000001"/>
    <n v="26767.309160000001"/>
    <n v="26767.309160000001"/>
    <n v="26767.309160000001"/>
    <n v="27643.72035"/>
    <n v="27643.72035"/>
    <n v="27643.72035"/>
    <n v="27643.72035"/>
    <n v="28520.415789999999"/>
    <n v="28520.415789999999"/>
    <n v="28520.415789999999"/>
    <n v="28520.415789999999"/>
    <n v="29396.826980000002"/>
    <n v="29396.826980000002"/>
    <n v="29130.795330000001"/>
    <n v="29396.826980000002"/>
    <n v="30273.238170000001"/>
    <n v="30273.238170000001"/>
    <n v="29886.66978"/>
    <n v="30273.238170000001"/>
    <n v="31149.649369999999"/>
    <n v="31149.649369999999"/>
    <n v="30145.365839999999"/>
    <n v="31149.649369999999"/>
    <n v="32025.871060000001"/>
    <n v="32025.871060000001"/>
    <n v="30621.718209999999"/>
    <n v="32025.871060000001"/>
    <n v="32902.28226"/>
    <n v="32902.28226"/>
    <n v="31964.28541"/>
    <n v="32902.28226"/>
    <n v="33589.199139999997"/>
    <n v="33589.199139999997"/>
    <n v="32190.73112"/>
    <n v="33589.199139999997"/>
    <n v="34276.116020000001"/>
    <n v="34276.116020000001"/>
    <n v="31410.513019999999"/>
    <n v="34276.116020000001"/>
    <n v="34963.032899999998"/>
    <n v="34963.032899999998"/>
    <n v="33664.996859999999"/>
    <n v="34963.032899999998"/>
    <n v="35649.949780000003"/>
    <n v="35649.949780000003"/>
    <n v="35649.949780000003"/>
    <n v="35649.949780000003"/>
  </r>
  <r>
    <x v="5"/>
    <n v="1733.678559"/>
    <n v="942"/>
    <n v="2089.543028"/>
    <n v="1203.825"/>
    <n v="2380.3200000000002"/>
    <n v="1888.7837099999999"/>
    <n v="1473.345"/>
    <n v="2106.5700000000002"/>
    <n v="2380.3200000000002"/>
    <n v="2076.8994080000002"/>
    <n v="2270.8200000000002"/>
    <n v="2380.3200000000002"/>
    <n v="2380.3200000000002"/>
    <n v="2110.2449999999999"/>
    <n v="2013.57"/>
    <n v="2380.3200000000002"/>
    <n v="2380.3200000000002"/>
    <n v="1837.9949999999999"/>
    <n v="1720.8"/>
    <n v="2380.3200000000002"/>
    <n v="2210.7805939999998"/>
    <n v="2011.2449999999999"/>
    <n v="2011.2449999999999"/>
    <n v="2380.3200000000002"/>
    <n v="2365.3200000000002"/>
    <n v="2380.3200000000002"/>
    <n v="2091.3000000000002"/>
    <n v="2280.999194"/>
    <n v="2635.32"/>
    <n v="2365.2449999999999"/>
    <n v="1941.4141850000001"/>
    <n v="2380.3200000000002"/>
    <n v="2615.1530349999998"/>
    <n v="2635.32"/>
    <n v="2620.3200000000002"/>
    <n v="2635.32"/>
    <n v="2635.32"/>
    <n v="2247.3000000000002"/>
    <n v="1940.8044950000001"/>
    <n v="2376.5718259999999"/>
    <n v="2635.32"/>
    <n v="2635.32"/>
    <n v="2236.8000000000002"/>
    <n v="2635.32"/>
    <n v="2635.32"/>
    <n v="2540.8200000000002"/>
    <n v="2635.32"/>
    <n v="2635.32"/>
    <n v="2635.32"/>
    <n v="2620.3200000000002"/>
    <n v="2635.32"/>
    <n v="2635.32"/>
    <n v="2635.32"/>
    <n v="2635.32"/>
    <n v="2635.32"/>
    <n v="2635.32"/>
    <n v="2635.32"/>
    <n v="2635.32"/>
    <n v="2521.3200000000002"/>
    <n v="2635.32"/>
    <n v="2635.32"/>
    <n v="1994.179234"/>
    <n v="2635.32"/>
    <n v="2635.32"/>
    <n v="2635.32"/>
    <n v="2635.32"/>
    <n v="2635.32"/>
    <n v="2635.32"/>
    <n v="2635.05"/>
    <n v="2635.05"/>
    <n v="1688.55"/>
    <n v="2635.05"/>
    <n v="2635.05"/>
    <n v="2635.05"/>
    <n v="2635.05"/>
    <n v="2635.05"/>
    <n v="1551"/>
    <n v="1551"/>
    <n v="1201.5"/>
    <n v="1551"/>
    <n v="1771.8567089999999"/>
    <n v="1771.8567089999999"/>
    <n v="1771.8567089999999"/>
    <n v="1771.8567089999999"/>
    <n v="1771.8567089999999"/>
    <n v="1771.8567089999999"/>
    <n v="1516.8567089999999"/>
    <n v="1771.8567089999999"/>
    <n v="1771.8567089999999"/>
    <n v="1771.8567089999999"/>
    <n v="825.35670889999994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</r>
  <r>
    <x v="6"/>
    <n v="1813.1387500000001"/>
    <n v="1309.0639169999999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2989.7896639999999"/>
    <n v="3015.613934"/>
    <n v="4502.539186"/>
    <n v="4582.4820639999998"/>
    <n v="4158.0897240000004"/>
    <n v="4128.1354250000004"/>
    <n v="3855.1684839999998"/>
    <n v="4183.4453469999999"/>
    <n v="3264.245054"/>
    <n v="3397.9396059999999"/>
    <n v="3914.9319070000001"/>
    <n v="2968.8160269999998"/>
    <n v="3032.8970709999999"/>
    <n v="4368.2810090000003"/>
    <n v="4368.8875630000002"/>
    <n v="3820.4544099999998"/>
    <n v="4837.0580669999999"/>
    <n v="3938.8081900000002"/>
    <n v="3458.1558679999998"/>
    <n v="4357.5906199999999"/>
    <n v="4073.0869419999999"/>
    <n v="4002.310817"/>
    <n v="4227.3132800000003"/>
    <n v="3968.8638769999998"/>
    <n v="3515.050999"/>
    <n v="3335.7425429999998"/>
    <n v="3693.7920450000001"/>
    <n v="3675.3811270000001"/>
    <n v="4418.0975410000001"/>
    <n v="3645.7772690000002"/>
    <n v="4734.0210710000001"/>
    <n v="3021.3545650000001"/>
    <n v="4550.6374139999998"/>
    <n v="4089.5509160000001"/>
    <n v="4856.2449020000004"/>
    <n v="3670.5644090000001"/>
    <n v="4550.6374139999998"/>
    <n v="4681.7206409999999"/>
    <n v="4371.5184520000003"/>
    <n v="4029.5084069999998"/>
    <n v="4872.777744"/>
    <n v="4843.8330249999999"/>
    <n v="4615.3028839999997"/>
    <n v="4870.2674809999999"/>
    <n v="4693.6910369999996"/>
    <n v="4369.0404429999999"/>
    <n v="4691.180773"/>
    <n v="4533.995242"/>
    <n v="3695.4350009999998"/>
    <n v="3759.2477469999999"/>
    <n v="3759.2477469999999"/>
    <n v="3759.2477469999999"/>
    <n v="2309.6630970000001"/>
    <n v="2307.152834"/>
    <n v="2297.6781190000002"/>
    <n v="2307.152834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20.40803929999998"/>
    <n v="3573.4553519999999"/>
    <n v="4910.3380180000004"/>
    <n v="3371.7487139999998"/>
    <n v="447.5619964"/>
    <n v="3725.722714"/>
    <n v="5152.3715460000003"/>
    <n v="3548.1612580000001"/>
    <n v="659.03769279999995"/>
    <n v="4321.3697460000003"/>
    <n v="5828.3737929999998"/>
    <n v="3831.385569"/>
    <n v="744.1408295"/>
    <n v="4714.8279169999996"/>
    <n v="6125.7777290000004"/>
    <n v="3951.4718109999999"/>
    <n v="789.36648730000002"/>
    <n v="4936.4295220000004"/>
    <n v="6348.3499449999999"/>
    <n v="4424.7053839999999"/>
    <n v="776.53880730000003"/>
    <n v="4914.6675560000003"/>
    <n v="6681.5416930000001"/>
    <n v="4490.1811289999996"/>
    <n v="872.18265389999999"/>
    <n v="4828.412781"/>
    <n v="6385.3195070000002"/>
    <n v="4397.7425400000002"/>
    <n v="1092.7106140000001"/>
    <n v="5135.1874619999999"/>
    <n v="6664.7642930000002"/>
    <n v="4421.7510400000001"/>
    <n v="1144.1280979999999"/>
    <n v="5207.410922"/>
    <n v="6887.7481760000001"/>
    <n v="4536.0756499999998"/>
    <n v="1180.224598"/>
    <n v="5234.8731420000004"/>
    <n v="7220.2080560000004"/>
    <n v="4621.3845499999998"/>
    <n v="1200.224598"/>
    <n v="5433.8957019999998"/>
    <n v="7187.1336620000002"/>
    <n v="5195.3623390000002"/>
    <n v="1220.224598"/>
    <n v="5996.9129190000003"/>
    <n v="7592.549156"/>
    <n v="5471.3340820000003"/>
    <n v="1214.364775"/>
    <n v="6162.2073090000004"/>
    <n v="8294.7369660000004"/>
    <n v="5624.5880900000002"/>
    <n v="1234.364775"/>
    <n v="6330.3333899999998"/>
    <n v="8478.6206459999994"/>
    <n v="5794.5880900000002"/>
    <n v="1254.364775"/>
    <n v="6749.625309"/>
    <n v="4695.7243669999998"/>
    <n v="5964.5880900000002"/>
    <n v="1274.364775"/>
    <n v="6676.4987899999996"/>
    <n v="8797.2142330000006"/>
    <n v="6134.5880900000002"/>
    <n v="1294.364775"/>
    <n v="7139.625309"/>
    <n v="9288.2920460000005"/>
    <n v="6304.5880900000002"/>
    <n v="1314.364775"/>
    <n v="7139.625309"/>
    <n v="9607.2142330000006"/>
    <n v="6474.5880900000002"/>
    <n v="1334.364775"/>
    <n v="7334.625309"/>
    <n v="9635.1862330000004"/>
    <n v="6644.5880900000002"/>
    <n v="1095.4380349999999"/>
    <n v="7570.7314690000003"/>
    <n v="9922.1222269999998"/>
    <n v="6645.6895500000001"/>
    <n v="1115.4380349999999"/>
    <n v="7765.7314690000003"/>
    <n v="10615.85723"/>
    <n v="6815.6895500000001"/>
    <n v="1135.4380349999999"/>
    <n v="7960.7314690000003"/>
    <n v="10885.85723"/>
    <n v="6985.6895500000001"/>
    <n v="1155.4380349999999"/>
    <n v="8155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855.0445"/>
    <n v="7593.2444999999998"/>
    <n v="1216.5445"/>
    <n v="8814.6944999999996"/>
    <n v="12071.0445"/>
    <n v="7729.2444999999998"/>
    <n v="1232.5445"/>
    <n v="8970.6944999999996"/>
    <n v="12287.0445"/>
    <n v="7865.2444999999998"/>
    <n v="1248.5445"/>
    <n v="9126.6944999999996"/>
    <n v="12503.0445"/>
    <n v="8001.2444999999998"/>
    <n v="1264.5445"/>
    <n v="9282.6944999999996"/>
    <n v="12719.0445"/>
    <n v="8137.2444999999998"/>
    <n v="1280.5445"/>
    <n v="9438.6944999999996"/>
    <n v="12935.0445"/>
    <n v="8273.2445000000007"/>
    <n v="1296.5445"/>
    <n v="9594.6944999999996"/>
    <n v="13151.0445"/>
    <n v="8409.2445000000007"/>
    <n v="1312.5445"/>
    <n v="9750.6944999999996"/>
    <n v="13097.0445"/>
    <n v="8545.2445000000007"/>
    <n v="1318.325681"/>
    <n v="9807.0610130000005"/>
    <n v="13445.09044"/>
    <n v="8594.3845369999999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</r>
  <r>
    <x v="9"/>
    <n v="266.28732500000001"/>
    <n v="271.89126929999998"/>
    <n v="429.12270899999999"/>
    <n v="586.57373419999999"/>
    <n v="700.19016580000005"/>
    <n v="806.21705369999995"/>
    <n v="389.53964059999998"/>
    <n v="796.10229500000003"/>
    <n v="385.24349640000003"/>
    <n v="300.63545329999999"/>
    <n v="458.46215439999997"/>
    <n v="527.12252450000005"/>
    <n v="599.35120119999999"/>
    <n v="1186.7536889999999"/>
    <n v="553.54488479999998"/>
    <n v="573.69546170000001"/>
    <n v="1648.848704"/>
    <n v="1463.9062429999999"/>
    <n v="1852.3231169999999"/>
    <n v="1710.0235259999999"/>
    <n v="1207.3214780000001"/>
    <n v="924.67285200000003"/>
    <n v="2673.4683970000001"/>
    <n v="1685.840526"/>
    <n v="1623.8068599999999"/>
    <n v="1780.3768709999999"/>
    <n v="1984.584294"/>
    <n v="2247.2766200000001"/>
    <n v="2287.7678620000002"/>
    <n v="1939.6745989999999"/>
    <n v="2662.707363"/>
    <n v="2295.1779929999998"/>
    <n v="3240.125857"/>
    <n v="2075.5624029999999"/>
    <n v="2447.3029499999998"/>
    <n v="2373.5312060000001"/>
    <n v="3247.673237"/>
    <n v="2315.4391799999999"/>
    <n v="2128.3852379999998"/>
    <n v="3094.0007409999998"/>
    <n v="3247.673237"/>
    <n v="2708.6474029999999"/>
    <n v="2468.159639"/>
    <n v="4324.8218059999999"/>
    <n v="3247.673237"/>
    <n v="3649.4612050000001"/>
    <n v="2589.7735870000001"/>
    <n v="4439.7968060000003"/>
    <n v="4571.4205080000002"/>
    <n v="5159.2149719999998"/>
    <n v="7224.3913549999997"/>
    <n v="6244.9067210000003"/>
    <n v="5340.3060029999997"/>
    <n v="5713.8989709999996"/>
    <n v="8431.240812"/>
    <n v="7293.3615390000004"/>
    <n v="5448.1196190000001"/>
    <n v="6159.5211259999996"/>
    <n v="8603.9635419999995"/>
    <n v="7440.3801059999996"/>
    <n v="6842.2799279999999"/>
    <n v="7357.1291099999999"/>
    <n v="8357.4297119999992"/>
    <n v="9340.666373"/>
    <n v="6932.0271190000003"/>
    <n v="7227.060939"/>
    <n v="6494.1977690000003"/>
    <n v="9463.0377979999994"/>
    <n v="8126.4589219999998"/>
    <n v="9185.0790340000003"/>
    <n v="10283.978999999999"/>
    <n v="11091.808440000001"/>
    <n v="8069.9783219999999"/>
    <n v="9141.3215340000006"/>
    <n v="10835.12406"/>
    <n v="11014.78944"/>
    <n v="8008.491994"/>
    <n v="9071.9975379999996"/>
    <n v="10471.64215"/>
    <n v="10930.75145"/>
    <n v="7968.2364820000003"/>
    <n v="9030.5859039999996"/>
    <n v="12623.93484"/>
    <n v="10874.32818"/>
    <n v="7782.3502799999997"/>
    <n v="8822.3069009999999"/>
    <n v="12334.877200000001"/>
    <n v="10619.80394"/>
    <n v="7964.656344"/>
    <n v="9033.1479120000004"/>
    <n v="12644.1297"/>
    <n v="10867.10605"/>
    <n v="8354.4236430000001"/>
    <n v="9484.5755169999993"/>
    <n v="13277.229670000001"/>
    <n v="11395.603300000001"/>
    <n v="9558.1017179999999"/>
    <n v="10853.03775"/>
    <n v="15193.16043"/>
    <n v="13036.75441"/>
    <n v="10240.41373"/>
    <n v="11632.34908"/>
    <n v="16284.708339999999"/>
    <n v="13965.783380000001"/>
    <n v="10954.255349999999"/>
    <n v="12443.532740000001"/>
    <n v="17420.365460000001"/>
    <n v="14939.20377"/>
    <n v="11304.355299999999"/>
    <n v="12845.588400000001"/>
    <n v="17983.788840000001"/>
    <n v="15415.12521"/>
    <n v="14505.112880000001"/>
    <n v="16483.08282"/>
    <n v="23076.31594"/>
    <n v="19779.699379999998"/>
    <n v="16221.79378"/>
    <n v="18433.85657"/>
    <n v="25807.3992"/>
    <n v="22120.62788"/>
    <n v="17489.075939999999"/>
    <n v="19873.949929999999"/>
    <n v="27823.529910000001"/>
    <n v="23848.73992"/>
    <n v="18762.931430000001"/>
    <n v="21321.512989999999"/>
    <n v="29850.118190000001"/>
    <n v="25585.815589999998"/>
    <n v="20290.317859999999"/>
    <n v="23057.179390000001"/>
    <n v="32280.05114"/>
    <n v="27668.615269999998"/>
    <n v="22537.798900000002"/>
    <n v="25611.135109999999"/>
    <n v="35855.589160000003"/>
    <n v="30733.362140000001"/>
    <n v="25108.40396"/>
    <n v="28532.27722"/>
    <n v="39945.188110000003"/>
    <n v="34238.732669999998"/>
    <n v="26753.700929999999"/>
    <n v="30401.93288"/>
    <n v="42562.706030000001"/>
    <n v="36482.319459999999"/>
    <n v="27002.37184"/>
    <n v="30684.513449999999"/>
    <n v="42958.318829999997"/>
    <n v="36821.416140000001"/>
    <n v="27248.95131"/>
    <n v="30964.717400000001"/>
    <n v="43350.604359999998"/>
    <n v="37157.660880000003"/>
    <n v="27497.920099999999"/>
    <n v="31247.636480000001"/>
    <n v="43746.691070000001"/>
    <n v="37497.163769999999"/>
  </r>
  <r>
    <x v="10"/>
    <n v="0.28132000000000001"/>
    <n v="0"/>
    <n v="0"/>
    <n v="0.21640000000000001"/>
    <n v="0.54132000000000002"/>
    <n v="0"/>
    <n v="0"/>
    <n v="0.21640000000000001"/>
    <n v="2.23678"/>
    <n v="0"/>
    <n v="0"/>
    <n v="1.7205999999999999"/>
    <n v="4.8367800000000001"/>
    <n v="0"/>
    <n v="0"/>
    <n v="3.7206000000000001"/>
    <n v="5.3827800000000003"/>
    <n v="0"/>
    <n v="0"/>
    <n v="3.7206000000000001"/>
    <n v="188.35388"/>
    <n v="0"/>
    <n v="0"/>
    <n v="157.9076"/>
    <n v="374.2713"/>
    <n v="0"/>
    <n v="0"/>
    <n v="310.02159999999998"/>
    <n v="494.97239999999999"/>
    <n v="0"/>
    <n v="0"/>
    <n v="324.03440000000001"/>
    <n v="564.54970000000003"/>
    <n v="0"/>
    <n v="0"/>
    <n v="324.64800000000002"/>
    <n v="564.54970000000003"/>
    <n v="0"/>
    <n v="0"/>
    <n v="375.5138"/>
    <n v="564.54970000000003"/>
    <n v="0"/>
    <n v="0"/>
    <n v="417.46899999999999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132.4333170000009"/>
    <n v="0"/>
    <n v="0"/>
    <n v="7024.9487049999998"/>
    <n v="9132.4333170000009"/>
    <n v="0"/>
    <n v="0"/>
    <n v="7024.9487049999998"/>
    <n v="8888.1191170000002"/>
    <n v="0"/>
    <n v="0"/>
    <n v="6837.0147049999996"/>
    <n v="9839.6453930000007"/>
    <n v="0"/>
    <n v="0"/>
    <n v="7568.9579949999998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3020.8392749999998"/>
    <n v="3020.8392749999998"/>
    <n v="3020.8392749999998"/>
    <n v="3020.8392749999998"/>
    <n v="3486.907447"/>
    <n v="3486.907447"/>
    <n v="3486.907447"/>
    <n v="3486.907447"/>
    <n v="7730.4236549999996"/>
    <n v="7730.4236549999996"/>
    <n v="7730.4236549999996"/>
    <n v="7730.4236549999996"/>
    <n v="8023.7657280000003"/>
    <n v="8023.7657280000003"/>
    <n v="8023.7657280000003"/>
    <n v="8023.7657280000003"/>
    <n v="10522.81387"/>
    <n v="10519.572050000001"/>
    <n v="10522.81387"/>
    <n v="10522.81387"/>
    <n v="10522.81387"/>
    <n v="10522.81387"/>
    <n v="10522.81387"/>
    <n v="10522.81387"/>
    <n v="12186.50497"/>
    <n v="12186.50497"/>
    <n v="12186.50497"/>
    <n v="12186.50497"/>
    <n v="13767.59064"/>
    <n v="13259.177030000001"/>
    <n v="13259.177030000001"/>
    <n v="13767.59064"/>
    <n v="15272.498750000001"/>
    <n v="15272.498750000001"/>
    <n v="15272.498750000001"/>
    <n v="15272.498750000001"/>
    <n v="16264.4827"/>
    <n v="16264.4827"/>
    <n v="16264.4827"/>
    <n v="16264.4827"/>
    <n v="17537.45046"/>
    <n v="17537.45046"/>
    <n v="17537.45046"/>
    <n v="17537.45046"/>
    <n v="19020.01583"/>
    <n v="19020.01583"/>
    <n v="19020.01583"/>
    <n v="19020.01583"/>
    <n v="21109.01095"/>
    <n v="21109.01095"/>
    <n v="21109.01095"/>
    <n v="21109.01095"/>
    <n v="22634.20218"/>
    <n v="22634.20218"/>
    <n v="22634.20218"/>
    <n v="22634.20218"/>
    <n v="25046.574489999999"/>
    <n v="25046.574489999999"/>
    <n v="25046.574489999999"/>
    <n v="25046.574489999999"/>
    <n v="25546.775549999998"/>
    <n v="25546.775549999998"/>
    <n v="25546.775549999998"/>
    <n v="25546.775549999998"/>
    <n v="27143.58871"/>
    <n v="27143.58871"/>
    <n v="26299.098669999999"/>
    <n v="27143.58871"/>
    <n v="29272.034370000001"/>
    <n v="29272.034370000001"/>
    <n v="29247.830910000001"/>
    <n v="29272.034370000001"/>
    <n v="31445.087070000001"/>
    <n v="31445.087070000001"/>
    <n v="31445.087070000001"/>
    <n v="31445.087070000001"/>
    <n v="33455.4012"/>
    <n v="33455.4012"/>
    <n v="33455.4012"/>
    <n v="33455.4012"/>
    <n v="34782.27994"/>
    <n v="34782.27994"/>
    <n v="34782.27994"/>
    <n v="34782.27994"/>
    <n v="36057.553180000003"/>
    <n v="36057.553180000003"/>
    <n v="36057.553180000003"/>
    <n v="36057.553180000003"/>
    <n v="38085.084600000002"/>
    <n v="38085.084600000002"/>
    <n v="38085.084600000002"/>
    <n v="38085.084600000002"/>
    <n v="42247.67613"/>
    <n v="42247.67613"/>
    <n v="42247.67613"/>
    <n v="42247.67613"/>
    <n v="46502.944130000003"/>
    <n v="46502.944130000003"/>
    <n v="46502.944130000003"/>
    <n v="46502.944130000003"/>
    <n v="50080.983119999997"/>
    <n v="50080.983119999997"/>
    <n v="47335.172890000002"/>
    <n v="50080.983119999997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78360000002"/>
    <n v="77902.081049999993"/>
    <n v="77539.993260000003"/>
    <n v="80887.378349999999"/>
    <n v="83911.304199999999"/>
    <n v="80421.158519999997"/>
    <n v="78849.169710000002"/>
    <n v="82513.318289999996"/>
    <n v="88663.141990000004"/>
    <n v="84926.553979999997"/>
    <n v="83239.273220000003"/>
    <n v="87215.242050000001"/>
    <n v="88575.249859999996"/>
    <n v="84766.32978"/>
    <n v="83382.817370000004"/>
    <n v="87267.594459999993"/>
    <n v="87345.785969999997"/>
    <n v="83663.33253"/>
    <n v="83285.01874"/>
    <n v="86804.324980000005"/>
    <n v="91283.221090000006"/>
    <n v="87387.692859999996"/>
    <n v="86981.442970000004"/>
    <n v="90710.312189999997"/>
    <n v="93429.381819999995"/>
    <n v="89500.472540000002"/>
    <n v="89101.889720000006"/>
    <n v="92836.097210000007"/>
    <n v="98476.064069999993"/>
    <n v="94359.486199999999"/>
    <n v="93935.783649999998"/>
    <n v="97878.495490000001"/>
    <n v="103588.1311"/>
    <n v="99290.212799999994"/>
    <n v="98849.793640000004"/>
    <n v="102968.97749999999"/>
    <n v="108662.2418"/>
    <n v="104181.1459"/>
    <n v="103722.71219999999"/>
    <n v="108022.12940000001"/>
    <n v="113167.6779"/>
    <n v="108497.147"/>
    <n v="108017.5773"/>
    <n v="112503.6544"/>
    <n v="117933.3334"/>
    <n v="113062.5733"/>
    <n v="112561.2243"/>
    <n v="117242.1759"/>
    <n v="122830.4896"/>
    <n v="117758.14750000001"/>
    <n v="117234.4777"/>
    <n v="122114.8508"/>
    <n v="127926.3311"/>
    <n v="122642.519"/>
    <n v="122095.1134"/>
    <n v="127184.6871"/>
    <n v="132344.48610000001"/>
    <n v="126893.4224"/>
    <n v="126326.9892"/>
    <n v="131587.66810000001"/>
    <n v="136558.3003"/>
    <n v="130935.2819"/>
    <n v="130349.6835"/>
    <n v="135780.19159999999"/>
    <n v="140938.22440000001"/>
    <n v="135134.07339999999"/>
    <n v="134527.2996"/>
    <n v="140139.2328"/>
    <n v="145417.05069999999"/>
    <n v="139429.55600000001"/>
    <n v="138801.7671"/>
    <n v="144596.44579999999"/>
    <n v="150032.35"/>
    <n v="143863.83619999999"/>
    <n v="143216.69070000001"/>
    <n v="149189.20079999999"/>
    <n v="154841.5643"/>
    <n v="148477.48610000001"/>
    <n v="147809.1373"/>
    <n v="153972.8284"/>
    <n v="159690.0619"/>
    <n v="153129.677"/>
    <n v="152439.443"/>
    <n v="158797.17050000001"/>
    <n v="164508.435"/>
    <n v="157755.4025"/>
    <n v="157043.25090000001"/>
    <n v="163593.44"/>
    <n v="169505.82699999999"/>
    <n v="162541.2262"/>
    <n v="161803.4731"/>
    <n v="168566.02"/>
    <n v="174655.75150000001"/>
    <n v="167481.38639999999"/>
    <n v="166719.95540000001"/>
    <n v="173689.8602"/>
    <n v="180128.2096"/>
    <n v="172735.26310000001"/>
    <n v="171948.55170000001"/>
    <n v="179137.81219999999"/>
    <n v="185554.75020000001"/>
    <n v="177938.3045"/>
    <n v="177125.29029999999"/>
    <n v="184539.06899999999"/>
    <n v="191130.17800000001"/>
    <n v="183277.08110000001"/>
    <n v="182437.56700000001"/>
    <n v="190085.5306"/>
    <n v="196538.63889999999"/>
    <n v="188456.18909999999"/>
    <n v="187590.6942"/>
    <n v="195466.59220000001"/>
    <n v="201933.96299999999"/>
    <n v="193626.29569999999"/>
    <n v="192735.40340000001"/>
    <n v="200836.0178"/>
    <n v="206716.49479999999"/>
    <n v="198206.57810000001"/>
    <n v="197291.6911"/>
    <n v="205596.9737"/>
    <n v="211522.06659999999"/>
    <n v="202807.52830000001"/>
    <n v="201868.01869999999"/>
    <n v="210381.05650000001"/>
    <n v="216380.35019999999"/>
    <n v="207460.5552"/>
    <n v="206496.59940000001"/>
    <n v="215218.00930000001"/>
    <n v="221369.10920000001"/>
    <n v="212238.94699999999"/>
    <n v="211250.15669999999"/>
    <n v="220184.38819999999"/>
    <n v="226444.51930000001"/>
    <n v="217098.5833"/>
    <n v="216084.0944"/>
    <n v="225237.07209999999"/>
    <n v="231589.5251"/>
    <n v="222026.02429999999"/>
    <n v="220985.4675"/>
    <n v="230360.0975"/>
    <n v="236728.2824"/>
    <n v="226947.21359999999"/>
    <n v="225880.52369999999"/>
    <n v="235476.5129"/>
    <n v="242390.16010000001"/>
    <n v="232359.7488"/>
    <n v="231262.5582"/>
    <n v="241110.95259999999"/>
    <n v="247855.51379999999"/>
    <n v="237589.394"/>
    <n v="236464.13310000001"/>
    <n v="246550.02989999999"/>
    <n v="252642.82699999999"/>
    <n v="242137.269"/>
    <n v="240982.1268"/>
    <n v="251305.81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11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1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W18" firstHeaderRow="1" firstDataRow="2" firstDataCol="1"/>
  <pivotFields count="5">
    <pivotField showAll="0"/>
    <pivotField axis="axisRow" showAll="0">
      <items count="9">
        <item x="7"/>
        <item x="1"/>
        <item x="4"/>
        <item x="2"/>
        <item x="3"/>
        <item x="5"/>
        <item x="6"/>
        <item x="0"/>
        <item t="default"/>
      </items>
    </pivotField>
    <pivotField axis="axisRow" showAll="0">
      <items count="9">
        <item x="5"/>
        <item x="1"/>
        <item x="2"/>
        <item x="4"/>
        <item x="7"/>
        <item x="6"/>
        <item x="3"/>
        <item x="0"/>
        <item t="default"/>
      </items>
    </pivotField>
    <pivotField dataField="1" showAll="0"/>
    <pivotField axis="axisCol" showAll="0">
      <items count="23"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h="1" x="0"/>
        <item t="default"/>
      </items>
    </pivotField>
  </pivotFields>
  <rowFields count="2">
    <field x="1"/>
    <field x="2"/>
  </rowFields>
  <rowItems count="14">
    <i>
      <x v="1"/>
    </i>
    <i r="1">
      <x v="1"/>
    </i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5"/>
    </i>
    <i>
      <x v="6"/>
    </i>
    <i r="1">
      <x v="5"/>
    </i>
    <i t="grand">
      <x/>
    </i>
  </rowItems>
  <colFields count="1">
    <field x="4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588.49667419934383</v>
      </c>
      <c r="H1" s="255" t="s">
        <v>688</v>
      </c>
      <c r="I1" s="256">
        <f>D176</f>
        <v>741.33632244900389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116597.861</v>
      </c>
      <c r="E5" s="95">
        <f>PLANEL_Pot_anual!AB4</f>
        <v>120536.66099999999</v>
      </c>
      <c r="F5" s="95">
        <f>PLANEL_Pot_anual!AL4</f>
        <v>120730.291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17501.614027</v>
      </c>
      <c r="E9" s="18">
        <f>PLANEL_Pot_anual!AB7</f>
        <v>25627.414026999999</v>
      </c>
      <c r="F9" s="18">
        <f>PLANEL_Pot_anual!AL7</f>
        <v>32494.695867999999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52746.016771999995</v>
      </c>
      <c r="E19" s="30">
        <f>PLANEL_Pot_anual!AB17</f>
        <v>104903.61038100001</v>
      </c>
      <c r="F19" s="30">
        <f>PLANEL_Pot_anual!AL17</f>
        <v>148953.178621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32631.134018000001</v>
      </c>
      <c r="F22" s="26">
        <f>PLANEL_Pot_anual!AL20</f>
        <v>75589.216740000003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13710.780127</v>
      </c>
      <c r="E25" s="32">
        <f>PLANEL_Pot_anual!AB23</f>
        <v>38404.800690000004</v>
      </c>
      <c r="F25" s="32">
        <f>PLANEL_Pot_anual!AL23</f>
        <v>66726.58412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242622.25856700001</v>
      </c>
      <c r="E26" s="28">
        <f>PLANEL_Pot_anual!AB24</f>
        <v>355905.24611599994</v>
      </c>
      <c r="F26" s="28">
        <f>PLANEL_Pot_anual!AL24</f>
        <v>477955.79234900005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132779.68700000001</v>
      </c>
      <c r="E30" s="1">
        <f t="shared" si="0"/>
        <v>136718.48699999999</v>
      </c>
      <c r="F30" s="1">
        <f t="shared" si="0"/>
        <v>136912.117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13394.744381</v>
      </c>
      <c r="E35" s="1">
        <f t="shared" si="5"/>
        <v>13394.8</v>
      </c>
      <c r="F35" s="1">
        <f t="shared" si="5"/>
        <v>13395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52746.016771999995</v>
      </c>
      <c r="E36" s="1">
        <f t="shared" si="6"/>
        <v>104903.61038100001</v>
      </c>
      <c r="F36" s="1">
        <f t="shared" si="6"/>
        <v>148953.178621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6353.0162600000003</v>
      </c>
      <c r="E37" s="1">
        <f t="shared" si="7"/>
        <v>32631.134018000001</v>
      </c>
      <c r="F37" s="1">
        <f t="shared" si="7"/>
        <v>75589.216740000003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13710.780127</v>
      </c>
      <c r="E39" s="1">
        <f>E25</f>
        <v>38404.800690000004</v>
      </c>
      <c r="F39" s="1">
        <f>F25</f>
        <v>66726.58412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26861.369000000006</v>
      </c>
      <c r="E44" s="95">
        <f>SUM(PLANEL_Pot_anual!S29:AB29)</f>
        <v>3938.7999999999884</v>
      </c>
      <c r="F44" s="95">
        <f>SUM(PLANEL_Pot_anual!AC29:AL29)</f>
        <v>193.63000000000466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6259.4140269999989</v>
      </c>
      <c r="E47" s="18">
        <f>SUM(PLANEL_Pot_anual!S32:AB32)</f>
        <v>8125.7999999999993</v>
      </c>
      <c r="F47" s="18">
        <f>SUM(PLANEL_Pot_anual!AC32:AL32)</f>
        <v>6867.281841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1031.2769609999996</v>
      </c>
      <c r="E55" s="24">
        <f>SUM(PLANEL_Pot_anual!S39:AB39)</f>
        <v>308.25561899999957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46189.856771999992</v>
      </c>
      <c r="E58" s="30">
        <f>SUM(PLANEL_Pot_anual!S42:AB42)</f>
        <v>52157.59360900001</v>
      </c>
      <c r="F58" s="30">
        <f>SUM(PLANEL_Pot_anual!AC42:AL42)</f>
        <v>44049.568239999993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6332.3132600000008</v>
      </c>
      <c r="E61" s="26">
        <f>SUM(PLANEL_Pot_anual!S45:AB45)</f>
        <v>26278.117758</v>
      </c>
      <c r="F61" s="26">
        <f>SUM(PLANEL_Pot_anual!AC45:AL45)</f>
        <v>42958.082722000006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13710.780127</v>
      </c>
      <c r="E64" s="32">
        <f>SUM(PLANEL_Pot_anual!S48:AB48)</f>
        <v>24694.020563000005</v>
      </c>
      <c r="F64" s="32">
        <f>SUM(PLANEL_Pot_anual!AC48:AL48)</f>
        <v>28321.783429999996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106729.45014700003</v>
      </c>
      <c r="E65" s="28">
        <f>SUM(PLANEL_Pot_anual!S49:AB49)</f>
        <v>113282.98754899992</v>
      </c>
      <c r="F65" s="28">
        <f>SUM(PLANEL_Pot_anual!AC49:AL49)</f>
        <v>122050.54623300012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37543.169000000009</v>
      </c>
      <c r="E69" s="1">
        <f t="shared" si="9"/>
        <v>3938.7999999999884</v>
      </c>
      <c r="F69" s="1">
        <f t="shared" si="9"/>
        <v>193.63000000000466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1395.0769609999995</v>
      </c>
      <c r="E74" s="1">
        <f t="shared" si="14"/>
        <v>5.5618999999580865E-2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46189.856771999992</v>
      </c>
      <c r="E75" s="1">
        <f t="shared" si="15"/>
        <v>52157.59360900001</v>
      </c>
      <c r="F75" s="1">
        <f t="shared" si="15"/>
        <v>44049.568239999993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6332.3132600000008</v>
      </c>
      <c r="E76" s="1">
        <f t="shared" si="16"/>
        <v>26278.117758</v>
      </c>
      <c r="F76" s="1">
        <f t="shared" si="16"/>
        <v>42958.082722000006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13710.780127</v>
      </c>
      <c r="E78" s="1">
        <f>E64</f>
        <v>24694.020563000005</v>
      </c>
      <c r="F78" s="1">
        <f>F64</f>
        <v>28321.783429999996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46081.676520000001</v>
      </c>
      <c r="D83" s="95">
        <f>Planel_GerMed_Anual!R4</f>
        <v>62281.123919999998</v>
      </c>
      <c r="E83" s="95">
        <f>Planel_GerMed_Anual!AB4</f>
        <v>65858.928260000001</v>
      </c>
      <c r="F83" s="95">
        <f>Planel_GerMed_Anual!AL4</f>
        <v>64724.990850000002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8189.7945870000003</v>
      </c>
      <c r="E84" s="95">
        <f>Planel_GerMed_Anual!AB5</f>
        <v>8058.8617219999996</v>
      </c>
      <c r="F84" s="95">
        <f>Planel_GerMed_Anual!AL5</f>
        <v>8221.5122350000001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5788.0581984999999</v>
      </c>
      <c r="D86" s="18">
        <f>Planel_GerMed_Anual!R7</f>
        <v>4935.5772800000004</v>
      </c>
      <c r="E86" s="18">
        <f>Planel_GerMed_Anual!AB7</f>
        <v>7038.86066011</v>
      </c>
      <c r="F86" s="18">
        <f>Planel_GerMed_Anual!AL7</f>
        <v>10372.685867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3007.6281399999998</v>
      </c>
      <c r="F91" s="1">
        <f>Planel_GerMed_Anual!AL11</f>
        <v>3052.6641730000001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3946.1656039999998</v>
      </c>
      <c r="E94" s="24">
        <f>Planel_GerMed_Anual!AB14</f>
        <v>3978.5441300000002</v>
      </c>
      <c r="F94" s="24">
        <f>Planel_GerMed_Anual!AL14</f>
        <v>4096.5945590000001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23939.956694500001</v>
      </c>
      <c r="E97" s="30">
        <f>Planel_GerMed_Anual!AB17</f>
        <v>47739.801896720004</v>
      </c>
      <c r="F97" s="30">
        <f>Planel_GerMed_Anual!AL17</f>
        <v>67842.879330299998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1722.0634666999999</v>
      </c>
      <c r="E100" s="26">
        <f>Planel_GerMed_Anual!AB20</f>
        <v>9179.9753149999997</v>
      </c>
      <c r="F100" s="26">
        <f>Planel_GerMed_Anual!AL20</f>
        <v>21265.186289000001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65833.838132196004</v>
      </c>
      <c r="D104" s="28">
        <f>Planel_GerMed_Anual!R24</f>
        <v>109672.58587189998</v>
      </c>
      <c r="E104" s="28">
        <f>Planel_GerMed_Anual!AB24</f>
        <v>145923.46945203</v>
      </c>
      <c r="F104" s="28">
        <f>Planel_GerMed_Anual!AL24</f>
        <v>180004.07479439999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48825.651813999997</v>
      </c>
      <c r="D108" s="1">
        <f t="shared" ref="D108:F108" si="18">D83+D84</f>
        <v>70470.918506999995</v>
      </c>
      <c r="E108" s="1">
        <f t="shared" si="18"/>
        <v>73917.789982000002</v>
      </c>
      <c r="F108" s="1">
        <f t="shared" si="18"/>
        <v>72946.503085000004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622.94565269999998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3007.6281399999998</v>
      </c>
      <c r="F111" s="1">
        <f t="shared" si="21"/>
        <v>3052.6641730000001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4590.9706738999994</v>
      </c>
      <c r="E113" s="1">
        <f t="shared" si="23"/>
        <v>4326.4972907000001</v>
      </c>
      <c r="F113" s="1">
        <f t="shared" si="23"/>
        <v>4096.5945590000001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23939.956694500001</v>
      </c>
      <c r="E114" s="1">
        <f t="shared" si="24"/>
        <v>47739.801896720004</v>
      </c>
      <c r="F114" s="1">
        <f t="shared" si="24"/>
        <v>67842.879330299998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1722.0634666999999</v>
      </c>
      <c r="E115" s="1">
        <f t="shared" si="25"/>
        <v>9179.9753149999997</v>
      </c>
      <c r="F115" s="1">
        <f t="shared" si="25"/>
        <v>21265.186289000001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59395.894899999999</v>
      </c>
      <c r="D122" s="95">
        <f>PLANEL_BalPonta_Anual!R4</f>
        <v>81892.60484</v>
      </c>
      <c r="E122" s="95">
        <f>PLANEL_BalPonta_Anual!AB4</f>
        <v>93949.733030000003</v>
      </c>
      <c r="F122" s="95">
        <f>PLANEL_BalPonta_Anual!AL4</f>
        <v>93864.523019999993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13642.13673</v>
      </c>
      <c r="E123" s="95">
        <f>PLANEL_BalPonta_Anual!AB5</f>
        <v>13642.13673</v>
      </c>
      <c r="F123" s="95">
        <f>PLANEL_BalPonta_Anual!AL5</f>
        <v>13563.043729999999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10475.52981</v>
      </c>
      <c r="D125" s="18">
        <f>PLANEL_BalPonta_Anual!R6</f>
        <v>18468.518980000001</v>
      </c>
      <c r="E125" s="18">
        <f>PLANEL_BalPonta_Anual!AB6</f>
        <v>27643.72035</v>
      </c>
      <c r="F125" s="18">
        <f>PLANEL_BalPonta_Anual!AL6</f>
        <v>35649.949780000003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3820.4544099999998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10071.27887</v>
      </c>
      <c r="E142" s="32">
        <f>PLANEL_BalPonta_Anual!AB14</f>
        <v>25095.240549999999</v>
      </c>
      <c r="F142" s="32">
        <f>PLANEL_BalPonta_Anual!AL14</f>
        <v>49629.448119999994</v>
      </c>
    </row>
    <row r="143" spans="2:6" x14ac:dyDescent="0.25">
      <c r="B143" s="27" t="str">
        <f>PLANEL_BalPonta_Anual!B15</f>
        <v>Total</v>
      </c>
      <c r="C143" s="28">
        <f>PLANEL_BalPonta_Anual!C15</f>
        <v>87267.594462700014</v>
      </c>
      <c r="D143" s="28">
        <f>PLANEL_BalPonta_Anual!R15</f>
        <v>149189.20084600002</v>
      </c>
      <c r="E143" s="28">
        <f>PLANEL_BalPonta_Anual!AB15</f>
        <v>200836.01782899999</v>
      </c>
      <c r="F143" s="28">
        <f>PLANEL_BalPonta_Anual!AL15</f>
        <v>251305.81174599999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63958.871326</v>
      </c>
      <c r="D147" s="1">
        <f t="shared" ref="D147:F147" si="27">D122+D123</f>
        <v>95534.741569999998</v>
      </c>
      <c r="E147" s="1">
        <f t="shared" si="27"/>
        <v>107591.86976</v>
      </c>
      <c r="F147" s="1">
        <f t="shared" si="27"/>
        <v>107427.56675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3820.4544099999998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10071.27887</v>
      </c>
      <c r="E156" s="1">
        <f>E142</f>
        <v>25095.240549999999</v>
      </c>
      <c r="F156" s="1">
        <f>F142</f>
        <v>49629.448119999994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37.95202192</v>
      </c>
      <c r="D161" s="1">
        <f>Planel_CO2_total_Anual!R4</f>
        <v>21.472740609999999</v>
      </c>
      <c r="E161" s="1">
        <f>Planel_CO2_total_Anual!AB4</f>
        <v>25.329448710000001</v>
      </c>
      <c r="F161" s="1">
        <f>Planel_CO2_total_Anual!AL4</f>
        <v>33.813491310000003</v>
      </c>
    </row>
    <row r="162" spans="1:11" x14ac:dyDescent="0.25">
      <c r="B162" s="101" t="str">
        <f>Planel_CO2_total_Anual!B5</f>
        <v>P.Crítico</v>
      </c>
      <c r="C162" s="102">
        <f>Planel_CO2_total_Anual!C5</f>
        <v>51.733386580000001</v>
      </c>
      <c r="D162" s="102">
        <f>Planel_CO2_total_Anual!R5</f>
        <v>34.640018840000003</v>
      </c>
      <c r="E162" s="102">
        <f>Planel_CO2_total_Anual!AB5</f>
        <v>41.581266540000001</v>
      </c>
      <c r="F162" s="102">
        <f>Planel_CO2_total_Anual!AL5</f>
        <v>50.050183750000002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28.962011589041094</v>
      </c>
      <c r="D167" s="1">
        <f>'Resumo Gás Natural'!R39</f>
        <v>21.811649810958905</v>
      </c>
      <c r="E167" s="1">
        <f>'Resumo Gás Natural'!AB39</f>
        <v>29.860188082191783</v>
      </c>
      <c r="F167" s="1">
        <f>'Resumo Gás Natural'!AL39</f>
        <v>44.244899013698628</v>
      </c>
    </row>
    <row r="168" spans="1:11" x14ac:dyDescent="0.25">
      <c r="B168" s="16" t="str">
        <f>'Resumo Gás Natural'!B40</f>
        <v>P.Crítico</v>
      </c>
      <c r="C168" s="102">
        <f>'Resumo Gás Natural'!C40</f>
        <v>35.036013835616437</v>
      </c>
      <c r="D168" s="102">
        <f>'Resumo Gás Natural'!R40</f>
        <v>38.517999726027398</v>
      </c>
      <c r="E168" s="102">
        <f>'Resumo Gás Natural'!AB40</f>
        <v>51.63577547945205</v>
      </c>
      <c r="F168" s="102">
        <f>'Resumo Gás Natural'!AL40</f>
        <v>68.969270739726028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588.49667419934383</v>
      </c>
      <c r="D176" s="1">
        <f>C176*(1+Planel_BD_constantes!$B$3)^($D$175-$C$175)</f>
        <v>741.33632244900389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G158" sqref="G15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688.34241563231285</v>
      </c>
      <c r="H1" s="255" t="s">
        <v>688</v>
      </c>
      <c r="I1" s="256">
        <f>D188</f>
        <v>806.33632244900389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116597.861</v>
      </c>
      <c r="E5" s="95">
        <f>PLANEL_Pot_anual!AB4</f>
        <v>120536.66099999999</v>
      </c>
      <c r="F5" s="95">
        <f>PLANEL_Pot_anual!AL4</f>
        <v>120730.291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17501.614027</v>
      </c>
      <c r="E8" s="18">
        <f>PLANEL_Pot_anual!AB7</f>
        <v>25627.414026999999</v>
      </c>
      <c r="F8" s="18">
        <f>PLANEL_Pot_anual!AL7</f>
        <v>32494.695867999999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52746.016771999995</v>
      </c>
      <c r="E19" s="30">
        <f>PLANEL_Pot_anual!AB17</f>
        <v>104903.61038100001</v>
      </c>
      <c r="F19" s="30">
        <f>PLANEL_Pot_anual!AL17</f>
        <v>148953.178621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32631.134018000001</v>
      </c>
      <c r="F22" s="26">
        <f>PLANEL_Pot_anual!AL20</f>
        <v>75589.216740000003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13710.780127</v>
      </c>
      <c r="E25" s="32">
        <f>PLANEL_Pot_anual!AB23</f>
        <v>38404.800690000004</v>
      </c>
      <c r="F25" s="32">
        <f>PLANEL_Pot_anual!AL23</f>
        <v>66726.58412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256291.00255934199</v>
      </c>
      <c r="E30" s="28">
        <f>PLANEL_Pot_anual!AB24+SUM(E26:E29)</f>
        <v>383633.72178595507</v>
      </c>
      <c r="F30" s="28">
        <f>PLANEL_Pot_anual!AL24+SUM(F26:F29)</f>
        <v>527843.44123467652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132779.68700000001</v>
      </c>
      <c r="E34" s="1">
        <f>E5+E6</f>
        <v>136718.48699999999</v>
      </c>
      <c r="F34" s="1">
        <f>F5+F6</f>
        <v>136912.117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17501.614027</v>
      </c>
      <c r="E35" s="1">
        <f t="shared" si="0"/>
        <v>25627.414026999999</v>
      </c>
      <c r="F35" s="1">
        <f t="shared" si="0"/>
        <v>32494.695867999999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13394.744381</v>
      </c>
      <c r="E39" s="1">
        <f>E16+E17</f>
        <v>13394.8</v>
      </c>
      <c r="F39" s="1">
        <f>F16+F17</f>
        <v>13395</v>
      </c>
    </row>
    <row r="40" spans="2:6" x14ac:dyDescent="0.25">
      <c r="B40" s="16" t="s">
        <v>7</v>
      </c>
      <c r="C40" s="1">
        <f>C19+C20</f>
        <v>6556.16</v>
      </c>
      <c r="D40" s="1">
        <f>D19+D20</f>
        <v>52746.016771999995</v>
      </c>
      <c r="E40" s="1">
        <f>E19+E20</f>
        <v>104903.61038100001</v>
      </c>
      <c r="F40" s="1">
        <f>F19+F20</f>
        <v>148953.178621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6353.0162600000003</v>
      </c>
      <c r="E41" s="1">
        <f>E22+E23</f>
        <v>32631.134018000001</v>
      </c>
      <c r="F41" s="1">
        <f>F22+F23</f>
        <v>75589.216740000003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13710.780127</v>
      </c>
      <c r="E43" s="1">
        <f t="shared" si="2"/>
        <v>38404.800690000004</v>
      </c>
      <c r="F43" s="1">
        <f t="shared" si="2"/>
        <v>66726.58412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256291.00255934199</v>
      </c>
      <c r="E45" s="28">
        <f>SUM(E34:E44)</f>
        <v>383633.72178595507</v>
      </c>
      <c r="F45" s="28">
        <f>SUM(F34:F44)</f>
        <v>527843.44123467652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26861.369000000006</v>
      </c>
      <c r="E49" s="95">
        <f>SUM(PLANEL_Pot_anual!S29:AB29)</f>
        <v>3938.7999999999884</v>
      </c>
      <c r="F49" s="95">
        <f>SUM(PLANEL_Pot_anual!AC29:AL29)</f>
        <v>193.63000000000466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6259.4140269999989</v>
      </c>
      <c r="E52" s="18">
        <f>SUM(PLANEL_Pot_anual!S32:AB32)</f>
        <v>8125.7999999999993</v>
      </c>
      <c r="F52" s="18">
        <f>SUM(PLANEL_Pot_anual!AC32:AL32)</f>
        <v>6867.281841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1031.2769609999996</v>
      </c>
      <c r="E60" s="24">
        <f>SUM(PLANEL_Pot_anual!S39:AB39)</f>
        <v>308.25561899999957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46189.856771999992</v>
      </c>
      <c r="E63" s="30">
        <f>SUM(PLANEL_Pot_anual!S42:AB42)</f>
        <v>52157.59360900001</v>
      </c>
      <c r="F63" s="30">
        <f>SUM(PLANEL_Pot_anual!AC42:AL42)</f>
        <v>44049.568239999993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6332.3132600000008</v>
      </c>
      <c r="E66" s="26">
        <f>SUM(PLANEL_Pot_anual!S45:AB45)</f>
        <v>26278.117758</v>
      </c>
      <c r="F66" s="26">
        <f>SUM(PLANEL_Pot_anual!AC45:AL45)</f>
        <v>42958.082722000006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13710.780127</v>
      </c>
      <c r="E69" s="32">
        <f>SUM(PLANEL_Pot_anual!S48:AB48)</f>
        <v>24694.020563000005</v>
      </c>
      <c r="F69" s="32">
        <f>SUM(PLANEL_Pot_anual!AC48:AL48)</f>
        <v>28321.783429999996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120381.15380934201</v>
      </c>
      <c r="E74" s="28">
        <f>SUM(PLANEL_Pot_anual!S49:AB49)+SUM(E70:E73)</f>
        <v>127342.71922661307</v>
      </c>
      <c r="F74" s="28">
        <f>SUM(PLANEL_Pot_anual!AC49:AL49)+SUM(F70:F73)</f>
        <v>144209.71944872141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37543.169000000009</v>
      </c>
      <c r="E78" s="1">
        <f>E49+E50</f>
        <v>3938.7999999999884</v>
      </c>
      <c r="F78" s="1">
        <f>F49+F50</f>
        <v>193.63000000000466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6259.4140269999989</v>
      </c>
      <c r="E79" s="1">
        <f t="shared" si="8"/>
        <v>8125.7999999999993</v>
      </c>
      <c r="F79" s="1">
        <f t="shared" si="8"/>
        <v>6867.281841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1395.0769609999995</v>
      </c>
      <c r="E83" s="1">
        <f t="shared" si="11"/>
        <v>5.5618999999580865E-2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46189.856771999992</v>
      </c>
      <c r="E84" s="1">
        <f t="shared" si="12"/>
        <v>52157.59360900001</v>
      </c>
      <c r="F84" s="1">
        <f t="shared" si="12"/>
        <v>44049.568239999993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6332.3132600000008</v>
      </c>
      <c r="E85" s="1">
        <f t="shared" si="13"/>
        <v>26278.117758</v>
      </c>
      <c r="F85" s="1">
        <f t="shared" si="13"/>
        <v>42958.082722000006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13710.780127</v>
      </c>
      <c r="E87" s="1">
        <f>E69</f>
        <v>24694.020563000005</v>
      </c>
      <c r="F87" s="1">
        <f>F69</f>
        <v>28321.783429999996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120381.15380934198</v>
      </c>
      <c r="E89" s="28">
        <f t="shared" si="16"/>
        <v>127342.71922661316</v>
      </c>
      <c r="F89" s="28">
        <f t="shared" si="16"/>
        <v>144209.7194487213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46081.676520000001</v>
      </c>
      <c r="D93" s="95">
        <f>Planel_GerMed_Anual!R4</f>
        <v>62281.123919999998</v>
      </c>
      <c r="E93" s="95">
        <f>Planel_GerMed_Anual!AB4</f>
        <v>65858.928260000001</v>
      </c>
      <c r="F93" s="95">
        <f>Planel_GerMed_Anual!AL4</f>
        <v>64724.990850000002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8189.7945870000003</v>
      </c>
      <c r="E94" s="95">
        <f>Planel_GerMed_Anual!AB5</f>
        <v>8058.8617219999996</v>
      </c>
      <c r="F94" s="95">
        <f>Planel_GerMed_Anual!AL5</f>
        <v>8221.5122350000001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5788.0581984999999</v>
      </c>
      <c r="D96" s="18">
        <f>Planel_GerMed_Anual!R7</f>
        <v>4935.5772800000004</v>
      </c>
      <c r="E96" s="18">
        <f>Planel_GerMed_Anual!AB7</f>
        <v>7038.86066011</v>
      </c>
      <c r="F96" s="18">
        <f>Planel_GerMed_Anual!AL7</f>
        <v>10372.685867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3007.6281399999998</v>
      </c>
      <c r="F101" s="1">
        <f>Planel_GerMed_Anual!AL11</f>
        <v>3052.6641730000001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3946.1656039999998</v>
      </c>
      <c r="E104" s="24">
        <f>Planel_GerMed_Anual!AB14</f>
        <v>3978.5441300000002</v>
      </c>
      <c r="F104" s="24">
        <f>Planel_GerMed_Anual!AL14</f>
        <v>4096.5945590000001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23939.956694500001</v>
      </c>
      <c r="E107" s="30">
        <f>Planel_GerMed_Anual!AB17</f>
        <v>47739.801896720004</v>
      </c>
      <c r="F107" s="30">
        <f>Planel_GerMed_Anual!AL17</f>
        <v>67842.879330299998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1722.0634666999999</v>
      </c>
      <c r="E110" s="26">
        <f>Planel_GerMed_Anual!AB20</f>
        <v>9179.9753149999997</v>
      </c>
      <c r="F110" s="26">
        <f>Planel_GerMed_Anual!AL20</f>
        <v>21265.186289000001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65835.454385784076</v>
      </c>
      <c r="D118" s="28">
        <f>Planel_GerMed_Anual!R24+SUM(D114:D117)</f>
        <v>112687.34121357839</v>
      </c>
      <c r="E118" s="28">
        <f>Planel_GerMed_Anual!AB24+SUM(E114:E117)</f>
        <v>152262.31438951532</v>
      </c>
      <c r="F118" s="28">
        <f>Planel_GerMed_Anual!AL24+SUM(F114:F117)</f>
        <v>191467.61626763371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48825.651813999997</v>
      </c>
      <c r="D122" s="1">
        <f>D93+D94</f>
        <v>70470.918506999995</v>
      </c>
      <c r="E122" s="1">
        <f>E93+E94</f>
        <v>73917.789982000002</v>
      </c>
      <c r="F122" s="1">
        <f>F93+F94</f>
        <v>72946.503085000004</v>
      </c>
    </row>
    <row r="123" spans="2:6" x14ac:dyDescent="0.25">
      <c r="B123" s="16" t="s">
        <v>3</v>
      </c>
      <c r="C123" s="1">
        <f>C96</f>
        <v>5788.0581984999999</v>
      </c>
      <c r="D123" s="1">
        <f t="shared" ref="D123:F123" si="17">D96</f>
        <v>4935.5772800000004</v>
      </c>
      <c r="E123" s="1">
        <f t="shared" si="17"/>
        <v>7038.86066011</v>
      </c>
      <c r="F123" s="1">
        <f t="shared" si="17"/>
        <v>10372.685867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622.94565269999998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3007.6281399999998</v>
      </c>
      <c r="F125" s="1">
        <f t="shared" si="19"/>
        <v>3052.6641730000001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4590.9706738999994</v>
      </c>
      <c r="E127" s="1">
        <f t="shared" si="20"/>
        <v>4326.4972907000001</v>
      </c>
      <c r="F127" s="1">
        <f t="shared" si="20"/>
        <v>4096.5945590000001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23939.956694500001</v>
      </c>
      <c r="E128" s="1">
        <f t="shared" si="21"/>
        <v>47739.801896720004</v>
      </c>
      <c r="F128" s="1">
        <f t="shared" si="21"/>
        <v>67842.879330299998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1722.0634666999999</v>
      </c>
      <c r="E129" s="1">
        <f t="shared" si="22"/>
        <v>9179.9753149999997</v>
      </c>
      <c r="F129" s="1">
        <f t="shared" si="22"/>
        <v>21265.186289000001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65835.454385784076</v>
      </c>
      <c r="D133" s="28">
        <f t="shared" ref="D133:F133" si="25">SUM(D122:D132)</f>
        <v>112687.34121357839</v>
      </c>
      <c r="E133" s="28">
        <f t="shared" si="25"/>
        <v>152262.31438951535</v>
      </c>
      <c r="F133" s="28">
        <f t="shared" si="25"/>
        <v>191467.61626763371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59395.894899999999</v>
      </c>
      <c r="D137" s="95">
        <f>PLANEL_BalPonta_Anual!R4</f>
        <v>81892.60484</v>
      </c>
      <c r="E137" s="95">
        <f>PLANEL_BalPonta_Anual!AB4</f>
        <v>93949.733030000003</v>
      </c>
      <c r="F137" s="95">
        <f>PLANEL_BalPonta_Anual!AL4</f>
        <v>93864.523019999993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13642.13673</v>
      </c>
      <c r="E138" s="95">
        <f>PLANEL_BalPonta_Anual!AB5</f>
        <v>13642.13673</v>
      </c>
      <c r="F138" s="95">
        <f>PLANEL_BalPonta_Anual!AL5</f>
        <v>13563.043729999999</v>
      </c>
    </row>
    <row r="139" spans="2:6" x14ac:dyDescent="0.25">
      <c r="B139" s="16" t="str">
        <f>PLANEL_BalPonta_Anual!B6</f>
        <v>Gás Natural</v>
      </c>
      <c r="C139" s="95">
        <f>PLANEL_BalPonta_Anual!C6</f>
        <v>10475.52981</v>
      </c>
      <c r="D139" s="95">
        <f>PLANEL_BalPonta_Anual!R6</f>
        <v>18468.518980000001</v>
      </c>
      <c r="E139" s="95">
        <f>PLANEL_BalPonta_Anual!AB6</f>
        <v>27643.72035</v>
      </c>
      <c r="F139" s="95">
        <f>PLANEL_BalPonta_Anual!AL6</f>
        <v>35649.949780000003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2635.05</v>
      </c>
      <c r="E140" s="1">
        <f>PLANEL_BalPonta_Anual!AB7</f>
        <v>1771.8567089999999</v>
      </c>
      <c r="F140" s="1">
        <f>PLANEL_BalPonta_Anual!AL7</f>
        <v>1771.8567089999999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3820.4544099999998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3951.4718109999999</v>
      </c>
      <c r="D143" s="1">
        <f>PLANEL_BalPonta_Anual!R10</f>
        <v>6644.5880900000002</v>
      </c>
      <c r="E143" s="1">
        <f>PLANEL_BalPonta_Anual!AB10</f>
        <v>8001.2444999999998</v>
      </c>
      <c r="F143" s="1">
        <f>PLANEL_BalPonta_Anual!AL10</f>
        <v>8377.4400370000003</v>
      </c>
    </row>
    <row r="144" spans="2:6" x14ac:dyDescent="0.25">
      <c r="B144" s="16" t="str">
        <f>PLANEL_BalPonta_Anual!B11</f>
        <v>Eólica</v>
      </c>
      <c r="C144" s="1">
        <f>PLANEL_BalPonta_Anual!C11</f>
        <v>573.69546170000001</v>
      </c>
      <c r="D144" s="1">
        <f>PLANEL_BalPonta_Anual!R11</f>
        <v>11014.78944</v>
      </c>
      <c r="E144" s="1">
        <f>PLANEL_BalPonta_Anual!AB11</f>
        <v>19779.699379999998</v>
      </c>
      <c r="F144" s="1">
        <f>PLANEL_BalPonta_Anual!AL11</f>
        <v>37497.163769999999</v>
      </c>
    </row>
    <row r="145" spans="2:6" x14ac:dyDescent="0.25">
      <c r="B145" s="16" t="str">
        <f>PLANEL_BalPonta_Anual!B12</f>
        <v>Solar</v>
      </c>
      <c r="C145" s="1">
        <f>PLANEL_BalPonta_Anual!C12</f>
        <v>3.7206000000000001</v>
      </c>
      <c r="D145" s="1">
        <f>PLANEL_BalPonta_Anual!R12</f>
        <v>1385.5053109999999</v>
      </c>
      <c r="E145" s="1">
        <f>PLANEL_BalPonta_Anual!AB12</f>
        <v>7517.6579949999996</v>
      </c>
      <c r="F145" s="1">
        <f>PLANEL_BalPonta_Anual!AL12</f>
        <v>7517.6579949999996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10071.27887</v>
      </c>
      <c r="E147" s="32">
        <f>PLANEL_BalPonta_Anual!AB14</f>
        <v>25095.240549999999</v>
      </c>
      <c r="F147" s="32">
        <f>PLANEL_BalPonta_Anual!AL14</f>
        <v>49629.448119999994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87268.005146532509</v>
      </c>
      <c r="D152" s="28">
        <f>PLANEL_BalPonta_Anual!R15+SUM(D148:D151)</f>
        <v>150093.18315576692</v>
      </c>
      <c r="E152" s="28">
        <f>PLANEL_BalPonta_Anual!AB15+SUM(E148:E151)</f>
        <v>202840.64125257678</v>
      </c>
      <c r="F152" s="28">
        <f>PLANEL_BalPonta_Anual!AL15+SUM(F148:F151)</f>
        <v>255038.92691463284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63958.871326</v>
      </c>
      <c r="D156" s="1">
        <f>D137+D138</f>
        <v>95534.741569999998</v>
      </c>
      <c r="E156" s="1">
        <f>E137+E138</f>
        <v>107591.86976</v>
      </c>
      <c r="F156" s="1">
        <f>F137+F138</f>
        <v>107427.56675</v>
      </c>
    </row>
    <row r="157" spans="2:6" x14ac:dyDescent="0.25">
      <c r="B157" s="16" t="s">
        <v>3</v>
      </c>
      <c r="C157" s="1">
        <f>C139</f>
        <v>10475.52981</v>
      </c>
      <c r="D157" s="1">
        <f>D139</f>
        <v>18468.518980000001</v>
      </c>
      <c r="E157" s="1">
        <f>E139</f>
        <v>27643.72035</v>
      </c>
      <c r="F157" s="1">
        <f>F139</f>
        <v>35649.949780000003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2635.05</v>
      </c>
      <c r="E158" s="1">
        <f t="shared" si="26"/>
        <v>1771.8567089999999</v>
      </c>
      <c r="F158" s="1">
        <f t="shared" si="26"/>
        <v>1771.8567089999999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3820.4544099999998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3951.4718109999999</v>
      </c>
      <c r="D161" s="1">
        <f t="shared" si="28"/>
        <v>6644.5880900000002</v>
      </c>
      <c r="E161" s="1">
        <f t="shared" si="28"/>
        <v>8001.2444999999998</v>
      </c>
      <c r="F161" s="1">
        <f t="shared" si="28"/>
        <v>8377.4400370000003</v>
      </c>
    </row>
    <row r="162" spans="1:11" x14ac:dyDescent="0.25">
      <c r="B162" s="16" t="s">
        <v>7</v>
      </c>
      <c r="C162" s="1">
        <f t="shared" ref="C162:F162" si="29">C144</f>
        <v>573.69546170000001</v>
      </c>
      <c r="D162" s="1">
        <f t="shared" si="29"/>
        <v>11014.78944</v>
      </c>
      <c r="E162" s="1">
        <f t="shared" si="29"/>
        <v>19779.699379999998</v>
      </c>
      <c r="F162" s="1">
        <f t="shared" si="29"/>
        <v>37497.163769999999</v>
      </c>
    </row>
    <row r="163" spans="1:11" x14ac:dyDescent="0.25">
      <c r="B163" s="16" t="s">
        <v>8</v>
      </c>
      <c r="C163" s="1">
        <f t="shared" ref="C163:F163" si="30">C145</f>
        <v>3.7206000000000001</v>
      </c>
      <c r="D163" s="1">
        <f t="shared" si="30"/>
        <v>1385.5053109999999</v>
      </c>
      <c r="E163" s="1">
        <f t="shared" si="30"/>
        <v>7517.6579949999996</v>
      </c>
      <c r="F163" s="1">
        <f t="shared" si="30"/>
        <v>7517.6579949999996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10071.27887</v>
      </c>
      <c r="E165" s="1">
        <f>E147</f>
        <v>25095.240549999999</v>
      </c>
      <c r="F165" s="1">
        <f>F147</f>
        <v>49629.448119999994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87268.005146532509</v>
      </c>
      <c r="D167" s="28">
        <f t="shared" ref="D167:F167" si="33">SUM(D156:D166)</f>
        <v>150093.18315576692</v>
      </c>
      <c r="E167" s="28">
        <f t="shared" si="33"/>
        <v>202840.64125257678</v>
      </c>
      <c r="F167" s="28">
        <f t="shared" si="33"/>
        <v>255038.92691463284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37.95202192</v>
      </c>
      <c r="D171" s="1">
        <f>Planel_CO2_total_Anual!R4</f>
        <v>21.472740609999999</v>
      </c>
      <c r="E171" s="1">
        <f>Planel_CO2_total_Anual!AB4</f>
        <v>25.329448710000001</v>
      </c>
      <c r="F171" s="1">
        <f>Planel_CO2_total_Anual!AL4</f>
        <v>33.813491310000003</v>
      </c>
    </row>
    <row r="172" spans="1:11" x14ac:dyDescent="0.25">
      <c r="B172" s="101" t="str">
        <f>Planel_CO2_total_Anual!B5</f>
        <v>P.Crítico</v>
      </c>
      <c r="C172" s="102">
        <f>Planel_CO2_total_Anual!C5</f>
        <v>51.733386580000001</v>
      </c>
      <c r="D172" s="102">
        <f>Planel_CO2_total_Anual!R5</f>
        <v>34.640018840000003</v>
      </c>
      <c r="E172" s="102">
        <f>Planel_CO2_total_Anual!AB5</f>
        <v>41.581266540000001</v>
      </c>
      <c r="F172" s="102">
        <f>Planel_CO2_total_Anual!AL5</f>
        <v>50.050183750000002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28.962011589041094</v>
      </c>
      <c r="D177" s="1">
        <f>'Resumo Gás Natural'!R39</f>
        <v>21.811649810958905</v>
      </c>
      <c r="E177" s="1">
        <f>'Resumo Gás Natural'!AB39</f>
        <v>29.860188082191783</v>
      </c>
      <c r="F177" s="1">
        <f>'Resumo Gás Natural'!AL39</f>
        <v>44.244899013698628</v>
      </c>
    </row>
    <row r="178" spans="2:6" x14ac:dyDescent="0.25">
      <c r="B178" s="16" t="str">
        <f>'Resumo Gás Natural'!B40</f>
        <v>P.Crítico</v>
      </c>
      <c r="C178" s="102">
        <f>'Resumo Gás Natural'!C40</f>
        <v>35.036013835616437</v>
      </c>
      <c r="D178" s="102">
        <f>'Resumo Gás Natural'!R40</f>
        <v>38.517999726027398</v>
      </c>
      <c r="E178" s="102">
        <f>'Resumo Gás Natural'!AB40</f>
        <v>51.63577547945205</v>
      </c>
      <c r="F178" s="102">
        <f>'Resumo Gás Natural'!AL40</f>
        <v>68.969270739726028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588.49667419934383</v>
      </c>
      <c r="D186" s="1">
        <f>C186*(1+Planel_BD_constantes!$B$3)^($D$185-$C$185)</f>
        <v>741.33632244900389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688.34241563231285</v>
      </c>
      <c r="D188" s="28">
        <f>SUM(D186:D187)</f>
        <v>806.33632244900389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10046.54103</v>
      </c>
      <c r="O5" s="5">
        <v>10046.54103</v>
      </c>
      <c r="P5" s="5">
        <v>3703.3062829999999</v>
      </c>
      <c r="Q5" s="5">
        <v>3703.3062829999999</v>
      </c>
      <c r="R5" s="5">
        <v>3703.3062829999999</v>
      </c>
      <c r="S5" s="5">
        <v>3703.3062829999999</v>
      </c>
      <c r="T5" s="5">
        <v>3703.3062829999999</v>
      </c>
      <c r="U5" s="5">
        <v>3703.3062829999999</v>
      </c>
      <c r="V5" s="5">
        <v>3703.3062829999999</v>
      </c>
      <c r="W5" s="5">
        <v>803.42038309999998</v>
      </c>
      <c r="X5" s="5">
        <v>803.42038309999998</v>
      </c>
      <c r="Y5" s="5">
        <v>803.42038309999998</v>
      </c>
      <c r="Z5" s="5">
        <v>803.42038309999998</v>
      </c>
      <c r="AA5" s="5">
        <v>803.42038309999998</v>
      </c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12670.364949999999</v>
      </c>
      <c r="O16" s="38">
        <v>12670.364949999999</v>
      </c>
      <c r="P16" s="38">
        <v>4844.7443810000004</v>
      </c>
      <c r="Q16" s="38">
        <v>4844.7443810000004</v>
      </c>
      <c r="R16" s="38">
        <v>4844.7443810000004</v>
      </c>
      <c r="S16" s="38">
        <v>4844.7443810000004</v>
      </c>
      <c r="T16" s="38">
        <v>4844.7443810000004</v>
      </c>
      <c r="U16" s="38">
        <v>4844.7443810000004</v>
      </c>
      <c r="V16" s="38">
        <v>4844.7443810000004</v>
      </c>
      <c r="W16" s="38">
        <v>1208.838383</v>
      </c>
      <c r="X16" s="38">
        <v>1208.838383</v>
      </c>
      <c r="Y16" s="38">
        <v>1208.838383</v>
      </c>
      <c r="Z16" s="38">
        <v>1208.838383</v>
      </c>
      <c r="AA16" s="38">
        <v>1208.838383</v>
      </c>
      <c r="AB16" s="38">
        <v>0</v>
      </c>
      <c r="AC16" s="38">
        <v>0</v>
      </c>
      <c r="AD16" s="38">
        <v>0</v>
      </c>
      <c r="AE16" s="38">
        <v>0</v>
      </c>
      <c r="AF16" s="38">
        <v>0</v>
      </c>
      <c r="AG16" s="38">
        <v>0</v>
      </c>
      <c r="AH16" s="38">
        <v>0</v>
      </c>
      <c r="AI16" s="38">
        <v>0</v>
      </c>
      <c r="AJ16" s="38">
        <v>0</v>
      </c>
      <c r="AK16" s="38">
        <v>0</v>
      </c>
      <c r="AL16" s="38">
        <v>0</v>
      </c>
      <c r="AM16" s="38">
        <v>0</v>
      </c>
      <c r="AN16" s="38">
        <v>0</v>
      </c>
      <c r="AO16" s="38">
        <v>0</v>
      </c>
      <c r="AP16" s="38">
        <v>0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v>323.60564579999999</v>
      </c>
      <c r="Q89" s="5">
        <v>4254.6415790000001</v>
      </c>
      <c r="R89" s="5">
        <v>6101.8354609999997</v>
      </c>
      <c r="S89" s="5">
        <v>9381.5356869999996</v>
      </c>
      <c r="T89" s="5">
        <v>10607.0995</v>
      </c>
      <c r="U89" s="5">
        <v>10802.100259999999</v>
      </c>
      <c r="V89" s="5">
        <v>10802.100259999999</v>
      </c>
      <c r="W89" s="5">
        <v>10802.100259999999</v>
      </c>
      <c r="X89" s="5">
        <v>10802.100259999999</v>
      </c>
      <c r="Y89" s="5">
        <v>10802.100259999999</v>
      </c>
      <c r="Z89" s="5">
        <v>10802.100259999999</v>
      </c>
      <c r="AA89" s="5">
        <v>10802.100259999999</v>
      </c>
      <c r="AB89" s="5">
        <v>10802.100259999999</v>
      </c>
      <c r="AC89" s="5">
        <v>10802.100259999999</v>
      </c>
      <c r="AD89" s="5">
        <v>10802.100259999999</v>
      </c>
      <c r="AE89" s="5">
        <v>10802.100259999999</v>
      </c>
      <c r="AF89" s="5">
        <v>10802.100259999999</v>
      </c>
      <c r="AG89" s="5">
        <v>10802.100259999999</v>
      </c>
      <c r="AH89" s="5">
        <v>10802.100259999999</v>
      </c>
      <c r="AI89" s="5">
        <v>10802.100259999999</v>
      </c>
      <c r="AJ89" s="5">
        <v>10802.100259999999</v>
      </c>
      <c r="AK89" s="5">
        <v>10802.100259999999</v>
      </c>
      <c r="AL89" s="5">
        <v>10802.100259999999</v>
      </c>
      <c r="AM89" s="5">
        <v>10802.100259999999</v>
      </c>
      <c r="AN89" s="5">
        <v>10802.100259999999</v>
      </c>
      <c r="AO89" s="5">
        <v>10802.100259999999</v>
      </c>
      <c r="AP89" s="5">
        <v>10802.100259999999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>
        <v>340.60137909999997</v>
      </c>
      <c r="V90" s="5">
        <v>340.60137909999997</v>
      </c>
      <c r="W90" s="5">
        <v>340.60137909999997</v>
      </c>
      <c r="X90" s="5">
        <v>340.60137909999997</v>
      </c>
      <c r="Y90" s="5">
        <v>340.60137909999997</v>
      </c>
      <c r="Z90" s="5">
        <v>340.60137909999997</v>
      </c>
      <c r="AA90" s="5">
        <v>340.60137909999997</v>
      </c>
      <c r="AB90" s="5">
        <v>340.60137909999997</v>
      </c>
      <c r="AC90" s="5">
        <v>340.60137909999997</v>
      </c>
      <c r="AD90" s="5">
        <v>340.60137909999997</v>
      </c>
      <c r="AE90" s="5">
        <v>340.60137909999997</v>
      </c>
      <c r="AF90" s="5">
        <v>340.60137909999997</v>
      </c>
      <c r="AG90" s="5">
        <v>340.60137909999997</v>
      </c>
      <c r="AH90" s="5">
        <v>340.60137909999997</v>
      </c>
      <c r="AI90" s="5">
        <v>340.60137909999997</v>
      </c>
      <c r="AJ90" s="5">
        <v>340.60137909999997</v>
      </c>
      <c r="AK90" s="5">
        <v>340.60137909999997</v>
      </c>
      <c r="AL90" s="5">
        <v>340.60137909999997</v>
      </c>
      <c r="AM90" s="5">
        <v>340.60137909999997</v>
      </c>
      <c r="AN90" s="5">
        <v>340.60137909999997</v>
      </c>
      <c r="AO90" s="5">
        <v>340.60137909999997</v>
      </c>
      <c r="AP90" s="5">
        <v>340.60137909999997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323.60564579999999</v>
      </c>
      <c r="Q100" s="38">
        <v>4254.6415790000001</v>
      </c>
      <c r="R100" s="38">
        <v>6101.8354609999997</v>
      </c>
      <c r="S100" s="38">
        <v>9381.5356869999996</v>
      </c>
      <c r="T100" s="38">
        <v>10607.0995</v>
      </c>
      <c r="U100" s="38">
        <v>11142.701639999999</v>
      </c>
      <c r="V100" s="38">
        <v>11142.701639999999</v>
      </c>
      <c r="W100" s="38">
        <v>11142.701639999999</v>
      </c>
      <c r="X100" s="38">
        <v>11142.701639999999</v>
      </c>
      <c r="Y100" s="38">
        <v>11142.701639999999</v>
      </c>
      <c r="Z100" s="38">
        <v>11142.701639999999</v>
      </c>
      <c r="AA100" s="38">
        <v>11142.701639999999</v>
      </c>
      <c r="AB100" s="38">
        <v>11142.701639999999</v>
      </c>
      <c r="AC100" s="38">
        <v>11142.701639999999</v>
      </c>
      <c r="AD100" s="38">
        <v>11142.701639999999</v>
      </c>
      <c r="AE100" s="38">
        <v>11142.701639999999</v>
      </c>
      <c r="AF100" s="38">
        <v>11142.701639999999</v>
      </c>
      <c r="AG100" s="38">
        <v>11142.701639999999</v>
      </c>
      <c r="AH100" s="38">
        <v>11142.701639999999</v>
      </c>
      <c r="AI100" s="38">
        <v>11142.701639999999</v>
      </c>
      <c r="AJ100" s="38">
        <v>11142.701639999999</v>
      </c>
      <c r="AK100" s="38">
        <v>11142.701639999999</v>
      </c>
      <c r="AL100" s="38">
        <v>11142.701639999999</v>
      </c>
      <c r="AM100" s="38">
        <v>11142.701639999999</v>
      </c>
      <c r="AN100" s="38">
        <v>11142.701639999999</v>
      </c>
      <c r="AO100" s="38">
        <v>11142.701639999999</v>
      </c>
      <c r="AP100" s="38">
        <v>11142.701639999999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62.113166720000002</v>
      </c>
      <c r="P102" s="5">
        <v>722.95821599999999</v>
      </c>
      <c r="Q102" s="5">
        <v>722.95821599999999</v>
      </c>
      <c r="R102" s="5">
        <v>722.95821599999999</v>
      </c>
      <c r="S102" s="5">
        <v>2143.1769519999998</v>
      </c>
      <c r="T102" s="5">
        <v>2143.1769519999998</v>
      </c>
      <c r="U102" s="5">
        <v>2143.1769519999998</v>
      </c>
      <c r="V102" s="5">
        <v>2143.1769519999998</v>
      </c>
      <c r="W102" s="5">
        <v>2143.1769519999998</v>
      </c>
      <c r="X102" s="5">
        <v>2143.1769519999998</v>
      </c>
      <c r="Y102" s="5">
        <v>2143.1769519999998</v>
      </c>
      <c r="Z102" s="5">
        <v>2143.1769519999998</v>
      </c>
      <c r="AA102" s="5">
        <v>2143.1769519999998</v>
      </c>
      <c r="AB102" s="5">
        <v>2143.1769519999998</v>
      </c>
      <c r="AC102" s="5">
        <v>2143.1769519999998</v>
      </c>
      <c r="AD102" s="5">
        <v>2143.1769519999998</v>
      </c>
      <c r="AE102" s="5">
        <v>2143.1769519999998</v>
      </c>
      <c r="AF102" s="5">
        <v>2143.1769519999998</v>
      </c>
      <c r="AG102" s="5">
        <v>2143.1769519999998</v>
      </c>
      <c r="AH102" s="5">
        <v>2143.1769519999998</v>
      </c>
      <c r="AI102" s="5">
        <v>2143.1769519999998</v>
      </c>
      <c r="AJ102" s="5">
        <v>2143.1769519999998</v>
      </c>
      <c r="AK102" s="5">
        <v>2143.1769519999998</v>
      </c>
      <c r="AL102" s="5">
        <v>2143.1769519999998</v>
      </c>
      <c r="AM102" s="5">
        <v>2143.1769519999998</v>
      </c>
      <c r="AN102" s="5">
        <v>2143.1769519999998</v>
      </c>
      <c r="AO102" s="5">
        <v>2143.1769519999998</v>
      </c>
      <c r="AP102" s="5">
        <v>2143.1769519999998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1088.3274469999999</v>
      </c>
      <c r="O107" s="5">
        <v>1268.2172250000001</v>
      </c>
      <c r="P107" s="5">
        <v>1712.8622439999999</v>
      </c>
      <c r="Q107" s="5">
        <v>1712.8622439999999</v>
      </c>
      <c r="R107" s="5">
        <v>1712.8622439999999</v>
      </c>
      <c r="S107" s="5">
        <v>2377.8370749999999</v>
      </c>
      <c r="T107" s="5">
        <v>2377.8370749999999</v>
      </c>
      <c r="U107" s="5">
        <v>2377.8370749999999</v>
      </c>
      <c r="V107" s="5">
        <v>2377.8370749999999</v>
      </c>
      <c r="W107" s="5">
        <v>1991.1370750000001</v>
      </c>
      <c r="X107" s="5">
        <v>1991.1370750000001</v>
      </c>
      <c r="Y107" s="5">
        <v>1991.1370750000001</v>
      </c>
      <c r="Z107" s="5">
        <v>1991.1370750000001</v>
      </c>
      <c r="AA107" s="5">
        <v>1991.1370750000001</v>
      </c>
      <c r="AB107" s="5">
        <v>1991.1370750000001</v>
      </c>
      <c r="AC107" s="5">
        <v>1400.3370749999999</v>
      </c>
      <c r="AD107" s="5">
        <v>1400.3370749999999</v>
      </c>
      <c r="AE107" s="5">
        <v>1400.3370749999999</v>
      </c>
      <c r="AF107" s="5">
        <v>1400.3370749999999</v>
      </c>
      <c r="AG107" s="5">
        <v>1400.3370749999999</v>
      </c>
      <c r="AH107" s="5">
        <v>1400.3370749999999</v>
      </c>
      <c r="AI107" s="5">
        <v>1400.3370749999999</v>
      </c>
      <c r="AJ107" s="5">
        <v>1400.3370749999999</v>
      </c>
      <c r="AK107" s="5">
        <v>1400.3370749999999</v>
      </c>
      <c r="AL107" s="5">
        <v>1400.3370749999999</v>
      </c>
      <c r="AM107" s="5">
        <v>1400.3370749999999</v>
      </c>
      <c r="AN107" s="5">
        <v>1400.3370749999999</v>
      </c>
      <c r="AO107" s="5">
        <v>1400.3370749999999</v>
      </c>
      <c r="AP107" s="5">
        <v>1400.3370749999999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8357.5274470000004</v>
      </c>
      <c r="O112" s="38">
        <v>8512.4303920000002</v>
      </c>
      <c r="P112" s="38">
        <v>9166.5204599999997</v>
      </c>
      <c r="Q112" s="38">
        <v>6409.6204600000001</v>
      </c>
      <c r="R112" s="38">
        <v>6205.6204600000001</v>
      </c>
      <c r="S112" s="38">
        <v>8290.8140270000004</v>
      </c>
      <c r="T112" s="38">
        <v>8112.6140269999996</v>
      </c>
      <c r="U112" s="38">
        <v>8112.6140269999996</v>
      </c>
      <c r="V112" s="38">
        <v>8112.6140269999996</v>
      </c>
      <c r="W112" s="38">
        <v>6788.0140270000002</v>
      </c>
      <c r="X112" s="38">
        <v>6788.0140270000002</v>
      </c>
      <c r="Y112" s="38">
        <v>6788.0140270000002</v>
      </c>
      <c r="Z112" s="38">
        <v>5739.214027</v>
      </c>
      <c r="AA112" s="38">
        <v>5739.214027</v>
      </c>
      <c r="AB112" s="38">
        <v>5739.214027</v>
      </c>
      <c r="AC112" s="38">
        <v>5148.4140269999998</v>
      </c>
      <c r="AD112" s="38">
        <v>5148.4140269999998</v>
      </c>
      <c r="AE112" s="38">
        <v>5120.4140269999998</v>
      </c>
      <c r="AF112" s="38">
        <v>5120.4140269999998</v>
      </c>
      <c r="AG112" s="38">
        <v>3906.714027</v>
      </c>
      <c r="AH112" s="38">
        <v>3906.714027</v>
      </c>
      <c r="AI112" s="38">
        <v>3906.714027</v>
      </c>
      <c r="AJ112" s="38">
        <v>3906.714027</v>
      </c>
      <c r="AK112" s="38">
        <v>3543.5140270000002</v>
      </c>
      <c r="AL112" s="38">
        <v>3543.5140270000002</v>
      </c>
      <c r="AM112" s="38">
        <v>3543.5140270000002</v>
      </c>
      <c r="AN112" s="38">
        <v>3543.5140270000002</v>
      </c>
      <c r="AO112" s="38">
        <v>3543.5140270000002</v>
      </c>
      <c r="AP112" s="38">
        <v>3543.5140270000002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1070</v>
      </c>
      <c r="AI113" s="5">
        <v>1605</v>
      </c>
      <c r="AJ113" s="5">
        <v>2140</v>
      </c>
      <c r="AK113" s="5">
        <v>2258.6543379999998</v>
      </c>
      <c r="AL113" s="5">
        <v>2877.1191749999998</v>
      </c>
      <c r="AM113" s="5">
        <v>3320.4692970000001</v>
      </c>
      <c r="AN113" s="5">
        <v>3832.1525069999998</v>
      </c>
      <c r="AO113" s="5">
        <v>4518.6128150000004</v>
      </c>
      <c r="AP113" s="5">
        <v>4870.1818409999996</v>
      </c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>
        <v>190</v>
      </c>
      <c r="AH115" s="5">
        <v>380</v>
      </c>
      <c r="AI115" s="5">
        <v>570</v>
      </c>
      <c r="AJ115" s="5">
        <v>760</v>
      </c>
      <c r="AK115" s="5">
        <v>760</v>
      </c>
      <c r="AL115" s="5">
        <v>760</v>
      </c>
      <c r="AM115" s="5">
        <v>760</v>
      </c>
      <c r="AN115" s="5">
        <v>760</v>
      </c>
      <c r="AO115" s="5">
        <v>760</v>
      </c>
      <c r="AP115" s="5">
        <v>760</v>
      </c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725</v>
      </c>
      <c r="AH124" s="38">
        <v>1450</v>
      </c>
      <c r="AI124" s="38">
        <v>2175</v>
      </c>
      <c r="AJ124" s="38">
        <v>2900</v>
      </c>
      <c r="AK124" s="38">
        <v>3018.6543379999998</v>
      </c>
      <c r="AL124" s="38">
        <v>3637.1191749999998</v>
      </c>
      <c r="AM124" s="38">
        <v>4080.4692970000001</v>
      </c>
      <c r="AN124" s="38">
        <v>4592.1525069999998</v>
      </c>
      <c r="AO124" s="38">
        <v>5278.6128150000004</v>
      </c>
      <c r="AP124" s="38">
        <v>5630.1818409999996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1900</v>
      </c>
      <c r="AG127" s="5">
        <v>1900</v>
      </c>
      <c r="AH127" s="5">
        <v>1900</v>
      </c>
      <c r="AI127" s="5">
        <v>1900</v>
      </c>
      <c r="AJ127" s="5">
        <v>1900</v>
      </c>
      <c r="AK127" s="5">
        <v>1900</v>
      </c>
      <c r="AL127" s="5">
        <v>1900</v>
      </c>
      <c r="AM127" s="5">
        <v>1900</v>
      </c>
      <c r="AN127" s="5">
        <v>1900</v>
      </c>
      <c r="AO127" s="5">
        <v>1900</v>
      </c>
      <c r="AP127" s="5">
        <v>1900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7250</v>
      </c>
      <c r="AG136" s="38">
        <v>7250</v>
      </c>
      <c r="AH136" s="38">
        <v>7250</v>
      </c>
      <c r="AI136" s="38">
        <v>7250</v>
      </c>
      <c r="AJ136" s="38">
        <v>7250</v>
      </c>
      <c r="AK136" s="38">
        <v>7250</v>
      </c>
      <c r="AL136" s="38">
        <v>7250</v>
      </c>
      <c r="AM136" s="38">
        <v>7250</v>
      </c>
      <c r="AN136" s="38">
        <v>7250</v>
      </c>
      <c r="AO136" s="38">
        <v>7250</v>
      </c>
      <c r="AP136" s="38">
        <v>7250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36950.261830000003</v>
      </c>
      <c r="U233" s="4">
        <v>38245.42</v>
      </c>
      <c r="V233" s="4">
        <v>38245.42</v>
      </c>
      <c r="W233" s="4">
        <v>38245.42</v>
      </c>
      <c r="X233" s="4">
        <v>38245.42</v>
      </c>
      <c r="Y233" s="4">
        <v>38245.42</v>
      </c>
      <c r="Z233" s="4">
        <v>38245.42</v>
      </c>
      <c r="AA233" s="4">
        <v>38245.42</v>
      </c>
      <c r="AB233" s="4">
        <v>38245.42</v>
      </c>
      <c r="AC233" s="4">
        <v>38245.42</v>
      </c>
      <c r="AD233" s="4">
        <v>38395.42</v>
      </c>
      <c r="AE233" s="4">
        <v>38428.22</v>
      </c>
      <c r="AF233" s="4">
        <v>38428.22</v>
      </c>
      <c r="AG233" s="4">
        <v>38428.22</v>
      </c>
      <c r="AH233" s="4">
        <v>38428.22</v>
      </c>
      <c r="AI233" s="4">
        <v>38428.22</v>
      </c>
      <c r="AJ233" s="4">
        <v>38428.22</v>
      </c>
      <c r="AK233" s="4">
        <v>38428.22</v>
      </c>
      <c r="AL233" s="4">
        <v>38428.22</v>
      </c>
      <c r="AM233" s="4">
        <v>38428.22</v>
      </c>
      <c r="AN233" s="4">
        <v>38428.22</v>
      </c>
      <c r="AO233" s="4">
        <v>38428.22</v>
      </c>
      <c r="AP233" s="4">
        <v>38502.22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16053.333000000001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18682.742999999999</v>
      </c>
      <c r="V234" s="4">
        <v>18682.742999999999</v>
      </c>
      <c r="W234" s="4">
        <v>19013.742999999999</v>
      </c>
      <c r="X234" s="4">
        <v>19013.742999999999</v>
      </c>
      <c r="Y234" s="4">
        <v>19013.742999999999</v>
      </c>
      <c r="Z234" s="4">
        <v>19013.742999999999</v>
      </c>
      <c r="AA234" s="4">
        <v>19013.742999999999</v>
      </c>
      <c r="AB234" s="4">
        <v>19013.742999999999</v>
      </c>
      <c r="AC234" s="4">
        <v>19013.742999999999</v>
      </c>
      <c r="AD234" s="4">
        <v>19013.742999999999</v>
      </c>
      <c r="AE234" s="4">
        <v>19013.742999999999</v>
      </c>
      <c r="AF234" s="4">
        <v>19013.742999999999</v>
      </c>
      <c r="AG234" s="4">
        <v>19013.742999999999</v>
      </c>
      <c r="AH234" s="4">
        <v>19013.742999999999</v>
      </c>
      <c r="AI234" s="4">
        <v>19013.742999999999</v>
      </c>
      <c r="AJ234" s="4">
        <v>19013.742999999999</v>
      </c>
      <c r="AK234" s="4">
        <v>19013.742999999999</v>
      </c>
      <c r="AL234" s="4">
        <v>19013.742999999999</v>
      </c>
      <c r="AM234" s="4">
        <v>19013.742999999999</v>
      </c>
      <c r="AN234" s="4">
        <v>19013.742999999999</v>
      </c>
      <c r="AO234" s="4">
        <v>19013.742999999999</v>
      </c>
      <c r="AP234" s="4">
        <v>19013.742999999999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11375.168</v>
      </c>
      <c r="AD235" s="4">
        <v>11375.168</v>
      </c>
      <c r="AE235" s="4">
        <v>11375.168</v>
      </c>
      <c r="AF235" s="4">
        <v>11375.168</v>
      </c>
      <c r="AG235" s="4">
        <v>11375.168</v>
      </c>
      <c r="AH235" s="4">
        <v>11375.168</v>
      </c>
      <c r="AI235" s="4">
        <v>11375.168</v>
      </c>
      <c r="AJ235" s="4">
        <v>11375.168</v>
      </c>
      <c r="AK235" s="4">
        <v>11375.168</v>
      </c>
      <c r="AL235" s="4">
        <v>11375.168</v>
      </c>
      <c r="AM235" s="4">
        <v>11375.168</v>
      </c>
      <c r="AN235" s="4">
        <v>11375.168</v>
      </c>
      <c r="AO235" s="4">
        <v>11375.168</v>
      </c>
      <c r="AP235" s="4">
        <v>11375.168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22626.35</v>
      </c>
      <c r="AF236" s="4">
        <v>22626.35</v>
      </c>
      <c r="AG236" s="4">
        <v>22626.35</v>
      </c>
      <c r="AH236" s="4">
        <v>22626.35</v>
      </c>
      <c r="AI236" s="4">
        <v>22626.35</v>
      </c>
      <c r="AJ236" s="4">
        <v>22626.35</v>
      </c>
      <c r="AK236" s="4">
        <v>22626.35</v>
      </c>
      <c r="AL236" s="4">
        <v>22626.35</v>
      </c>
      <c r="AM236" s="4">
        <v>22626.35</v>
      </c>
      <c r="AN236" s="4">
        <v>22626.35</v>
      </c>
      <c r="AO236" s="4">
        <v>22626.35</v>
      </c>
      <c r="AP236" s="4">
        <v>22626.35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1020.25</v>
      </c>
      <c r="T239" s="4">
        <v>1020.25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1670.25</v>
      </c>
      <c r="AA239" s="4">
        <v>1670.25</v>
      </c>
      <c r="AB239" s="4">
        <v>1670.25</v>
      </c>
      <c r="AC239" s="4">
        <v>1670.25</v>
      </c>
      <c r="AD239" s="4">
        <v>1670.25</v>
      </c>
      <c r="AE239" s="4">
        <v>1670.25</v>
      </c>
      <c r="AF239" s="4">
        <v>1670.25</v>
      </c>
      <c r="AG239" s="4">
        <v>1670.25</v>
      </c>
      <c r="AH239" s="4">
        <v>1670.25</v>
      </c>
      <c r="AI239" s="4">
        <v>1670.25</v>
      </c>
      <c r="AJ239" s="4">
        <v>1670.25</v>
      </c>
      <c r="AK239" s="4">
        <v>1670.25</v>
      </c>
      <c r="AL239" s="4">
        <v>1670.25</v>
      </c>
      <c r="AM239" s="4">
        <v>1670.25</v>
      </c>
      <c r="AN239" s="4">
        <v>1670.25</v>
      </c>
      <c r="AO239" s="4">
        <v>1670.25</v>
      </c>
      <c r="AP239" s="4">
        <v>1670.25</v>
      </c>
    </row>
    <row r="240" spans="2:43" s="4" customFormat="1" ht="11.25" x14ac:dyDescent="0.2">
      <c r="B240" s="4" t="s">
        <v>1</v>
      </c>
      <c r="C240" s="4" t="s">
        <v>44</v>
      </c>
      <c r="W240" s="4">
        <v>574.19124599999998</v>
      </c>
      <c r="X240" s="4">
        <v>2278.5441900000001</v>
      </c>
      <c r="Y240" s="4">
        <v>2338</v>
      </c>
      <c r="Z240" s="4">
        <v>2338</v>
      </c>
      <c r="AA240" s="4">
        <v>2338</v>
      </c>
      <c r="AB240" s="4">
        <v>2338</v>
      </c>
      <c r="AC240" s="4">
        <v>2338</v>
      </c>
      <c r="AD240" s="4">
        <v>2338</v>
      </c>
      <c r="AE240" s="4">
        <v>2338</v>
      </c>
      <c r="AF240" s="4">
        <v>2338</v>
      </c>
      <c r="AG240" s="4">
        <v>2338</v>
      </c>
      <c r="AH240" s="4">
        <v>2338</v>
      </c>
      <c r="AI240" s="4">
        <v>2338</v>
      </c>
      <c r="AJ240" s="4">
        <v>2338</v>
      </c>
      <c r="AK240" s="4">
        <v>2338</v>
      </c>
      <c r="AL240" s="4">
        <v>2338</v>
      </c>
      <c r="AM240" s="4">
        <v>2338</v>
      </c>
      <c r="AN240" s="4">
        <v>2338</v>
      </c>
      <c r="AO240" s="4">
        <v>2338</v>
      </c>
      <c r="AP240" s="4">
        <v>2457.6299949999998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3549.88</v>
      </c>
      <c r="W241" s="4">
        <v>3549.88</v>
      </c>
      <c r="X241" s="4">
        <v>3549.88</v>
      </c>
      <c r="Y241" s="4">
        <v>3549.88</v>
      </c>
      <c r="Z241" s="4">
        <v>3549.88</v>
      </c>
      <c r="AA241" s="4">
        <v>3549.88</v>
      </c>
      <c r="AB241" s="4">
        <v>3549.88</v>
      </c>
      <c r="AC241" s="4">
        <v>3549.88</v>
      </c>
      <c r="AD241" s="4">
        <v>3549.88</v>
      </c>
      <c r="AE241" s="4">
        <v>3549.88</v>
      </c>
      <c r="AF241" s="4">
        <v>3549.88</v>
      </c>
      <c r="AG241" s="4">
        <v>3549.88</v>
      </c>
      <c r="AH241" s="4">
        <v>3549.88</v>
      </c>
      <c r="AI241" s="4">
        <v>3549.88</v>
      </c>
      <c r="AJ241" s="4">
        <v>3549.88</v>
      </c>
      <c r="AK241" s="4">
        <v>3549.88</v>
      </c>
      <c r="AL241" s="4">
        <v>3549.88</v>
      </c>
      <c r="AM241" s="4">
        <v>3549.88</v>
      </c>
      <c r="AN241" s="4">
        <v>3549.88</v>
      </c>
      <c r="AO241" s="4">
        <v>3549.88</v>
      </c>
      <c r="AP241" s="4">
        <v>3549.88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109697.071</v>
      </c>
      <c r="Q244" s="39">
        <v>109697.071</v>
      </c>
      <c r="R244" s="39">
        <v>110628.071</v>
      </c>
      <c r="S244" s="39">
        <v>111028.071</v>
      </c>
      <c r="T244" s="39">
        <v>114118.71279999999</v>
      </c>
      <c r="U244" s="39">
        <v>116597.861</v>
      </c>
      <c r="V244" s="39">
        <v>116597.861</v>
      </c>
      <c r="W244" s="39">
        <v>117503.05220000001</v>
      </c>
      <c r="X244" s="39">
        <v>119207.40519999999</v>
      </c>
      <c r="Y244" s="39">
        <v>119266.861</v>
      </c>
      <c r="Z244" s="39">
        <v>119266.861</v>
      </c>
      <c r="AA244" s="39">
        <v>119266.861</v>
      </c>
      <c r="AB244" s="39">
        <v>119266.861</v>
      </c>
      <c r="AC244" s="39">
        <v>119266.861</v>
      </c>
      <c r="AD244" s="39">
        <v>119416.861</v>
      </c>
      <c r="AE244" s="39">
        <v>120536.66099999999</v>
      </c>
      <c r="AF244" s="39">
        <v>120536.66099999999</v>
      </c>
      <c r="AG244" s="39">
        <v>120536.66099999999</v>
      </c>
      <c r="AH244" s="39">
        <v>120536.66099999999</v>
      </c>
      <c r="AI244" s="39">
        <v>120536.66099999999</v>
      </c>
      <c r="AJ244" s="39">
        <v>120536.66099999999</v>
      </c>
      <c r="AK244" s="39">
        <v>120536.66099999999</v>
      </c>
      <c r="AL244" s="39">
        <v>120536.66099999999</v>
      </c>
      <c r="AM244" s="39">
        <v>120536.66099999999</v>
      </c>
      <c r="AN244" s="39">
        <v>120536.66099999999</v>
      </c>
      <c r="AO244" s="39">
        <v>120536.66099999999</v>
      </c>
      <c r="AP244" s="39">
        <v>120730.291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6407.5447459999996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9230.4977459999991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  <c r="V293" s="4">
        <v>4182.7532600000004</v>
      </c>
      <c r="W293" s="4">
        <v>8625.8583280000003</v>
      </c>
      <c r="X293" s="4">
        <v>13189.921249999999</v>
      </c>
      <c r="Y293" s="4">
        <v>17743.183260000002</v>
      </c>
      <c r="Z293" s="4">
        <v>22419.985479999999</v>
      </c>
      <c r="AA293" s="4">
        <v>27241.299930000001</v>
      </c>
      <c r="AB293" s="4">
        <v>27912.513340000001</v>
      </c>
      <c r="AC293" s="4">
        <v>27912.513340000001</v>
      </c>
      <c r="AD293" s="4">
        <v>27912.513340000001</v>
      </c>
      <c r="AE293" s="4">
        <v>27912.513340000001</v>
      </c>
      <c r="AF293" s="4">
        <v>27912.513340000001</v>
      </c>
      <c r="AG293" s="4">
        <v>27912.513340000001</v>
      </c>
      <c r="AH293" s="4">
        <v>27912.513340000001</v>
      </c>
      <c r="AI293" s="4">
        <v>27912.513340000001</v>
      </c>
      <c r="AJ293" s="4">
        <v>27912.513340000001</v>
      </c>
      <c r="AK293" s="4">
        <v>27912.513340000001</v>
      </c>
      <c r="AL293" s="4">
        <v>27912.513340000001</v>
      </c>
      <c r="AM293" s="4">
        <v>27912.513340000001</v>
      </c>
      <c r="AN293" s="4">
        <v>27912.513340000001</v>
      </c>
      <c r="AO293" s="4">
        <v>27912.513340000001</v>
      </c>
      <c r="AP293" s="4">
        <v>27912.513340000001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4182.7532600000004</v>
      </c>
      <c r="W304" s="37">
        <v>8625.8583280000003</v>
      </c>
      <c r="X304" s="37">
        <v>13189.921249999999</v>
      </c>
      <c r="Y304" s="37">
        <v>17743.183260000002</v>
      </c>
      <c r="Z304" s="37">
        <v>22419.985479999999</v>
      </c>
      <c r="AA304" s="37">
        <v>27241.299930000001</v>
      </c>
      <c r="AB304" s="37">
        <v>27912.513340000001</v>
      </c>
      <c r="AC304" s="37">
        <v>27912.513340000001</v>
      </c>
      <c r="AD304" s="37">
        <v>27912.513340000001</v>
      </c>
      <c r="AE304" s="37">
        <v>27912.513340000001</v>
      </c>
      <c r="AF304" s="37">
        <v>27912.513340000001</v>
      </c>
      <c r="AG304" s="37">
        <v>27912.513340000001</v>
      </c>
      <c r="AH304" s="37">
        <v>27912.513340000001</v>
      </c>
      <c r="AI304" s="37">
        <v>27912.513340000001</v>
      </c>
      <c r="AJ304" s="37">
        <v>27912.513340000001</v>
      </c>
      <c r="AK304" s="37">
        <v>27912.513340000001</v>
      </c>
      <c r="AL304" s="37">
        <v>27912.513340000001</v>
      </c>
      <c r="AM304" s="37">
        <v>27912.513340000001</v>
      </c>
      <c r="AN304" s="37">
        <v>27912.513340000001</v>
      </c>
      <c r="AO304" s="37">
        <v>27912.513340000001</v>
      </c>
      <c r="AP304" s="37">
        <v>27912.513340000001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47676.703399999999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43310.4715</v>
      </c>
      <c r="AP316" s="37">
        <v>47676.703399999999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2550.9284320000002</v>
      </c>
      <c r="O415" s="33">
        <v>9310.3035089999994</v>
      </c>
      <c r="P415" s="33">
        <v>11564.06769</v>
      </c>
      <c r="Q415" s="33">
        <v>20200.360400000001</v>
      </c>
      <c r="R415" s="33">
        <v>22330.181789999999</v>
      </c>
      <c r="S415" s="33">
        <v>24970.805219999998</v>
      </c>
      <c r="T415" s="33">
        <v>27894.203539999999</v>
      </c>
      <c r="U415" s="33">
        <v>32213.928</v>
      </c>
      <c r="V415" s="33">
        <v>32213.928</v>
      </c>
      <c r="W415" s="33">
        <v>32213.928</v>
      </c>
      <c r="X415" s="33">
        <v>32213.928</v>
      </c>
      <c r="Y415" s="33">
        <v>32213.928</v>
      </c>
      <c r="Z415" s="33">
        <v>32213.928</v>
      </c>
      <c r="AA415" s="33">
        <v>32213.928</v>
      </c>
      <c r="AB415" s="33">
        <v>32213.928</v>
      </c>
      <c r="AC415" s="33">
        <v>32213.928</v>
      </c>
      <c r="AD415" s="33">
        <v>32213.928</v>
      </c>
      <c r="AE415" s="33">
        <v>32213.928</v>
      </c>
      <c r="AF415" s="33">
        <v>32213.928</v>
      </c>
      <c r="AG415" s="33">
        <v>32213.928</v>
      </c>
      <c r="AH415" s="33">
        <v>32213.928</v>
      </c>
      <c r="AI415" s="33">
        <v>32213.928</v>
      </c>
      <c r="AJ415" s="33">
        <v>32213.928</v>
      </c>
      <c r="AK415" s="33">
        <v>32213.928</v>
      </c>
      <c r="AL415" s="33">
        <v>32213.928</v>
      </c>
      <c r="AM415" s="33">
        <v>32213.928</v>
      </c>
      <c r="AN415" s="33">
        <v>32213.928</v>
      </c>
      <c r="AO415" s="33">
        <v>32213.928</v>
      </c>
      <c r="AP415" s="33">
        <v>32213.928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2550.9284320000002</v>
      </c>
      <c r="O424" s="34">
        <v>9310.3035089999994</v>
      </c>
      <c r="P424" s="34">
        <v>11564.06769</v>
      </c>
      <c r="Q424" s="34">
        <v>20200.360400000001</v>
      </c>
      <c r="R424" s="34">
        <v>22330.181789999999</v>
      </c>
      <c r="S424" s="34">
        <v>24970.805219999998</v>
      </c>
      <c r="T424" s="34">
        <v>27894.203539999999</v>
      </c>
      <c r="U424" s="34">
        <v>32213.928</v>
      </c>
      <c r="V424" s="34">
        <v>32213.928</v>
      </c>
      <c r="W424" s="34">
        <v>32213.928</v>
      </c>
      <c r="X424" s="34">
        <v>32213.928</v>
      </c>
      <c r="Y424" s="34">
        <v>32213.928</v>
      </c>
      <c r="Z424" s="34">
        <v>32213.928</v>
      </c>
      <c r="AA424" s="34">
        <v>32213.928</v>
      </c>
      <c r="AB424" s="34">
        <v>32213.928</v>
      </c>
      <c r="AC424" s="34">
        <v>32213.928</v>
      </c>
      <c r="AD424" s="34">
        <v>32213.928</v>
      </c>
      <c r="AE424" s="34">
        <v>32213.928</v>
      </c>
      <c r="AF424" s="34">
        <v>32213.928</v>
      </c>
      <c r="AG424" s="34">
        <v>32213.928</v>
      </c>
      <c r="AH424" s="34">
        <v>32213.928</v>
      </c>
      <c r="AI424" s="34">
        <v>32213.928</v>
      </c>
      <c r="AJ424" s="34">
        <v>32213.928</v>
      </c>
      <c r="AK424" s="34">
        <v>32213.928</v>
      </c>
      <c r="AL424" s="34">
        <v>32213.928</v>
      </c>
      <c r="AM424" s="34">
        <v>32213.928</v>
      </c>
      <c r="AN424" s="34">
        <v>32213.928</v>
      </c>
      <c r="AO424" s="34">
        <v>32213.928</v>
      </c>
      <c r="AP424" s="34">
        <v>32213.928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>
        <v>1993.1833509999999</v>
      </c>
      <c r="AF426" s="34">
        <v>1993.1833509999999</v>
      </c>
      <c r="AG426" s="34">
        <v>1993.1833509999999</v>
      </c>
      <c r="AH426" s="34">
        <v>1993.1833509999999</v>
      </c>
      <c r="AI426" s="34">
        <v>1993.1833509999999</v>
      </c>
      <c r="AJ426" s="34">
        <v>1993.1833509999999</v>
      </c>
      <c r="AK426" s="34">
        <v>1993.1833509999999</v>
      </c>
      <c r="AL426" s="34">
        <v>1993.1833509999999</v>
      </c>
      <c r="AM426" s="34">
        <v>1993.1833509999999</v>
      </c>
      <c r="AN426" s="34">
        <v>1993.1833509999999</v>
      </c>
      <c r="AO426" s="34">
        <v>1993.1833509999999</v>
      </c>
      <c r="AP426" s="34">
        <v>1993.1833509999999</v>
      </c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1993.1833509999999</v>
      </c>
      <c r="AF436" s="34">
        <v>1993.1833509999999</v>
      </c>
      <c r="AG436" s="34">
        <v>1993.1833509999999</v>
      </c>
      <c r="AH436" s="34">
        <v>1993.1833509999999</v>
      </c>
      <c r="AI436" s="34">
        <v>1993.1833509999999</v>
      </c>
      <c r="AJ436" s="34">
        <v>1993.1833509999999</v>
      </c>
      <c r="AK436" s="34">
        <v>1993.1833509999999</v>
      </c>
      <c r="AL436" s="34">
        <v>1993.1833509999999</v>
      </c>
      <c r="AM436" s="34">
        <v>1993.1833509999999</v>
      </c>
      <c r="AN436" s="34">
        <v>1993.1833509999999</v>
      </c>
      <c r="AO436" s="34">
        <v>1993.1833509999999</v>
      </c>
      <c r="AP436" s="34">
        <v>1993.1833509999999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4618.9987719999999</v>
      </c>
      <c r="W439" s="34">
        <v>8311.2057129999994</v>
      </c>
      <c r="X439" s="34">
        <v>10391.39126</v>
      </c>
      <c r="Y439" s="34">
        <v>17671.59187</v>
      </c>
      <c r="Z439" s="34">
        <v>24701.537240000001</v>
      </c>
      <c r="AA439" s="34">
        <v>29931.075089999998</v>
      </c>
      <c r="AB439" s="34">
        <v>36826.979780000001</v>
      </c>
      <c r="AC439" s="34">
        <v>47250.111680000002</v>
      </c>
      <c r="AD439" s="34">
        <v>54000.791720000001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4618.9987719999999</v>
      </c>
      <c r="W448" s="34">
        <v>8311.2057129999994</v>
      </c>
      <c r="X448" s="34">
        <v>10391.39126</v>
      </c>
      <c r="Y448" s="34">
        <v>17671.59187</v>
      </c>
      <c r="Z448" s="34">
        <v>24701.537240000001</v>
      </c>
      <c r="AA448" s="34">
        <v>29931.075089999998</v>
      </c>
      <c r="AB448" s="34">
        <v>36826.979780000001</v>
      </c>
      <c r="AC448" s="34">
        <v>47250.111680000002</v>
      </c>
      <c r="AD448" s="34">
        <v>54000.791720000001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10581.499030000001</v>
      </c>
      <c r="AG463" s="34">
        <v>15266.42654</v>
      </c>
      <c r="AH463" s="34">
        <v>18811.51369</v>
      </c>
      <c r="AI463" s="34">
        <v>22383.07618</v>
      </c>
      <c r="AJ463" s="34">
        <v>26536.567169999998</v>
      </c>
      <c r="AK463" s="34">
        <v>31860.5782</v>
      </c>
      <c r="AL463" s="34">
        <v>37240.6463</v>
      </c>
      <c r="AM463" s="34">
        <v>42097.645320000003</v>
      </c>
      <c r="AN463" s="34">
        <v>47382.459179999998</v>
      </c>
      <c r="AO463" s="34">
        <v>52481.263400000003</v>
      </c>
      <c r="AP463" s="34">
        <v>54746.06727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10581.499030000001</v>
      </c>
      <c r="AG472" s="34">
        <v>15266.42654</v>
      </c>
      <c r="AH472" s="34">
        <v>18811.51369</v>
      </c>
      <c r="AI472" s="34">
        <v>22383.07618</v>
      </c>
      <c r="AJ472" s="34">
        <v>26536.567169999998</v>
      </c>
      <c r="AK472" s="34">
        <v>31860.5782</v>
      </c>
      <c r="AL472" s="34">
        <v>37240.6463</v>
      </c>
      <c r="AM472" s="34">
        <v>42097.645320000003</v>
      </c>
      <c r="AN472" s="34">
        <v>47382.459179999998</v>
      </c>
      <c r="AO472" s="34">
        <v>52481.263400000003</v>
      </c>
      <c r="AP472" s="34">
        <v>54746.06727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1720.47075</v>
      </c>
      <c r="W641" s="34">
        <v>2636.0531350000001</v>
      </c>
      <c r="X641" s="34">
        <v>2726.8557380000002</v>
      </c>
      <c r="Y641" s="34">
        <v>2726.8557380000002</v>
      </c>
      <c r="Z641" s="34">
        <v>2851.144988</v>
      </c>
      <c r="AA641" s="34">
        <v>4562.8452239999997</v>
      </c>
      <c r="AB641" s="34">
        <v>6759.5059469999997</v>
      </c>
      <c r="AC641" s="34">
        <v>8763.4436729999998</v>
      </c>
      <c r="AD641" s="34">
        <v>10718.79537</v>
      </c>
      <c r="AE641" s="34">
        <v>12928.92546</v>
      </c>
      <c r="AF641" s="34">
        <v>12928.92546</v>
      </c>
      <c r="AG641" s="34">
        <v>12928.92546</v>
      </c>
      <c r="AH641" s="34">
        <v>13329.35039</v>
      </c>
      <c r="AI641" s="34">
        <v>15448.10137</v>
      </c>
      <c r="AJ641" s="34">
        <v>17550.008860000002</v>
      </c>
      <c r="AK641" s="34">
        <v>20021.39689</v>
      </c>
      <c r="AL641" s="34">
        <v>22597.26396</v>
      </c>
      <c r="AM641" s="34">
        <v>25286.683949999999</v>
      </c>
      <c r="AN641" s="34">
        <v>25286.683949999999</v>
      </c>
      <c r="AO641" s="34">
        <v>25286.683949999999</v>
      </c>
      <c r="AP641" s="34">
        <v>26740.59376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>
        <v>847.60773740000002</v>
      </c>
      <c r="W642" s="34">
        <v>3909.7262719999999</v>
      </c>
      <c r="X642" s="34">
        <v>4660.0607760000003</v>
      </c>
      <c r="Y642" s="34">
        <v>5873.7574860000004</v>
      </c>
      <c r="Z642" s="34">
        <v>7030.2939249999999</v>
      </c>
      <c r="AA642" s="34">
        <v>7030.2939249999999</v>
      </c>
      <c r="AB642" s="34">
        <v>7327.7238649999999</v>
      </c>
      <c r="AC642" s="34">
        <v>7875.1708689999996</v>
      </c>
      <c r="AD642" s="34">
        <v>8821.6254769999996</v>
      </c>
      <c r="AE642" s="34">
        <v>10552.976500000001</v>
      </c>
      <c r="AF642" s="34">
        <v>11360.096600000001</v>
      </c>
      <c r="AG642" s="34">
        <v>12755.652470000001</v>
      </c>
      <c r="AH642" s="34">
        <v>14016.132240000001</v>
      </c>
      <c r="AI642" s="34">
        <v>14016.132240000001</v>
      </c>
      <c r="AJ642" s="34">
        <v>14016.132240000001</v>
      </c>
      <c r="AK642" s="34">
        <v>14226.644920000001</v>
      </c>
      <c r="AL642" s="34">
        <v>14226.644920000001</v>
      </c>
      <c r="AM642" s="34">
        <v>14226.644920000001</v>
      </c>
      <c r="AN642" s="34">
        <v>15474.3352</v>
      </c>
      <c r="AO642" s="34">
        <v>18569.204890000001</v>
      </c>
      <c r="AP642" s="34">
        <v>20633.46358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>
        <v>1617.1919889999999</v>
      </c>
      <c r="AO643" s="34">
        <v>1617.1919889999999</v>
      </c>
      <c r="AP643" s="34">
        <v>1617.1919889999999</v>
      </c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>
        <v>248.60971910000001</v>
      </c>
      <c r="Z644" s="34">
        <v>593.77368149999995</v>
      </c>
      <c r="AA644" s="34">
        <v>974.54965049999998</v>
      </c>
      <c r="AB644" s="34">
        <v>1505.2179619999999</v>
      </c>
      <c r="AC644" s="34">
        <v>1913.8992559999999</v>
      </c>
      <c r="AD644" s="34">
        <v>2360.9165379999999</v>
      </c>
      <c r="AE644" s="34">
        <v>2480.2719200000001</v>
      </c>
      <c r="AF644" s="34">
        <v>2973.0769810000002</v>
      </c>
      <c r="AG644" s="34">
        <v>3402.4912840000002</v>
      </c>
      <c r="AH644" s="34">
        <v>3810.2519630000002</v>
      </c>
      <c r="AI644" s="34">
        <v>3810.2519630000002</v>
      </c>
      <c r="AJ644" s="34">
        <v>3810.2519630000002</v>
      </c>
      <c r="AK644" s="34">
        <v>3810.2519630000002</v>
      </c>
      <c r="AL644" s="34">
        <v>4196.4629610000002</v>
      </c>
      <c r="AM644" s="34">
        <v>4562.9935009999999</v>
      </c>
      <c r="AN644" s="34">
        <v>5073.1899750000002</v>
      </c>
      <c r="AO644" s="34">
        <v>5245.5616019999998</v>
      </c>
      <c r="AP644" s="34">
        <v>5245.5616019999998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>
        <v>2.282994542</v>
      </c>
      <c r="AK646" s="34">
        <v>1146.2086919999999</v>
      </c>
      <c r="AL646" s="34">
        <v>1188.725332</v>
      </c>
      <c r="AM646" s="34">
        <v>1230.158079</v>
      </c>
      <c r="AN646" s="34">
        <v>1272.118281</v>
      </c>
      <c r="AO646" s="34">
        <v>1309.4177440000001</v>
      </c>
      <c r="AP646" s="34">
        <v>1347.0715499999999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2568.0784870000002</v>
      </c>
      <c r="W652" s="34">
        <v>6545.779407</v>
      </c>
      <c r="X652" s="34">
        <v>7386.9165139999996</v>
      </c>
      <c r="Y652" s="34">
        <v>8849.2229430000007</v>
      </c>
      <c r="Z652" s="34">
        <v>10475.212600000001</v>
      </c>
      <c r="AA652" s="34">
        <v>12567.6888</v>
      </c>
      <c r="AB652" s="34">
        <v>15592.447770000001</v>
      </c>
      <c r="AC652" s="34">
        <v>18552.513800000001</v>
      </c>
      <c r="AD652" s="34">
        <v>21901.337390000001</v>
      </c>
      <c r="AE652" s="34">
        <v>25962.173879999998</v>
      </c>
      <c r="AF652" s="34">
        <v>27262.099050000001</v>
      </c>
      <c r="AG652" s="34">
        <v>29087.069220000001</v>
      </c>
      <c r="AH652" s="34">
        <v>31155.73459</v>
      </c>
      <c r="AI652" s="34">
        <v>33274.48558</v>
      </c>
      <c r="AJ652" s="34">
        <v>35378.676059999998</v>
      </c>
      <c r="AK652" s="34">
        <v>39204.502460000003</v>
      </c>
      <c r="AL652" s="34">
        <v>42209.097170000001</v>
      </c>
      <c r="AM652" s="34">
        <v>45306.480450000003</v>
      </c>
      <c r="AN652" s="34">
        <v>48723.519390000001</v>
      </c>
      <c r="AO652" s="34">
        <v>52028.060169999997</v>
      </c>
      <c r="AP652" s="34">
        <v>55583.88248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3000</v>
      </c>
      <c r="AL750" s="34">
        <v>3200</v>
      </c>
      <c r="AM750" s="34">
        <v>3400</v>
      </c>
      <c r="AN750" s="34">
        <v>3600</v>
      </c>
      <c r="AO750" s="34">
        <v>3600</v>
      </c>
      <c r="AP750" s="34">
        <v>3600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5235</v>
      </c>
      <c r="AL760" s="34">
        <v>5435</v>
      </c>
      <c r="AM760" s="34">
        <v>5635</v>
      </c>
      <c r="AN760" s="34">
        <v>5835</v>
      </c>
      <c r="AO760" s="34">
        <v>5835</v>
      </c>
      <c r="AP760" s="34">
        <v>5835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175182.8077</v>
      </c>
      <c r="N761" s="34">
        <v>179957.89180000001</v>
      </c>
      <c r="O761" s="34">
        <v>186885.0698</v>
      </c>
      <c r="P761" s="34">
        <v>193139.70920000001</v>
      </c>
      <c r="Q761" s="34">
        <v>204169.93780000001</v>
      </c>
      <c r="R761" s="34">
        <v>210276.6531</v>
      </c>
      <c r="S761" s="34">
        <v>216405.7703</v>
      </c>
      <c r="T761" s="34">
        <v>223427.8253</v>
      </c>
      <c r="U761" s="34">
        <v>231509.158</v>
      </c>
      <c r="V761" s="34">
        <v>242622.2586</v>
      </c>
      <c r="W761" s="34">
        <v>253219.83670000001</v>
      </c>
      <c r="X761" s="34">
        <v>262912.57530000003</v>
      </c>
      <c r="Y761" s="34">
        <v>275398.11009999999</v>
      </c>
      <c r="Z761" s="34">
        <v>288237.35940000002</v>
      </c>
      <c r="AA761" s="34">
        <v>299825.48389999999</v>
      </c>
      <c r="AB761" s="34">
        <v>310793.92259999999</v>
      </c>
      <c r="AC761" s="34">
        <v>321688.31550000003</v>
      </c>
      <c r="AD761" s="34">
        <v>331835.14510000002</v>
      </c>
      <c r="AE761" s="34">
        <v>339874.70120000001</v>
      </c>
      <c r="AF761" s="34">
        <v>355905.24609999999</v>
      </c>
      <c r="AG761" s="34">
        <v>367361.54389999999</v>
      </c>
      <c r="AH761" s="34">
        <v>378056.8273</v>
      </c>
      <c r="AI761" s="34">
        <v>388815.36379999999</v>
      </c>
      <c r="AJ761" s="34">
        <v>400207.67580000003</v>
      </c>
      <c r="AK761" s="34">
        <v>413243.7892</v>
      </c>
      <c r="AL761" s="34">
        <v>426725.3382</v>
      </c>
      <c r="AM761" s="34">
        <v>439550.89150000003</v>
      </c>
      <c r="AN761" s="34">
        <v>453657.57780000003</v>
      </c>
      <c r="AO761" s="34">
        <v>467223.7352</v>
      </c>
      <c r="AP761" s="34">
        <v>477955.79229999997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319.30000000000291</v>
      </c>
      <c r="M1" s="1">
        <f t="shared" si="0"/>
        <v>0</v>
      </c>
      <c r="N1" s="1">
        <f t="shared" si="0"/>
        <v>931</v>
      </c>
      <c r="O1" s="1">
        <f t="shared" ref="O1:Z1" si="1">O4-N4</f>
        <v>400</v>
      </c>
      <c r="P1" s="1">
        <f t="shared" si="1"/>
        <v>3090.6417999999976</v>
      </c>
      <c r="Q1" s="1">
        <f t="shared" si="1"/>
        <v>2479.1482000000105</v>
      </c>
      <c r="R1" s="1">
        <f t="shared" si="1"/>
        <v>0</v>
      </c>
      <c r="S1" s="1">
        <f t="shared" si="1"/>
        <v>905.19120000000112</v>
      </c>
      <c r="T1" s="1">
        <f t="shared" si="1"/>
        <v>1704.3529999999882</v>
      </c>
      <c r="U1" s="1">
        <f t="shared" si="1"/>
        <v>59.45580000001064</v>
      </c>
      <c r="V1" s="1">
        <f t="shared" si="1"/>
        <v>0</v>
      </c>
      <c r="W1" s="1">
        <f t="shared" si="1"/>
        <v>0</v>
      </c>
      <c r="X1" s="1">
        <f t="shared" si="1"/>
        <v>0</v>
      </c>
      <c r="Y1" s="1">
        <f t="shared" si="1"/>
        <v>0</v>
      </c>
      <c r="Z1" s="1">
        <f t="shared" si="1"/>
        <v>150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109697.071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111028.071</v>
      </c>
      <c r="P4" s="1">
        <f>Planel_Pot_Resultado!T244+Planel_Pot_Resultado!T748</f>
        <v>114118.71279999999</v>
      </c>
      <c r="Q4" s="1">
        <f>Planel_Pot_Resultado!U244+Planel_Pot_Resultado!U748</f>
        <v>116597.861</v>
      </c>
      <c r="R4" s="1">
        <f>Planel_Pot_Resultado!V244+Planel_Pot_Resultado!V748</f>
        <v>116597.861</v>
      </c>
      <c r="S4" s="1">
        <f>Planel_Pot_Resultado!W244+Planel_Pot_Resultado!W748</f>
        <v>117503.05220000001</v>
      </c>
      <c r="T4" s="1">
        <f>Planel_Pot_Resultado!X244+Planel_Pot_Resultado!X748</f>
        <v>119207.40519999999</v>
      </c>
      <c r="U4" s="1">
        <f>Planel_Pot_Resultado!Y244+Planel_Pot_Resultado!Y748</f>
        <v>119266.861</v>
      </c>
      <c r="V4" s="1">
        <f>Planel_Pot_Resultado!Z244+Planel_Pot_Resultado!Z748</f>
        <v>119266.861</v>
      </c>
      <c r="W4" s="1">
        <f>Planel_Pot_Resultado!AA244+Planel_Pot_Resultado!AA748</f>
        <v>119266.861</v>
      </c>
      <c r="X4" s="1">
        <f>Planel_Pot_Resultado!AB244+Planel_Pot_Resultado!AB748</f>
        <v>119266.861</v>
      </c>
      <c r="Y4" s="1">
        <f>Planel_Pot_Resultado!AC244+Planel_Pot_Resultado!AC748</f>
        <v>119266.861</v>
      </c>
      <c r="Z4" s="1">
        <f>Planel_Pot_Resultado!AD244+Planel_Pot_Resultado!AD748</f>
        <v>119416.861</v>
      </c>
      <c r="AA4" s="1">
        <f>Planel_Pot_Resultado!AE244+Planel_Pot_Resultado!AE748</f>
        <v>120536.66099999999</v>
      </c>
      <c r="AB4" s="1">
        <f>Planel_Pot_Resultado!AF244+Planel_Pot_Resultado!AF748</f>
        <v>120536.66099999999</v>
      </c>
      <c r="AC4" s="1">
        <f>Planel_Pot_Resultado!AG244+Planel_Pot_Resultado!AG748</f>
        <v>120536.66099999999</v>
      </c>
      <c r="AD4" s="1">
        <f>Planel_Pot_Resultado!AH244+Planel_Pot_Resultado!AH748</f>
        <v>120536.66099999999</v>
      </c>
      <c r="AE4" s="1">
        <f>Planel_Pot_Resultado!AI244+Planel_Pot_Resultado!AI748</f>
        <v>120536.66099999999</v>
      </c>
      <c r="AF4" s="1">
        <f>Planel_Pot_Resultado!AJ244+Planel_Pot_Resultado!AJ748</f>
        <v>120536.66099999999</v>
      </c>
      <c r="AG4" s="1">
        <f>Planel_Pot_Resultado!AK244+Planel_Pot_Resultado!AK748</f>
        <v>120536.66099999999</v>
      </c>
      <c r="AH4" s="1">
        <f>Planel_Pot_Resultado!AL244+Planel_Pot_Resultado!AL748</f>
        <v>120536.66099999999</v>
      </c>
      <c r="AI4" s="1">
        <f>Planel_Pot_Resultado!AM244+Planel_Pot_Resultado!AM748</f>
        <v>120536.66099999999</v>
      </c>
      <c r="AJ4" s="1">
        <f>Planel_Pot_Resultado!AN244+Planel_Pot_Resultado!AN748</f>
        <v>120536.66099999999</v>
      </c>
      <c r="AK4" s="1">
        <f>Planel_Pot_Resultado!AO244+Planel_Pot_Resultado!AO748</f>
        <v>120536.66099999999</v>
      </c>
      <c r="AL4" s="1">
        <f>Planel_Pot_Resultado!AP244+Planel_Pot_Resultado!AP748</f>
        <v>120730.291</v>
      </c>
      <c r="AM4" s="1">
        <f>AL4-C4</f>
        <v>30993.798999999999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9230.4977459999991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13704.927447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13946.830392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15416.02046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15416.320459999999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15416.62046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17501.814027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17501.614027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17501.614027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17501.614027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17302.014027000001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18227.014027000001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19152.014027000001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20077.214027000002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21002.214027000002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21927.214027000002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22852.414026999999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23777.414026999999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24702.414026999999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25627.414026999999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26552.714027000002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27477.714027000002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28402.714027000002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29327.714027000002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29283.168364999998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30101.633202000001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30744.983324000001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31456.666534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32143.126842000001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32494.695867999999</v>
      </c>
      <c r="AM7" s="1">
        <f t="shared" si="2"/>
        <v>21252.495867999998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12670.364949999999</v>
      </c>
      <c r="K14" s="24">
        <f>Planel_Pot_Resultado!O16+Planel_Pot_Resultado!O28+Planel_Pot_Resultado!O628+Planel_Pot_Resultado!O712</f>
        <v>12670.364949999999</v>
      </c>
      <c r="L14" s="24">
        <f>Planel_Pot_Resultado!P16+Planel_Pot_Resultado!P28+Planel_Pot_Resultado!P628+Planel_Pot_Resultado!P712</f>
        <v>12700.744381</v>
      </c>
      <c r="M14" s="24">
        <f>Planel_Pot_Resultado!Q16+Planel_Pot_Resultado!Q28+Planel_Pot_Resultado!Q628+Planel_Pot_Resultado!Q712</f>
        <v>12700.744381</v>
      </c>
      <c r="N14" s="24">
        <f>Planel_Pot_Resultado!R16+Planel_Pot_Resultado!R28+Planel_Pot_Resultado!R628+Planel_Pot_Resultado!R712</f>
        <v>12700.744381</v>
      </c>
      <c r="O14" s="24">
        <f>Planel_Pot_Resultado!S16+Planel_Pot_Resultado!S28+Planel_Pot_Resultado!S628+Planel_Pot_Resultado!S712</f>
        <v>12700.744381</v>
      </c>
      <c r="P14" s="24">
        <f>Planel_Pot_Resultado!T16+Planel_Pot_Resultado!T28+Planel_Pot_Resultado!T628+Planel_Pot_Resultado!T712</f>
        <v>12700.744381</v>
      </c>
      <c r="Q14" s="24">
        <f>Planel_Pot_Resultado!U16+Planel_Pot_Resultado!U28+Planel_Pot_Resultado!U628+Planel_Pot_Resultado!U712</f>
        <v>12700.744381</v>
      </c>
      <c r="R14" s="24">
        <f>Planel_Pot_Resultado!V16+Planel_Pot_Resultado!V28+Planel_Pot_Resultado!V628+Planel_Pot_Resultado!V712</f>
        <v>12700.744381</v>
      </c>
      <c r="S14" s="24">
        <f>Planel_Pot_Resultado!W16+Planel_Pot_Resultado!W28+Planel_Pot_Resultado!W628+Planel_Pot_Resultado!W712</f>
        <v>13000.838383</v>
      </c>
      <c r="T14" s="24">
        <f>Planel_Pot_Resultado!X16+Planel_Pot_Resultado!X28+Planel_Pot_Resultado!X628+Planel_Pot_Resultado!X712</f>
        <v>13000.838383</v>
      </c>
      <c r="U14" s="24">
        <f>Planel_Pot_Resultado!Y16+Planel_Pot_Resultado!Y28+Planel_Pot_Resultado!Y628+Planel_Pot_Resultado!Y712</f>
        <v>13000.838383</v>
      </c>
      <c r="V14" s="24">
        <f>Planel_Pot_Resultado!Z16+Planel_Pot_Resultado!Z28+Planel_Pot_Resultado!Z628+Planel_Pot_Resultado!Z712</f>
        <v>13000.838383</v>
      </c>
      <c r="W14" s="24">
        <f>Planel_Pot_Resultado!AA16+Planel_Pot_Resultado!AA28+Planel_Pot_Resultado!AA628+Planel_Pot_Resultado!AA712</f>
        <v>13000.838383</v>
      </c>
      <c r="X14" s="24">
        <f>Planel_Pot_Resultado!AB16+Planel_Pot_Resultado!AB28+Planel_Pot_Resultado!AB628+Planel_Pot_Resultado!AB712</f>
        <v>13009</v>
      </c>
      <c r="Y14" s="24">
        <f>Planel_Pot_Resultado!AC16+Planel_Pot_Resultado!AC28+Planel_Pot_Resultado!AC628+Planel_Pot_Resultado!AC712</f>
        <v>13009</v>
      </c>
      <c r="Z14" s="24">
        <f>Planel_Pot_Resultado!AD16+Planel_Pot_Resultado!AD28+Planel_Pot_Resultado!AD628+Planel_Pot_Resultado!AD712</f>
        <v>13009</v>
      </c>
      <c r="AA14" s="24">
        <f>Planel_Pot_Resultado!AE16+Planel_Pot_Resultado!AE28+Planel_Pot_Resultado!AE628+Planel_Pot_Resultado!AE712</f>
        <v>13009</v>
      </c>
      <c r="AB14" s="24">
        <f>Planel_Pot_Resultado!AF16+Planel_Pot_Resultado!AF28+Planel_Pot_Resultado!AF628+Planel_Pot_Resultado!AF712</f>
        <v>13009</v>
      </c>
      <c r="AC14" s="24">
        <f>Planel_Pot_Resultado!AG16+Planel_Pot_Resultado!AG28+Planel_Pot_Resultado!AG628+Planel_Pot_Resultado!AG712</f>
        <v>13009</v>
      </c>
      <c r="AD14" s="24">
        <f>Planel_Pot_Resultado!AH16+Planel_Pot_Resultado!AH28+Planel_Pot_Resultado!AH628+Planel_Pot_Resultado!AH712</f>
        <v>13009</v>
      </c>
      <c r="AE14" s="24">
        <f>Planel_Pot_Resultado!AI16+Planel_Pot_Resultado!AI28+Planel_Pot_Resultado!AI628+Planel_Pot_Resultado!AI712</f>
        <v>13009</v>
      </c>
      <c r="AF14" s="24">
        <f>Planel_Pot_Resultado!AJ16+Planel_Pot_Resultado!AJ28+Planel_Pot_Resultado!AJ628+Planel_Pot_Resultado!AJ712</f>
        <v>13009</v>
      </c>
      <c r="AG14" s="24">
        <f>Planel_Pot_Resultado!AK16+Planel_Pot_Resultado!AK28+Planel_Pot_Resultado!AK628+Planel_Pot_Resultado!AK712</f>
        <v>13009</v>
      </c>
      <c r="AH14" s="24">
        <f>Planel_Pot_Resultado!AL16+Planel_Pot_Resultado!AL28+Planel_Pot_Resultado!AL628+Planel_Pot_Resultado!AL712</f>
        <v>13395</v>
      </c>
      <c r="AI14" s="24">
        <f>Planel_Pot_Resultado!AM16+Planel_Pot_Resultado!AM28+Planel_Pot_Resultado!AM628+Planel_Pot_Resultado!AM712</f>
        <v>13395</v>
      </c>
      <c r="AJ14" s="24">
        <f>Planel_Pot_Resultado!AN16+Planel_Pot_Resultado!AN28+Planel_Pot_Resultado!AN628+Planel_Pot_Resultado!AN712</f>
        <v>13395</v>
      </c>
      <c r="AK14" s="24">
        <f>Planel_Pot_Resultado!AO16+Planel_Pot_Resultado!AO28+Planel_Pot_Resultado!AO628+Planel_Pot_Resultado!AO712</f>
        <v>13395</v>
      </c>
      <c r="AL14" s="24">
        <f>Planel_Pot_Resultado!AP16+Planel_Pot_Resultado!AP28+Planel_Pot_Resultado!AP628+Planel_Pot_Resultado!AP712</f>
        <v>13395</v>
      </c>
      <c r="AM14" s="1">
        <f t="shared" si="2"/>
        <v>1725.5325799999991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19048.597431999999</v>
      </c>
      <c r="K17" s="30">
        <f>Planel_Pot_Resultado!O388+Planel_Pot_Resultado!O400+Planel_Pot_Resultado!O412+Planel_Pot_Resultado!O424+Planel_Pot_Resultado!O436+Planel_Pot_Resultado!O448+Planel_Pot_Resultado!O460+Planel_Pot_Resultado!O472</f>
        <v>25807.972508999999</v>
      </c>
      <c r="L17" s="30">
        <f>Planel_Pot_Resultado!P388+Planel_Pot_Resultado!P400+Planel_Pot_Resultado!P412+Planel_Pot_Resultado!P424+Planel_Pot_Resultado!P436+Planel_Pot_Resultado!P448+Planel_Pot_Resultado!P460+Planel_Pot_Resultado!P472</f>
        <v>28061.736689999998</v>
      </c>
      <c r="M17" s="30">
        <f>Planel_Pot_Resultado!Q388+Planel_Pot_Resultado!Q400+Planel_Pot_Resultado!Q412+Planel_Pot_Resultado!Q424+Planel_Pot_Resultado!Q436+Planel_Pot_Resultado!Q448+Planel_Pot_Resultado!Q460+Planel_Pot_Resultado!Q472</f>
        <v>36693.229399999997</v>
      </c>
      <c r="N17" s="30">
        <f>Planel_Pot_Resultado!R388+Planel_Pot_Resultado!R400+Planel_Pot_Resultado!R412+Planel_Pot_Resultado!R424+Planel_Pot_Resultado!R436+Planel_Pot_Resultado!R448+Planel_Pot_Resultado!R460+Planel_Pot_Resultado!R472</f>
        <v>38823.050789999994</v>
      </c>
      <c r="O17" s="30">
        <f>Planel_Pot_Resultado!S388+Planel_Pot_Resultado!S400+Planel_Pot_Resultado!S412+Planel_Pot_Resultado!S424+Planel_Pot_Resultado!S436+Planel_Pot_Resultado!S448+Planel_Pot_Resultado!S460+Planel_Pot_Resultado!S472</f>
        <v>41255.374219999998</v>
      </c>
      <c r="P17" s="30">
        <f>Planel_Pot_Resultado!T388+Planel_Pot_Resultado!T400+Planel_Pot_Resultado!T412+Planel_Pot_Resultado!T424+Planel_Pot_Resultado!T436+Planel_Pot_Resultado!T448+Planel_Pot_Resultado!T460+Planel_Pot_Resultado!T472</f>
        <v>44162.223539999999</v>
      </c>
      <c r="Q17" s="30">
        <f>Planel_Pot_Resultado!U388+Planel_Pot_Resultado!U400+Planel_Pot_Resultado!U412+Planel_Pot_Resultado!U424+Planel_Pot_Resultado!U436+Planel_Pot_Resultado!U448+Planel_Pot_Resultado!U460+Planel_Pot_Resultado!U472</f>
        <v>48383.748</v>
      </c>
      <c r="R17" s="30">
        <f>Planel_Pot_Resultado!V388+Planel_Pot_Resultado!V400+Planel_Pot_Resultado!V412+Planel_Pot_Resultado!V424+Planel_Pot_Resultado!V436+Planel_Pot_Resultado!V448+Planel_Pot_Resultado!V460+Planel_Pot_Resultado!V472</f>
        <v>52746.016771999995</v>
      </c>
      <c r="S17" s="30">
        <f>Planel_Pot_Resultado!W388+Planel_Pot_Resultado!W400+Planel_Pot_Resultado!W412+Planel_Pot_Resultado!W424+Planel_Pot_Resultado!W436+Planel_Pot_Resultado!W448+Planel_Pot_Resultado!W460+Planel_Pot_Resultado!W472</f>
        <v>56128.703712999995</v>
      </c>
      <c r="T17" s="30">
        <f>Planel_Pot_Resultado!X388+Planel_Pot_Resultado!X400+Planel_Pot_Resultado!X412+Planel_Pot_Resultado!X424+Planel_Pot_Resultado!X436+Planel_Pot_Resultado!X448+Planel_Pot_Resultado!X460+Planel_Pot_Resultado!X472</f>
        <v>57787.889259999996</v>
      </c>
      <c r="U17" s="30">
        <f>Planel_Pot_Resultado!Y388+Planel_Pot_Resultado!Y400+Planel_Pot_Resultado!Y412+Planel_Pot_Resultado!Y424+Planel_Pot_Resultado!Y436+Planel_Pot_Resultado!Y448+Planel_Pot_Resultado!Y460+Planel_Pot_Resultado!Y472</f>
        <v>63273.399869999994</v>
      </c>
      <c r="V17" s="30">
        <f>Planel_Pot_Resultado!Z388+Planel_Pot_Resultado!Z400+Planel_Pot_Resultado!Z412+Planel_Pot_Resultado!Z424+Planel_Pot_Resultado!Z436+Planel_Pot_Resultado!Z448+Planel_Pot_Resultado!Z460+Planel_Pot_Resultado!Z472</f>
        <v>68884.65724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72642.612089999995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78999.91678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86009.043680000002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92671.719719999994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95560.111351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104903.61038100001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109473.537891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113018.62504099999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116590.187531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120743.67852099999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126067.689551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131447.75765099999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136304.75667100001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141589.570531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146688.374751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148953.178621</v>
      </c>
      <c r="AM17" s="1">
        <f t="shared" si="2"/>
        <v>142397.018621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6353.0162600000003</v>
      </c>
      <c r="S20" s="26">
        <f>Planel_Pot_Resultado!W280+Planel_Pot_Resultado!W292+Planel_Pot_Resultado!W304+Planel_Pot_Resultado!W316+Planel_Pot_Resultado!W328+Planel_Pot_Resultado!W340+Planel_Pot_Resultado!W352+Planel_Pot_Resultado!W364</f>
        <v>10796.121328000001</v>
      </c>
      <c r="T20" s="26">
        <f>Planel_Pot_Resultado!X280+Planel_Pot_Resultado!X292+Planel_Pot_Resultado!X304+Planel_Pot_Resultado!X316+Planel_Pot_Resultado!X328+Planel_Pot_Resultado!X340+Planel_Pot_Resultado!X352+Planel_Pot_Resultado!X364</f>
        <v>15359.184249999998</v>
      </c>
      <c r="U20" s="26">
        <f>Planel_Pot_Resultado!Y280+Planel_Pot_Resultado!Y292+Planel_Pot_Resultado!Y304+Planel_Pot_Resultado!Y316+Planel_Pot_Resultado!Y328+Planel_Pot_Resultado!Y340+Planel_Pot_Resultado!Y352+Planel_Pot_Resultado!Y364</f>
        <v>19912.446260000001</v>
      </c>
      <c r="V20" s="26">
        <f>Planel_Pot_Resultado!Z280+Planel_Pot_Resultado!Z292+Planel_Pot_Resultado!Z304+Planel_Pot_Resultado!Z316+Planel_Pot_Resultado!Z328+Planel_Pot_Resultado!Z340+Planel_Pot_Resultado!Z352+Planel_Pot_Resultado!Z364</f>
        <v>24589.248479999998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29401.941930000001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30063.155340000001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30063.155340000001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29123.485340000003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28169.013340000001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32631.134018000001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36767.234145000002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40923.76496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45066.988070000007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49276.618580000002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53547.440159999998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57825.661590000003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62053.482440000007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66746.632679999995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71222.984840000005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75589.216740000003</v>
      </c>
      <c r="AM20" s="1">
        <f t="shared" si="2"/>
        <v>75568.513740000009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323.60564579999999</v>
      </c>
      <c r="M23" s="32">
        <f>Planel_Pot_Resultado!Q100+Planel_Pot_Resultado!Q652</f>
        <v>4254.6415790000001</v>
      </c>
      <c r="N23" s="32">
        <f>Planel_Pot_Resultado!R100+Planel_Pot_Resultado!R652</f>
        <v>6101.8354609999997</v>
      </c>
      <c r="O23" s="32">
        <f>Planel_Pot_Resultado!S100+Planel_Pot_Resultado!S652</f>
        <v>9381.5356869999996</v>
      </c>
      <c r="P23" s="32">
        <f>Planel_Pot_Resultado!T100+Planel_Pot_Resultado!T652</f>
        <v>10607.0995</v>
      </c>
      <c r="Q23" s="32">
        <f>Planel_Pot_Resultado!U100+Planel_Pot_Resultado!U652</f>
        <v>11142.701639999999</v>
      </c>
      <c r="R23" s="32">
        <f>Planel_Pot_Resultado!V100+Planel_Pot_Resultado!V652</f>
        <v>13710.780127</v>
      </c>
      <c r="S23" s="32">
        <f>Planel_Pot_Resultado!W100+Planel_Pot_Resultado!W652</f>
        <v>17688.481047000001</v>
      </c>
      <c r="T23" s="32">
        <f>Planel_Pot_Resultado!X100+Planel_Pot_Resultado!X652</f>
        <v>18529.618154</v>
      </c>
      <c r="U23" s="32">
        <f>Planel_Pot_Resultado!Y100+Planel_Pot_Resultado!Y652</f>
        <v>19991.924583</v>
      </c>
      <c r="V23" s="32">
        <f>Planel_Pot_Resultado!Z100+Planel_Pot_Resultado!Z652</f>
        <v>21617.914239999998</v>
      </c>
      <c r="W23" s="32">
        <f>Planel_Pot_Resultado!AA100+Planel_Pot_Resultado!AA652</f>
        <v>23710.390439999999</v>
      </c>
      <c r="X23" s="32">
        <f>Planel_Pot_Resultado!AB100+Planel_Pot_Resultado!AB652</f>
        <v>26735.149409999998</v>
      </c>
      <c r="Y23" s="32">
        <f>Planel_Pot_Resultado!AC100+Planel_Pot_Resultado!AC652</f>
        <v>29695.21544</v>
      </c>
      <c r="Z23" s="32">
        <f>Planel_Pot_Resultado!AD100+Planel_Pot_Resultado!AD652</f>
        <v>33044.03903</v>
      </c>
      <c r="AA23" s="32">
        <f>Planel_Pot_Resultado!AE100+Planel_Pot_Resultado!AE652</f>
        <v>37104.875520000001</v>
      </c>
      <c r="AB23" s="32">
        <f>Planel_Pot_Resultado!AF100+Planel_Pot_Resultado!AF652</f>
        <v>38404.800690000004</v>
      </c>
      <c r="AC23" s="32">
        <f>Planel_Pot_Resultado!AG100+Planel_Pot_Resultado!AG652</f>
        <v>40229.770860000004</v>
      </c>
      <c r="AD23" s="32">
        <f>Planel_Pot_Resultado!AH100+Planel_Pot_Resultado!AH652</f>
        <v>42298.436229999999</v>
      </c>
      <c r="AE23" s="32">
        <f>Planel_Pot_Resultado!AI100+Planel_Pot_Resultado!AI652</f>
        <v>44417.18722</v>
      </c>
      <c r="AF23" s="32">
        <f>Planel_Pot_Resultado!AJ100+Planel_Pot_Resultado!AJ652</f>
        <v>46521.377699999997</v>
      </c>
      <c r="AG23" s="32">
        <f>Planel_Pot_Resultado!AK100+Planel_Pot_Resultado!AK652</f>
        <v>50347.204100000003</v>
      </c>
      <c r="AH23" s="32">
        <f>Planel_Pot_Resultado!AL100+Planel_Pot_Resultado!AL652</f>
        <v>53351.79881</v>
      </c>
      <c r="AI23" s="32">
        <f>Planel_Pot_Resultado!AM100+Planel_Pot_Resultado!AM652</f>
        <v>56449.182090000002</v>
      </c>
      <c r="AJ23" s="32">
        <f>Planel_Pot_Resultado!AN100+Planel_Pot_Resultado!AN652</f>
        <v>59866.221030000001</v>
      </c>
      <c r="AK23" s="32">
        <f>Planel_Pot_Resultado!AO100+Planel_Pot_Resultado!AO652</f>
        <v>63170.761809999996</v>
      </c>
      <c r="AL23" s="32">
        <f>Planel_Pot_Resultado!AP100+Planel_Pot_Resultado!AP652</f>
        <v>66726.58412</v>
      </c>
      <c r="AM23" s="1">
        <f t="shared" si="2"/>
        <v>66726.58412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175182.80769599995</v>
      </c>
      <c r="J24" s="28">
        <f t="shared" si="4"/>
        <v>179957.89182899997</v>
      </c>
      <c r="K24" s="28">
        <f t="shared" si="4"/>
        <v>186885.06985099995</v>
      </c>
      <c r="L24" s="28">
        <f t="shared" si="4"/>
        <v>193139.70917679998</v>
      </c>
      <c r="M24" s="28">
        <f t="shared" si="4"/>
        <v>204169.93781999996</v>
      </c>
      <c r="N24" s="28">
        <f t="shared" si="4"/>
        <v>210276.65309199999</v>
      </c>
      <c r="O24" s="28">
        <f t="shared" si="4"/>
        <v>216405.77031499994</v>
      </c>
      <c r="P24" s="28">
        <f t="shared" si="4"/>
        <v>223427.82524799998</v>
      </c>
      <c r="Q24" s="28">
        <f t="shared" si="4"/>
        <v>231509.15804800001</v>
      </c>
      <c r="R24" s="28">
        <f t="shared" si="4"/>
        <v>242622.25856700001</v>
      </c>
      <c r="S24" s="28">
        <f t="shared" si="4"/>
        <v>253219.836698</v>
      </c>
      <c r="T24" s="28">
        <f t="shared" si="4"/>
        <v>262912.57527399994</v>
      </c>
      <c r="U24" s="28">
        <f t="shared" si="4"/>
        <v>275398.11012299999</v>
      </c>
      <c r="V24" s="28">
        <f t="shared" si="4"/>
        <v>288237.35937000002</v>
      </c>
      <c r="W24" s="28">
        <f t="shared" si="4"/>
        <v>299825.48387</v>
      </c>
      <c r="X24" s="28">
        <f t="shared" si="4"/>
        <v>310793.92255700001</v>
      </c>
      <c r="Y24" s="28">
        <f t="shared" si="4"/>
        <v>321688.31548699999</v>
      </c>
      <c r="Z24" s="28">
        <f t="shared" si="4"/>
        <v>331835.14511699998</v>
      </c>
      <c r="AA24" s="28">
        <f t="shared" si="4"/>
        <v>339874.70123800001</v>
      </c>
      <c r="AB24" s="28">
        <f t="shared" si="4"/>
        <v>355905.24611599994</v>
      </c>
      <c r="AC24" s="28">
        <f t="shared" si="4"/>
        <v>367361.54392299999</v>
      </c>
      <c r="AD24" s="28">
        <f t="shared" si="4"/>
        <v>378056.82725799998</v>
      </c>
      <c r="AE24" s="28">
        <f t="shared" si="4"/>
        <v>388815.36384800007</v>
      </c>
      <c r="AF24" s="28">
        <f t="shared" si="4"/>
        <v>400207.67582800001</v>
      </c>
      <c r="AG24" s="28">
        <f t="shared" si="4"/>
        <v>413243.78917599993</v>
      </c>
      <c r="AH24" s="28">
        <f t="shared" si="4"/>
        <v>426725.33825299999</v>
      </c>
      <c r="AI24" s="28">
        <f t="shared" si="4"/>
        <v>439550.89152500004</v>
      </c>
      <c r="AJ24" s="28">
        <f t="shared" si="4"/>
        <v>453657.57777499995</v>
      </c>
      <c r="AK24" s="28">
        <f t="shared" si="4"/>
        <v>467223.73524299997</v>
      </c>
      <c r="AL24" s="28">
        <f t="shared" si="4"/>
        <v>477955.79234900005</v>
      </c>
      <c r="AM24" s="1">
        <f t="shared" si="2"/>
        <v>342062.9839290001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319.30000000000291</v>
      </c>
      <c r="M29" s="1">
        <f t="shared" si="5"/>
        <v>0</v>
      </c>
      <c r="N29" s="1">
        <f t="shared" si="5"/>
        <v>931</v>
      </c>
      <c r="O29" s="1">
        <f t="shared" si="5"/>
        <v>400</v>
      </c>
      <c r="P29" s="1">
        <f t="shared" si="5"/>
        <v>3090.6417999999976</v>
      </c>
      <c r="Q29" s="1">
        <f t="shared" si="5"/>
        <v>2479.1482000000105</v>
      </c>
      <c r="R29" s="1">
        <f t="shared" si="5"/>
        <v>0</v>
      </c>
      <c r="S29" s="1">
        <f t="shared" si="5"/>
        <v>905.19120000000112</v>
      </c>
      <c r="T29" s="1">
        <f t="shared" si="5"/>
        <v>1704.3529999999882</v>
      </c>
      <c r="U29" s="1">
        <f t="shared" si="5"/>
        <v>59.45580000001064</v>
      </c>
      <c r="V29" s="1">
        <f t="shared" si="5"/>
        <v>0</v>
      </c>
      <c r="W29" s="1">
        <f t="shared" si="5"/>
        <v>0</v>
      </c>
      <c r="X29" s="1">
        <f t="shared" si="5"/>
        <v>0</v>
      </c>
      <c r="Y29" s="1">
        <f t="shared" si="5"/>
        <v>0</v>
      </c>
      <c r="Z29" s="1">
        <f t="shared" si="5"/>
        <v>150</v>
      </c>
      <c r="AA29" s="1">
        <f t="shared" si="5"/>
        <v>1119.7999999999884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193.63000000000466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2597.6717459999991</v>
      </c>
      <c r="J30" s="1">
        <f t="shared" si="6"/>
        <v>1970.828254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111.42744700000003</v>
      </c>
      <c r="K32" s="18">
        <f t="shared" si="7"/>
        <v>241.90294499999982</v>
      </c>
      <c r="L32" s="18">
        <f t="shared" si="7"/>
        <v>1469.1900679999999</v>
      </c>
      <c r="M32" s="18">
        <f t="shared" si="7"/>
        <v>0.2999999999992724</v>
      </c>
      <c r="N32" s="18">
        <f t="shared" si="7"/>
        <v>0.30000000000109139</v>
      </c>
      <c r="O32" s="18">
        <f t="shared" si="7"/>
        <v>2085.1935670000003</v>
      </c>
      <c r="P32" s="18">
        <f t="shared" si="7"/>
        <v>-0.2000000000007276</v>
      </c>
      <c r="Q32" s="18">
        <f t="shared" si="7"/>
        <v>0</v>
      </c>
      <c r="R32" s="18">
        <f t="shared" si="7"/>
        <v>0</v>
      </c>
      <c r="S32" s="18">
        <f t="shared" si="7"/>
        <v>-199.59999999999854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925.19999999999709</v>
      </c>
      <c r="Z32" s="18">
        <f t="shared" si="7"/>
        <v>925</v>
      </c>
      <c r="AA32" s="18">
        <f t="shared" si="7"/>
        <v>925</v>
      </c>
      <c r="AB32" s="18">
        <f t="shared" si="7"/>
        <v>925</v>
      </c>
      <c r="AC32" s="18">
        <f t="shared" si="7"/>
        <v>925.30000000000291</v>
      </c>
      <c r="AD32" s="18">
        <f t="shared" si="7"/>
        <v>925</v>
      </c>
      <c r="AE32" s="18">
        <f t="shared" si="7"/>
        <v>925</v>
      </c>
      <c r="AF32" s="18">
        <f t="shared" si="7"/>
        <v>925</v>
      </c>
      <c r="AG32" s="18">
        <f t="shared" si="7"/>
        <v>-44.545662000004086</v>
      </c>
      <c r="AH32" s="18">
        <f t="shared" si="7"/>
        <v>818.46483700000317</v>
      </c>
      <c r="AI32" s="18">
        <f t="shared" si="7"/>
        <v>643.35012199999983</v>
      </c>
      <c r="AJ32" s="18">
        <f t="shared" si="7"/>
        <v>711.68320999999924</v>
      </c>
      <c r="AK32" s="18">
        <f t="shared" si="7"/>
        <v>686.46030800000153</v>
      </c>
      <c r="AL32" s="18">
        <f t="shared" si="7"/>
        <v>351.56902599999739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0</v>
      </c>
      <c r="K39" s="24">
        <f t="shared" si="10"/>
        <v>0</v>
      </c>
      <c r="L39" s="24">
        <f t="shared" si="10"/>
        <v>30.379431000001205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0</v>
      </c>
      <c r="Q39" s="24">
        <f t="shared" si="10"/>
        <v>0</v>
      </c>
      <c r="R39" s="24">
        <f t="shared" si="10"/>
        <v>0</v>
      </c>
      <c r="S39" s="24">
        <f t="shared" si="10"/>
        <v>300.09400199999982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8.161616999999751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2550.9284320000006</v>
      </c>
      <c r="K42" s="30">
        <f t="shared" si="12"/>
        <v>6759.3750770000006</v>
      </c>
      <c r="L42" s="30">
        <f t="shared" si="12"/>
        <v>2253.7641809999986</v>
      </c>
      <c r="M42" s="30">
        <f t="shared" si="12"/>
        <v>8631.4927099999986</v>
      </c>
      <c r="N42" s="30">
        <f t="shared" si="12"/>
        <v>2129.8213899999973</v>
      </c>
      <c r="O42" s="30">
        <f t="shared" si="12"/>
        <v>2432.323430000004</v>
      </c>
      <c r="P42" s="30">
        <f t="shared" si="12"/>
        <v>2906.8493200000012</v>
      </c>
      <c r="Q42" s="30">
        <f t="shared" si="12"/>
        <v>4221.5244600000005</v>
      </c>
      <c r="R42" s="30">
        <f t="shared" si="12"/>
        <v>4362.2687719999958</v>
      </c>
      <c r="S42" s="30">
        <f t="shared" si="12"/>
        <v>3382.6869409999999</v>
      </c>
      <c r="T42" s="30">
        <f t="shared" si="12"/>
        <v>1659.185547000001</v>
      </c>
      <c r="U42" s="30">
        <f t="shared" si="12"/>
        <v>5485.5106099999975</v>
      </c>
      <c r="V42" s="30">
        <f t="shared" si="12"/>
        <v>5611.2573700000066</v>
      </c>
      <c r="W42" s="30">
        <f t="shared" si="12"/>
        <v>3757.9548499999946</v>
      </c>
      <c r="X42" s="30">
        <f t="shared" si="12"/>
        <v>6357.3046900000045</v>
      </c>
      <c r="Y42" s="30">
        <f t="shared" si="12"/>
        <v>7009.1269000000029</v>
      </c>
      <c r="Z42" s="30">
        <f t="shared" si="12"/>
        <v>6662.6760399999912</v>
      </c>
      <c r="AA42" s="30">
        <f t="shared" si="12"/>
        <v>2888.3916310000059</v>
      </c>
      <c r="AB42" s="30">
        <f t="shared" si="12"/>
        <v>9343.4990300000063</v>
      </c>
      <c r="AC42" s="30">
        <f t="shared" si="12"/>
        <v>4569.9275099999941</v>
      </c>
      <c r="AD42" s="30">
        <f t="shared" si="12"/>
        <v>3545.0871499999921</v>
      </c>
      <c r="AE42" s="30">
        <f t="shared" si="12"/>
        <v>3571.5624900000112</v>
      </c>
      <c r="AF42" s="30">
        <f t="shared" si="12"/>
        <v>4153.4909899999911</v>
      </c>
      <c r="AG42" s="30">
        <f t="shared" si="12"/>
        <v>5324.0110300000088</v>
      </c>
      <c r="AH42" s="30">
        <f t="shared" si="12"/>
        <v>5380.0680999999895</v>
      </c>
      <c r="AI42" s="30">
        <f t="shared" si="12"/>
        <v>4856.9990200000175</v>
      </c>
      <c r="AJ42" s="30">
        <f t="shared" si="12"/>
        <v>5284.8138599999947</v>
      </c>
      <c r="AK42" s="30">
        <f t="shared" si="12"/>
        <v>5098.8042199999909</v>
      </c>
      <c r="AL42" s="30">
        <f t="shared" si="12"/>
        <v>2264.8038700000034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4182.7532600000004</v>
      </c>
      <c r="S45" s="26">
        <f t="shared" si="14"/>
        <v>4443.1050680000008</v>
      </c>
      <c r="T45" s="26">
        <f t="shared" ref="E45:AL49" si="15">T20-S20</f>
        <v>4563.0629219999973</v>
      </c>
      <c r="U45" s="26">
        <f t="shared" si="15"/>
        <v>4553.2620100000022</v>
      </c>
      <c r="V45" s="26">
        <f t="shared" si="15"/>
        <v>4676.8022199999978</v>
      </c>
      <c r="W45" s="26">
        <f t="shared" si="15"/>
        <v>4812.6934500000025</v>
      </c>
      <c r="X45" s="26">
        <f t="shared" si="15"/>
        <v>661.21341000000029</v>
      </c>
      <c r="Y45" s="26">
        <f t="shared" si="15"/>
        <v>0</v>
      </c>
      <c r="Z45" s="26">
        <f t="shared" si="15"/>
        <v>-939.66999999999825</v>
      </c>
      <c r="AA45" s="26">
        <f t="shared" si="15"/>
        <v>-954.47200000000157</v>
      </c>
      <c r="AB45" s="26">
        <f t="shared" si="15"/>
        <v>4462.1206779999993</v>
      </c>
      <c r="AC45" s="26">
        <f t="shared" si="15"/>
        <v>4136.1001270000015</v>
      </c>
      <c r="AD45" s="26">
        <f t="shared" si="15"/>
        <v>4156.5308149999983</v>
      </c>
      <c r="AE45" s="26">
        <f t="shared" si="15"/>
        <v>4143.2231100000063</v>
      </c>
      <c r="AF45" s="26">
        <f t="shared" si="15"/>
        <v>4209.6305099999954</v>
      </c>
      <c r="AG45" s="26">
        <f t="shared" si="15"/>
        <v>4270.8215799999962</v>
      </c>
      <c r="AH45" s="26">
        <f t="shared" si="15"/>
        <v>4278.2214300000051</v>
      </c>
      <c r="AI45" s="26">
        <f t="shared" si="15"/>
        <v>4227.8208500000037</v>
      </c>
      <c r="AJ45" s="26">
        <f t="shared" si="15"/>
        <v>4693.1502399999881</v>
      </c>
      <c r="AK45" s="26">
        <f t="shared" si="15"/>
        <v>4476.3521600000095</v>
      </c>
      <c r="AL45" s="26">
        <f t="shared" si="15"/>
        <v>4366.2318999999989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323.60564579999999</v>
      </c>
      <c r="M48" s="32">
        <f t="shared" si="15"/>
        <v>3931.0359332000003</v>
      </c>
      <c r="N48" s="32">
        <f t="shared" si="15"/>
        <v>1847.1938819999996</v>
      </c>
      <c r="O48" s="32">
        <f t="shared" si="15"/>
        <v>3279.7002259999999</v>
      </c>
      <c r="P48" s="32">
        <f t="shared" si="15"/>
        <v>1225.5638130000007</v>
      </c>
      <c r="Q48" s="32">
        <f t="shared" si="15"/>
        <v>535.60213999999905</v>
      </c>
      <c r="R48" s="32">
        <f t="shared" si="15"/>
        <v>2568.0784870000007</v>
      </c>
      <c r="S48" s="32">
        <f t="shared" si="15"/>
        <v>3977.7009200000011</v>
      </c>
      <c r="T48" s="32">
        <f t="shared" si="15"/>
        <v>841.13710699999865</v>
      </c>
      <c r="U48" s="32">
        <f t="shared" si="15"/>
        <v>1462.3064290000002</v>
      </c>
      <c r="V48" s="32">
        <f t="shared" si="15"/>
        <v>1625.9896569999983</v>
      </c>
      <c r="W48" s="32">
        <f t="shared" si="15"/>
        <v>2092.476200000001</v>
      </c>
      <c r="X48" s="32">
        <f t="shared" si="15"/>
        <v>3024.758969999999</v>
      </c>
      <c r="Y48" s="32">
        <f t="shared" si="15"/>
        <v>2960.0660300000018</v>
      </c>
      <c r="Z48" s="32">
        <f t="shared" si="15"/>
        <v>3348.82359</v>
      </c>
      <c r="AA48" s="32">
        <f t="shared" si="15"/>
        <v>4060.8364900000015</v>
      </c>
      <c r="AB48" s="32">
        <f t="shared" si="15"/>
        <v>1299.9251700000023</v>
      </c>
      <c r="AC48" s="32">
        <f t="shared" si="15"/>
        <v>1824.9701700000005</v>
      </c>
      <c r="AD48" s="32">
        <f t="shared" si="15"/>
        <v>2068.6653699999952</v>
      </c>
      <c r="AE48" s="32">
        <f t="shared" si="15"/>
        <v>2118.7509900000005</v>
      </c>
      <c r="AF48" s="32">
        <f t="shared" si="15"/>
        <v>2104.1904799999975</v>
      </c>
      <c r="AG48" s="32">
        <f t="shared" si="15"/>
        <v>3825.8264000000054</v>
      </c>
      <c r="AH48" s="32">
        <f t="shared" si="15"/>
        <v>3004.5947099999976</v>
      </c>
      <c r="AI48" s="32">
        <f t="shared" si="15"/>
        <v>3097.3832800000018</v>
      </c>
      <c r="AJ48" s="32">
        <f t="shared" si="15"/>
        <v>3417.0389399999985</v>
      </c>
      <c r="AK48" s="32">
        <f t="shared" si="15"/>
        <v>3304.5407799999957</v>
      </c>
      <c r="AL48" s="32">
        <f t="shared" si="15"/>
        <v>3555.8223100000032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2602.6717459999782</v>
      </c>
      <c r="J49" s="28">
        <f t="shared" si="14"/>
        <v>4775.0841330000258</v>
      </c>
      <c r="K49" s="28">
        <f t="shared" si="14"/>
        <v>6927.1780219999782</v>
      </c>
      <c r="L49" s="28">
        <f t="shared" si="14"/>
        <v>6254.6393258000317</v>
      </c>
      <c r="M49" s="28">
        <f t="shared" si="14"/>
        <v>11030.228643199982</v>
      </c>
      <c r="N49" s="28">
        <f t="shared" si="14"/>
        <v>6106.7152720000304</v>
      </c>
      <c r="O49" s="28">
        <f t="shared" si="14"/>
        <v>6129.1172229999502</v>
      </c>
      <c r="P49" s="28">
        <f t="shared" si="14"/>
        <v>7022.0549330000358</v>
      </c>
      <c r="Q49" s="28">
        <f t="shared" si="14"/>
        <v>8081.3328000000329</v>
      </c>
      <c r="R49" s="28">
        <f t="shared" si="14"/>
        <v>11113.100519</v>
      </c>
      <c r="S49" s="28">
        <f t="shared" si="14"/>
        <v>10597.578130999987</v>
      </c>
      <c r="T49" s="28">
        <f t="shared" si="15"/>
        <v>9692.7385759999452</v>
      </c>
      <c r="U49" s="28">
        <f t="shared" si="15"/>
        <v>12485.534849000047</v>
      </c>
      <c r="V49" s="28">
        <f t="shared" si="15"/>
        <v>12839.249247000029</v>
      </c>
      <c r="W49" s="28">
        <f t="shared" si="15"/>
        <v>11588.124499999976</v>
      </c>
      <c r="X49" s="28">
        <f t="shared" si="15"/>
        <v>10968.438687000016</v>
      </c>
      <c r="Y49" s="28">
        <f t="shared" si="15"/>
        <v>10894.392929999973</v>
      </c>
      <c r="Z49" s="28">
        <f t="shared" si="15"/>
        <v>10146.829629999993</v>
      </c>
      <c r="AA49" s="28">
        <f t="shared" si="15"/>
        <v>8039.5561210000305</v>
      </c>
      <c r="AB49" s="28">
        <f t="shared" si="15"/>
        <v>16030.544877999928</v>
      </c>
      <c r="AC49" s="28">
        <f t="shared" si="15"/>
        <v>11456.297807000054</v>
      </c>
      <c r="AD49" s="28">
        <f t="shared" si="15"/>
        <v>10695.283334999986</v>
      </c>
      <c r="AE49" s="28">
        <f t="shared" si="15"/>
        <v>10758.536590000091</v>
      </c>
      <c r="AF49" s="28">
        <f t="shared" si="15"/>
        <v>11392.31197999994</v>
      </c>
      <c r="AG49" s="28">
        <f t="shared" si="15"/>
        <v>13036.113347999926</v>
      </c>
      <c r="AH49" s="28">
        <f t="shared" si="15"/>
        <v>13481.549077000062</v>
      </c>
      <c r="AI49" s="28">
        <f t="shared" si="15"/>
        <v>12825.553272000048</v>
      </c>
      <c r="AJ49" s="28">
        <f t="shared" si="15"/>
        <v>14106.686249999912</v>
      </c>
      <c r="AK49" s="28">
        <f t="shared" si="15"/>
        <v>13566.157468000019</v>
      </c>
      <c r="AL49" s="28">
        <f t="shared" si="15"/>
        <v>10732.05710600008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9160.5274470000004</v>
      </c>
      <c r="K4" s="58">
        <f>Planel_Pot_Resultado!O112+Planel_Pot_Resultado!O676</f>
        <v>9402.4303920000002</v>
      </c>
      <c r="L4" s="58">
        <f>Planel_Pot_Resultado!P112+Planel_Pot_Resultado!P676</f>
        <v>10871.52046</v>
      </c>
      <c r="M4" s="58">
        <f>Planel_Pot_Resultado!Q112+Planel_Pot_Resultado!Q676</f>
        <v>10871.62046</v>
      </c>
      <c r="N4" s="58">
        <f>Planel_Pot_Resultado!R112+Planel_Pot_Resultado!R676</f>
        <v>10871.62046</v>
      </c>
      <c r="O4" s="58">
        <f>Planel_Pot_Resultado!S112+Planel_Pot_Resultado!S676</f>
        <v>12956.814027</v>
      </c>
      <c r="P4" s="58">
        <f>Planel_Pot_Resultado!T112+Planel_Pot_Resultado!T676</f>
        <v>12956.614027</v>
      </c>
      <c r="Q4" s="58">
        <f>Planel_Pot_Resultado!U112+Planel_Pot_Resultado!U676</f>
        <v>12956.614027</v>
      </c>
      <c r="R4" s="58">
        <f>Planel_Pot_Resultado!V112+Planel_Pot_Resultado!V676</f>
        <v>12956.614027</v>
      </c>
      <c r="S4" s="58">
        <f>Planel_Pot_Resultado!W112+Planel_Pot_Resultado!W676</f>
        <v>11632.014027000001</v>
      </c>
      <c r="T4" s="58">
        <f>Planel_Pot_Resultado!X112+Planel_Pot_Resultado!X676</f>
        <v>11632.014027000001</v>
      </c>
      <c r="U4" s="58">
        <f>Planel_Pot_Resultado!Y112+Planel_Pot_Resultado!Y676</f>
        <v>11632.014027000001</v>
      </c>
      <c r="V4" s="58">
        <f>Planel_Pot_Resultado!Z112+Planel_Pot_Resultado!Z676</f>
        <v>10583.214027</v>
      </c>
      <c r="W4" s="58">
        <f>Planel_Pot_Resultado!AA112+Planel_Pot_Resultado!AA676</f>
        <v>10583.214027</v>
      </c>
      <c r="X4" s="58">
        <f>Planel_Pot_Resultado!AB112+Planel_Pot_Resultado!AB676</f>
        <v>10583.214027</v>
      </c>
      <c r="Y4" s="58">
        <f>Planel_Pot_Resultado!AC112+Planel_Pot_Resultado!AC676</f>
        <v>9992.4140269999989</v>
      </c>
      <c r="Z4" s="58">
        <f>Planel_Pot_Resultado!AD112+Planel_Pot_Resultado!AD676</f>
        <v>9992.4140269999989</v>
      </c>
      <c r="AA4" s="58">
        <f>Planel_Pot_Resultado!AE112+Planel_Pot_Resultado!AE676</f>
        <v>9964.4140269999989</v>
      </c>
      <c r="AB4" s="58">
        <f>Planel_Pot_Resultado!AF112+Planel_Pot_Resultado!AF676</f>
        <v>9964.4140269999989</v>
      </c>
      <c r="AC4" s="58">
        <f>Planel_Pot_Resultado!AG112+Planel_Pot_Resultado!AG676</f>
        <v>8750.714027</v>
      </c>
      <c r="AD4" s="58">
        <f>Planel_Pot_Resultado!AH112+Planel_Pot_Resultado!AH676</f>
        <v>8750.714027</v>
      </c>
      <c r="AE4" s="58">
        <f>Planel_Pot_Resultado!AI112+Planel_Pot_Resultado!AI676</f>
        <v>8750.714027</v>
      </c>
      <c r="AF4" s="58">
        <f>Planel_Pot_Resultado!AJ112+Planel_Pot_Resultado!AJ676</f>
        <v>8750.714027</v>
      </c>
      <c r="AG4" s="58">
        <f>Planel_Pot_Resultado!AK112+Planel_Pot_Resultado!AK676</f>
        <v>8387.5140270000011</v>
      </c>
      <c r="AH4" s="58">
        <f>Planel_Pot_Resultado!AL112+Planel_Pot_Resultado!AL676</f>
        <v>8387.5140270000011</v>
      </c>
      <c r="AI4" s="58">
        <f>Planel_Pot_Resultado!AM112+Planel_Pot_Resultado!AM676</f>
        <v>8387.5140270000011</v>
      </c>
      <c r="AJ4" s="58">
        <f>Planel_Pot_Resultado!AN112+Planel_Pot_Resultado!AN676</f>
        <v>8387.5140270000011</v>
      </c>
      <c r="AK4" s="58">
        <f>Planel_Pot_Resultado!AO112+Planel_Pot_Resultado!AO676</f>
        <v>8387.5140270000011</v>
      </c>
      <c r="AL4" s="58">
        <f>Planel_Pot_Resultado!AP112+Planel_Pot_Resultado!AP676</f>
        <v>8387.5140270000011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9243</v>
      </c>
      <c r="AC5" s="58">
        <f>Planel_Pot_Resultado!AG124+Planel_Pot_Resultado!AG136+Planel_Pot_Resultado!AG664</f>
        <v>11176</v>
      </c>
      <c r="AD5" s="58">
        <f>Planel_Pot_Resultado!AH124+Planel_Pot_Resultado!AH136+Planel_Pot_Resultado!AH664</f>
        <v>11901</v>
      </c>
      <c r="AE5" s="58">
        <f>Planel_Pot_Resultado!AI124+Planel_Pot_Resultado!AI136+Planel_Pot_Resultado!AI664</f>
        <v>12626</v>
      </c>
      <c r="AF5" s="58">
        <f>Planel_Pot_Resultado!AJ124+Planel_Pot_Resultado!AJ136+Planel_Pot_Resultado!AJ664</f>
        <v>13351</v>
      </c>
      <c r="AG5" s="58">
        <f>Planel_Pot_Resultado!AK124+Planel_Pot_Resultado!AK136+Planel_Pot_Resultado!AK664</f>
        <v>13469.654338</v>
      </c>
      <c r="AH5" s="58">
        <f>Planel_Pot_Resultado!AL124+Planel_Pot_Resultado!AL136+Planel_Pot_Resultado!AL664</f>
        <v>14088.119175</v>
      </c>
      <c r="AI5" s="58">
        <f>Planel_Pot_Resultado!AM124+Planel_Pot_Resultado!AM136+Planel_Pot_Resultado!AM664</f>
        <v>14531.469297</v>
      </c>
      <c r="AJ5" s="58">
        <f>Planel_Pot_Resultado!AN124+Planel_Pot_Resultado!AN136+Planel_Pot_Resultado!AN664</f>
        <v>15043.152506999999</v>
      </c>
      <c r="AK5" s="58">
        <f>Planel_Pot_Resultado!AO124+Planel_Pot_Resultado!AO136+Planel_Pot_Resultado!AO664</f>
        <v>15729.612815</v>
      </c>
      <c r="AL5" s="58">
        <f>Planel_Pot_Resultado!AP124+Planel_Pot_Resultado!AP136+Planel_Pot_Resultado!AP664</f>
        <v>16081.181841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5235</v>
      </c>
      <c r="AH6" s="58">
        <f>Planel_Pot_Resultado!AL724+Planel_Pot_Resultado!AL760</f>
        <v>5435</v>
      </c>
      <c r="AI6" s="58">
        <f>Planel_Pot_Resultado!AM724+Planel_Pot_Resultado!AM760</f>
        <v>5635</v>
      </c>
      <c r="AJ6" s="58">
        <f>Planel_Pot_Resultado!AN724+Planel_Pot_Resultado!AN760</f>
        <v>5835</v>
      </c>
      <c r="AK6" s="58">
        <f>Planel_Pot_Resultado!AO724+Planel_Pot_Resultado!AO760</f>
        <v>5835</v>
      </c>
      <c r="AL6" s="58">
        <f>Planel_Pot_Resultado!AP724+Planel_Pot_Resultado!AP760</f>
        <v>5835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13704.927447</v>
      </c>
      <c r="K7" s="279">
        <f t="shared" si="0"/>
        <v>13946.830392</v>
      </c>
      <c r="L7" s="279">
        <f t="shared" si="0"/>
        <v>15416.02046</v>
      </c>
      <c r="M7" s="279">
        <f t="shared" si="0"/>
        <v>15416.320459999999</v>
      </c>
      <c r="N7" s="279">
        <f t="shared" si="0"/>
        <v>15416.62046</v>
      </c>
      <c r="O7" s="279">
        <f t="shared" si="0"/>
        <v>17501.814027</v>
      </c>
      <c r="P7" s="279">
        <f t="shared" si="0"/>
        <v>17501.614027</v>
      </c>
      <c r="Q7" s="279">
        <f t="shared" si="0"/>
        <v>17501.614027</v>
      </c>
      <c r="R7" s="279">
        <f t="shared" si="0"/>
        <v>17501.614027</v>
      </c>
      <c r="S7" s="279">
        <f t="shared" si="0"/>
        <v>17302.014027000001</v>
      </c>
      <c r="T7" s="279">
        <f t="shared" si="0"/>
        <v>18227.014027000001</v>
      </c>
      <c r="U7" s="279">
        <f t="shared" si="0"/>
        <v>19152.014027000001</v>
      </c>
      <c r="V7" s="279">
        <f t="shared" si="0"/>
        <v>20077.214027000002</v>
      </c>
      <c r="W7" s="279">
        <f t="shared" si="0"/>
        <v>21002.214027000002</v>
      </c>
      <c r="X7" s="279">
        <f t="shared" si="0"/>
        <v>21927.214027000002</v>
      </c>
      <c r="Y7" s="279">
        <f t="shared" si="0"/>
        <v>22852.414026999999</v>
      </c>
      <c r="Z7" s="279">
        <f t="shared" si="0"/>
        <v>23777.414026999999</v>
      </c>
      <c r="AA7" s="279">
        <f t="shared" si="0"/>
        <v>24702.414026999999</v>
      </c>
      <c r="AB7" s="279">
        <f t="shared" si="0"/>
        <v>25627.414026999999</v>
      </c>
      <c r="AC7" s="279">
        <f t="shared" si="0"/>
        <v>26552.714027000002</v>
      </c>
      <c r="AD7" s="279">
        <f t="shared" si="0"/>
        <v>27477.714027000002</v>
      </c>
      <c r="AE7" s="279">
        <f t="shared" si="0"/>
        <v>28402.714027000002</v>
      </c>
      <c r="AF7" s="279">
        <f t="shared" si="0"/>
        <v>29327.714027000002</v>
      </c>
      <c r="AG7" s="279">
        <f t="shared" si="0"/>
        <v>29283.168365000001</v>
      </c>
      <c r="AH7" s="279">
        <f t="shared" si="0"/>
        <v>30101.633202000001</v>
      </c>
      <c r="AI7" s="279">
        <f t="shared" si="0"/>
        <v>30744.983324000001</v>
      </c>
      <c r="AJ7" s="279">
        <f t="shared" si="0"/>
        <v>31456.666534</v>
      </c>
      <c r="AK7" s="279">
        <f t="shared" si="0"/>
        <v>32143.126842000001</v>
      </c>
      <c r="AL7" s="279">
        <f t="shared" si="0"/>
        <v>32494.695868000003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291.0144765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309.97642619999999</v>
      </c>
      <c r="M11" s="58">
        <f>PLANEL_GerMed_Resultado!Q148+PLANEL_GerMed_Resultado!Q688</f>
        <v>103.319215</v>
      </c>
      <c r="N11" s="58">
        <f>PLANEL_GerMed_Resultado!R148+PLANEL_GerMed_Resultado!R688</f>
        <v>181.28654170999999</v>
      </c>
      <c r="O11" s="58">
        <f>PLANEL_GerMed_Resultado!S148+PLANEL_GerMed_Resultado!S688</f>
        <v>194.41451180000001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4870.4812590000001</v>
      </c>
      <c r="D12" s="58">
        <f>PLANEL_GerMed_Resultado!H112+PLANEL_GerMed_Resultado!H676</f>
        <v>4242.6901690000004</v>
      </c>
      <c r="E12" s="58">
        <f>PLANEL_GerMed_Resultado!I112+PLANEL_GerMed_Resultado!I676</f>
        <v>4286.8066449999997</v>
      </c>
      <c r="F12" s="58">
        <f>PLANEL_GerMed_Resultado!J112+PLANEL_GerMed_Resultado!J676</f>
        <v>3978.3648920000001</v>
      </c>
      <c r="G12" s="58">
        <f>PLANEL_GerMed_Resultado!K112+PLANEL_GerMed_Resultado!K676</f>
        <v>4216.684467</v>
      </c>
      <c r="H12" s="58">
        <f>PLANEL_GerMed_Resultado!L112+PLANEL_GerMed_Resultado!L676</f>
        <v>4970.6815969999998</v>
      </c>
      <c r="I12" s="58">
        <f>PLANEL_GerMed_Resultado!M112+PLANEL_GerMed_Resultado!M676</f>
        <v>5304.6038060000001</v>
      </c>
      <c r="J12" s="58">
        <f>PLANEL_GerMed_Resultado!N112+PLANEL_GerMed_Resultado!N676</f>
        <v>5417.6048817000001</v>
      </c>
      <c r="K12" s="58">
        <f>PLANEL_GerMed_Resultado!O112+PLANEL_GerMed_Resultado!O676</f>
        <v>5348.8866791</v>
      </c>
      <c r="L12" s="58">
        <f>PLANEL_GerMed_Resultado!P112+PLANEL_GerMed_Resultado!P676</f>
        <v>5597.6404474000001</v>
      </c>
      <c r="M12" s="58">
        <f>PLANEL_GerMed_Resultado!Q112+PLANEL_GerMed_Resultado!Q676</f>
        <v>4589.2004539999998</v>
      </c>
      <c r="N12" s="58">
        <f>PLANEL_GerMed_Resultado!R112+PLANEL_GerMed_Resultado!R676</f>
        <v>4520.9938789999997</v>
      </c>
      <c r="O12" s="58">
        <f>PLANEL_GerMed_Resultado!S112+PLANEL_GerMed_Resultado!S676</f>
        <v>5151.5331169999999</v>
      </c>
      <c r="P12" s="58">
        <f>PLANEL_GerMed_Resultado!T112+PLANEL_GerMed_Resultado!T676</f>
        <v>5007.2012059999997</v>
      </c>
      <c r="Q12" s="58">
        <f>PLANEL_GerMed_Resultado!U112+PLANEL_GerMed_Resultado!U676</f>
        <v>4877.27574</v>
      </c>
      <c r="R12" s="58">
        <f>PLANEL_GerMed_Resultado!V112+PLANEL_GerMed_Resultado!V676</f>
        <v>4832.258065</v>
      </c>
      <c r="S12" s="58">
        <f>PLANEL_GerMed_Resultado!W112+PLANEL_GerMed_Resultado!W676</f>
        <v>4108.0159189999995</v>
      </c>
      <c r="T12" s="58">
        <f>PLANEL_GerMed_Resultado!X112+PLANEL_GerMed_Resultado!X676</f>
        <v>4136.4607713000005</v>
      </c>
      <c r="U12" s="58">
        <f>PLANEL_GerMed_Resultado!Y112+PLANEL_GerMed_Resultado!Y676</f>
        <v>3866.8262194999998</v>
      </c>
      <c r="V12" s="58">
        <f>PLANEL_GerMed_Resultado!Z112+PLANEL_GerMed_Resultado!Z676</f>
        <v>2796.4408429</v>
      </c>
      <c r="W12" s="58">
        <f>PLANEL_GerMed_Resultado!AA112+PLANEL_GerMed_Resultado!AA676</f>
        <v>2704.1531086000005</v>
      </c>
      <c r="X12" s="58">
        <f>PLANEL_GerMed_Resultado!AB112+PLANEL_GerMed_Resultado!AB676</f>
        <v>2674.4080226000001</v>
      </c>
      <c r="Y12" s="58">
        <f>PLANEL_GerMed_Resultado!AC112+PLANEL_GerMed_Resultado!AC676</f>
        <v>2124.7108509999998</v>
      </c>
      <c r="Z12" s="58">
        <f>PLANEL_GerMed_Resultado!AD112+PLANEL_GerMed_Resultado!AD676</f>
        <v>2134.2724520000002</v>
      </c>
      <c r="AA12" s="58">
        <f>PLANEL_GerMed_Resultado!AE112+PLANEL_GerMed_Resultado!AE676</f>
        <v>2473.4406331</v>
      </c>
      <c r="AB12" s="58">
        <f>PLANEL_GerMed_Resultado!AF112+PLANEL_GerMed_Resultado!AF676</f>
        <v>1623.49664461</v>
      </c>
      <c r="AC12" s="58">
        <f>PLANEL_GerMed_Resultado!AG112+PLANEL_GerMed_Resultado!AG676</f>
        <v>520.53718881999998</v>
      </c>
      <c r="AD12" s="58">
        <f>PLANEL_GerMed_Resultado!AH112+PLANEL_GerMed_Resultado!AH676</f>
        <v>413.3837302</v>
      </c>
      <c r="AE12" s="58">
        <f>PLANEL_GerMed_Resultado!AI112+PLANEL_GerMed_Resultado!AI676</f>
        <v>307.19885840000001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0</v>
      </c>
      <c r="AJ12" s="58">
        <f>PLANEL_GerMed_Resultado!AN112+PLANEL_GerMed_Resultado!AN676</f>
        <v>0</v>
      </c>
      <c r="AK12" s="58">
        <f>PLANEL_GerMed_Resultado!AO112+PLANEL_GerMed_Resultado!AO676</f>
        <v>0</v>
      </c>
      <c r="AL12" s="58">
        <f>PLANEL_GerMed_Resultado!AP112+PLANEL_GerMed_Resultado!AP676</f>
        <v>0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712.12972620000005</v>
      </c>
      <c r="T13" s="58">
        <f>PLANEL_GerMed_Resultado!X124+PLANEL_GerMed_Resultado!X136+PLANEL_GerMed_Resultado!X664</f>
        <v>1046.2243553999999</v>
      </c>
      <c r="U13" s="58">
        <f>PLANEL_GerMed_Resultado!Y124+PLANEL_GerMed_Resultado!Y136+PLANEL_GerMed_Resultado!Y664</f>
        <v>943.13431730000002</v>
      </c>
      <c r="V13" s="58">
        <f>PLANEL_GerMed_Resultado!Z124+PLANEL_GerMed_Resultado!Z136+PLANEL_GerMed_Resultado!Z664</f>
        <v>1422.9223879000001</v>
      </c>
      <c r="W13" s="58">
        <f>PLANEL_GerMed_Resultado!AA124+PLANEL_GerMed_Resultado!AA136+PLANEL_GerMed_Resultado!AA664</f>
        <v>1864.3559559999999</v>
      </c>
      <c r="X13" s="58">
        <f>PLANEL_GerMed_Resultado!AB124+PLANEL_GerMed_Resultado!AB136+PLANEL_GerMed_Resultado!AB664</f>
        <v>2433.6464544999999</v>
      </c>
      <c r="Y13" s="58">
        <f>PLANEL_GerMed_Resultado!AC124+PLANEL_GerMed_Resultado!AC136+PLANEL_GerMed_Resultado!AC664</f>
        <v>3109.1006766999999</v>
      </c>
      <c r="Z13" s="58">
        <f>PLANEL_GerMed_Resultado!AD124+PLANEL_GerMed_Resultado!AD136+PLANEL_GerMed_Resultado!AD664</f>
        <v>3678.5583317000001</v>
      </c>
      <c r="AA13" s="58">
        <f>PLANEL_GerMed_Resultado!AE124+PLANEL_GerMed_Resultado!AE136+PLANEL_GerMed_Resultado!AE664</f>
        <v>4540.0605839999998</v>
      </c>
      <c r="AB13" s="58">
        <f>PLANEL_GerMed_Resultado!AF124+PLANEL_GerMed_Resultado!AF136+PLANEL_GerMed_Resultado!AF664</f>
        <v>4378.7398144999997</v>
      </c>
      <c r="AC13" s="58">
        <f>PLANEL_GerMed_Resultado!AG124+PLANEL_GerMed_Resultado!AG136+PLANEL_GerMed_Resultado!AG664</f>
        <v>5294.4710775000003</v>
      </c>
      <c r="AD13" s="58">
        <f>PLANEL_GerMed_Resultado!AH124+PLANEL_GerMed_Resultado!AH136+PLANEL_GerMed_Resultado!AH664</f>
        <v>5637.9295179999999</v>
      </c>
      <c r="AE13" s="58">
        <f>PLANEL_GerMed_Resultado!AI124+PLANEL_GerMed_Resultado!AI136+PLANEL_GerMed_Resultado!AI664</f>
        <v>5981.3879580000003</v>
      </c>
      <c r="AF13" s="58">
        <f>PLANEL_GerMed_Resultado!AJ124+PLANEL_GerMed_Resultado!AJ136+PLANEL_GerMed_Resultado!AJ664</f>
        <v>6324.846399</v>
      </c>
      <c r="AG13" s="58">
        <f>PLANEL_GerMed_Resultado!AK124+PLANEL_GerMed_Resultado!AK136+PLANEL_GerMed_Resultado!AK664</f>
        <v>6381.0572040000006</v>
      </c>
      <c r="AH13" s="58">
        <f>PLANEL_GerMed_Resultado!AL124+PLANEL_GerMed_Resultado!AL136+PLANEL_GerMed_Resultado!AL664</f>
        <v>6674.0461260000002</v>
      </c>
      <c r="AI13" s="58">
        <f>PLANEL_GerMed_Resultado!AM124+PLANEL_GerMed_Resultado!AM136+PLANEL_GerMed_Resultado!AM664</f>
        <v>6884.0769420000006</v>
      </c>
      <c r="AJ13" s="58">
        <f>PLANEL_GerMed_Resultado!AN124+PLANEL_GerMed_Resultado!AN136+PLANEL_GerMed_Resultado!AN664</f>
        <v>7126.4795869999998</v>
      </c>
      <c r="AK13" s="58">
        <f>PLANEL_GerMed_Resultado!AO124+PLANEL_GerMed_Resultado!AO136+PLANEL_GerMed_Resultado!AO664</f>
        <v>7830.8941750000004</v>
      </c>
      <c r="AL13" s="58">
        <f>PLANEL_GerMed_Resultado!AP124+PLANEL_GerMed_Resultado!AP136+PLANEL_GerMed_Resultado!AP664</f>
        <v>8635.5061650000007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624.85749380000004</v>
      </c>
      <c r="X14" s="58">
        <f>PLANEL_GerMed_Resultado!AB724+PLANEL_GerMed_Resultado!AB760</f>
        <v>672.2310718</v>
      </c>
      <c r="Y14" s="58">
        <f>PLANEL_GerMed_Resultado!AC724+PLANEL_GerMed_Resultado!AC760</f>
        <v>914.27912800000001</v>
      </c>
      <c r="Z14" s="58">
        <f>PLANEL_GerMed_Resultado!AD724+PLANEL_GerMed_Resultado!AD760</f>
        <v>1030.9456889999999</v>
      </c>
      <c r="AA14" s="58">
        <f>PLANEL_GerMed_Resultado!AE724+PLANEL_GerMed_Resultado!AE760</f>
        <v>1447.884857</v>
      </c>
      <c r="AB14" s="58">
        <f>PLANEL_GerMed_Resultado!AF724+PLANEL_GerMed_Resultado!AF760</f>
        <v>1036.6242010000001</v>
      </c>
      <c r="AC14" s="58">
        <f>PLANEL_GerMed_Resultado!AG724+PLANEL_GerMed_Resultado!AG760</f>
        <v>1066.9051449999999</v>
      </c>
      <c r="AD14" s="58">
        <f>PLANEL_GerMed_Resultado!AH724+PLANEL_GerMed_Resultado!AH760</f>
        <v>1180.677962</v>
      </c>
      <c r="AE14" s="58">
        <f>PLANEL_GerMed_Resultado!AI724+PLANEL_GerMed_Resultado!AI760</f>
        <v>1296.3739780000001</v>
      </c>
      <c r="AF14" s="58">
        <f>PLANEL_GerMed_Resultado!AJ724+PLANEL_GerMed_Resultado!AJ760</f>
        <v>1372.6079870000001</v>
      </c>
      <c r="AG14" s="58">
        <f>PLANEL_GerMed_Resultado!AK724+PLANEL_GerMed_Resultado!AK760</f>
        <v>1590.821379</v>
      </c>
      <c r="AH14" s="58">
        <f>PLANEL_GerMed_Resultado!AL724+PLANEL_GerMed_Resultado!AL760</f>
        <v>1492.0825500000001</v>
      </c>
      <c r="AI14" s="58">
        <f>PLANEL_GerMed_Resultado!AM724+PLANEL_GerMed_Resultado!AM760</f>
        <v>1441.121079</v>
      </c>
      <c r="AJ14" s="58">
        <f>PLANEL_GerMed_Resultado!AN724+PLANEL_GerMed_Resultado!AN760</f>
        <v>1373.0352969999999</v>
      </c>
      <c r="AK14" s="58">
        <f>PLANEL_GerMed_Resultado!AO724+PLANEL_GerMed_Resultado!AO760</f>
        <v>1216.506809</v>
      </c>
      <c r="AL14" s="58">
        <f>PLANEL_GerMed_Resultado!AP724+PLANEL_GerMed_Resultado!AP760</f>
        <v>1737.1797019999999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494.18506150000002</v>
      </c>
      <c r="J18" s="58">
        <f>PLANEL_GerCrit_Resultado!N148+PLANEL_GerCrit_Resultado!N688</f>
        <v>862.28876409999998</v>
      </c>
      <c r="K18" s="58">
        <f>PLANEL_GerCrit_Resultado!O148+PLANEL_GerCrit_Resultado!O688</f>
        <v>750.89685694000002</v>
      </c>
      <c r="L18" s="58">
        <f>PLANEL_GerCrit_Resultado!P148+PLANEL_GerCrit_Resultado!P688</f>
        <v>728.50273870000001</v>
      </c>
      <c r="M18" s="58">
        <f>PLANEL_GerCrit_Resultado!Q148+PLANEL_GerCrit_Resultado!Q688</f>
        <v>720.8920971</v>
      </c>
      <c r="N18" s="58">
        <f>PLANEL_GerCrit_Resultado!R148+PLANEL_GerCrit_Resultado!R688</f>
        <v>745.78350739999996</v>
      </c>
      <c r="O18" s="58">
        <f>PLANEL_GerCrit_Resultado!S148+PLANEL_GerCrit_Resultado!S688</f>
        <v>828.93519199999992</v>
      </c>
      <c r="P18" s="58">
        <f>PLANEL_GerCrit_Resultado!T148+PLANEL_GerCrit_Resultado!T688</f>
        <v>828.93519199999992</v>
      </c>
      <c r="Q18" s="58">
        <f>PLANEL_GerCrit_Resultado!U148+PLANEL_GerCrit_Resultado!U688</f>
        <v>828.93519199999992</v>
      </c>
      <c r="R18" s="58">
        <f>PLANEL_GerCrit_Resultado!V148+PLANEL_GerCrit_Resultado!V688</f>
        <v>896.49570840000001</v>
      </c>
      <c r="S18" s="58">
        <f>PLANEL_GerCrit_Resultado!W148+PLANEL_GerCrit_Resultado!W688</f>
        <v>636.05980910000005</v>
      </c>
      <c r="T18" s="58">
        <f>PLANEL_GerCrit_Resultado!X148+PLANEL_GerCrit_Resultado!X688</f>
        <v>518.21789960000001</v>
      </c>
      <c r="U18" s="58">
        <f>PLANEL_GerCrit_Resultado!Y148+PLANEL_GerCrit_Resultado!Y688</f>
        <v>186.5594801</v>
      </c>
      <c r="V18" s="58">
        <f>PLANEL_GerCrit_Resultado!Z148+PLANEL_GerCrit_Resultado!Z688</f>
        <v>0</v>
      </c>
      <c r="W18" s="58">
        <f>PLANEL_GerCrit_Resultado!AA148+PLANEL_GerCrit_Resultado!AA688</f>
        <v>0</v>
      </c>
      <c r="X18" s="58">
        <f>PLANEL_GerCrit_Resultado!AB148+PLANEL_GerCrit_Resultado!AB688</f>
        <v>0</v>
      </c>
      <c r="Y18" s="58">
        <f>PLANEL_GerCrit_Resultado!AC148+PLANEL_GerCrit_Resultado!AC688</f>
        <v>15.06491185</v>
      </c>
      <c r="Z18" s="58">
        <f>PLANEL_GerCrit_Resultado!AD148+PLANEL_GerCrit_Resultado!AD688</f>
        <v>241.3958121</v>
      </c>
      <c r="AA18" s="58">
        <f>PLANEL_GerCrit_Resultado!AE148+PLANEL_GerCrit_Resultado!AE688</f>
        <v>588.71460769999999</v>
      </c>
      <c r="AB18" s="58">
        <f>PLANEL_GerCrit_Resultado!AF148+PLANEL_GerCrit_Resultado!AF688</f>
        <v>143.83806240000001</v>
      </c>
      <c r="AC18" s="58">
        <f>PLANEL_GerCrit_Resultado!AG148+PLANEL_GerCrit_Resultado!AG688</f>
        <v>74.666906370000007</v>
      </c>
      <c r="AD18" s="58">
        <f>PLANEL_GerCrit_Resultado!AH148+PLANEL_GerCrit_Resultado!AH688</f>
        <v>92.289323820000007</v>
      </c>
      <c r="AE18" s="58">
        <f>PLANEL_GerCrit_Resultado!AI148+PLANEL_GerCrit_Resultado!AI688</f>
        <v>111.82814310000001</v>
      </c>
      <c r="AF18" s="58">
        <f>PLANEL_GerCrit_Resultado!AJ148+PLANEL_GerCrit_Resultado!AJ688</f>
        <v>91.669330029999998</v>
      </c>
      <c r="AG18" s="58">
        <f>PLANEL_GerCrit_Resultado!AK148+PLANEL_GerCrit_Resultado!AK688</f>
        <v>240.875384</v>
      </c>
      <c r="AH18" s="58">
        <f>PLANEL_GerCrit_Resultado!AL148+PLANEL_GerCrit_Resultado!AL688</f>
        <v>238.74384190000001</v>
      </c>
      <c r="AI18" s="58">
        <f>PLANEL_GerCrit_Resultado!AM148+PLANEL_GerCrit_Resultado!AM688</f>
        <v>236.81362540000001</v>
      </c>
      <c r="AJ18" s="58">
        <f>PLANEL_GerCrit_Resultado!AN148+PLANEL_GerCrit_Resultado!AN688</f>
        <v>234.73160709999999</v>
      </c>
      <c r="AK18" s="58">
        <f>PLANEL_GerCrit_Resultado!AO148+PLANEL_GerCrit_Resultado!AO688</f>
        <v>232.74929420000001</v>
      </c>
      <c r="AL18" s="58">
        <f>PLANEL_GerCrit_Resultado!AP148+PLANEL_GerCrit_Resultado!AP688</f>
        <v>518.97754699999996</v>
      </c>
    </row>
    <row r="19" spans="2:38" x14ac:dyDescent="0.25">
      <c r="B19" s="33" t="s">
        <v>708</v>
      </c>
      <c r="C19" s="58">
        <f>PLANEL_GerCrit_Resultado!G112+PLANEL_GerCrit_Resultado!G676</f>
        <v>5101.3911669999998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4379.5413769999996</v>
      </c>
      <c r="G19" s="58">
        <f>PLANEL_GerCrit_Resultado!K112+PLANEL_GerCrit_Resultado!K676</f>
        <v>4793.1693670000004</v>
      </c>
      <c r="H19" s="58">
        <f>PLANEL_GerCrit_Resultado!L112+PLANEL_GerCrit_Resultado!L676</f>
        <v>5304.6038060000001</v>
      </c>
      <c r="I19" s="58">
        <f>PLANEL_GerCrit_Resultado!M112+PLANEL_GerCrit_Resultado!M676</f>
        <v>5772.8119020000004</v>
      </c>
      <c r="J19" s="58">
        <f>PLANEL_GerCrit_Resultado!N112+PLANEL_GerCrit_Resultado!N676</f>
        <v>5984.3926806999998</v>
      </c>
      <c r="K19" s="58">
        <f>PLANEL_GerCrit_Resultado!O112+PLANEL_GerCrit_Resultado!O676</f>
        <v>6196.0700202999997</v>
      </c>
      <c r="L19" s="58">
        <f>PLANEL_GerCrit_Resultado!P112+PLANEL_GerCrit_Resultado!P676</f>
        <v>6740.5317863</v>
      </c>
      <c r="M19" s="58">
        <f>PLANEL_GerCrit_Resultado!Q112+PLANEL_GerCrit_Resultado!Q676</f>
        <v>6286.0885610000005</v>
      </c>
      <c r="N19" s="58">
        <f>PLANEL_GerCrit_Resultado!R112+PLANEL_GerCrit_Resultado!R676</f>
        <v>6504.9188290000002</v>
      </c>
      <c r="O19" s="58">
        <f>PLANEL_GerCrit_Resultado!S112+PLANEL_GerCrit_Resultado!S676</f>
        <v>7813.7707769999997</v>
      </c>
      <c r="P19" s="58">
        <f>PLANEL_GerCrit_Resultado!T112+PLANEL_GerCrit_Resultado!T676</f>
        <v>7770.8105919999998</v>
      </c>
      <c r="Q19" s="58">
        <f>PLANEL_GerCrit_Resultado!U112+PLANEL_GerCrit_Resultado!U676</f>
        <v>7633.1507599999995</v>
      </c>
      <c r="R19" s="58">
        <f>PLANEL_GerCrit_Resultado!V112+PLANEL_GerCrit_Resultado!V676</f>
        <v>7587.3717480000005</v>
      </c>
      <c r="S19" s="58">
        <f>PLANEL_GerCrit_Resultado!W112+PLANEL_GerCrit_Resultado!W676</f>
        <v>6378.3241360000002</v>
      </c>
      <c r="T19" s="58">
        <f>PLANEL_GerCrit_Resultado!X112+PLANEL_GerCrit_Resultado!X676</f>
        <v>6290.0554950000005</v>
      </c>
      <c r="U19" s="58">
        <f>PLANEL_GerCrit_Resultado!Y112+PLANEL_GerCrit_Resultado!Y676</f>
        <v>6069.9116770000001</v>
      </c>
      <c r="V19" s="58">
        <f>PLANEL_GerCrit_Resultado!Z112+PLANEL_GerCrit_Resultado!Z676</f>
        <v>4987.5770540000003</v>
      </c>
      <c r="W19" s="58">
        <f>PLANEL_GerCrit_Resultado!AA112+PLANEL_GerCrit_Resultado!AA676</f>
        <v>4950.5466740000002</v>
      </c>
      <c r="X19" s="58">
        <f>PLANEL_GerCrit_Resultado!AB112+PLANEL_GerCrit_Resultado!AB676</f>
        <v>5272.5497939999996</v>
      </c>
      <c r="Y19" s="58">
        <f>PLANEL_GerCrit_Resultado!AC112+PLANEL_GerCrit_Resultado!AC676</f>
        <v>4816.0489610000004</v>
      </c>
      <c r="Z19" s="58">
        <f>PLANEL_GerCrit_Resultado!AD112+PLANEL_GerCrit_Resultado!AD676</f>
        <v>4832.408625</v>
      </c>
      <c r="AA19" s="58">
        <f>PLANEL_GerCrit_Resultado!AE112+PLANEL_GerCrit_Resultado!AE676</f>
        <v>5180.4001230000003</v>
      </c>
      <c r="AB19" s="58">
        <f>PLANEL_GerCrit_Resultado!AF112+PLANEL_GerCrit_Resultado!AF676</f>
        <v>4511.9973620000001</v>
      </c>
      <c r="AC19" s="58">
        <f>PLANEL_GerCrit_Resultado!AG112+PLANEL_GerCrit_Resultado!AG676</f>
        <v>3263.602633</v>
      </c>
      <c r="AD19" s="58">
        <f>PLANEL_GerCrit_Resultado!AH112+PLANEL_GerCrit_Resultado!AH676</f>
        <v>3157.1040990000001</v>
      </c>
      <c r="AE19" s="58">
        <f>PLANEL_GerCrit_Resultado!AI112+PLANEL_GerCrit_Resultado!AI676</f>
        <v>3051.5796890000001</v>
      </c>
      <c r="AF19" s="58">
        <f>PLANEL_GerCrit_Resultado!AJ112+PLANEL_GerCrit_Resultado!AJ676</f>
        <v>2889.0004820000004</v>
      </c>
      <c r="AG19" s="58">
        <f>PLANEL_GerCrit_Resultado!AK112+PLANEL_GerCrit_Resultado!AK676</f>
        <v>2718.302874</v>
      </c>
      <c r="AH19" s="58">
        <f>PLANEL_GerCrit_Resultado!AL112+PLANEL_GerCrit_Resultado!AL676</f>
        <v>2510.8699040000001</v>
      </c>
      <c r="AI19" s="58">
        <f>PLANEL_GerCrit_Resultado!AM112+PLANEL_GerCrit_Resultado!AM676</f>
        <v>2345.5719959999997</v>
      </c>
      <c r="AJ19" s="58">
        <f>PLANEL_GerCrit_Resultado!AN112+PLANEL_GerCrit_Resultado!AN676</f>
        <v>2163.6693249999998</v>
      </c>
      <c r="AK19" s="58">
        <f>PLANEL_GerCrit_Resultado!AO112+PLANEL_GerCrit_Resultado!AO676</f>
        <v>1988.5440676000001</v>
      </c>
      <c r="AL19" s="58">
        <f>PLANEL_GerCrit_Resultado!AP112+PLANEL_GerCrit_Resultado!AP676</f>
        <v>2203.0914640000001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2299.3280346000001</v>
      </c>
      <c r="V20" s="58">
        <f>PLANEL_GerCrit_Resultado!Z124+PLANEL_GerCrit_Resultado!Z136+PLANEL_GerCrit_Resultado!Z664</f>
        <v>2805.820174</v>
      </c>
      <c r="W20" s="58">
        <f>PLANEL_GerCrit_Resultado!AA124+PLANEL_GerCrit_Resultado!AA136+PLANEL_GerCrit_Resultado!AA664</f>
        <v>3149.2782427000002</v>
      </c>
      <c r="X20" s="58">
        <f>PLANEL_GerCrit_Resultado!AB124+PLANEL_GerCrit_Resultado!AB136+PLANEL_GerCrit_Resultado!AB664</f>
        <v>3492.761591</v>
      </c>
      <c r="Y20" s="58">
        <f>PLANEL_GerCrit_Resultado!AC124+PLANEL_GerCrit_Resultado!AC136+PLANEL_GerCrit_Resultado!AC664</f>
        <v>4120.3974079999998</v>
      </c>
      <c r="Z20" s="58">
        <f>PLANEL_GerCrit_Resultado!AD124+PLANEL_GerCrit_Resultado!AD136+PLANEL_GerCrit_Resultado!AD664</f>
        <v>4682.3026209999998</v>
      </c>
      <c r="AA20" s="58">
        <f>PLANEL_GerCrit_Resultado!AE124+PLANEL_GerCrit_Resultado!AE136+PLANEL_GerCrit_Resultado!AE664</f>
        <v>5998.171437</v>
      </c>
      <c r="AB20" s="58">
        <f>PLANEL_GerCrit_Resultado!AF124+PLANEL_GerCrit_Resultado!AF136+PLANEL_GerCrit_Resultado!AF664</f>
        <v>5410.3402569999998</v>
      </c>
      <c r="AC20" s="58">
        <f>PLANEL_GerCrit_Resultado!AG124+PLANEL_GerCrit_Resultado!AG136+PLANEL_GerCrit_Resultado!AG664</f>
        <v>6620.0659266000002</v>
      </c>
      <c r="AD20" s="58">
        <f>PLANEL_GerCrit_Resultado!AH124+PLANEL_GerCrit_Resultado!AH136+PLANEL_GerCrit_Resultado!AH664</f>
        <v>7076.1330413000005</v>
      </c>
      <c r="AE20" s="58">
        <f>PLANEL_GerCrit_Resultado!AI124+PLANEL_GerCrit_Resultado!AI136+PLANEL_GerCrit_Resultado!AI664</f>
        <v>7506.3818689999998</v>
      </c>
      <c r="AF20" s="58">
        <f>PLANEL_GerCrit_Resultado!AJ124+PLANEL_GerCrit_Resultado!AJ136+PLANEL_GerCrit_Resultado!AJ664</f>
        <v>7863.9956730000004</v>
      </c>
      <c r="AG20" s="58">
        <f>PLANEL_GerCrit_Resultado!AK124+PLANEL_GerCrit_Resultado!AK136+PLANEL_GerCrit_Resultado!AK664</f>
        <v>7843.8297409999996</v>
      </c>
      <c r="AH20" s="58">
        <f>PLANEL_GerCrit_Resultado!AL124+PLANEL_GerCrit_Resultado!AL136+PLANEL_GerCrit_Resultado!AL664</f>
        <v>8121.8194700000004</v>
      </c>
      <c r="AI20" s="58">
        <f>PLANEL_GerCrit_Resultado!AM124+PLANEL_GerCrit_Resultado!AM136+PLANEL_GerCrit_Resultado!AM664</f>
        <v>8306.2207579999995</v>
      </c>
      <c r="AJ20" s="58">
        <f>PLANEL_GerCrit_Resultado!AN124+PLANEL_GerCrit_Resultado!AN136+PLANEL_GerCrit_Resultado!AN664</f>
        <v>8523.3838159999996</v>
      </c>
      <c r="AK20" s="58">
        <f>PLANEL_GerCrit_Resultado!AO124+PLANEL_GerCrit_Resultado!AO136+PLANEL_GerCrit_Resultado!AO664</f>
        <v>9248.2203329999993</v>
      </c>
      <c r="AL20" s="58">
        <f>PLANEL_GerCrit_Resultado!AP124+PLANEL_GerCrit_Resultado!AP136+PLANEL_GerCrit_Resultado!AP664</f>
        <v>10075.853719999999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803.29241839999997</v>
      </c>
      <c r="T21" s="58">
        <f>PLANEL_GerCrit_Resultado!X724+PLANEL_GerCrit_Resultado!X760</f>
        <v>929.33415160000004</v>
      </c>
      <c r="U21" s="58">
        <f>PLANEL_GerCrit_Resultado!Y724+PLANEL_GerCrit_Resultado!Y760</f>
        <v>814.35180579999997</v>
      </c>
      <c r="V21" s="58">
        <f>PLANEL_GerCrit_Resultado!Z724+PLANEL_GerCrit_Resultado!Z760</f>
        <v>1154.967832</v>
      </c>
      <c r="W21" s="58">
        <f>PLANEL_GerCrit_Resultado!AA724+PLANEL_GerCrit_Resultado!AA760</f>
        <v>1249.7149879999999</v>
      </c>
      <c r="X21" s="58">
        <f>PLANEL_GerCrit_Resultado!AB724+PLANEL_GerCrit_Resultado!AB760</f>
        <v>1344.4621440000001</v>
      </c>
      <c r="Y21" s="58">
        <f>PLANEL_GerCrit_Resultado!AC724+PLANEL_GerCrit_Resultado!AC760</f>
        <v>1755.4650770000001</v>
      </c>
      <c r="Z21" s="58">
        <f>PLANEL_GerCrit_Resultado!AD724+PLANEL_GerCrit_Resultado!AD760</f>
        <v>1896.3689280000001</v>
      </c>
      <c r="AA21" s="58">
        <f>PLANEL_GerCrit_Resultado!AE724+PLANEL_GerCrit_Resultado!AE760</f>
        <v>2020.835566</v>
      </c>
      <c r="AB21" s="58">
        <f>PLANEL_GerCrit_Resultado!AF724+PLANEL_GerCrit_Resultado!AF760</f>
        <v>2003.4286139999999</v>
      </c>
      <c r="AC21" s="58">
        <f>PLANEL_GerCrit_Resultado!AG724+PLANEL_GerCrit_Resultado!AG760</f>
        <v>2101.018184</v>
      </c>
      <c r="AD21" s="58">
        <f>PLANEL_GerCrit_Resultado!AH724+PLANEL_GerCrit_Resultado!AH760</f>
        <v>2195.7653399999999</v>
      </c>
      <c r="AE21" s="58">
        <f>PLANEL_GerCrit_Resultado!AI724+PLANEL_GerCrit_Resultado!AI760</f>
        <v>2317.0918499999998</v>
      </c>
      <c r="AF21" s="58">
        <f>PLANEL_GerCrit_Resultado!AJ724+PLANEL_GerCrit_Resultado!AJ760</f>
        <v>2419.7850079999998</v>
      </c>
      <c r="AG21" s="58">
        <f>PLANEL_GerCrit_Resultado!AK724+PLANEL_GerCrit_Resultado!AK760</f>
        <v>2691.729621</v>
      </c>
      <c r="AH21" s="58">
        <f>PLANEL_GerCrit_Resultado!AL724+PLANEL_GerCrit_Resultado!AL760</f>
        <v>2812.085231</v>
      </c>
      <c r="AI21" s="58">
        <f>PLANEL_GerCrit_Resultado!AM724+PLANEL_GerCrit_Resultado!AM760</f>
        <v>2949.0590940000002</v>
      </c>
      <c r="AJ21" s="58">
        <f>PLANEL_GerCrit_Resultado!AN724+PLANEL_GerCrit_Resultado!AN760</f>
        <v>3084.8536869999998</v>
      </c>
      <c r="AK21" s="58">
        <f>PLANEL_GerCrit_Resultado!AO724+PLANEL_GerCrit_Resultado!AO760</f>
        <v>3079.892057</v>
      </c>
      <c r="AL21" s="58">
        <f>PLANEL_GerCrit_Resultado!AP724+PLANEL_GerCrit_Resultado!AP760</f>
        <v>3074.5369219999998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6.4038041655664124E-2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6.8209137682913409E-2</v>
      </c>
      <c r="M25" s="35">
        <f t="shared" si="1"/>
        <v>2.2734001144189938E-2</v>
      </c>
      <c r="N25" s="35">
        <f t="shared" si="1"/>
        <v>3.9887027878987895E-2</v>
      </c>
      <c r="O25" s="35">
        <f t="shared" si="1"/>
        <v>4.2775470143014305E-2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0.72717627564274834</v>
      </c>
      <c r="D26" s="35">
        <f t="shared" si="2"/>
        <v>0.54341908561108698</v>
      </c>
      <c r="E26" s="35">
        <f t="shared" si="2"/>
        <v>0.54906968324922512</v>
      </c>
      <c r="F26" s="35">
        <f t="shared" si="2"/>
        <v>0.50774241161906219</v>
      </c>
      <c r="G26" s="35">
        <f t="shared" si="2"/>
        <v>0.53815816256987525</v>
      </c>
      <c r="H26" s="35">
        <f t="shared" si="2"/>
        <v>0.54930121194372916</v>
      </c>
      <c r="I26" s="35">
        <f t="shared" si="2"/>
        <v>0.58620236332894982</v>
      </c>
      <c r="J26" s="35">
        <f t="shared" si="2"/>
        <v>0.59140752680941122</v>
      </c>
      <c r="K26" s="35">
        <f t="shared" si="2"/>
        <v>0.56888341163908718</v>
      </c>
      <c r="L26" s="35">
        <f t="shared" si="2"/>
        <v>0.51489030149882087</v>
      </c>
      <c r="M26" s="35">
        <f t="shared" si="2"/>
        <v>0.42212662508639487</v>
      </c>
      <c r="N26" s="35">
        <f t="shared" si="2"/>
        <v>0.41585280645457701</v>
      </c>
      <c r="O26" s="35">
        <f t="shared" si="2"/>
        <v>0.39759257995561254</v>
      </c>
      <c r="P26" s="35">
        <f t="shared" si="2"/>
        <v>0.38645908534171075</v>
      </c>
      <c r="Q26" s="35">
        <f t="shared" si="2"/>
        <v>0.37643135234532371</v>
      </c>
      <c r="R26" s="35">
        <f t="shared" si="2"/>
        <v>0.37295685855348976</v>
      </c>
      <c r="S26" s="35">
        <f t="shared" si="2"/>
        <v>0.35316462905431117</v>
      </c>
      <c r="T26" s="35">
        <f t="shared" si="2"/>
        <v>0.35561002262364277</v>
      </c>
      <c r="U26" s="35">
        <f t="shared" si="2"/>
        <v>0.33242963862701669</v>
      </c>
      <c r="V26" s="35">
        <f t="shared" si="2"/>
        <v>0.26423360954108011</v>
      </c>
      <c r="W26" s="35">
        <f t="shared" si="2"/>
        <v>0.25551341035919128</v>
      </c>
      <c r="X26" s="35">
        <f t="shared" si="2"/>
        <v>0.25270281936820177</v>
      </c>
      <c r="Y26" s="35">
        <f t="shared" si="2"/>
        <v>0.21263238745501595</v>
      </c>
      <c r="Z26" s="35">
        <f t="shared" si="2"/>
        <v>0.21358927344614526</v>
      </c>
      <c r="AA26" s="35">
        <f t="shared" si="2"/>
        <v>0.2482274046820877</v>
      </c>
      <c r="AB26" s="35">
        <f t="shared" si="2"/>
        <v>0.16292946481457962</v>
      </c>
      <c r="AC26" s="35">
        <f t="shared" si="2"/>
        <v>5.9485110268019503E-2</v>
      </c>
      <c r="AD26" s="35">
        <f t="shared" si="2"/>
        <v>4.7239999950234916E-2</v>
      </c>
      <c r="AE26" s="35">
        <f t="shared" si="2"/>
        <v>3.5105576236653314E-2</v>
      </c>
      <c r="AF26" s="35">
        <f t="shared" si="2"/>
        <v>1.6438733668607406E-2</v>
      </c>
      <c r="AG26" s="35">
        <f t="shared" si="2"/>
        <v>0</v>
      </c>
      <c r="AH26" s="35">
        <f t="shared" si="2"/>
        <v>0</v>
      </c>
      <c r="AI26" s="35">
        <f t="shared" si="2"/>
        <v>0</v>
      </c>
      <c r="AJ26" s="35">
        <f t="shared" si="2"/>
        <v>0</v>
      </c>
      <c r="AK26" s="35">
        <f t="shared" si="2"/>
        <v>0</v>
      </c>
      <c r="AL26" s="35">
        <f t="shared" si="2"/>
        <v>0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0.3296896880555556</v>
      </c>
      <c r="T27" s="35">
        <f t="shared" si="3"/>
        <v>0.36264275750433272</v>
      </c>
      <c r="U27" s="35">
        <f t="shared" si="3"/>
        <v>0.2612560435734072</v>
      </c>
      <c r="V27" s="35">
        <f t="shared" si="3"/>
        <v>0.29248147747173692</v>
      </c>
      <c r="W27" s="35">
        <f t="shared" si="3"/>
        <v>0.33351627119856886</v>
      </c>
      <c r="X27" s="35">
        <f t="shared" si="3"/>
        <v>0.3853755272367379</v>
      </c>
      <c r="Y27" s="35">
        <f t="shared" si="3"/>
        <v>0.44163361884943181</v>
      </c>
      <c r="Z27" s="35">
        <f t="shared" si="3"/>
        <v>0.47373578</v>
      </c>
      <c r="AA27" s="35">
        <f t="shared" si="3"/>
        <v>0.53299607701338336</v>
      </c>
      <c r="AB27" s="35">
        <f t="shared" si="3"/>
        <v>0.47373577999567235</v>
      </c>
      <c r="AC27" s="35">
        <f t="shared" si="3"/>
        <v>0.47373578001968508</v>
      </c>
      <c r="AD27" s="35">
        <f t="shared" si="3"/>
        <v>0.47373578001848582</v>
      </c>
      <c r="AE27" s="35">
        <f t="shared" si="3"/>
        <v>0.47373577997782357</v>
      </c>
      <c r="AF27" s="35">
        <f t="shared" si="3"/>
        <v>0.47373578001647815</v>
      </c>
      <c r="AG27" s="35">
        <f t="shared" si="3"/>
        <v>0.47373577998939742</v>
      </c>
      <c r="AH27" s="35">
        <f t="shared" si="3"/>
        <v>0.4737357799927896</v>
      </c>
      <c r="AI27" s="35">
        <f t="shared" si="3"/>
        <v>0.47373578000272887</v>
      </c>
      <c r="AJ27" s="35">
        <f t="shared" si="3"/>
        <v>0.47373578002907635</v>
      </c>
      <c r="AK27" s="35">
        <f t="shared" si="3"/>
        <v>0.49784405166873141</v>
      </c>
      <c r="AL27" s="35">
        <f t="shared" si="3"/>
        <v>0.53699449769190633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0.23686788999241851</v>
      </c>
      <c r="X28" s="35">
        <f t="shared" si="4"/>
        <v>0.23686788999295277</v>
      </c>
      <c r="Y28" s="35">
        <f t="shared" si="4"/>
        <v>0.2519369324882888</v>
      </c>
      <c r="Z28" s="35">
        <f t="shared" si="4"/>
        <v>0.26924671950901014</v>
      </c>
      <c r="AA28" s="35">
        <f t="shared" si="4"/>
        <v>0.35936581211218666</v>
      </c>
      <c r="AB28" s="35">
        <f t="shared" si="4"/>
        <v>0.24512277157720502</v>
      </c>
      <c r="AC28" s="35">
        <f t="shared" si="4"/>
        <v>0.24056485794813978</v>
      </c>
      <c r="AD28" s="35">
        <f t="shared" si="4"/>
        <v>0.25473095188781014</v>
      </c>
      <c r="AE28" s="35">
        <f t="shared" si="4"/>
        <v>0.26812284963805588</v>
      </c>
      <c r="AF28" s="35">
        <f t="shared" si="4"/>
        <v>0.27261330427010927</v>
      </c>
      <c r="AG28" s="35">
        <f t="shared" si="4"/>
        <v>0.30388182979942691</v>
      </c>
      <c r="AH28" s="35">
        <f t="shared" si="4"/>
        <v>0.27453220791168353</v>
      </c>
      <c r="AI28" s="35">
        <f t="shared" si="4"/>
        <v>0.25574464578527062</v>
      </c>
      <c r="AJ28" s="35">
        <f t="shared" si="4"/>
        <v>0.23531024798628961</v>
      </c>
      <c r="AK28" s="35">
        <f t="shared" si="4"/>
        <v>0.20848445741216795</v>
      </c>
      <c r="AL28" s="35">
        <f t="shared" si="4"/>
        <v>0.29771717257926306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0.10874594258868059</v>
      </c>
      <c r="J32" s="35">
        <f t="shared" si="5"/>
        <v>0.18974754953349179</v>
      </c>
      <c r="K32" s="35">
        <f t="shared" si="5"/>
        <v>0.16523564319602149</v>
      </c>
      <c r="L32" s="35">
        <f t="shared" si="5"/>
        <v>0.16030426640994608</v>
      </c>
      <c r="M32" s="35">
        <f t="shared" si="5"/>
        <v>0.15862259271239026</v>
      </c>
      <c r="N32" s="35">
        <f t="shared" si="5"/>
        <v>0.16408878050605061</v>
      </c>
      <c r="O32" s="35">
        <f t="shared" si="5"/>
        <v>0.1823839806380638</v>
      </c>
      <c r="P32" s="35">
        <f t="shared" si="5"/>
        <v>0.1823839806380638</v>
      </c>
      <c r="Q32" s="35">
        <f t="shared" si="5"/>
        <v>0.1823839806380638</v>
      </c>
      <c r="R32" s="35">
        <f t="shared" si="5"/>
        <v>0.1972487807260726</v>
      </c>
      <c r="S32" s="35">
        <f t="shared" si="5"/>
        <v>0.29030570931081701</v>
      </c>
      <c r="T32" s="35">
        <f t="shared" si="5"/>
        <v>0.2365211773619352</v>
      </c>
      <c r="U32" s="35">
        <f t="shared" si="5"/>
        <v>8.5148096805111817E-2</v>
      </c>
      <c r="V32" s="35">
        <f t="shared" si="5"/>
        <v>0</v>
      </c>
      <c r="W32" s="35">
        <f t="shared" si="5"/>
        <v>0</v>
      </c>
      <c r="X32" s="35">
        <f t="shared" si="5"/>
        <v>0</v>
      </c>
      <c r="Y32" s="35">
        <f t="shared" si="5"/>
        <v>6.8758155408489277E-3</v>
      </c>
      <c r="Z32" s="35">
        <f t="shared" si="5"/>
        <v>0.11017608950251027</v>
      </c>
      <c r="AA32" s="35">
        <f t="shared" si="5"/>
        <v>0.26869676298493839</v>
      </c>
      <c r="AB32" s="35">
        <f t="shared" si="5"/>
        <v>6.564950360565952E-2</v>
      </c>
      <c r="AC32" s="35">
        <f t="shared" si="5"/>
        <v>3.4078916645367413E-2</v>
      </c>
      <c r="AD32" s="35">
        <f t="shared" si="5"/>
        <v>4.2122009958922867E-2</v>
      </c>
      <c r="AE32" s="35">
        <f t="shared" si="5"/>
        <v>5.1039773208580559E-2</v>
      </c>
      <c r="AF32" s="35">
        <f t="shared" si="5"/>
        <v>4.1839036983112733E-2</v>
      </c>
      <c r="AG32" s="35">
        <f t="shared" si="5"/>
        <v>0.10993855956184391</v>
      </c>
      <c r="AH32" s="35">
        <f t="shared" si="5"/>
        <v>0.10896569689639435</v>
      </c>
      <c r="AI32" s="35">
        <f t="shared" si="5"/>
        <v>0.10808472177088088</v>
      </c>
      <c r="AJ32" s="35">
        <f t="shared" si="5"/>
        <v>0.107134462391602</v>
      </c>
      <c r="AK32" s="35">
        <f t="shared" si="5"/>
        <v>0.10622970981287085</v>
      </c>
      <c r="AL32" s="35">
        <f t="shared" si="5"/>
        <v>0.2368678900045641</v>
      </c>
    </row>
    <row r="33" spans="2:38" x14ac:dyDescent="0.25">
      <c r="B33" s="33" t="s">
        <v>708</v>
      </c>
      <c r="C33" s="35">
        <f t="shared" ref="C33:AL33" si="6">IF(C4&lt;&gt;0,C19/C4,0)</f>
        <v>0.76165176132461399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0.55894292276080348</v>
      </c>
      <c r="G33" s="35">
        <f t="shared" si="6"/>
        <v>0.61173256847129698</v>
      </c>
      <c r="H33" s="35">
        <f t="shared" si="6"/>
        <v>0.58620236332894982</v>
      </c>
      <c r="I33" s="35">
        <f t="shared" si="6"/>
        <v>0.63794321004298771</v>
      </c>
      <c r="J33" s="35">
        <f t="shared" si="6"/>
        <v>0.65328036134642453</v>
      </c>
      <c r="K33" s="35">
        <f t="shared" si="6"/>
        <v>0.65898600276497532</v>
      </c>
      <c r="L33" s="35">
        <f t="shared" si="6"/>
        <v>0.62001739417229595</v>
      </c>
      <c r="M33" s="35">
        <f t="shared" si="6"/>
        <v>0.57821081816905151</v>
      </c>
      <c r="N33" s="35">
        <f t="shared" si="6"/>
        <v>0.59833939686669302</v>
      </c>
      <c r="O33" s="35">
        <f t="shared" si="6"/>
        <v>0.60306266345394077</v>
      </c>
      <c r="P33" s="35">
        <f t="shared" si="6"/>
        <v>0.59975627704943446</v>
      </c>
      <c r="Q33" s="35">
        <f t="shared" si="6"/>
        <v>0.58913160059360004</v>
      </c>
      <c r="R33" s="35">
        <f t="shared" si="6"/>
        <v>0.58559834631091467</v>
      </c>
      <c r="S33" s="35">
        <f t="shared" si="6"/>
        <v>0.54834219776512994</v>
      </c>
      <c r="T33" s="35">
        <f t="shared" si="6"/>
        <v>0.54075377491805354</v>
      </c>
      <c r="U33" s="35">
        <f t="shared" si="6"/>
        <v>0.52182809124117635</v>
      </c>
      <c r="V33" s="35">
        <f t="shared" si="6"/>
        <v>0.47127243588532225</v>
      </c>
      <c r="W33" s="35">
        <f t="shared" si="6"/>
        <v>0.46777346289795491</v>
      </c>
      <c r="X33" s="35">
        <f t="shared" si="6"/>
        <v>0.49819929754312997</v>
      </c>
      <c r="Y33" s="35">
        <f t="shared" si="6"/>
        <v>0.48197051763335635</v>
      </c>
      <c r="Z33" s="35">
        <f t="shared" si="6"/>
        <v>0.48360772601521435</v>
      </c>
      <c r="AA33" s="35">
        <f t="shared" si="6"/>
        <v>0.51989009177689405</v>
      </c>
      <c r="AB33" s="35">
        <f t="shared" si="6"/>
        <v>0.45281110858843288</v>
      </c>
      <c r="AC33" s="35">
        <f t="shared" si="6"/>
        <v>0.37295272396404183</v>
      </c>
      <c r="AD33" s="35">
        <f t="shared" si="6"/>
        <v>0.3607824560668848</v>
      </c>
      <c r="AE33" s="35">
        <f t="shared" si="6"/>
        <v>0.34872350754286624</v>
      </c>
      <c r="AF33" s="35">
        <f t="shared" si="6"/>
        <v>0.33014454284371514</v>
      </c>
      <c r="AG33" s="35">
        <f t="shared" si="6"/>
        <v>0.32408921943374291</v>
      </c>
      <c r="AH33" s="35">
        <f t="shared" si="6"/>
        <v>0.29935805721663561</v>
      </c>
      <c r="AI33" s="35">
        <f t="shared" si="6"/>
        <v>0.27965044093511349</v>
      </c>
      <c r="AJ33" s="35">
        <f t="shared" si="6"/>
        <v>0.2579631244770495</v>
      </c>
      <c r="AK33" s="35">
        <f t="shared" si="6"/>
        <v>0.23708384405662225</v>
      </c>
      <c r="AL33" s="35">
        <f t="shared" si="6"/>
        <v>0.26266322260780639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0.63693297357340728</v>
      </c>
      <c r="V34" s="35">
        <f t="shared" si="7"/>
        <v>0.57673590421377185</v>
      </c>
      <c r="W34" s="35">
        <f t="shared" si="7"/>
        <v>0.56337714538461547</v>
      </c>
      <c r="X34" s="35">
        <f t="shared" si="7"/>
        <v>0.55308972145684876</v>
      </c>
      <c r="Y34" s="35">
        <f t="shared" si="7"/>
        <v>0.58528372272727269</v>
      </c>
      <c r="Z34" s="35">
        <f t="shared" si="7"/>
        <v>0.60300098145524783</v>
      </c>
      <c r="AA34" s="35">
        <f t="shared" si="7"/>
        <v>0.70417603158018316</v>
      </c>
      <c r="AB34" s="35">
        <f t="shared" si="7"/>
        <v>0.58534461289624584</v>
      </c>
      <c r="AC34" s="35">
        <f t="shared" si="7"/>
        <v>0.59234662908017177</v>
      </c>
      <c r="AD34" s="35">
        <f t="shared" si="7"/>
        <v>0.59458306371733471</v>
      </c>
      <c r="AE34" s="35">
        <f t="shared" si="7"/>
        <v>0.59451780999524784</v>
      </c>
      <c r="AF34" s="35">
        <f t="shared" si="7"/>
        <v>0.58901922500187254</v>
      </c>
      <c r="AG34" s="35">
        <f t="shared" si="7"/>
        <v>0.58233340991322469</v>
      </c>
      <c r="AH34" s="35">
        <f t="shared" si="7"/>
        <v>0.57650133201687659</v>
      </c>
      <c r="AI34" s="35">
        <f t="shared" si="7"/>
        <v>0.5716022645910146</v>
      </c>
      <c r="AJ34" s="35">
        <f t="shared" si="7"/>
        <v>0.56659558639944863</v>
      </c>
      <c r="AK34" s="35">
        <f t="shared" si="7"/>
        <v>0.58794964896915669</v>
      </c>
      <c r="AL34" s="35">
        <f t="shared" si="7"/>
        <v>0.6265617676376849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0.60901623836239571</v>
      </c>
      <c r="T35" s="35">
        <f t="shared" si="8"/>
        <v>0.61180655141540485</v>
      </c>
      <c r="U35" s="35">
        <f t="shared" si="8"/>
        <v>0.4737357799883653</v>
      </c>
      <c r="V35" s="35">
        <f t="shared" si="8"/>
        <v>0.47373578014766204</v>
      </c>
      <c r="W35" s="35">
        <f t="shared" si="8"/>
        <v>0.473735780136467</v>
      </c>
      <c r="X35" s="35">
        <f t="shared" si="8"/>
        <v>0.47373578012684991</v>
      </c>
      <c r="Y35" s="35">
        <f t="shared" si="8"/>
        <v>0.48373245439515022</v>
      </c>
      <c r="Z35" s="35">
        <f t="shared" si="8"/>
        <v>0.49526480229825021</v>
      </c>
      <c r="AA35" s="35">
        <f t="shared" si="8"/>
        <v>0.50157249094068002</v>
      </c>
      <c r="AB35" s="35">
        <f t="shared" si="8"/>
        <v>0.47373578008985573</v>
      </c>
      <c r="AC35" s="35">
        <f t="shared" si="8"/>
        <v>0.47373577993235627</v>
      </c>
      <c r="AD35" s="35">
        <f t="shared" si="8"/>
        <v>0.47373577993527505</v>
      </c>
      <c r="AE35" s="35">
        <f t="shared" si="8"/>
        <v>0.4792330610134436</v>
      </c>
      <c r="AF35" s="35">
        <f t="shared" si="8"/>
        <v>0.48059285163853027</v>
      </c>
      <c r="AG35" s="35">
        <f t="shared" si="8"/>
        <v>0.51417948825214899</v>
      </c>
      <c r="AH35" s="35">
        <f t="shared" si="8"/>
        <v>0.51740298638454463</v>
      </c>
      <c r="AI35" s="35">
        <f t="shared" si="8"/>
        <v>0.52334677799467622</v>
      </c>
      <c r="AJ35" s="35">
        <f t="shared" si="8"/>
        <v>0.52868100891173953</v>
      </c>
      <c r="AK35" s="35">
        <f t="shared" si="8"/>
        <v>0.52783068671808053</v>
      </c>
      <c r="AL35" s="35">
        <f t="shared" si="8"/>
        <v>0.5269129257926306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28.962011589041094</v>
      </c>
      <c r="D39" s="1">
        <f>Planel_ConsumoMed_Combustível!H40/365</f>
        <v>20.880922887671233</v>
      </c>
      <c r="E39" s="1">
        <f>Planel_ConsumoMed_Combustível!I40/365</f>
        <v>21.614954243835616</v>
      </c>
      <c r="F39" s="1">
        <f>Planel_ConsumoMed_Combustível!J40/365</f>
        <v>19.632846339726026</v>
      </c>
      <c r="G39" s="1">
        <f>Planel_ConsumoMed_Combustível!K40/365</f>
        <v>20.757291126027397</v>
      </c>
      <c r="H39" s="1">
        <f>Planel_ConsumoMed_Combustível!L40/365</f>
        <v>23.848990301369863</v>
      </c>
      <c r="I39" s="1">
        <f>Planel_ConsumoMed_Combustível!M40/365</f>
        <v>26.924680857534248</v>
      </c>
      <c r="J39" s="1">
        <f>Planel_ConsumoMed_Combustível!N40/365</f>
        <v>27.290427991780824</v>
      </c>
      <c r="K39" s="1">
        <f>Planel_ConsumoMed_Combustível!O40/365</f>
        <v>27.033350386301372</v>
      </c>
      <c r="L39" s="1">
        <f>Planel_ConsumoMed_Combustível!P40/365</f>
        <v>27.392011619178085</v>
      </c>
      <c r="M39" s="1">
        <f>Planel_ConsumoMed_Combustível!Q40/365</f>
        <v>21.115704038356164</v>
      </c>
      <c r="N39" s="1">
        <f>Planel_ConsumoMed_Combustível!R40/365</f>
        <v>21.178098323287671</v>
      </c>
      <c r="O39" s="1">
        <f>Planel_ConsumoMed_Combustível!S40/365</f>
        <v>23.74855564657534</v>
      </c>
      <c r="P39" s="1">
        <f>Planel_ConsumoMed_Combustível!T40/365</f>
        <v>22.584176457534245</v>
      </c>
      <c r="Q39" s="1">
        <f>Planel_ConsumoMed_Combustível!U40/365</f>
        <v>22.001907405479454</v>
      </c>
      <c r="R39" s="1">
        <f>Planel_ConsumoMed_Combustível!V40/365</f>
        <v>21.811649810958905</v>
      </c>
      <c r="S39" s="1">
        <f>Planel_ConsumoMed_Combustível!W40/365</f>
        <v>21.779845367123286</v>
      </c>
      <c r="T39" s="1">
        <f>Planel_ConsumoMed_Combustível!X40/365</f>
        <v>23.538206167123285</v>
      </c>
      <c r="U39" s="1">
        <f>Planel_ConsumoMed_Combustível!Y40/365</f>
        <v>22.157636427397261</v>
      </c>
      <c r="V39" s="1">
        <f>Planel_ConsumoMed_Combustível!Z40/365</f>
        <v>20.315796167123288</v>
      </c>
      <c r="W39" s="1">
        <f>Planel_ConsumoMed_Combustível!AA40/365</f>
        <v>22.007157643835615</v>
      </c>
      <c r="X39" s="1">
        <f>Planel_ConsumoMed_Combustível!AB40/365</f>
        <v>24.510672336986303</v>
      </c>
      <c r="Y39" s="1">
        <f>Planel_ConsumoMed_Combustível!AC40/365</f>
        <v>26.027136531506851</v>
      </c>
      <c r="Z39" s="1">
        <f>Planel_ConsumoMed_Combustível!AD40/365</f>
        <v>28.994598301369862</v>
      </c>
      <c r="AA39" s="1">
        <f>Planel_ConsumoMed_Combustível!AE40/365</f>
        <v>35.894251835616437</v>
      </c>
      <c r="AB39" s="1">
        <f>Planel_ConsumoMed_Combustível!AF40/365</f>
        <v>29.860188082191783</v>
      </c>
      <c r="AC39" s="1">
        <f>Planel_ConsumoMed_Combustível!AG40/365</f>
        <v>29.355871452054792</v>
      </c>
      <c r="AD39" s="1">
        <f>Planel_ConsumoMed_Combustível!AH40/365</f>
        <v>30.849135287671235</v>
      </c>
      <c r="AE39" s="1">
        <f>Planel_ConsumoMed_Combustível!AI40/365</f>
        <v>32.354734109589039</v>
      </c>
      <c r="AF39" s="1">
        <f>Planel_ConsumoMed_Combustível!AJ40/365</f>
        <v>33.448175643835619</v>
      </c>
      <c r="AG39" s="1">
        <f>Planel_ConsumoMed_Combustível!AK40/365</f>
        <v>34.004207534246575</v>
      </c>
      <c r="AH39" s="1">
        <f>Planel_ConsumoMed_Combustível!AL40/365</f>
        <v>34.83278517808219</v>
      </c>
      <c r="AI39" s="1">
        <f>Planel_ConsumoMed_Combustível!AM40/365</f>
        <v>35.511298657534248</v>
      </c>
      <c r="AJ39" s="1">
        <f>Planel_ConsumoMed_Combustível!AN40/365</f>
        <v>36.254850739726031</v>
      </c>
      <c r="AK39" s="1">
        <f>Planel_ConsumoMed_Combustível!AO40/365</f>
        <v>38.591869835616436</v>
      </c>
      <c r="AL39" s="1">
        <f>Planel_ConsumoMed_Combustível!AP40/365</f>
        <v>44.244899013698628</v>
      </c>
    </row>
    <row r="40" spans="2:38" x14ac:dyDescent="0.25">
      <c r="B40" s="16" t="s">
        <v>314</v>
      </c>
      <c r="C40" s="1">
        <f>Planel_ConsumoCrit_Combustível!G40/365</f>
        <v>35.036013835616437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21.615530030136988</v>
      </c>
      <c r="G40" s="1">
        <f>Planel_ConsumoCrit_Combustível!K40/365</f>
        <v>24.187802578082195</v>
      </c>
      <c r="H40" s="1">
        <f>Planel_ConsumoCrit_Combustível!L40/365</f>
        <v>26.700843863013702</v>
      </c>
      <c r="I40" s="1">
        <f>Planel_ConsumoCrit_Combustível!M40/365</f>
        <v>30.188628684931505</v>
      </c>
      <c r="J40" s="1">
        <f>Planel_ConsumoCrit_Combustível!N40/365</f>
        <v>32.311400027397262</v>
      </c>
      <c r="K40" s="1">
        <f>Planel_ConsumoCrit_Combustível!O40/365</f>
        <v>32.758629123287669</v>
      </c>
      <c r="L40" s="1">
        <f>Planel_ConsumoCrit_Combustível!P40/365</f>
        <v>34.52614890410959</v>
      </c>
      <c r="M40" s="1">
        <f>Planel_ConsumoCrit_Combustível!Q40/365</f>
        <v>32.143311397260277</v>
      </c>
      <c r="N40" s="1">
        <f>Planel_ConsumoCrit_Combustível!R40/365</f>
        <v>33.24738589041096</v>
      </c>
      <c r="O40" s="1">
        <f>Planel_ConsumoCrit_Combustível!S40/365</f>
        <v>39.200133753424659</v>
      </c>
      <c r="P40" s="1">
        <f>Planel_ConsumoCrit_Combustível!T40/365</f>
        <v>38.847606356164384</v>
      </c>
      <c r="Q40" s="1">
        <f>Planel_ConsumoCrit_Combustível!U40/365</f>
        <v>38.259390164383561</v>
      </c>
      <c r="R40" s="1">
        <f>Planel_ConsumoCrit_Combustível!V40/365</f>
        <v>38.517999726027398</v>
      </c>
      <c r="S40" s="1">
        <f>Planel_ConsumoCrit_Combustível!W40/365</f>
        <v>41.189485589041098</v>
      </c>
      <c r="T40" s="1">
        <f>Planel_ConsumoCrit_Combustível!X40/365</f>
        <v>42.558458328767124</v>
      </c>
      <c r="U40" s="1">
        <f>Planel_ConsumoCrit_Combustível!Y40/365</f>
        <v>40.356937753424653</v>
      </c>
      <c r="V40" s="1">
        <f>Planel_ConsumoCrit_Combustível!Z40/365</f>
        <v>38.057984219178081</v>
      </c>
      <c r="W40" s="1">
        <f>Planel_ConsumoCrit_Combustível!AA40/365</f>
        <v>39.767876520547944</v>
      </c>
      <c r="X40" s="1">
        <f>Planel_ConsumoCrit_Combustível!AB40/365</f>
        <v>42.982148794520548</v>
      </c>
      <c r="Y40" s="1">
        <f>Planel_ConsumoCrit_Combustível!AC40/365</f>
        <v>45.509932986301372</v>
      </c>
      <c r="Z40" s="1">
        <f>Planel_ConsumoCrit_Combustível!AD40/365</f>
        <v>50.094648575342461</v>
      </c>
      <c r="AA40" s="1">
        <f>Planel_ConsumoCrit_Combustível!AE40/365</f>
        <v>60.05833936986302</v>
      </c>
      <c r="AB40" s="1">
        <f>Planel_ConsumoCrit_Combustível!AF40/365</f>
        <v>51.63577547945205</v>
      </c>
      <c r="AC40" s="1">
        <f>Planel_ConsumoCrit_Combustível!AG40/365</f>
        <v>51.622342438356164</v>
      </c>
      <c r="AD40" s="1">
        <f>Planel_ConsumoCrit_Combustível!AH40/365</f>
        <v>53.635702465753425</v>
      </c>
      <c r="AE40" s="1">
        <f>Planel_ConsumoCrit_Combustível!AI40/365</f>
        <v>55.669309534246572</v>
      </c>
      <c r="AF40" s="1">
        <f>Planel_ConsumoCrit_Combustível!AJ40/365</f>
        <v>56.804149506849313</v>
      </c>
      <c r="AG40" s="1">
        <f>Planel_ConsumoCrit_Combustível!AK40/365</f>
        <v>58.149192520547942</v>
      </c>
      <c r="AH40" s="1">
        <f>Planel_ConsumoCrit_Combustível!AL40/365</f>
        <v>58.94924539726027</v>
      </c>
      <c r="AI40" s="1">
        <f>Planel_ConsumoCrit_Combustível!AM40/365</f>
        <v>59.602057835616442</v>
      </c>
      <c r="AJ40" s="1">
        <f>Planel_ConsumoCrit_Combustível!AN40/365</f>
        <v>60.317740575342469</v>
      </c>
      <c r="AK40" s="1">
        <f>Planel_ConsumoCrit_Combustível!AO40/365</f>
        <v>62.628093671232875</v>
      </c>
      <c r="AL40" s="1">
        <f>Planel_ConsumoCrit_Combustível!AP40/365</f>
        <v>68.969270739726028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109697.071</v>
      </c>
      <c r="AN4" s="1">
        <f>HLOOKUP(AN$2,PLANEL_Pot_anual!$C$3:$AL$23,2,TRUE)</f>
        <v>109697.071</v>
      </c>
      <c r="AO4" s="1">
        <f>HLOOKUP(AO$2,PLANEL_Pot_anual!$C$3:$AL$23,2,TRUE)</f>
        <v>109697.071</v>
      </c>
      <c r="AP4" s="1">
        <f>HLOOKUP(AP$2,PLANEL_Pot_anual!$C$3:$AL$23,2,TRUE)</f>
        <v>109697.071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111028.071</v>
      </c>
      <c r="AZ4" s="1">
        <f>HLOOKUP(AZ$2,PLANEL_Pot_anual!$C$3:$AL$23,2,TRUE)</f>
        <v>111028.071</v>
      </c>
      <c r="BA4" s="1">
        <f>HLOOKUP(BA$2,PLANEL_Pot_anual!$C$3:$AL$23,2,TRUE)</f>
        <v>111028.071</v>
      </c>
      <c r="BB4" s="1">
        <f>HLOOKUP(BB$2,PLANEL_Pot_anual!$C$3:$AL$23,2,TRUE)</f>
        <v>111028.071</v>
      </c>
      <c r="BC4" s="1">
        <f>HLOOKUP(BC$2,PLANEL_Pot_anual!$C$3:$AL$23,2,TRUE)</f>
        <v>114118.71279999999</v>
      </c>
      <c r="BD4" s="1">
        <f>HLOOKUP(BD$2,PLANEL_Pot_anual!$C$3:$AL$23,2,TRUE)</f>
        <v>114118.71279999999</v>
      </c>
      <c r="BE4" s="1">
        <f>HLOOKUP(BE$2,PLANEL_Pot_anual!$C$3:$AL$23,2,TRUE)</f>
        <v>114118.71279999999</v>
      </c>
      <c r="BF4" s="1">
        <f>HLOOKUP(BF$2,PLANEL_Pot_anual!$C$3:$AL$23,2,TRUE)</f>
        <v>114118.71279999999</v>
      </c>
      <c r="BG4" s="1">
        <f>HLOOKUP(BG$2,PLANEL_Pot_anual!$C$3:$AL$23,2,TRUE)</f>
        <v>116597.861</v>
      </c>
      <c r="BH4" s="1">
        <f>HLOOKUP(BH$2,PLANEL_Pot_anual!$C$3:$AL$23,2,TRUE)</f>
        <v>116597.861</v>
      </c>
      <c r="BI4" s="1">
        <f>HLOOKUP(BI$2,PLANEL_Pot_anual!$C$3:$AL$23,2,TRUE)</f>
        <v>116597.861</v>
      </c>
      <c r="BJ4" s="1">
        <f>HLOOKUP(BJ$2,PLANEL_Pot_anual!$C$3:$AL$23,2,TRUE)</f>
        <v>116597.861</v>
      </c>
      <c r="BK4" s="1">
        <f>HLOOKUP(BK$2,PLANEL_Pot_anual!$C$3:$AL$23,2,TRUE)</f>
        <v>116597.861</v>
      </c>
      <c r="BL4" s="1">
        <f>HLOOKUP(BL$2,PLANEL_Pot_anual!$C$3:$AL$23,2,TRUE)</f>
        <v>116597.861</v>
      </c>
      <c r="BM4" s="1">
        <f>HLOOKUP(BM$2,PLANEL_Pot_anual!$C$3:$AL$23,2,TRUE)</f>
        <v>116597.861</v>
      </c>
      <c r="BN4" s="1">
        <f>HLOOKUP(BN$2,PLANEL_Pot_anual!$C$3:$AL$23,2,TRUE)</f>
        <v>116597.861</v>
      </c>
      <c r="BO4" s="1">
        <f>HLOOKUP(BO$2,PLANEL_Pot_anual!$C$3:$AL$23,2,TRUE)</f>
        <v>117503.05220000001</v>
      </c>
      <c r="BP4" s="1">
        <f>HLOOKUP(BP$2,PLANEL_Pot_anual!$C$3:$AL$23,2,TRUE)</f>
        <v>117503.05220000001</v>
      </c>
      <c r="BQ4" s="1">
        <f>HLOOKUP(BQ$2,PLANEL_Pot_anual!$C$3:$AL$23,2,TRUE)</f>
        <v>117503.05220000001</v>
      </c>
      <c r="BR4" s="1">
        <f>HLOOKUP(BR$2,PLANEL_Pot_anual!$C$3:$AL$23,2,TRUE)</f>
        <v>117503.05220000001</v>
      </c>
      <c r="BS4" s="1">
        <f>HLOOKUP(BS$2,PLANEL_Pot_anual!$C$3:$AL$23,2,TRUE)</f>
        <v>119207.40519999999</v>
      </c>
      <c r="BT4" s="1">
        <f>HLOOKUP(BT$2,PLANEL_Pot_anual!$C$3:$AL$23,2,TRUE)</f>
        <v>119207.40519999999</v>
      </c>
      <c r="BU4" s="1">
        <f>HLOOKUP(BU$2,PLANEL_Pot_anual!$C$3:$AL$23,2,TRUE)</f>
        <v>119207.40519999999</v>
      </c>
      <c r="BV4" s="1">
        <f>HLOOKUP(BV$2,PLANEL_Pot_anual!$C$3:$AL$23,2,TRUE)</f>
        <v>119207.40519999999</v>
      </c>
      <c r="BW4" s="1">
        <f>HLOOKUP(BW$2,PLANEL_Pot_anual!$C$3:$AL$23,2,TRUE)</f>
        <v>119266.861</v>
      </c>
      <c r="BX4" s="1">
        <f>HLOOKUP(BX$2,PLANEL_Pot_anual!$C$3:$AL$23,2,TRUE)</f>
        <v>119266.861</v>
      </c>
      <c r="BY4" s="1">
        <f>HLOOKUP(BY$2,PLANEL_Pot_anual!$C$3:$AL$23,2,TRUE)</f>
        <v>119266.861</v>
      </c>
      <c r="BZ4" s="1">
        <f>HLOOKUP(BZ$2,PLANEL_Pot_anual!$C$3:$AL$23,2,TRUE)</f>
        <v>119266.861</v>
      </c>
      <c r="CA4" s="1">
        <f>HLOOKUP(CA$2,PLANEL_Pot_anual!$C$3:$AL$23,2,TRUE)</f>
        <v>119266.861</v>
      </c>
      <c r="CB4" s="1">
        <f>HLOOKUP(CB$2,PLANEL_Pot_anual!$C$3:$AL$23,2,TRUE)</f>
        <v>119266.861</v>
      </c>
      <c r="CC4" s="1">
        <f>HLOOKUP(CC$2,PLANEL_Pot_anual!$C$3:$AL$23,2,TRUE)</f>
        <v>119266.861</v>
      </c>
      <c r="CD4" s="1">
        <f>HLOOKUP(CD$2,PLANEL_Pot_anual!$C$3:$AL$23,2,TRUE)</f>
        <v>119266.861</v>
      </c>
      <c r="CE4" s="1">
        <f>HLOOKUP(CE$2,PLANEL_Pot_anual!$C$3:$AL$23,2,TRUE)</f>
        <v>119266.861</v>
      </c>
      <c r="CF4" s="1">
        <f>HLOOKUP(CF$2,PLANEL_Pot_anual!$C$3:$AL$23,2,TRUE)</f>
        <v>119266.861</v>
      </c>
      <c r="CG4" s="1">
        <f>HLOOKUP(CG$2,PLANEL_Pot_anual!$C$3:$AL$23,2,TRUE)</f>
        <v>119266.861</v>
      </c>
      <c r="CH4" s="1">
        <f>HLOOKUP(CH$2,PLANEL_Pot_anual!$C$3:$AL$23,2,TRUE)</f>
        <v>119266.861</v>
      </c>
      <c r="CI4" s="1">
        <f>HLOOKUP(CI$2,PLANEL_Pot_anual!$C$3:$AL$23,2,TRUE)</f>
        <v>119266.861</v>
      </c>
      <c r="CJ4" s="1">
        <f>HLOOKUP(CJ$2,PLANEL_Pot_anual!$C$3:$AL$23,2,TRUE)</f>
        <v>119266.861</v>
      </c>
      <c r="CK4" s="1">
        <f>HLOOKUP(CK$2,PLANEL_Pot_anual!$C$3:$AL$23,2,TRUE)</f>
        <v>119266.861</v>
      </c>
      <c r="CL4" s="1">
        <f>HLOOKUP(CL$2,PLANEL_Pot_anual!$C$3:$AL$23,2,TRUE)</f>
        <v>119266.861</v>
      </c>
      <c r="CM4" s="1">
        <f>HLOOKUP(CM$2,PLANEL_Pot_anual!$C$3:$AL$23,2,TRUE)</f>
        <v>119266.861</v>
      </c>
      <c r="CN4" s="1">
        <f>HLOOKUP(CN$2,PLANEL_Pot_anual!$C$3:$AL$23,2,TRUE)</f>
        <v>119266.861</v>
      </c>
      <c r="CO4" s="1">
        <f>HLOOKUP(CO$2,PLANEL_Pot_anual!$C$3:$AL$23,2,TRUE)</f>
        <v>119266.861</v>
      </c>
      <c r="CP4" s="1">
        <f>HLOOKUP(CP$2,PLANEL_Pot_anual!$C$3:$AL$23,2,TRUE)</f>
        <v>119266.861</v>
      </c>
      <c r="CQ4" s="1">
        <f>HLOOKUP(CQ$2,PLANEL_Pot_anual!$C$3:$AL$23,2,TRUE)</f>
        <v>119416.861</v>
      </c>
      <c r="CR4" s="1">
        <f>HLOOKUP(CR$2,PLANEL_Pot_anual!$C$3:$AL$23,2,TRUE)</f>
        <v>119416.861</v>
      </c>
      <c r="CS4" s="1">
        <f>HLOOKUP(CS$2,PLANEL_Pot_anual!$C$3:$AL$23,2,TRUE)</f>
        <v>119416.861</v>
      </c>
      <c r="CT4" s="1">
        <f>HLOOKUP(CT$2,PLANEL_Pot_anual!$C$3:$AL$23,2,TRUE)</f>
        <v>119416.861</v>
      </c>
      <c r="CU4" s="1">
        <f>HLOOKUP(CU$2,PLANEL_Pot_anual!$C$3:$AL$23,2,TRUE)</f>
        <v>120536.66099999999</v>
      </c>
      <c r="CV4" s="1">
        <f>HLOOKUP(CV$2,PLANEL_Pot_anual!$C$3:$AL$23,2,TRUE)</f>
        <v>120536.66099999999</v>
      </c>
      <c r="CW4" s="1">
        <f>HLOOKUP(CW$2,PLANEL_Pot_anual!$C$3:$AL$23,2,TRUE)</f>
        <v>120536.66099999999</v>
      </c>
      <c r="CX4" s="1">
        <f>HLOOKUP(CX$2,PLANEL_Pot_anual!$C$3:$AL$23,2,TRUE)</f>
        <v>120536.66099999999</v>
      </c>
      <c r="CY4" s="1">
        <f>HLOOKUP(CY$2,PLANEL_Pot_anual!$C$3:$AL$23,2,TRUE)</f>
        <v>120536.66099999999</v>
      </c>
      <c r="CZ4" s="1">
        <f>HLOOKUP(CZ$2,PLANEL_Pot_anual!$C$3:$AL$23,2,TRUE)</f>
        <v>120536.66099999999</v>
      </c>
      <c r="DA4" s="1">
        <f>HLOOKUP(DA$2,PLANEL_Pot_anual!$C$3:$AL$23,2,TRUE)</f>
        <v>120536.66099999999</v>
      </c>
      <c r="DB4" s="1">
        <f>HLOOKUP(DB$2,PLANEL_Pot_anual!$C$3:$AL$23,2,TRUE)</f>
        <v>120536.66099999999</v>
      </c>
      <c r="DC4" s="1">
        <f>HLOOKUP(DC$2,PLANEL_Pot_anual!$C$3:$AL$23,2,TRUE)</f>
        <v>120536.66099999999</v>
      </c>
      <c r="DD4" s="1">
        <f>HLOOKUP(DD$2,PLANEL_Pot_anual!$C$3:$AL$23,2,TRUE)</f>
        <v>120536.66099999999</v>
      </c>
      <c r="DE4" s="1">
        <f>HLOOKUP(DE$2,PLANEL_Pot_anual!$C$3:$AL$23,2,TRUE)</f>
        <v>120536.66099999999</v>
      </c>
      <c r="DF4" s="1">
        <f>HLOOKUP(DF$2,PLANEL_Pot_anual!$C$3:$AL$23,2,TRUE)</f>
        <v>120536.66099999999</v>
      </c>
      <c r="DG4" s="1">
        <f>HLOOKUP(DG$2,PLANEL_Pot_anual!$C$3:$AL$23,2,TRUE)</f>
        <v>120536.66099999999</v>
      </c>
      <c r="DH4" s="1">
        <f>HLOOKUP(DH$2,PLANEL_Pot_anual!$C$3:$AL$23,2,TRUE)</f>
        <v>120536.66099999999</v>
      </c>
      <c r="DI4" s="1">
        <f>HLOOKUP(DI$2,PLANEL_Pot_anual!$C$3:$AL$23,2,TRUE)</f>
        <v>120536.66099999999</v>
      </c>
      <c r="DJ4" s="1">
        <f>HLOOKUP(DJ$2,PLANEL_Pot_anual!$C$3:$AL$23,2,TRUE)</f>
        <v>120536.66099999999</v>
      </c>
      <c r="DK4" s="1">
        <f>HLOOKUP(DK$2,PLANEL_Pot_anual!$C$3:$AL$23,2,TRUE)</f>
        <v>120536.66099999999</v>
      </c>
      <c r="DL4" s="1">
        <f>HLOOKUP(DL$2,PLANEL_Pot_anual!$C$3:$AL$23,2,TRUE)</f>
        <v>120536.66099999999</v>
      </c>
      <c r="DM4" s="1">
        <f>HLOOKUP(DM$2,PLANEL_Pot_anual!$C$3:$AL$23,2,TRUE)</f>
        <v>120536.66099999999</v>
      </c>
      <c r="DN4" s="1">
        <f>HLOOKUP(DN$2,PLANEL_Pot_anual!$C$3:$AL$23,2,TRUE)</f>
        <v>120536.66099999999</v>
      </c>
      <c r="DO4" s="1">
        <f>HLOOKUP(DO$2,PLANEL_Pot_anual!$C$3:$AL$23,2,TRUE)</f>
        <v>120536.66099999999</v>
      </c>
      <c r="DP4" s="1">
        <f>HLOOKUP(DP$2,PLANEL_Pot_anual!$C$3:$AL$23,2,TRUE)</f>
        <v>120536.66099999999</v>
      </c>
      <c r="DQ4" s="1">
        <f>HLOOKUP(DQ$2,PLANEL_Pot_anual!$C$3:$AL$23,2,TRUE)</f>
        <v>120536.66099999999</v>
      </c>
      <c r="DR4" s="1">
        <f>HLOOKUP(DR$2,PLANEL_Pot_anual!$C$3:$AL$23,2,TRUE)</f>
        <v>120536.66099999999</v>
      </c>
      <c r="DS4" s="1">
        <f>HLOOKUP(DS$2,PLANEL_Pot_anual!$C$3:$AL$23,2,TRUE)</f>
        <v>120536.66099999999</v>
      </c>
      <c r="DT4" s="1">
        <f>HLOOKUP(DT$2,PLANEL_Pot_anual!$C$3:$AL$23,2,TRUE)</f>
        <v>120536.66099999999</v>
      </c>
      <c r="DU4" s="1">
        <f>HLOOKUP(DU$2,PLANEL_Pot_anual!$C$3:$AL$23,2,TRUE)</f>
        <v>120536.66099999999</v>
      </c>
      <c r="DV4" s="1">
        <f>HLOOKUP(DV$2,PLANEL_Pot_anual!$C$3:$AL$23,2,TRUE)</f>
        <v>120536.66099999999</v>
      </c>
      <c r="DW4" s="1">
        <f>HLOOKUP(DW$2,PLANEL_Pot_anual!$C$3:$AL$23,2,TRUE)</f>
        <v>120536.66099999999</v>
      </c>
      <c r="DX4" s="1">
        <f>HLOOKUP(DX$2,PLANEL_Pot_anual!$C$3:$AL$23,2,TRUE)</f>
        <v>120536.66099999999</v>
      </c>
      <c r="DY4" s="1">
        <f>HLOOKUP(DY$2,PLANEL_Pot_anual!$C$3:$AL$23,2,TRUE)</f>
        <v>120536.66099999999</v>
      </c>
      <c r="DZ4" s="1">
        <f>HLOOKUP(DZ$2,PLANEL_Pot_anual!$C$3:$AL$23,2,TRUE)</f>
        <v>120536.66099999999</v>
      </c>
      <c r="EA4" s="1">
        <f>HLOOKUP(EA$2,PLANEL_Pot_anual!$C$3:$AL$23,2,TRUE)</f>
        <v>120536.66099999999</v>
      </c>
      <c r="EB4" s="1">
        <f>HLOOKUP(EB$2,PLANEL_Pot_anual!$C$3:$AL$23,2,TRUE)</f>
        <v>120536.66099999999</v>
      </c>
      <c r="EC4" s="1">
        <f>HLOOKUP(EC$2,PLANEL_Pot_anual!$C$3:$AL$23,2,TRUE)</f>
        <v>120536.66099999999</v>
      </c>
      <c r="ED4" s="1">
        <f>HLOOKUP(ED$2,PLANEL_Pot_anual!$C$3:$AL$23,2,TRUE)</f>
        <v>120536.66099999999</v>
      </c>
      <c r="EE4" s="1">
        <f>HLOOKUP(EE$2,PLANEL_Pot_anual!$C$3:$AL$23,2,TRUE)</f>
        <v>120536.66099999999</v>
      </c>
      <c r="EF4" s="1">
        <f>HLOOKUP(EF$2,PLANEL_Pot_anual!$C$3:$AL$23,2,TRUE)</f>
        <v>120536.66099999999</v>
      </c>
      <c r="EG4" s="1">
        <f>HLOOKUP(EG$2,PLANEL_Pot_anual!$C$3:$AL$23,2,TRUE)</f>
        <v>120536.66099999999</v>
      </c>
      <c r="EH4" s="1">
        <f>HLOOKUP(EH$2,PLANEL_Pot_anual!$C$3:$AL$23,2,TRUE)</f>
        <v>120536.66099999999</v>
      </c>
      <c r="EI4" s="1">
        <f>HLOOKUP(EI$2,PLANEL_Pot_anual!$C$3:$AL$23,2,TRUE)</f>
        <v>120536.66099999999</v>
      </c>
      <c r="EJ4" s="1">
        <f>HLOOKUP(EJ$2,PLANEL_Pot_anual!$C$3:$AL$23,2,TRUE)</f>
        <v>120536.66099999999</v>
      </c>
      <c r="EK4" s="1">
        <f>HLOOKUP(EK$2,PLANEL_Pot_anual!$C$3:$AL$23,2,TRUE)</f>
        <v>120536.66099999999</v>
      </c>
      <c r="EL4" s="1">
        <f>HLOOKUP(EL$2,PLANEL_Pot_anual!$C$3:$AL$23,2,TRUE)</f>
        <v>120536.66099999999</v>
      </c>
      <c r="EM4" s="1">
        <f>HLOOKUP(EM$2,PLANEL_Pot_anual!$C$3:$AL$23,2,TRUE)</f>
        <v>120730.291</v>
      </c>
      <c r="EN4" s="1">
        <f>HLOOKUP(EN$2,PLANEL_Pot_anual!$C$3:$AL$23,2,TRUE)</f>
        <v>120730.291</v>
      </c>
      <c r="EO4" s="1">
        <f>HLOOKUP(EO$2,PLANEL_Pot_anual!$C$3:$AL$23,2,TRUE)</f>
        <v>120730.291</v>
      </c>
      <c r="EP4" s="1">
        <f>HLOOKUP(EP$2,PLANEL_Pot_anual!$C$3:$AL$23,2,TRUE)</f>
        <v>120730.291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9230.4977459999991</v>
      </c>
      <c r="AB5" s="1">
        <f>HLOOKUP(AB$2,PLANEL_Pot_anual!$C$3:$AL$23,3,TRUE)</f>
        <v>9230.4977459999991</v>
      </c>
      <c r="AC5" s="1">
        <f>HLOOKUP(AC$2,PLANEL_Pot_anual!$C$3:$AL$23,3,TRUE)</f>
        <v>9230.4977459999991</v>
      </c>
      <c r="AD5" s="1">
        <f>HLOOKUP(AD$2,PLANEL_Pot_anual!$C$3:$AL$23,3,TRUE)</f>
        <v>9230.4977459999991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13704.927447</v>
      </c>
      <c r="AF7" s="18">
        <f>HLOOKUP(AF$2,PLANEL_Pot_anual!$C$3:$AL$23,5,TRUE)</f>
        <v>13704.927447</v>
      </c>
      <c r="AG7" s="18">
        <f>HLOOKUP(AG$2,PLANEL_Pot_anual!$C$3:$AL$23,5,TRUE)</f>
        <v>13704.927447</v>
      </c>
      <c r="AH7" s="18">
        <f>HLOOKUP(AH$2,PLANEL_Pot_anual!$C$3:$AL$23,5,TRUE)</f>
        <v>13704.927447</v>
      </c>
      <c r="AI7" s="18">
        <f>HLOOKUP(AI$2,PLANEL_Pot_anual!$C$3:$AL$23,5,TRUE)</f>
        <v>13946.830392</v>
      </c>
      <c r="AJ7" s="18">
        <f>HLOOKUP(AJ$2,PLANEL_Pot_anual!$C$3:$AL$23,5,TRUE)</f>
        <v>13946.830392</v>
      </c>
      <c r="AK7" s="18">
        <f>HLOOKUP(AK$2,PLANEL_Pot_anual!$C$3:$AL$23,5,TRUE)</f>
        <v>13946.830392</v>
      </c>
      <c r="AL7" s="18">
        <f>HLOOKUP(AL$2,PLANEL_Pot_anual!$C$3:$AL$23,5,TRUE)</f>
        <v>13946.830392</v>
      </c>
      <c r="AM7" s="18">
        <f>HLOOKUP(AM$2,PLANEL_Pot_anual!$C$3:$AL$23,5,TRUE)</f>
        <v>15416.02046</v>
      </c>
      <c r="AN7" s="18">
        <f>HLOOKUP(AN$2,PLANEL_Pot_anual!$C$3:$AL$23,5,TRUE)</f>
        <v>15416.02046</v>
      </c>
      <c r="AO7" s="18">
        <f>HLOOKUP(AO$2,PLANEL_Pot_anual!$C$3:$AL$23,5,TRUE)</f>
        <v>15416.02046</v>
      </c>
      <c r="AP7" s="18">
        <f>HLOOKUP(AP$2,PLANEL_Pot_anual!$C$3:$AL$23,5,TRUE)</f>
        <v>15416.02046</v>
      </c>
      <c r="AQ7" s="18">
        <f>HLOOKUP(AQ$2,PLANEL_Pot_anual!$C$3:$AL$23,5,TRUE)</f>
        <v>15416.320459999999</v>
      </c>
      <c r="AR7" s="18">
        <f>HLOOKUP(AR$2,PLANEL_Pot_anual!$C$3:$AL$23,5,TRUE)</f>
        <v>15416.320459999999</v>
      </c>
      <c r="AS7" s="18">
        <f>HLOOKUP(AS$2,PLANEL_Pot_anual!$C$3:$AL$23,5,TRUE)</f>
        <v>15416.320459999999</v>
      </c>
      <c r="AT7" s="18">
        <f>HLOOKUP(AT$2,PLANEL_Pot_anual!$C$3:$AL$23,5,TRUE)</f>
        <v>15416.320459999999</v>
      </c>
      <c r="AU7" s="18">
        <f>HLOOKUP(AU$2,PLANEL_Pot_anual!$C$3:$AL$23,5,TRUE)</f>
        <v>15416.62046</v>
      </c>
      <c r="AV7" s="18">
        <f>HLOOKUP(AV$2,PLANEL_Pot_anual!$C$3:$AL$23,5,TRUE)</f>
        <v>15416.62046</v>
      </c>
      <c r="AW7" s="18">
        <f>HLOOKUP(AW$2,PLANEL_Pot_anual!$C$3:$AL$23,5,TRUE)</f>
        <v>15416.62046</v>
      </c>
      <c r="AX7" s="18">
        <f>HLOOKUP(AX$2,PLANEL_Pot_anual!$C$3:$AL$23,5,TRUE)</f>
        <v>15416.62046</v>
      </c>
      <c r="AY7" s="18">
        <f>HLOOKUP(AY$2,PLANEL_Pot_anual!$C$3:$AL$23,5,TRUE)</f>
        <v>17501.814027</v>
      </c>
      <c r="AZ7" s="18">
        <f>HLOOKUP(AZ$2,PLANEL_Pot_anual!$C$3:$AL$23,5,TRUE)</f>
        <v>17501.814027</v>
      </c>
      <c r="BA7" s="18">
        <f>HLOOKUP(BA$2,PLANEL_Pot_anual!$C$3:$AL$23,5,TRUE)</f>
        <v>17501.814027</v>
      </c>
      <c r="BB7" s="18">
        <f>HLOOKUP(BB$2,PLANEL_Pot_anual!$C$3:$AL$23,5,TRUE)</f>
        <v>17501.814027</v>
      </c>
      <c r="BC7" s="18">
        <f>HLOOKUP(BC$2,PLANEL_Pot_anual!$C$3:$AL$23,5,TRUE)</f>
        <v>17501.614027</v>
      </c>
      <c r="BD7" s="18">
        <f>HLOOKUP(BD$2,PLANEL_Pot_anual!$C$3:$AL$23,5,TRUE)</f>
        <v>17501.614027</v>
      </c>
      <c r="BE7" s="18">
        <f>HLOOKUP(BE$2,PLANEL_Pot_anual!$C$3:$AL$23,5,TRUE)</f>
        <v>17501.614027</v>
      </c>
      <c r="BF7" s="18">
        <f>HLOOKUP(BF$2,PLANEL_Pot_anual!$C$3:$AL$23,5,TRUE)</f>
        <v>17501.614027</v>
      </c>
      <c r="BG7" s="18">
        <f>HLOOKUP(BG$2,PLANEL_Pot_anual!$C$3:$AL$23,5,TRUE)</f>
        <v>17501.614027</v>
      </c>
      <c r="BH7" s="18">
        <f>HLOOKUP(BH$2,PLANEL_Pot_anual!$C$3:$AL$23,5,TRUE)</f>
        <v>17501.614027</v>
      </c>
      <c r="BI7" s="18">
        <f>HLOOKUP(BI$2,PLANEL_Pot_anual!$C$3:$AL$23,5,TRUE)</f>
        <v>17501.614027</v>
      </c>
      <c r="BJ7" s="18">
        <f>HLOOKUP(BJ$2,PLANEL_Pot_anual!$C$3:$AL$23,5,TRUE)</f>
        <v>17501.614027</v>
      </c>
      <c r="BK7" s="18">
        <f>HLOOKUP(BK$2,PLANEL_Pot_anual!$C$3:$AL$23,5,TRUE)</f>
        <v>17501.614027</v>
      </c>
      <c r="BL7" s="18">
        <f>HLOOKUP(BL$2,PLANEL_Pot_anual!$C$3:$AL$23,5,TRUE)</f>
        <v>17501.614027</v>
      </c>
      <c r="BM7" s="18">
        <f>HLOOKUP(BM$2,PLANEL_Pot_anual!$C$3:$AL$23,5,TRUE)</f>
        <v>17501.614027</v>
      </c>
      <c r="BN7" s="18">
        <f>HLOOKUP(BN$2,PLANEL_Pot_anual!$C$3:$AL$23,5,TRUE)</f>
        <v>17501.614027</v>
      </c>
      <c r="BO7" s="18">
        <f>HLOOKUP(BO$2,PLANEL_Pot_anual!$C$3:$AL$23,5,TRUE)</f>
        <v>17302.014027000001</v>
      </c>
      <c r="BP7" s="18">
        <f>HLOOKUP(BP$2,PLANEL_Pot_anual!$C$3:$AL$23,5,TRUE)</f>
        <v>17302.014027000001</v>
      </c>
      <c r="BQ7" s="18">
        <f>HLOOKUP(BQ$2,PLANEL_Pot_anual!$C$3:$AL$23,5,TRUE)</f>
        <v>17302.014027000001</v>
      </c>
      <c r="BR7" s="18">
        <f>HLOOKUP(BR$2,PLANEL_Pot_anual!$C$3:$AL$23,5,TRUE)</f>
        <v>17302.014027000001</v>
      </c>
      <c r="BS7" s="18">
        <f>HLOOKUP(BS$2,PLANEL_Pot_anual!$C$3:$AL$23,5,TRUE)</f>
        <v>18227.014027000001</v>
      </c>
      <c r="BT7" s="18">
        <f>HLOOKUP(BT$2,PLANEL_Pot_anual!$C$3:$AL$23,5,TRUE)</f>
        <v>18227.014027000001</v>
      </c>
      <c r="BU7" s="18">
        <f>HLOOKUP(BU$2,PLANEL_Pot_anual!$C$3:$AL$23,5,TRUE)</f>
        <v>18227.014027000001</v>
      </c>
      <c r="BV7" s="18">
        <f>HLOOKUP(BV$2,PLANEL_Pot_anual!$C$3:$AL$23,5,TRUE)</f>
        <v>18227.014027000001</v>
      </c>
      <c r="BW7" s="18">
        <f>HLOOKUP(BW$2,PLANEL_Pot_anual!$C$3:$AL$23,5,TRUE)</f>
        <v>19152.014027000001</v>
      </c>
      <c r="BX7" s="18">
        <f>HLOOKUP(BX$2,PLANEL_Pot_anual!$C$3:$AL$23,5,TRUE)</f>
        <v>19152.014027000001</v>
      </c>
      <c r="BY7" s="18">
        <f>HLOOKUP(BY$2,PLANEL_Pot_anual!$C$3:$AL$23,5,TRUE)</f>
        <v>19152.014027000001</v>
      </c>
      <c r="BZ7" s="18">
        <f>HLOOKUP(BZ$2,PLANEL_Pot_anual!$C$3:$AL$23,5,TRUE)</f>
        <v>19152.014027000001</v>
      </c>
      <c r="CA7" s="18">
        <f>HLOOKUP(CA$2,PLANEL_Pot_anual!$C$3:$AL$23,5,TRUE)</f>
        <v>20077.214027000002</v>
      </c>
      <c r="CB7" s="18">
        <f>HLOOKUP(CB$2,PLANEL_Pot_anual!$C$3:$AL$23,5,TRUE)</f>
        <v>20077.214027000002</v>
      </c>
      <c r="CC7" s="18">
        <f>HLOOKUP(CC$2,PLANEL_Pot_anual!$C$3:$AL$23,5,TRUE)</f>
        <v>20077.214027000002</v>
      </c>
      <c r="CD7" s="18">
        <f>HLOOKUP(CD$2,PLANEL_Pot_anual!$C$3:$AL$23,5,TRUE)</f>
        <v>20077.214027000002</v>
      </c>
      <c r="CE7" s="18">
        <f>HLOOKUP(CE$2,PLANEL_Pot_anual!$C$3:$AL$23,5,TRUE)</f>
        <v>21002.214027000002</v>
      </c>
      <c r="CF7" s="18">
        <f>HLOOKUP(CF$2,PLANEL_Pot_anual!$C$3:$AL$23,5,TRUE)</f>
        <v>21002.214027000002</v>
      </c>
      <c r="CG7" s="18">
        <f>HLOOKUP(CG$2,PLANEL_Pot_anual!$C$3:$AL$23,5,TRUE)</f>
        <v>21002.214027000002</v>
      </c>
      <c r="CH7" s="18">
        <f>HLOOKUP(CH$2,PLANEL_Pot_anual!$C$3:$AL$23,5,TRUE)</f>
        <v>21002.214027000002</v>
      </c>
      <c r="CI7" s="18">
        <f>HLOOKUP(CI$2,PLANEL_Pot_anual!$C$3:$AL$23,5,TRUE)</f>
        <v>21927.214027000002</v>
      </c>
      <c r="CJ7" s="18">
        <f>HLOOKUP(CJ$2,PLANEL_Pot_anual!$C$3:$AL$23,5,TRUE)</f>
        <v>21927.214027000002</v>
      </c>
      <c r="CK7" s="18">
        <f>HLOOKUP(CK$2,PLANEL_Pot_anual!$C$3:$AL$23,5,TRUE)</f>
        <v>21927.214027000002</v>
      </c>
      <c r="CL7" s="18">
        <f>HLOOKUP(CL$2,PLANEL_Pot_anual!$C$3:$AL$23,5,TRUE)</f>
        <v>21927.214027000002</v>
      </c>
      <c r="CM7" s="18">
        <f>HLOOKUP(CM$2,PLANEL_Pot_anual!$C$3:$AL$23,5,TRUE)</f>
        <v>22852.414026999999</v>
      </c>
      <c r="CN7" s="18">
        <f>HLOOKUP(CN$2,PLANEL_Pot_anual!$C$3:$AL$23,5,TRUE)</f>
        <v>22852.414026999999</v>
      </c>
      <c r="CO7" s="18">
        <f>HLOOKUP(CO$2,PLANEL_Pot_anual!$C$3:$AL$23,5,TRUE)</f>
        <v>22852.414026999999</v>
      </c>
      <c r="CP7" s="18">
        <f>HLOOKUP(CP$2,PLANEL_Pot_anual!$C$3:$AL$23,5,TRUE)</f>
        <v>22852.414026999999</v>
      </c>
      <c r="CQ7" s="18">
        <f>HLOOKUP(CQ$2,PLANEL_Pot_anual!$C$3:$AL$23,5,TRUE)</f>
        <v>23777.414026999999</v>
      </c>
      <c r="CR7" s="18">
        <f>HLOOKUP(CR$2,PLANEL_Pot_anual!$C$3:$AL$23,5,TRUE)</f>
        <v>23777.414026999999</v>
      </c>
      <c r="CS7" s="18">
        <f>HLOOKUP(CS$2,PLANEL_Pot_anual!$C$3:$AL$23,5,TRUE)</f>
        <v>23777.414026999999</v>
      </c>
      <c r="CT7" s="18">
        <f>HLOOKUP(CT$2,PLANEL_Pot_anual!$C$3:$AL$23,5,TRUE)</f>
        <v>23777.414026999999</v>
      </c>
      <c r="CU7" s="18">
        <f>HLOOKUP(CU$2,PLANEL_Pot_anual!$C$3:$AL$23,5,TRUE)</f>
        <v>24702.414026999999</v>
      </c>
      <c r="CV7" s="18">
        <f>HLOOKUP(CV$2,PLANEL_Pot_anual!$C$3:$AL$23,5,TRUE)</f>
        <v>24702.414026999999</v>
      </c>
      <c r="CW7" s="18">
        <f>HLOOKUP(CW$2,PLANEL_Pot_anual!$C$3:$AL$23,5,TRUE)</f>
        <v>24702.414026999999</v>
      </c>
      <c r="CX7" s="18">
        <f>HLOOKUP(CX$2,PLANEL_Pot_anual!$C$3:$AL$23,5,TRUE)</f>
        <v>24702.414026999999</v>
      </c>
      <c r="CY7" s="18">
        <f>HLOOKUP(CY$2,PLANEL_Pot_anual!$C$3:$AL$23,5,TRUE)</f>
        <v>25627.414026999999</v>
      </c>
      <c r="CZ7" s="18">
        <f>HLOOKUP(CZ$2,PLANEL_Pot_anual!$C$3:$AL$23,5,TRUE)</f>
        <v>25627.414026999999</v>
      </c>
      <c r="DA7" s="18">
        <f>HLOOKUP(DA$2,PLANEL_Pot_anual!$C$3:$AL$23,5,TRUE)</f>
        <v>25627.414026999999</v>
      </c>
      <c r="DB7" s="18">
        <f>HLOOKUP(DB$2,PLANEL_Pot_anual!$C$3:$AL$23,5,TRUE)</f>
        <v>25627.414026999999</v>
      </c>
      <c r="DC7" s="18">
        <f>HLOOKUP(DC$2,PLANEL_Pot_anual!$C$3:$AL$23,5,TRUE)</f>
        <v>26552.714027000002</v>
      </c>
      <c r="DD7" s="18">
        <f>HLOOKUP(DD$2,PLANEL_Pot_anual!$C$3:$AL$23,5,TRUE)</f>
        <v>26552.714027000002</v>
      </c>
      <c r="DE7" s="18">
        <f>HLOOKUP(DE$2,PLANEL_Pot_anual!$C$3:$AL$23,5,TRUE)</f>
        <v>26552.714027000002</v>
      </c>
      <c r="DF7" s="18">
        <f>HLOOKUP(DF$2,PLANEL_Pot_anual!$C$3:$AL$23,5,TRUE)</f>
        <v>26552.714027000002</v>
      </c>
      <c r="DG7" s="18">
        <f>HLOOKUP(DG$2,PLANEL_Pot_anual!$C$3:$AL$23,5,TRUE)</f>
        <v>27477.714027000002</v>
      </c>
      <c r="DH7" s="18">
        <f>HLOOKUP(DH$2,PLANEL_Pot_anual!$C$3:$AL$23,5,TRUE)</f>
        <v>27477.714027000002</v>
      </c>
      <c r="DI7" s="18">
        <f>HLOOKUP(DI$2,PLANEL_Pot_anual!$C$3:$AL$23,5,TRUE)</f>
        <v>27477.714027000002</v>
      </c>
      <c r="DJ7" s="18">
        <f>HLOOKUP(DJ$2,PLANEL_Pot_anual!$C$3:$AL$23,5,TRUE)</f>
        <v>27477.714027000002</v>
      </c>
      <c r="DK7" s="18">
        <f>HLOOKUP(DK$2,PLANEL_Pot_anual!$C$3:$AL$23,5,TRUE)</f>
        <v>28402.714027000002</v>
      </c>
      <c r="DL7" s="18">
        <f>HLOOKUP(DL$2,PLANEL_Pot_anual!$C$3:$AL$23,5,TRUE)</f>
        <v>28402.714027000002</v>
      </c>
      <c r="DM7" s="18">
        <f>HLOOKUP(DM$2,PLANEL_Pot_anual!$C$3:$AL$23,5,TRUE)</f>
        <v>28402.714027000002</v>
      </c>
      <c r="DN7" s="18">
        <f>HLOOKUP(DN$2,PLANEL_Pot_anual!$C$3:$AL$23,5,TRUE)</f>
        <v>28402.714027000002</v>
      </c>
      <c r="DO7" s="18">
        <f>HLOOKUP(DO$2,PLANEL_Pot_anual!$C$3:$AL$23,5,TRUE)</f>
        <v>29327.714027000002</v>
      </c>
      <c r="DP7" s="18">
        <f>HLOOKUP(DP$2,PLANEL_Pot_anual!$C$3:$AL$23,5,TRUE)</f>
        <v>29327.714027000002</v>
      </c>
      <c r="DQ7" s="18">
        <f>HLOOKUP(DQ$2,PLANEL_Pot_anual!$C$3:$AL$23,5,TRUE)</f>
        <v>29327.714027000002</v>
      </c>
      <c r="DR7" s="18">
        <f>HLOOKUP(DR$2,PLANEL_Pot_anual!$C$3:$AL$23,5,TRUE)</f>
        <v>29327.714027000002</v>
      </c>
      <c r="DS7" s="18">
        <f>HLOOKUP(DS$2,PLANEL_Pot_anual!$C$3:$AL$23,5,TRUE)</f>
        <v>29283.168364999998</v>
      </c>
      <c r="DT7" s="18">
        <f>HLOOKUP(DT$2,PLANEL_Pot_anual!$C$3:$AL$23,5,TRUE)</f>
        <v>29283.168364999998</v>
      </c>
      <c r="DU7" s="18">
        <f>HLOOKUP(DU$2,PLANEL_Pot_anual!$C$3:$AL$23,5,TRUE)</f>
        <v>29283.168364999998</v>
      </c>
      <c r="DV7" s="18">
        <f>HLOOKUP(DV$2,PLANEL_Pot_anual!$C$3:$AL$23,5,TRUE)</f>
        <v>29283.168364999998</v>
      </c>
      <c r="DW7" s="18">
        <f>HLOOKUP(DW$2,PLANEL_Pot_anual!$C$3:$AL$23,5,TRUE)</f>
        <v>30101.633202000001</v>
      </c>
      <c r="DX7" s="18">
        <f>HLOOKUP(DX$2,PLANEL_Pot_anual!$C$3:$AL$23,5,TRUE)</f>
        <v>30101.633202000001</v>
      </c>
      <c r="DY7" s="18">
        <f>HLOOKUP(DY$2,PLANEL_Pot_anual!$C$3:$AL$23,5,TRUE)</f>
        <v>30101.633202000001</v>
      </c>
      <c r="DZ7" s="18">
        <f>HLOOKUP(DZ$2,PLANEL_Pot_anual!$C$3:$AL$23,5,TRUE)</f>
        <v>30101.633202000001</v>
      </c>
      <c r="EA7" s="18">
        <f>HLOOKUP(EA$2,PLANEL_Pot_anual!$C$3:$AL$23,5,TRUE)</f>
        <v>30744.983324000001</v>
      </c>
      <c r="EB7" s="18">
        <f>HLOOKUP(EB$2,PLANEL_Pot_anual!$C$3:$AL$23,5,TRUE)</f>
        <v>30744.983324000001</v>
      </c>
      <c r="EC7" s="18">
        <f>HLOOKUP(EC$2,PLANEL_Pot_anual!$C$3:$AL$23,5,TRUE)</f>
        <v>30744.983324000001</v>
      </c>
      <c r="ED7" s="18">
        <f>HLOOKUP(ED$2,PLANEL_Pot_anual!$C$3:$AL$23,5,TRUE)</f>
        <v>30744.983324000001</v>
      </c>
      <c r="EE7" s="18">
        <f>HLOOKUP(EE$2,PLANEL_Pot_anual!$C$3:$AL$23,5,TRUE)</f>
        <v>31456.666534</v>
      </c>
      <c r="EF7" s="18">
        <f>HLOOKUP(EF$2,PLANEL_Pot_anual!$C$3:$AL$23,5,TRUE)</f>
        <v>31456.666534</v>
      </c>
      <c r="EG7" s="18">
        <f>HLOOKUP(EG$2,PLANEL_Pot_anual!$C$3:$AL$23,5,TRUE)</f>
        <v>31456.666534</v>
      </c>
      <c r="EH7" s="18">
        <f>HLOOKUP(EH$2,PLANEL_Pot_anual!$C$3:$AL$23,5,TRUE)</f>
        <v>31456.666534</v>
      </c>
      <c r="EI7" s="18">
        <f>HLOOKUP(EI$2,PLANEL_Pot_anual!$C$3:$AL$23,5,TRUE)</f>
        <v>32143.126842000001</v>
      </c>
      <c r="EJ7" s="18">
        <f>HLOOKUP(EJ$2,PLANEL_Pot_anual!$C$3:$AL$23,5,TRUE)</f>
        <v>32143.126842000001</v>
      </c>
      <c r="EK7" s="18">
        <f>HLOOKUP(EK$2,PLANEL_Pot_anual!$C$3:$AL$23,5,TRUE)</f>
        <v>32143.126842000001</v>
      </c>
      <c r="EL7" s="18">
        <f>HLOOKUP(EL$2,PLANEL_Pot_anual!$C$3:$AL$23,5,TRUE)</f>
        <v>32143.126842000001</v>
      </c>
      <c r="EM7" s="18">
        <f>HLOOKUP(EM$2,PLANEL_Pot_anual!$C$3:$AL$23,5,TRUE)</f>
        <v>32494.695867999999</v>
      </c>
      <c r="EN7" s="18">
        <f>HLOOKUP(EN$2,PLANEL_Pot_anual!$C$3:$AL$23,5,TRUE)</f>
        <v>32494.695867999999</v>
      </c>
      <c r="EO7" s="18">
        <f>HLOOKUP(EO$2,PLANEL_Pot_anual!$C$3:$AL$23,5,TRUE)</f>
        <v>32494.695867999999</v>
      </c>
      <c r="EP7" s="18">
        <f>HLOOKUP(EP$2,PLANEL_Pot_anual!$C$3:$AL$23,5,TRUE)</f>
        <v>32494.695867999999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12670.364949999999</v>
      </c>
      <c r="AF14" s="24">
        <f>HLOOKUP(AF$2,PLANEL_Pot_anual!$C$3:$AL$24,12,TRUE)</f>
        <v>12670.364949999999</v>
      </c>
      <c r="AG14" s="24">
        <f>HLOOKUP(AG$2,PLANEL_Pot_anual!$C$3:$AL$24,12,TRUE)</f>
        <v>12670.364949999999</v>
      </c>
      <c r="AH14" s="24">
        <f>HLOOKUP(AH$2,PLANEL_Pot_anual!$C$3:$AL$24,12,TRUE)</f>
        <v>12670.364949999999</v>
      </c>
      <c r="AI14" s="24">
        <f>HLOOKUP(AI$2,PLANEL_Pot_anual!$C$3:$AL$24,12,TRUE)</f>
        <v>12670.364949999999</v>
      </c>
      <c r="AJ14" s="24">
        <f>HLOOKUP(AJ$2,PLANEL_Pot_anual!$C$3:$AL$24,12,TRUE)</f>
        <v>12670.364949999999</v>
      </c>
      <c r="AK14" s="24">
        <f>HLOOKUP(AK$2,PLANEL_Pot_anual!$C$3:$AL$24,12,TRUE)</f>
        <v>12670.364949999999</v>
      </c>
      <c r="AL14" s="24">
        <f>HLOOKUP(AL$2,PLANEL_Pot_anual!$C$3:$AL$24,12,TRUE)</f>
        <v>12670.364949999999</v>
      </c>
      <c r="AM14" s="24">
        <f>HLOOKUP(AM$2,PLANEL_Pot_anual!$C$3:$AL$24,12,TRUE)</f>
        <v>12700.744381</v>
      </c>
      <c r="AN14" s="24">
        <f>HLOOKUP(AN$2,PLANEL_Pot_anual!$C$3:$AL$24,12,TRUE)</f>
        <v>12700.744381</v>
      </c>
      <c r="AO14" s="24">
        <f>HLOOKUP(AO$2,PLANEL_Pot_anual!$C$3:$AL$24,12,TRUE)</f>
        <v>12700.744381</v>
      </c>
      <c r="AP14" s="24">
        <f>HLOOKUP(AP$2,PLANEL_Pot_anual!$C$3:$AL$24,12,TRUE)</f>
        <v>12700.744381</v>
      </c>
      <c r="AQ14" s="24">
        <f>HLOOKUP(AQ$2,PLANEL_Pot_anual!$C$3:$AL$24,12,TRUE)</f>
        <v>12700.744381</v>
      </c>
      <c r="AR14" s="24">
        <f>HLOOKUP(AR$2,PLANEL_Pot_anual!$C$3:$AL$24,12,TRUE)</f>
        <v>12700.744381</v>
      </c>
      <c r="AS14" s="24">
        <f>HLOOKUP(AS$2,PLANEL_Pot_anual!$C$3:$AL$24,12,TRUE)</f>
        <v>12700.744381</v>
      </c>
      <c r="AT14" s="24">
        <f>HLOOKUP(AT$2,PLANEL_Pot_anual!$C$3:$AL$24,12,TRUE)</f>
        <v>12700.744381</v>
      </c>
      <c r="AU14" s="24">
        <f>HLOOKUP(AU$2,PLANEL_Pot_anual!$C$3:$AL$24,12,TRUE)</f>
        <v>12700.744381</v>
      </c>
      <c r="AV14" s="24">
        <f>HLOOKUP(AV$2,PLANEL_Pot_anual!$C$3:$AL$24,12,TRUE)</f>
        <v>12700.744381</v>
      </c>
      <c r="AW14" s="24">
        <f>HLOOKUP(AW$2,PLANEL_Pot_anual!$C$3:$AL$24,12,TRUE)</f>
        <v>12700.744381</v>
      </c>
      <c r="AX14" s="24">
        <f>HLOOKUP(AX$2,PLANEL_Pot_anual!$C$3:$AL$24,12,TRUE)</f>
        <v>12700.744381</v>
      </c>
      <c r="AY14" s="24">
        <f>HLOOKUP(AY$2,PLANEL_Pot_anual!$C$3:$AL$24,12,TRUE)</f>
        <v>12700.744381</v>
      </c>
      <c r="AZ14" s="24">
        <f>HLOOKUP(AZ$2,PLANEL_Pot_anual!$C$3:$AL$24,12,TRUE)</f>
        <v>12700.744381</v>
      </c>
      <c r="BA14" s="24">
        <f>HLOOKUP(BA$2,PLANEL_Pot_anual!$C$3:$AL$24,12,TRUE)</f>
        <v>12700.744381</v>
      </c>
      <c r="BB14" s="24">
        <f>HLOOKUP(BB$2,PLANEL_Pot_anual!$C$3:$AL$24,12,TRUE)</f>
        <v>12700.744381</v>
      </c>
      <c r="BC14" s="24">
        <f>HLOOKUP(BC$2,PLANEL_Pot_anual!$C$3:$AL$24,12,TRUE)</f>
        <v>12700.744381</v>
      </c>
      <c r="BD14" s="24">
        <f>HLOOKUP(BD$2,PLANEL_Pot_anual!$C$3:$AL$24,12,TRUE)</f>
        <v>12700.744381</v>
      </c>
      <c r="BE14" s="24">
        <f>HLOOKUP(BE$2,PLANEL_Pot_anual!$C$3:$AL$24,12,TRUE)</f>
        <v>12700.744381</v>
      </c>
      <c r="BF14" s="24">
        <f>HLOOKUP(BF$2,PLANEL_Pot_anual!$C$3:$AL$24,12,TRUE)</f>
        <v>12700.744381</v>
      </c>
      <c r="BG14" s="24">
        <f>HLOOKUP(BG$2,PLANEL_Pot_anual!$C$3:$AL$24,12,TRUE)</f>
        <v>12700.744381</v>
      </c>
      <c r="BH14" s="24">
        <f>HLOOKUP(BH$2,PLANEL_Pot_anual!$C$3:$AL$24,12,TRUE)</f>
        <v>12700.744381</v>
      </c>
      <c r="BI14" s="24">
        <f>HLOOKUP(BI$2,PLANEL_Pot_anual!$C$3:$AL$24,12,TRUE)</f>
        <v>12700.744381</v>
      </c>
      <c r="BJ14" s="24">
        <f>HLOOKUP(BJ$2,PLANEL_Pot_anual!$C$3:$AL$24,12,TRUE)</f>
        <v>12700.744381</v>
      </c>
      <c r="BK14" s="24">
        <f>HLOOKUP(BK$2,PLANEL_Pot_anual!$C$3:$AL$24,12,TRUE)</f>
        <v>12700.744381</v>
      </c>
      <c r="BL14" s="24">
        <f>HLOOKUP(BL$2,PLANEL_Pot_anual!$C$3:$AL$24,12,TRUE)</f>
        <v>12700.744381</v>
      </c>
      <c r="BM14" s="24">
        <f>HLOOKUP(BM$2,PLANEL_Pot_anual!$C$3:$AL$24,12,TRUE)</f>
        <v>12700.744381</v>
      </c>
      <c r="BN14" s="24">
        <f>HLOOKUP(BN$2,PLANEL_Pot_anual!$C$3:$AL$24,12,TRUE)</f>
        <v>12700.744381</v>
      </c>
      <c r="BO14" s="24">
        <f>HLOOKUP(BO$2,PLANEL_Pot_anual!$C$3:$AL$24,12,TRUE)</f>
        <v>13000.838383</v>
      </c>
      <c r="BP14" s="24">
        <f>HLOOKUP(BP$2,PLANEL_Pot_anual!$C$3:$AL$24,12,TRUE)</f>
        <v>13000.838383</v>
      </c>
      <c r="BQ14" s="24">
        <f>HLOOKUP(BQ$2,PLANEL_Pot_anual!$C$3:$AL$24,12,TRUE)</f>
        <v>13000.838383</v>
      </c>
      <c r="BR14" s="24">
        <f>HLOOKUP(BR$2,PLANEL_Pot_anual!$C$3:$AL$24,12,TRUE)</f>
        <v>13000.838383</v>
      </c>
      <c r="BS14" s="24">
        <f>HLOOKUP(BS$2,PLANEL_Pot_anual!$C$3:$AL$24,12,TRUE)</f>
        <v>13000.838383</v>
      </c>
      <c r="BT14" s="24">
        <f>HLOOKUP(BT$2,PLANEL_Pot_anual!$C$3:$AL$24,12,TRUE)</f>
        <v>13000.838383</v>
      </c>
      <c r="BU14" s="24">
        <f>HLOOKUP(BU$2,PLANEL_Pot_anual!$C$3:$AL$24,12,TRUE)</f>
        <v>13000.838383</v>
      </c>
      <c r="BV14" s="24">
        <f>HLOOKUP(BV$2,PLANEL_Pot_anual!$C$3:$AL$24,12,TRUE)</f>
        <v>13000.838383</v>
      </c>
      <c r="BW14" s="24">
        <f>HLOOKUP(BW$2,PLANEL_Pot_anual!$C$3:$AL$24,12,TRUE)</f>
        <v>13000.838383</v>
      </c>
      <c r="BX14" s="24">
        <f>HLOOKUP(BX$2,PLANEL_Pot_anual!$C$3:$AL$24,12,TRUE)</f>
        <v>13000.838383</v>
      </c>
      <c r="BY14" s="24">
        <f>HLOOKUP(BY$2,PLANEL_Pot_anual!$C$3:$AL$24,12,TRUE)</f>
        <v>13000.838383</v>
      </c>
      <c r="BZ14" s="24">
        <f>HLOOKUP(BZ$2,PLANEL_Pot_anual!$C$3:$AL$24,12,TRUE)</f>
        <v>13000.838383</v>
      </c>
      <c r="CA14" s="24">
        <f>HLOOKUP(CA$2,PLANEL_Pot_anual!$C$3:$AL$24,12,TRUE)</f>
        <v>13000.838383</v>
      </c>
      <c r="CB14" s="24">
        <f>HLOOKUP(CB$2,PLANEL_Pot_anual!$C$3:$AL$24,12,TRUE)</f>
        <v>13000.838383</v>
      </c>
      <c r="CC14" s="24">
        <f>HLOOKUP(CC$2,PLANEL_Pot_anual!$C$3:$AL$24,12,TRUE)</f>
        <v>13000.838383</v>
      </c>
      <c r="CD14" s="24">
        <f>HLOOKUP(CD$2,PLANEL_Pot_anual!$C$3:$AL$24,12,TRUE)</f>
        <v>13000.838383</v>
      </c>
      <c r="CE14" s="24">
        <f>HLOOKUP(CE$2,PLANEL_Pot_anual!$C$3:$AL$24,12,TRUE)</f>
        <v>13000.838383</v>
      </c>
      <c r="CF14" s="24">
        <f>HLOOKUP(CF$2,PLANEL_Pot_anual!$C$3:$AL$24,12,TRUE)</f>
        <v>13000.838383</v>
      </c>
      <c r="CG14" s="24">
        <f>HLOOKUP(CG$2,PLANEL_Pot_anual!$C$3:$AL$24,12,TRUE)</f>
        <v>13000.838383</v>
      </c>
      <c r="CH14" s="24">
        <f>HLOOKUP(CH$2,PLANEL_Pot_anual!$C$3:$AL$24,12,TRUE)</f>
        <v>13000.838383</v>
      </c>
      <c r="CI14" s="24">
        <f>HLOOKUP(CI$2,PLANEL_Pot_anual!$C$3:$AL$24,12,TRUE)</f>
        <v>13009</v>
      </c>
      <c r="CJ14" s="24">
        <f>HLOOKUP(CJ$2,PLANEL_Pot_anual!$C$3:$AL$24,12,TRUE)</f>
        <v>13009</v>
      </c>
      <c r="CK14" s="24">
        <f>HLOOKUP(CK$2,PLANEL_Pot_anual!$C$3:$AL$24,12,TRUE)</f>
        <v>13009</v>
      </c>
      <c r="CL14" s="24">
        <f>HLOOKUP(CL$2,PLANEL_Pot_anual!$C$3:$AL$24,12,TRUE)</f>
        <v>13009</v>
      </c>
      <c r="CM14" s="24">
        <f>HLOOKUP(CM$2,PLANEL_Pot_anual!$C$3:$AL$24,12,TRUE)</f>
        <v>13009</v>
      </c>
      <c r="CN14" s="24">
        <f>HLOOKUP(CN$2,PLANEL_Pot_anual!$C$3:$AL$24,12,TRUE)</f>
        <v>13009</v>
      </c>
      <c r="CO14" s="24">
        <f>HLOOKUP(CO$2,PLANEL_Pot_anual!$C$3:$AL$24,12,TRUE)</f>
        <v>13009</v>
      </c>
      <c r="CP14" s="24">
        <f>HLOOKUP(CP$2,PLANEL_Pot_anual!$C$3:$AL$24,12,TRUE)</f>
        <v>13009</v>
      </c>
      <c r="CQ14" s="24">
        <f>HLOOKUP(CQ$2,PLANEL_Pot_anual!$C$3:$AL$24,12,TRUE)</f>
        <v>13009</v>
      </c>
      <c r="CR14" s="24">
        <f>HLOOKUP(CR$2,PLANEL_Pot_anual!$C$3:$AL$24,12,TRUE)</f>
        <v>13009</v>
      </c>
      <c r="CS14" s="24">
        <f>HLOOKUP(CS$2,PLANEL_Pot_anual!$C$3:$AL$24,12,TRUE)</f>
        <v>13009</v>
      </c>
      <c r="CT14" s="24">
        <f>HLOOKUP(CT$2,PLANEL_Pot_anual!$C$3:$AL$24,12,TRUE)</f>
        <v>13009</v>
      </c>
      <c r="CU14" s="24">
        <f>HLOOKUP(CU$2,PLANEL_Pot_anual!$C$3:$AL$24,12,TRUE)</f>
        <v>13009</v>
      </c>
      <c r="CV14" s="24">
        <f>HLOOKUP(CV$2,PLANEL_Pot_anual!$C$3:$AL$24,12,TRUE)</f>
        <v>13009</v>
      </c>
      <c r="CW14" s="24">
        <f>HLOOKUP(CW$2,PLANEL_Pot_anual!$C$3:$AL$24,12,TRUE)</f>
        <v>13009</v>
      </c>
      <c r="CX14" s="24">
        <f>HLOOKUP(CX$2,PLANEL_Pot_anual!$C$3:$AL$24,12,TRUE)</f>
        <v>13009</v>
      </c>
      <c r="CY14" s="24">
        <f>HLOOKUP(CY$2,PLANEL_Pot_anual!$C$3:$AL$24,12,TRUE)</f>
        <v>13009</v>
      </c>
      <c r="CZ14" s="24">
        <f>HLOOKUP(CZ$2,PLANEL_Pot_anual!$C$3:$AL$24,12,TRUE)</f>
        <v>13009</v>
      </c>
      <c r="DA14" s="24">
        <f>HLOOKUP(DA$2,PLANEL_Pot_anual!$C$3:$AL$24,12,TRUE)</f>
        <v>13009</v>
      </c>
      <c r="DB14" s="24">
        <f>HLOOKUP(DB$2,PLANEL_Pot_anual!$C$3:$AL$24,12,TRUE)</f>
        <v>13009</v>
      </c>
      <c r="DC14" s="24">
        <f>HLOOKUP(DC$2,PLANEL_Pot_anual!$C$3:$AL$24,12,TRUE)</f>
        <v>13009</v>
      </c>
      <c r="DD14" s="24">
        <f>HLOOKUP(DD$2,PLANEL_Pot_anual!$C$3:$AL$24,12,TRUE)</f>
        <v>13009</v>
      </c>
      <c r="DE14" s="24">
        <f>HLOOKUP(DE$2,PLANEL_Pot_anual!$C$3:$AL$24,12,TRUE)</f>
        <v>13009</v>
      </c>
      <c r="DF14" s="24">
        <f>HLOOKUP(DF$2,PLANEL_Pot_anual!$C$3:$AL$24,12,TRUE)</f>
        <v>13009</v>
      </c>
      <c r="DG14" s="24">
        <f>HLOOKUP(DG$2,PLANEL_Pot_anual!$C$3:$AL$24,12,TRUE)</f>
        <v>13009</v>
      </c>
      <c r="DH14" s="24">
        <f>HLOOKUP(DH$2,PLANEL_Pot_anual!$C$3:$AL$24,12,TRUE)</f>
        <v>13009</v>
      </c>
      <c r="DI14" s="24">
        <f>HLOOKUP(DI$2,PLANEL_Pot_anual!$C$3:$AL$24,12,TRUE)</f>
        <v>13009</v>
      </c>
      <c r="DJ14" s="24">
        <f>HLOOKUP(DJ$2,PLANEL_Pot_anual!$C$3:$AL$24,12,TRUE)</f>
        <v>13009</v>
      </c>
      <c r="DK14" s="24">
        <f>HLOOKUP(DK$2,PLANEL_Pot_anual!$C$3:$AL$24,12,TRUE)</f>
        <v>13009</v>
      </c>
      <c r="DL14" s="24">
        <f>HLOOKUP(DL$2,PLANEL_Pot_anual!$C$3:$AL$24,12,TRUE)</f>
        <v>13009</v>
      </c>
      <c r="DM14" s="24">
        <f>HLOOKUP(DM$2,PLANEL_Pot_anual!$C$3:$AL$24,12,TRUE)</f>
        <v>13009</v>
      </c>
      <c r="DN14" s="24">
        <f>HLOOKUP(DN$2,PLANEL_Pot_anual!$C$3:$AL$24,12,TRUE)</f>
        <v>13009</v>
      </c>
      <c r="DO14" s="24">
        <f>HLOOKUP(DO$2,PLANEL_Pot_anual!$C$3:$AL$24,12,TRUE)</f>
        <v>13009</v>
      </c>
      <c r="DP14" s="24">
        <f>HLOOKUP(DP$2,PLANEL_Pot_anual!$C$3:$AL$24,12,TRUE)</f>
        <v>13009</v>
      </c>
      <c r="DQ14" s="24">
        <f>HLOOKUP(DQ$2,PLANEL_Pot_anual!$C$3:$AL$24,12,TRUE)</f>
        <v>13009</v>
      </c>
      <c r="DR14" s="24">
        <f>HLOOKUP(DR$2,PLANEL_Pot_anual!$C$3:$AL$24,12,TRUE)</f>
        <v>13009</v>
      </c>
      <c r="DS14" s="24">
        <f>HLOOKUP(DS$2,PLANEL_Pot_anual!$C$3:$AL$24,12,TRUE)</f>
        <v>13009</v>
      </c>
      <c r="DT14" s="24">
        <f>HLOOKUP(DT$2,PLANEL_Pot_anual!$C$3:$AL$24,12,TRUE)</f>
        <v>13009</v>
      </c>
      <c r="DU14" s="24">
        <f>HLOOKUP(DU$2,PLANEL_Pot_anual!$C$3:$AL$24,12,TRUE)</f>
        <v>13009</v>
      </c>
      <c r="DV14" s="24">
        <f>HLOOKUP(DV$2,PLANEL_Pot_anual!$C$3:$AL$24,12,TRUE)</f>
        <v>13009</v>
      </c>
      <c r="DW14" s="24">
        <f>HLOOKUP(DW$2,PLANEL_Pot_anual!$C$3:$AL$24,12,TRUE)</f>
        <v>13395</v>
      </c>
      <c r="DX14" s="24">
        <f>HLOOKUP(DX$2,PLANEL_Pot_anual!$C$3:$AL$24,12,TRUE)</f>
        <v>13395</v>
      </c>
      <c r="DY14" s="24">
        <f>HLOOKUP(DY$2,PLANEL_Pot_anual!$C$3:$AL$24,12,TRUE)</f>
        <v>13395</v>
      </c>
      <c r="DZ14" s="24">
        <f>HLOOKUP(DZ$2,PLANEL_Pot_anual!$C$3:$AL$24,12,TRUE)</f>
        <v>13395</v>
      </c>
      <c r="EA14" s="24">
        <f>HLOOKUP(EA$2,PLANEL_Pot_anual!$C$3:$AL$24,12,TRUE)</f>
        <v>13395</v>
      </c>
      <c r="EB14" s="24">
        <f>HLOOKUP(EB$2,PLANEL_Pot_anual!$C$3:$AL$24,12,TRUE)</f>
        <v>13395</v>
      </c>
      <c r="EC14" s="24">
        <f>HLOOKUP(EC$2,PLANEL_Pot_anual!$C$3:$AL$24,12,TRUE)</f>
        <v>13395</v>
      </c>
      <c r="ED14" s="24">
        <f>HLOOKUP(ED$2,PLANEL_Pot_anual!$C$3:$AL$24,12,TRUE)</f>
        <v>13395</v>
      </c>
      <c r="EE14" s="24">
        <f>HLOOKUP(EE$2,PLANEL_Pot_anual!$C$3:$AL$24,12,TRUE)</f>
        <v>13395</v>
      </c>
      <c r="EF14" s="24">
        <f>HLOOKUP(EF$2,PLANEL_Pot_anual!$C$3:$AL$24,12,TRUE)</f>
        <v>13395</v>
      </c>
      <c r="EG14" s="24">
        <f>HLOOKUP(EG$2,PLANEL_Pot_anual!$C$3:$AL$24,12,TRUE)</f>
        <v>13395</v>
      </c>
      <c r="EH14" s="24">
        <f>HLOOKUP(EH$2,PLANEL_Pot_anual!$C$3:$AL$24,12,TRUE)</f>
        <v>13395</v>
      </c>
      <c r="EI14" s="24">
        <f>HLOOKUP(EI$2,PLANEL_Pot_anual!$C$3:$AL$24,12,TRUE)</f>
        <v>13395</v>
      </c>
      <c r="EJ14" s="24">
        <f>HLOOKUP(EJ$2,PLANEL_Pot_anual!$C$3:$AL$24,12,TRUE)</f>
        <v>13395</v>
      </c>
      <c r="EK14" s="24">
        <f>HLOOKUP(EK$2,PLANEL_Pot_anual!$C$3:$AL$24,12,TRUE)</f>
        <v>13395</v>
      </c>
      <c r="EL14" s="24">
        <f>HLOOKUP(EL$2,PLANEL_Pot_anual!$C$3:$AL$24,12,TRUE)</f>
        <v>13395</v>
      </c>
      <c r="EM14" s="24">
        <f>HLOOKUP(EM$2,PLANEL_Pot_anual!$C$3:$AL$24,12,TRUE)</f>
        <v>13395</v>
      </c>
      <c r="EN14" s="24">
        <f>HLOOKUP(EN$2,PLANEL_Pot_anual!$C$3:$AL$24,12,TRUE)</f>
        <v>13395</v>
      </c>
      <c r="EO14" s="24">
        <f>HLOOKUP(EO$2,PLANEL_Pot_anual!$C$3:$AL$24,12,TRUE)</f>
        <v>13395</v>
      </c>
      <c r="EP14" s="24">
        <f>HLOOKUP(EP$2,PLANEL_Pot_anual!$C$3:$AL$24,12,TRUE)</f>
        <v>13395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19048.597431999999</v>
      </c>
      <c r="AF17" s="30">
        <f>HLOOKUP(AF$2,PLANEL_Pot_anual!$C$3:$AL$24,15,TRUE)</f>
        <v>19048.597431999999</v>
      </c>
      <c r="AG17" s="30">
        <f>HLOOKUP(AG$2,PLANEL_Pot_anual!$C$3:$AL$24,15,TRUE)</f>
        <v>19048.597431999999</v>
      </c>
      <c r="AH17" s="30">
        <f>HLOOKUP(AH$2,PLANEL_Pot_anual!$C$3:$AL$24,15,TRUE)</f>
        <v>19048.597431999999</v>
      </c>
      <c r="AI17" s="30">
        <f>HLOOKUP(AI$2,PLANEL_Pot_anual!$C$3:$AL$24,15,TRUE)</f>
        <v>25807.972508999999</v>
      </c>
      <c r="AJ17" s="30">
        <f>HLOOKUP(AJ$2,PLANEL_Pot_anual!$C$3:$AL$24,15,TRUE)</f>
        <v>25807.972508999999</v>
      </c>
      <c r="AK17" s="30">
        <f>HLOOKUP(AK$2,PLANEL_Pot_anual!$C$3:$AL$24,15,TRUE)</f>
        <v>25807.972508999999</v>
      </c>
      <c r="AL17" s="30">
        <f>HLOOKUP(AL$2,PLANEL_Pot_anual!$C$3:$AL$24,15,TRUE)</f>
        <v>25807.972508999999</v>
      </c>
      <c r="AM17" s="30">
        <f>HLOOKUP(AM$2,PLANEL_Pot_anual!$C$3:$AL$24,15,TRUE)</f>
        <v>28061.736689999998</v>
      </c>
      <c r="AN17" s="30">
        <f>HLOOKUP(AN$2,PLANEL_Pot_anual!$C$3:$AL$24,15,TRUE)</f>
        <v>28061.736689999998</v>
      </c>
      <c r="AO17" s="30">
        <f>HLOOKUP(AO$2,PLANEL_Pot_anual!$C$3:$AL$24,15,TRUE)</f>
        <v>28061.736689999998</v>
      </c>
      <c r="AP17" s="30">
        <f>HLOOKUP(AP$2,PLANEL_Pot_anual!$C$3:$AL$24,15,TRUE)</f>
        <v>28061.736689999998</v>
      </c>
      <c r="AQ17" s="30">
        <f>HLOOKUP(AQ$2,PLANEL_Pot_anual!$C$3:$AL$24,15,TRUE)</f>
        <v>36693.229399999997</v>
      </c>
      <c r="AR17" s="30">
        <f>HLOOKUP(AR$2,PLANEL_Pot_anual!$C$3:$AL$24,15,TRUE)</f>
        <v>36693.229399999997</v>
      </c>
      <c r="AS17" s="30">
        <f>HLOOKUP(AS$2,PLANEL_Pot_anual!$C$3:$AL$24,15,TRUE)</f>
        <v>36693.229399999997</v>
      </c>
      <c r="AT17" s="30">
        <f>HLOOKUP(AT$2,PLANEL_Pot_anual!$C$3:$AL$24,15,TRUE)</f>
        <v>36693.229399999997</v>
      </c>
      <c r="AU17" s="30">
        <f>HLOOKUP(AU$2,PLANEL_Pot_anual!$C$3:$AL$24,15,TRUE)</f>
        <v>38823.050789999994</v>
      </c>
      <c r="AV17" s="30">
        <f>HLOOKUP(AV$2,PLANEL_Pot_anual!$C$3:$AL$24,15,TRUE)</f>
        <v>38823.050789999994</v>
      </c>
      <c r="AW17" s="30">
        <f>HLOOKUP(AW$2,PLANEL_Pot_anual!$C$3:$AL$24,15,TRUE)</f>
        <v>38823.050789999994</v>
      </c>
      <c r="AX17" s="30">
        <f>HLOOKUP(AX$2,PLANEL_Pot_anual!$C$3:$AL$24,15,TRUE)</f>
        <v>38823.050789999994</v>
      </c>
      <c r="AY17" s="30">
        <f>HLOOKUP(AY$2,PLANEL_Pot_anual!$C$3:$AL$24,15,TRUE)</f>
        <v>41255.374219999998</v>
      </c>
      <c r="AZ17" s="30">
        <f>HLOOKUP(AZ$2,PLANEL_Pot_anual!$C$3:$AL$24,15,TRUE)</f>
        <v>41255.374219999998</v>
      </c>
      <c r="BA17" s="30">
        <f>HLOOKUP(BA$2,PLANEL_Pot_anual!$C$3:$AL$24,15,TRUE)</f>
        <v>41255.374219999998</v>
      </c>
      <c r="BB17" s="30">
        <f>HLOOKUP(BB$2,PLANEL_Pot_anual!$C$3:$AL$24,15,TRUE)</f>
        <v>41255.374219999998</v>
      </c>
      <c r="BC17" s="30">
        <f>HLOOKUP(BC$2,PLANEL_Pot_anual!$C$3:$AL$24,15,TRUE)</f>
        <v>44162.223539999999</v>
      </c>
      <c r="BD17" s="30">
        <f>HLOOKUP(BD$2,PLANEL_Pot_anual!$C$3:$AL$24,15,TRUE)</f>
        <v>44162.223539999999</v>
      </c>
      <c r="BE17" s="30">
        <f>HLOOKUP(BE$2,PLANEL_Pot_anual!$C$3:$AL$24,15,TRUE)</f>
        <v>44162.223539999999</v>
      </c>
      <c r="BF17" s="30">
        <f>HLOOKUP(BF$2,PLANEL_Pot_anual!$C$3:$AL$24,15,TRUE)</f>
        <v>44162.223539999999</v>
      </c>
      <c r="BG17" s="30">
        <f>HLOOKUP(BG$2,PLANEL_Pot_anual!$C$3:$AL$24,15,TRUE)</f>
        <v>48383.748</v>
      </c>
      <c r="BH17" s="30">
        <f>HLOOKUP(BH$2,PLANEL_Pot_anual!$C$3:$AL$24,15,TRUE)</f>
        <v>48383.748</v>
      </c>
      <c r="BI17" s="30">
        <f>HLOOKUP(BI$2,PLANEL_Pot_anual!$C$3:$AL$24,15,TRUE)</f>
        <v>48383.748</v>
      </c>
      <c r="BJ17" s="30">
        <f>HLOOKUP(BJ$2,PLANEL_Pot_anual!$C$3:$AL$24,15,TRUE)</f>
        <v>48383.748</v>
      </c>
      <c r="BK17" s="30">
        <f>HLOOKUP(BK$2,PLANEL_Pot_anual!$C$3:$AL$24,15,TRUE)</f>
        <v>52746.016771999995</v>
      </c>
      <c r="BL17" s="30">
        <f>HLOOKUP(BL$2,PLANEL_Pot_anual!$C$3:$AL$24,15,TRUE)</f>
        <v>52746.016771999995</v>
      </c>
      <c r="BM17" s="30">
        <f>HLOOKUP(BM$2,PLANEL_Pot_anual!$C$3:$AL$24,15,TRUE)</f>
        <v>52746.016771999995</v>
      </c>
      <c r="BN17" s="30">
        <f>HLOOKUP(BN$2,PLANEL_Pot_anual!$C$3:$AL$24,15,TRUE)</f>
        <v>52746.016771999995</v>
      </c>
      <c r="BO17" s="30">
        <f>HLOOKUP(BO$2,PLANEL_Pot_anual!$C$3:$AL$24,15,TRUE)</f>
        <v>56128.703712999995</v>
      </c>
      <c r="BP17" s="30">
        <f>HLOOKUP(BP$2,PLANEL_Pot_anual!$C$3:$AL$24,15,TRUE)</f>
        <v>56128.703712999995</v>
      </c>
      <c r="BQ17" s="30">
        <f>HLOOKUP(BQ$2,PLANEL_Pot_anual!$C$3:$AL$24,15,TRUE)</f>
        <v>56128.703712999995</v>
      </c>
      <c r="BR17" s="30">
        <f>HLOOKUP(BR$2,PLANEL_Pot_anual!$C$3:$AL$24,15,TRUE)</f>
        <v>56128.703712999995</v>
      </c>
      <c r="BS17" s="30">
        <f>HLOOKUP(BS$2,PLANEL_Pot_anual!$C$3:$AL$24,15,TRUE)</f>
        <v>57787.889259999996</v>
      </c>
      <c r="BT17" s="30">
        <f>HLOOKUP(BT$2,PLANEL_Pot_anual!$C$3:$AL$24,15,TRUE)</f>
        <v>57787.889259999996</v>
      </c>
      <c r="BU17" s="30">
        <f>HLOOKUP(BU$2,PLANEL_Pot_anual!$C$3:$AL$24,15,TRUE)</f>
        <v>57787.889259999996</v>
      </c>
      <c r="BV17" s="30">
        <f>HLOOKUP(BV$2,PLANEL_Pot_anual!$C$3:$AL$24,15,TRUE)</f>
        <v>57787.889259999996</v>
      </c>
      <c r="BW17" s="30">
        <f>HLOOKUP(BW$2,PLANEL_Pot_anual!$C$3:$AL$24,15,TRUE)</f>
        <v>63273.399869999994</v>
      </c>
      <c r="BX17" s="30">
        <f>HLOOKUP(BX$2,PLANEL_Pot_anual!$C$3:$AL$24,15,TRUE)</f>
        <v>63273.399869999994</v>
      </c>
      <c r="BY17" s="30">
        <f>HLOOKUP(BY$2,PLANEL_Pot_anual!$C$3:$AL$24,15,TRUE)</f>
        <v>63273.399869999994</v>
      </c>
      <c r="BZ17" s="30">
        <f>HLOOKUP(BZ$2,PLANEL_Pot_anual!$C$3:$AL$24,15,TRUE)</f>
        <v>63273.399869999994</v>
      </c>
      <c r="CA17" s="30">
        <f>HLOOKUP(CA$2,PLANEL_Pot_anual!$C$3:$AL$24,15,TRUE)</f>
        <v>68884.65724</v>
      </c>
      <c r="CB17" s="30">
        <f>HLOOKUP(CB$2,PLANEL_Pot_anual!$C$3:$AL$24,15,TRUE)</f>
        <v>68884.65724</v>
      </c>
      <c r="CC17" s="30">
        <f>HLOOKUP(CC$2,PLANEL_Pot_anual!$C$3:$AL$24,15,TRUE)</f>
        <v>68884.65724</v>
      </c>
      <c r="CD17" s="30">
        <f>HLOOKUP(CD$2,PLANEL_Pot_anual!$C$3:$AL$24,15,TRUE)</f>
        <v>68884.65724</v>
      </c>
      <c r="CE17" s="30">
        <f>HLOOKUP(CE$2,PLANEL_Pot_anual!$C$3:$AL$24,15,TRUE)</f>
        <v>72642.612089999995</v>
      </c>
      <c r="CF17" s="30">
        <f>HLOOKUP(CF$2,PLANEL_Pot_anual!$C$3:$AL$24,15,TRUE)</f>
        <v>72642.612089999995</v>
      </c>
      <c r="CG17" s="30">
        <f>HLOOKUP(CG$2,PLANEL_Pot_anual!$C$3:$AL$24,15,TRUE)</f>
        <v>72642.612089999995</v>
      </c>
      <c r="CH17" s="30">
        <f>HLOOKUP(CH$2,PLANEL_Pot_anual!$C$3:$AL$24,15,TRUE)</f>
        <v>72642.612089999995</v>
      </c>
      <c r="CI17" s="30">
        <f>HLOOKUP(CI$2,PLANEL_Pot_anual!$C$3:$AL$24,15,TRUE)</f>
        <v>78999.91678</v>
      </c>
      <c r="CJ17" s="30">
        <f>HLOOKUP(CJ$2,PLANEL_Pot_anual!$C$3:$AL$24,15,TRUE)</f>
        <v>78999.91678</v>
      </c>
      <c r="CK17" s="30">
        <f>HLOOKUP(CK$2,PLANEL_Pot_anual!$C$3:$AL$24,15,TRUE)</f>
        <v>78999.91678</v>
      </c>
      <c r="CL17" s="30">
        <f>HLOOKUP(CL$2,PLANEL_Pot_anual!$C$3:$AL$24,15,TRUE)</f>
        <v>78999.91678</v>
      </c>
      <c r="CM17" s="30">
        <f>HLOOKUP(CM$2,PLANEL_Pot_anual!$C$3:$AL$24,15,TRUE)</f>
        <v>86009.043680000002</v>
      </c>
      <c r="CN17" s="30">
        <f>HLOOKUP(CN$2,PLANEL_Pot_anual!$C$3:$AL$24,15,TRUE)</f>
        <v>86009.043680000002</v>
      </c>
      <c r="CO17" s="30">
        <f>HLOOKUP(CO$2,PLANEL_Pot_anual!$C$3:$AL$24,15,TRUE)</f>
        <v>86009.043680000002</v>
      </c>
      <c r="CP17" s="30">
        <f>HLOOKUP(CP$2,PLANEL_Pot_anual!$C$3:$AL$24,15,TRUE)</f>
        <v>86009.043680000002</v>
      </c>
      <c r="CQ17" s="30">
        <f>HLOOKUP(CQ$2,PLANEL_Pot_anual!$C$3:$AL$24,15,TRUE)</f>
        <v>92671.719719999994</v>
      </c>
      <c r="CR17" s="30">
        <f>HLOOKUP(CR$2,PLANEL_Pot_anual!$C$3:$AL$24,15,TRUE)</f>
        <v>92671.719719999994</v>
      </c>
      <c r="CS17" s="30">
        <f>HLOOKUP(CS$2,PLANEL_Pot_anual!$C$3:$AL$24,15,TRUE)</f>
        <v>92671.719719999994</v>
      </c>
      <c r="CT17" s="30">
        <f>HLOOKUP(CT$2,PLANEL_Pot_anual!$C$3:$AL$24,15,TRUE)</f>
        <v>92671.719719999994</v>
      </c>
      <c r="CU17" s="30">
        <f>HLOOKUP(CU$2,PLANEL_Pot_anual!$C$3:$AL$24,15,TRUE)</f>
        <v>95560.111351</v>
      </c>
      <c r="CV17" s="30">
        <f>HLOOKUP(CV$2,PLANEL_Pot_anual!$C$3:$AL$24,15,TRUE)</f>
        <v>95560.111351</v>
      </c>
      <c r="CW17" s="30">
        <f>HLOOKUP(CW$2,PLANEL_Pot_anual!$C$3:$AL$24,15,TRUE)</f>
        <v>95560.111351</v>
      </c>
      <c r="CX17" s="30">
        <f>HLOOKUP(CX$2,PLANEL_Pot_anual!$C$3:$AL$24,15,TRUE)</f>
        <v>95560.111351</v>
      </c>
      <c r="CY17" s="30">
        <f>HLOOKUP(CY$2,PLANEL_Pot_anual!$C$3:$AL$24,15,TRUE)</f>
        <v>104903.61038100001</v>
      </c>
      <c r="CZ17" s="30">
        <f>HLOOKUP(CZ$2,PLANEL_Pot_anual!$C$3:$AL$24,15,TRUE)</f>
        <v>104903.61038100001</v>
      </c>
      <c r="DA17" s="30">
        <f>HLOOKUP(DA$2,PLANEL_Pot_anual!$C$3:$AL$24,15,TRUE)</f>
        <v>104903.61038100001</v>
      </c>
      <c r="DB17" s="30">
        <f>HLOOKUP(DB$2,PLANEL_Pot_anual!$C$3:$AL$24,15,TRUE)</f>
        <v>104903.61038100001</v>
      </c>
      <c r="DC17" s="30">
        <f>HLOOKUP(DC$2,PLANEL_Pot_anual!$C$3:$AL$24,15,TRUE)</f>
        <v>109473.537891</v>
      </c>
      <c r="DD17" s="30">
        <f>HLOOKUP(DD$2,PLANEL_Pot_anual!$C$3:$AL$24,15,TRUE)</f>
        <v>109473.537891</v>
      </c>
      <c r="DE17" s="30">
        <f>HLOOKUP(DE$2,PLANEL_Pot_anual!$C$3:$AL$24,15,TRUE)</f>
        <v>109473.537891</v>
      </c>
      <c r="DF17" s="30">
        <f>HLOOKUP(DF$2,PLANEL_Pot_anual!$C$3:$AL$24,15,TRUE)</f>
        <v>109473.537891</v>
      </c>
      <c r="DG17" s="30">
        <f>HLOOKUP(DG$2,PLANEL_Pot_anual!$C$3:$AL$24,15,TRUE)</f>
        <v>113018.62504099999</v>
      </c>
      <c r="DH17" s="30">
        <f>HLOOKUP(DH$2,PLANEL_Pot_anual!$C$3:$AL$24,15,TRUE)</f>
        <v>113018.62504099999</v>
      </c>
      <c r="DI17" s="30">
        <f>HLOOKUP(DI$2,PLANEL_Pot_anual!$C$3:$AL$24,15,TRUE)</f>
        <v>113018.62504099999</v>
      </c>
      <c r="DJ17" s="30">
        <f>HLOOKUP(DJ$2,PLANEL_Pot_anual!$C$3:$AL$24,15,TRUE)</f>
        <v>113018.62504099999</v>
      </c>
      <c r="DK17" s="30">
        <f>HLOOKUP(DK$2,PLANEL_Pot_anual!$C$3:$AL$24,15,TRUE)</f>
        <v>116590.187531</v>
      </c>
      <c r="DL17" s="30">
        <f>HLOOKUP(DL$2,PLANEL_Pot_anual!$C$3:$AL$24,15,TRUE)</f>
        <v>116590.187531</v>
      </c>
      <c r="DM17" s="30">
        <f>HLOOKUP(DM$2,PLANEL_Pot_anual!$C$3:$AL$24,15,TRUE)</f>
        <v>116590.187531</v>
      </c>
      <c r="DN17" s="30">
        <f>HLOOKUP(DN$2,PLANEL_Pot_anual!$C$3:$AL$24,15,TRUE)</f>
        <v>116590.187531</v>
      </c>
      <c r="DO17" s="30">
        <f>HLOOKUP(DO$2,PLANEL_Pot_anual!$C$3:$AL$24,15,TRUE)</f>
        <v>120743.67852099999</v>
      </c>
      <c r="DP17" s="30">
        <f>HLOOKUP(DP$2,PLANEL_Pot_anual!$C$3:$AL$24,15,TRUE)</f>
        <v>120743.67852099999</v>
      </c>
      <c r="DQ17" s="30">
        <f>HLOOKUP(DQ$2,PLANEL_Pot_anual!$C$3:$AL$24,15,TRUE)</f>
        <v>120743.67852099999</v>
      </c>
      <c r="DR17" s="30">
        <f>HLOOKUP(DR$2,PLANEL_Pot_anual!$C$3:$AL$24,15,TRUE)</f>
        <v>120743.67852099999</v>
      </c>
      <c r="DS17" s="30">
        <f>HLOOKUP(DS$2,PLANEL_Pot_anual!$C$3:$AL$24,15,TRUE)</f>
        <v>126067.689551</v>
      </c>
      <c r="DT17" s="30">
        <f>HLOOKUP(DT$2,PLANEL_Pot_anual!$C$3:$AL$24,15,TRUE)</f>
        <v>126067.689551</v>
      </c>
      <c r="DU17" s="30">
        <f>HLOOKUP(DU$2,PLANEL_Pot_anual!$C$3:$AL$24,15,TRUE)</f>
        <v>126067.689551</v>
      </c>
      <c r="DV17" s="30">
        <f>HLOOKUP(DV$2,PLANEL_Pot_anual!$C$3:$AL$24,15,TRUE)</f>
        <v>126067.689551</v>
      </c>
      <c r="DW17" s="30">
        <f>HLOOKUP(DW$2,PLANEL_Pot_anual!$C$3:$AL$24,15,TRUE)</f>
        <v>131447.75765099999</v>
      </c>
      <c r="DX17" s="30">
        <f>HLOOKUP(DX$2,PLANEL_Pot_anual!$C$3:$AL$24,15,TRUE)</f>
        <v>131447.75765099999</v>
      </c>
      <c r="DY17" s="30">
        <f>HLOOKUP(DY$2,PLANEL_Pot_anual!$C$3:$AL$24,15,TRUE)</f>
        <v>131447.75765099999</v>
      </c>
      <c r="DZ17" s="30">
        <f>HLOOKUP(DZ$2,PLANEL_Pot_anual!$C$3:$AL$24,15,TRUE)</f>
        <v>131447.75765099999</v>
      </c>
      <c r="EA17" s="30">
        <f>HLOOKUP(EA$2,PLANEL_Pot_anual!$C$3:$AL$24,15,TRUE)</f>
        <v>136304.75667100001</v>
      </c>
      <c r="EB17" s="30">
        <f>HLOOKUP(EB$2,PLANEL_Pot_anual!$C$3:$AL$24,15,TRUE)</f>
        <v>136304.75667100001</v>
      </c>
      <c r="EC17" s="30">
        <f>HLOOKUP(EC$2,PLANEL_Pot_anual!$C$3:$AL$24,15,TRUE)</f>
        <v>136304.75667100001</v>
      </c>
      <c r="ED17" s="30">
        <f>HLOOKUP(ED$2,PLANEL_Pot_anual!$C$3:$AL$24,15,TRUE)</f>
        <v>136304.75667100001</v>
      </c>
      <c r="EE17" s="30">
        <f>HLOOKUP(EE$2,PLANEL_Pot_anual!$C$3:$AL$24,15,TRUE)</f>
        <v>141589.570531</v>
      </c>
      <c r="EF17" s="30">
        <f>HLOOKUP(EF$2,PLANEL_Pot_anual!$C$3:$AL$24,15,TRUE)</f>
        <v>141589.570531</v>
      </c>
      <c r="EG17" s="30">
        <f>HLOOKUP(EG$2,PLANEL_Pot_anual!$C$3:$AL$24,15,TRUE)</f>
        <v>141589.570531</v>
      </c>
      <c r="EH17" s="30">
        <f>HLOOKUP(EH$2,PLANEL_Pot_anual!$C$3:$AL$24,15,TRUE)</f>
        <v>141589.570531</v>
      </c>
      <c r="EI17" s="30">
        <f>HLOOKUP(EI$2,PLANEL_Pot_anual!$C$3:$AL$24,15,TRUE)</f>
        <v>146688.374751</v>
      </c>
      <c r="EJ17" s="30">
        <f>HLOOKUP(EJ$2,PLANEL_Pot_anual!$C$3:$AL$24,15,TRUE)</f>
        <v>146688.374751</v>
      </c>
      <c r="EK17" s="30">
        <f>HLOOKUP(EK$2,PLANEL_Pot_anual!$C$3:$AL$24,15,TRUE)</f>
        <v>146688.374751</v>
      </c>
      <c r="EL17" s="30">
        <f>HLOOKUP(EL$2,PLANEL_Pot_anual!$C$3:$AL$24,15,TRUE)</f>
        <v>146688.374751</v>
      </c>
      <c r="EM17" s="30">
        <f>HLOOKUP(EM$2,PLANEL_Pot_anual!$C$3:$AL$24,15,TRUE)</f>
        <v>148953.178621</v>
      </c>
      <c r="EN17" s="30">
        <f>HLOOKUP(EN$2,PLANEL_Pot_anual!$C$3:$AL$24,15,TRUE)</f>
        <v>148953.178621</v>
      </c>
      <c r="EO17" s="30">
        <f>HLOOKUP(EO$2,PLANEL_Pot_anual!$C$3:$AL$24,15,TRUE)</f>
        <v>148953.178621</v>
      </c>
      <c r="EP17" s="30">
        <f>HLOOKUP(EP$2,PLANEL_Pot_anual!$C$3:$AL$24,15,TRUE)</f>
        <v>148953.178621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6353.0162600000003</v>
      </c>
      <c r="BL20" s="26">
        <f>HLOOKUP(BL$2,PLANEL_Pot_anual!$C$3:$AL$24,18,TRUE)</f>
        <v>6353.0162600000003</v>
      </c>
      <c r="BM20" s="26">
        <f>HLOOKUP(BM$2,PLANEL_Pot_anual!$C$3:$AL$24,18,TRUE)</f>
        <v>6353.0162600000003</v>
      </c>
      <c r="BN20" s="26">
        <f>HLOOKUP(BN$2,PLANEL_Pot_anual!$C$3:$AL$24,18,TRUE)</f>
        <v>6353.0162600000003</v>
      </c>
      <c r="BO20" s="26">
        <f>HLOOKUP(BO$2,PLANEL_Pot_anual!$C$3:$AL$24,18,TRUE)</f>
        <v>10796.121328000001</v>
      </c>
      <c r="BP20" s="26">
        <f>HLOOKUP(BP$2,PLANEL_Pot_anual!$C$3:$AL$24,18,TRUE)</f>
        <v>10796.121328000001</v>
      </c>
      <c r="BQ20" s="26">
        <f>HLOOKUP(BQ$2,PLANEL_Pot_anual!$C$3:$AL$24,18,TRUE)</f>
        <v>10796.121328000001</v>
      </c>
      <c r="BR20" s="26">
        <f>HLOOKUP(BR$2,PLANEL_Pot_anual!$C$3:$AL$24,18,TRUE)</f>
        <v>10796.121328000001</v>
      </c>
      <c r="BS20" s="26">
        <f>HLOOKUP(BS$2,PLANEL_Pot_anual!$C$3:$AL$24,18,TRUE)</f>
        <v>15359.184249999998</v>
      </c>
      <c r="BT20" s="26">
        <f>HLOOKUP(BT$2,PLANEL_Pot_anual!$C$3:$AL$24,18,TRUE)</f>
        <v>15359.184249999998</v>
      </c>
      <c r="BU20" s="26">
        <f>HLOOKUP(BU$2,PLANEL_Pot_anual!$C$3:$AL$24,18,TRUE)</f>
        <v>15359.184249999998</v>
      </c>
      <c r="BV20" s="26">
        <f>HLOOKUP(BV$2,PLANEL_Pot_anual!$C$3:$AL$24,18,TRUE)</f>
        <v>15359.184249999998</v>
      </c>
      <c r="BW20" s="26">
        <f>HLOOKUP(BW$2,PLANEL_Pot_anual!$C$3:$AL$24,18,TRUE)</f>
        <v>19912.446260000001</v>
      </c>
      <c r="BX20" s="26">
        <f>HLOOKUP(BX$2,PLANEL_Pot_anual!$C$3:$AL$24,18,TRUE)</f>
        <v>19912.446260000001</v>
      </c>
      <c r="BY20" s="26">
        <f>HLOOKUP(BY$2,PLANEL_Pot_anual!$C$3:$AL$24,18,TRUE)</f>
        <v>19912.446260000001</v>
      </c>
      <c r="BZ20" s="26">
        <f>HLOOKUP(BZ$2,PLANEL_Pot_anual!$C$3:$AL$24,18,TRUE)</f>
        <v>19912.446260000001</v>
      </c>
      <c r="CA20" s="26">
        <f>HLOOKUP(CA$2,PLANEL_Pot_anual!$C$3:$AL$24,18,TRUE)</f>
        <v>24589.248479999998</v>
      </c>
      <c r="CB20" s="26">
        <f>HLOOKUP(CB$2,PLANEL_Pot_anual!$C$3:$AL$24,18,TRUE)</f>
        <v>24589.248479999998</v>
      </c>
      <c r="CC20" s="26">
        <f>HLOOKUP(CC$2,PLANEL_Pot_anual!$C$3:$AL$24,18,TRUE)</f>
        <v>24589.248479999998</v>
      </c>
      <c r="CD20" s="26">
        <f>HLOOKUP(CD$2,PLANEL_Pot_anual!$C$3:$AL$24,18,TRUE)</f>
        <v>24589.248479999998</v>
      </c>
      <c r="CE20" s="26">
        <f>HLOOKUP(CE$2,PLANEL_Pot_anual!$C$3:$AL$24,18,TRUE)</f>
        <v>29401.941930000001</v>
      </c>
      <c r="CF20" s="26">
        <f>HLOOKUP(CF$2,PLANEL_Pot_anual!$C$3:$AL$24,18,TRUE)</f>
        <v>29401.941930000001</v>
      </c>
      <c r="CG20" s="26">
        <f>HLOOKUP(CG$2,PLANEL_Pot_anual!$C$3:$AL$24,18,TRUE)</f>
        <v>29401.941930000001</v>
      </c>
      <c r="CH20" s="26">
        <f>HLOOKUP(CH$2,PLANEL_Pot_anual!$C$3:$AL$24,18,TRUE)</f>
        <v>29401.941930000001</v>
      </c>
      <c r="CI20" s="26">
        <f>HLOOKUP(CI$2,PLANEL_Pot_anual!$C$3:$AL$24,18,TRUE)</f>
        <v>30063.155340000001</v>
      </c>
      <c r="CJ20" s="26">
        <f>HLOOKUP(CJ$2,PLANEL_Pot_anual!$C$3:$AL$24,18,TRUE)</f>
        <v>30063.155340000001</v>
      </c>
      <c r="CK20" s="26">
        <f>HLOOKUP(CK$2,PLANEL_Pot_anual!$C$3:$AL$24,18,TRUE)</f>
        <v>30063.155340000001</v>
      </c>
      <c r="CL20" s="26">
        <f>HLOOKUP(CL$2,PLANEL_Pot_anual!$C$3:$AL$24,18,TRUE)</f>
        <v>30063.155340000001</v>
      </c>
      <c r="CM20" s="26">
        <f>HLOOKUP(CM$2,PLANEL_Pot_anual!$C$3:$AL$24,18,TRUE)</f>
        <v>30063.155340000001</v>
      </c>
      <c r="CN20" s="26">
        <f>HLOOKUP(CN$2,PLANEL_Pot_anual!$C$3:$AL$24,18,TRUE)</f>
        <v>30063.155340000001</v>
      </c>
      <c r="CO20" s="26">
        <f>HLOOKUP(CO$2,PLANEL_Pot_anual!$C$3:$AL$24,18,TRUE)</f>
        <v>30063.155340000001</v>
      </c>
      <c r="CP20" s="26">
        <f>HLOOKUP(CP$2,PLANEL_Pot_anual!$C$3:$AL$24,18,TRUE)</f>
        <v>30063.155340000001</v>
      </c>
      <c r="CQ20" s="26">
        <f>HLOOKUP(CQ$2,PLANEL_Pot_anual!$C$3:$AL$24,18,TRUE)</f>
        <v>29123.485340000003</v>
      </c>
      <c r="CR20" s="26">
        <f>HLOOKUP(CR$2,PLANEL_Pot_anual!$C$3:$AL$24,18,TRUE)</f>
        <v>29123.485340000003</v>
      </c>
      <c r="CS20" s="26">
        <f>HLOOKUP(CS$2,PLANEL_Pot_anual!$C$3:$AL$24,18,TRUE)</f>
        <v>29123.485340000003</v>
      </c>
      <c r="CT20" s="26">
        <f>HLOOKUP(CT$2,PLANEL_Pot_anual!$C$3:$AL$24,18,TRUE)</f>
        <v>29123.485340000003</v>
      </c>
      <c r="CU20" s="26">
        <f>HLOOKUP(CU$2,PLANEL_Pot_anual!$C$3:$AL$24,18,TRUE)</f>
        <v>28169.013340000001</v>
      </c>
      <c r="CV20" s="26">
        <f>HLOOKUP(CV$2,PLANEL_Pot_anual!$C$3:$AL$24,18,TRUE)</f>
        <v>28169.013340000001</v>
      </c>
      <c r="CW20" s="26">
        <f>HLOOKUP(CW$2,PLANEL_Pot_anual!$C$3:$AL$24,18,TRUE)</f>
        <v>28169.013340000001</v>
      </c>
      <c r="CX20" s="26">
        <f>HLOOKUP(CX$2,PLANEL_Pot_anual!$C$3:$AL$24,18,TRUE)</f>
        <v>28169.013340000001</v>
      </c>
      <c r="CY20" s="26">
        <f>HLOOKUP(CY$2,PLANEL_Pot_anual!$C$3:$AL$24,18,TRUE)</f>
        <v>32631.134018000001</v>
      </c>
      <c r="CZ20" s="26">
        <f>HLOOKUP(CZ$2,PLANEL_Pot_anual!$C$3:$AL$24,18,TRUE)</f>
        <v>32631.134018000001</v>
      </c>
      <c r="DA20" s="26">
        <f>HLOOKUP(DA$2,PLANEL_Pot_anual!$C$3:$AL$24,18,TRUE)</f>
        <v>32631.134018000001</v>
      </c>
      <c r="DB20" s="26">
        <f>HLOOKUP(DB$2,PLANEL_Pot_anual!$C$3:$AL$24,18,TRUE)</f>
        <v>32631.134018000001</v>
      </c>
      <c r="DC20" s="26">
        <f>HLOOKUP(DC$2,PLANEL_Pot_anual!$C$3:$AL$24,18,TRUE)</f>
        <v>36767.234145000002</v>
      </c>
      <c r="DD20" s="26">
        <f>HLOOKUP(DD$2,PLANEL_Pot_anual!$C$3:$AL$24,18,TRUE)</f>
        <v>36767.234145000002</v>
      </c>
      <c r="DE20" s="26">
        <f>HLOOKUP(DE$2,PLANEL_Pot_anual!$C$3:$AL$24,18,TRUE)</f>
        <v>36767.234145000002</v>
      </c>
      <c r="DF20" s="26">
        <f>HLOOKUP(DF$2,PLANEL_Pot_anual!$C$3:$AL$24,18,TRUE)</f>
        <v>36767.234145000002</v>
      </c>
      <c r="DG20" s="26">
        <f>HLOOKUP(DG$2,PLANEL_Pot_anual!$C$3:$AL$24,18,TRUE)</f>
        <v>40923.76496</v>
      </c>
      <c r="DH20" s="26">
        <f>HLOOKUP(DH$2,PLANEL_Pot_anual!$C$3:$AL$24,18,TRUE)</f>
        <v>40923.76496</v>
      </c>
      <c r="DI20" s="26">
        <f>HLOOKUP(DI$2,PLANEL_Pot_anual!$C$3:$AL$24,18,TRUE)</f>
        <v>40923.76496</v>
      </c>
      <c r="DJ20" s="26">
        <f>HLOOKUP(DJ$2,PLANEL_Pot_anual!$C$3:$AL$24,18,TRUE)</f>
        <v>40923.76496</v>
      </c>
      <c r="DK20" s="26">
        <f>HLOOKUP(DK$2,PLANEL_Pot_anual!$C$3:$AL$24,18,TRUE)</f>
        <v>45066.988070000007</v>
      </c>
      <c r="DL20" s="26">
        <f>HLOOKUP(DL$2,PLANEL_Pot_anual!$C$3:$AL$24,18,TRUE)</f>
        <v>45066.988070000007</v>
      </c>
      <c r="DM20" s="26">
        <f>HLOOKUP(DM$2,PLANEL_Pot_anual!$C$3:$AL$24,18,TRUE)</f>
        <v>45066.988070000007</v>
      </c>
      <c r="DN20" s="26">
        <f>HLOOKUP(DN$2,PLANEL_Pot_anual!$C$3:$AL$24,18,TRUE)</f>
        <v>45066.988070000007</v>
      </c>
      <c r="DO20" s="26">
        <f>HLOOKUP(DO$2,PLANEL_Pot_anual!$C$3:$AL$24,18,TRUE)</f>
        <v>49276.618580000002</v>
      </c>
      <c r="DP20" s="26">
        <f>HLOOKUP(DP$2,PLANEL_Pot_anual!$C$3:$AL$24,18,TRUE)</f>
        <v>49276.618580000002</v>
      </c>
      <c r="DQ20" s="26">
        <f>HLOOKUP(DQ$2,PLANEL_Pot_anual!$C$3:$AL$24,18,TRUE)</f>
        <v>49276.618580000002</v>
      </c>
      <c r="DR20" s="26">
        <f>HLOOKUP(DR$2,PLANEL_Pot_anual!$C$3:$AL$24,18,TRUE)</f>
        <v>49276.618580000002</v>
      </c>
      <c r="DS20" s="26">
        <f>HLOOKUP(DS$2,PLANEL_Pot_anual!$C$3:$AL$24,18,TRUE)</f>
        <v>53547.440159999998</v>
      </c>
      <c r="DT20" s="26">
        <f>HLOOKUP(DT$2,PLANEL_Pot_anual!$C$3:$AL$24,18,TRUE)</f>
        <v>53547.440159999998</v>
      </c>
      <c r="DU20" s="26">
        <f>HLOOKUP(DU$2,PLANEL_Pot_anual!$C$3:$AL$24,18,TRUE)</f>
        <v>53547.440159999998</v>
      </c>
      <c r="DV20" s="26">
        <f>HLOOKUP(DV$2,PLANEL_Pot_anual!$C$3:$AL$24,18,TRUE)</f>
        <v>53547.440159999998</v>
      </c>
      <c r="DW20" s="26">
        <f>HLOOKUP(DW$2,PLANEL_Pot_anual!$C$3:$AL$24,18,TRUE)</f>
        <v>57825.661590000003</v>
      </c>
      <c r="DX20" s="26">
        <f>HLOOKUP(DX$2,PLANEL_Pot_anual!$C$3:$AL$24,18,TRUE)</f>
        <v>57825.661590000003</v>
      </c>
      <c r="DY20" s="26">
        <f>HLOOKUP(DY$2,PLANEL_Pot_anual!$C$3:$AL$24,18,TRUE)</f>
        <v>57825.661590000003</v>
      </c>
      <c r="DZ20" s="26">
        <f>HLOOKUP(DZ$2,PLANEL_Pot_anual!$C$3:$AL$24,18,TRUE)</f>
        <v>57825.661590000003</v>
      </c>
      <c r="EA20" s="26">
        <f>HLOOKUP(EA$2,PLANEL_Pot_anual!$C$3:$AL$24,18,TRUE)</f>
        <v>62053.482440000007</v>
      </c>
      <c r="EB20" s="26">
        <f>HLOOKUP(EB$2,PLANEL_Pot_anual!$C$3:$AL$24,18,TRUE)</f>
        <v>62053.482440000007</v>
      </c>
      <c r="EC20" s="26">
        <f>HLOOKUP(EC$2,PLANEL_Pot_anual!$C$3:$AL$24,18,TRUE)</f>
        <v>62053.482440000007</v>
      </c>
      <c r="ED20" s="26">
        <f>HLOOKUP(ED$2,PLANEL_Pot_anual!$C$3:$AL$24,18,TRUE)</f>
        <v>62053.482440000007</v>
      </c>
      <c r="EE20" s="26">
        <f>HLOOKUP(EE$2,PLANEL_Pot_anual!$C$3:$AL$24,18,TRUE)</f>
        <v>66746.632679999995</v>
      </c>
      <c r="EF20" s="26">
        <f>HLOOKUP(EF$2,PLANEL_Pot_anual!$C$3:$AL$24,18,TRUE)</f>
        <v>66746.632679999995</v>
      </c>
      <c r="EG20" s="26">
        <f>HLOOKUP(EG$2,PLANEL_Pot_anual!$C$3:$AL$24,18,TRUE)</f>
        <v>66746.632679999995</v>
      </c>
      <c r="EH20" s="26">
        <f>HLOOKUP(EH$2,PLANEL_Pot_anual!$C$3:$AL$24,18,TRUE)</f>
        <v>66746.632679999995</v>
      </c>
      <c r="EI20" s="26">
        <f>HLOOKUP(EI$2,PLANEL_Pot_anual!$C$3:$AL$24,18,TRUE)</f>
        <v>71222.984840000005</v>
      </c>
      <c r="EJ20" s="26">
        <f>HLOOKUP(EJ$2,PLANEL_Pot_anual!$C$3:$AL$24,18,TRUE)</f>
        <v>71222.984840000005</v>
      </c>
      <c r="EK20" s="26">
        <f>HLOOKUP(EK$2,PLANEL_Pot_anual!$C$3:$AL$24,18,TRUE)</f>
        <v>71222.984840000005</v>
      </c>
      <c r="EL20" s="26">
        <f>HLOOKUP(EL$2,PLANEL_Pot_anual!$C$3:$AL$24,18,TRUE)</f>
        <v>71222.984840000005</v>
      </c>
      <c r="EM20" s="26">
        <f>HLOOKUP(EM$2,PLANEL_Pot_anual!$C$3:$AL$24,18,TRUE)</f>
        <v>75589.216740000003</v>
      </c>
      <c r="EN20" s="26">
        <f>HLOOKUP(EN$2,PLANEL_Pot_anual!$C$3:$AL$24,18,TRUE)</f>
        <v>75589.216740000003</v>
      </c>
      <c r="EO20" s="26">
        <f>HLOOKUP(EO$2,PLANEL_Pot_anual!$C$3:$AL$24,18,TRUE)</f>
        <v>75589.216740000003</v>
      </c>
      <c r="EP20" s="26">
        <f>HLOOKUP(EP$2,PLANEL_Pot_anual!$C$3:$AL$24,18,TRUE)</f>
        <v>75589.216740000003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323.60564579999999</v>
      </c>
      <c r="AN23" s="32">
        <f>HLOOKUP(AN$2,PLANEL_Pot_anual!$C$3:$AL$24,21,TRUE)</f>
        <v>323.60564579999999</v>
      </c>
      <c r="AO23" s="32">
        <f>HLOOKUP(AO$2,PLANEL_Pot_anual!$C$3:$AL$24,21,TRUE)</f>
        <v>323.60564579999999</v>
      </c>
      <c r="AP23" s="32">
        <f>HLOOKUP(AP$2,PLANEL_Pot_anual!$C$3:$AL$24,21,TRUE)</f>
        <v>323.60564579999999</v>
      </c>
      <c r="AQ23" s="32">
        <f>HLOOKUP(AQ$2,PLANEL_Pot_anual!$C$3:$AL$24,21,TRUE)</f>
        <v>4254.6415790000001</v>
      </c>
      <c r="AR23" s="32">
        <f>HLOOKUP(AR$2,PLANEL_Pot_anual!$C$3:$AL$24,21,TRUE)</f>
        <v>4254.6415790000001</v>
      </c>
      <c r="AS23" s="32">
        <f>HLOOKUP(AS$2,PLANEL_Pot_anual!$C$3:$AL$24,21,TRUE)</f>
        <v>4254.6415790000001</v>
      </c>
      <c r="AT23" s="32">
        <f>HLOOKUP(AT$2,PLANEL_Pot_anual!$C$3:$AL$24,21,TRUE)</f>
        <v>4254.6415790000001</v>
      </c>
      <c r="AU23" s="32">
        <f>HLOOKUP(AU$2,PLANEL_Pot_anual!$C$3:$AL$24,21,TRUE)</f>
        <v>6101.8354609999997</v>
      </c>
      <c r="AV23" s="32">
        <f>HLOOKUP(AV$2,PLANEL_Pot_anual!$C$3:$AL$24,21,TRUE)</f>
        <v>6101.8354609999997</v>
      </c>
      <c r="AW23" s="32">
        <f>HLOOKUP(AW$2,PLANEL_Pot_anual!$C$3:$AL$24,21,TRUE)</f>
        <v>6101.8354609999997</v>
      </c>
      <c r="AX23" s="32">
        <f>HLOOKUP(AX$2,PLANEL_Pot_anual!$C$3:$AL$24,21,TRUE)</f>
        <v>6101.8354609999997</v>
      </c>
      <c r="AY23" s="32">
        <f>HLOOKUP(AY$2,PLANEL_Pot_anual!$C$3:$AL$24,21,TRUE)</f>
        <v>9381.5356869999996</v>
      </c>
      <c r="AZ23" s="32">
        <f>HLOOKUP(AZ$2,PLANEL_Pot_anual!$C$3:$AL$24,21,TRUE)</f>
        <v>9381.5356869999996</v>
      </c>
      <c r="BA23" s="32">
        <f>HLOOKUP(BA$2,PLANEL_Pot_anual!$C$3:$AL$24,21,TRUE)</f>
        <v>9381.5356869999996</v>
      </c>
      <c r="BB23" s="32">
        <f>HLOOKUP(BB$2,PLANEL_Pot_anual!$C$3:$AL$24,21,TRUE)</f>
        <v>9381.5356869999996</v>
      </c>
      <c r="BC23" s="32">
        <f>HLOOKUP(BC$2,PLANEL_Pot_anual!$C$3:$AL$24,21,TRUE)</f>
        <v>10607.0995</v>
      </c>
      <c r="BD23" s="32">
        <f>HLOOKUP(BD$2,PLANEL_Pot_anual!$C$3:$AL$24,21,TRUE)</f>
        <v>10607.0995</v>
      </c>
      <c r="BE23" s="32">
        <f>HLOOKUP(BE$2,PLANEL_Pot_anual!$C$3:$AL$24,21,TRUE)</f>
        <v>10607.0995</v>
      </c>
      <c r="BF23" s="32">
        <f>HLOOKUP(BF$2,PLANEL_Pot_anual!$C$3:$AL$24,21,TRUE)</f>
        <v>10607.0995</v>
      </c>
      <c r="BG23" s="32">
        <f>HLOOKUP(BG$2,PLANEL_Pot_anual!$C$3:$AL$24,21,TRUE)</f>
        <v>11142.701639999999</v>
      </c>
      <c r="BH23" s="32">
        <f>HLOOKUP(BH$2,PLANEL_Pot_anual!$C$3:$AL$24,21,TRUE)</f>
        <v>11142.701639999999</v>
      </c>
      <c r="BI23" s="32">
        <f>HLOOKUP(BI$2,PLANEL_Pot_anual!$C$3:$AL$24,21,TRUE)</f>
        <v>11142.701639999999</v>
      </c>
      <c r="BJ23" s="32">
        <f>HLOOKUP(BJ$2,PLANEL_Pot_anual!$C$3:$AL$24,21,TRUE)</f>
        <v>11142.701639999999</v>
      </c>
      <c r="BK23" s="32">
        <f>HLOOKUP(BK$2,PLANEL_Pot_anual!$C$3:$AL$24,21,TRUE)</f>
        <v>13710.780127</v>
      </c>
      <c r="BL23" s="32">
        <f>HLOOKUP(BL$2,PLANEL_Pot_anual!$C$3:$AL$24,21,TRUE)</f>
        <v>13710.780127</v>
      </c>
      <c r="BM23" s="32">
        <f>HLOOKUP(BM$2,PLANEL_Pot_anual!$C$3:$AL$24,21,TRUE)</f>
        <v>13710.780127</v>
      </c>
      <c r="BN23" s="32">
        <f>HLOOKUP(BN$2,PLANEL_Pot_anual!$C$3:$AL$24,21,TRUE)</f>
        <v>13710.780127</v>
      </c>
      <c r="BO23" s="32">
        <f>HLOOKUP(BO$2,PLANEL_Pot_anual!$C$3:$AL$24,21,TRUE)</f>
        <v>17688.481047000001</v>
      </c>
      <c r="BP23" s="32">
        <f>HLOOKUP(BP$2,PLANEL_Pot_anual!$C$3:$AL$24,21,TRUE)</f>
        <v>17688.481047000001</v>
      </c>
      <c r="BQ23" s="32">
        <f>HLOOKUP(BQ$2,PLANEL_Pot_anual!$C$3:$AL$24,21,TRUE)</f>
        <v>17688.481047000001</v>
      </c>
      <c r="BR23" s="32">
        <f>HLOOKUP(BR$2,PLANEL_Pot_anual!$C$3:$AL$24,21,TRUE)</f>
        <v>17688.481047000001</v>
      </c>
      <c r="BS23" s="32">
        <f>HLOOKUP(BS$2,PLANEL_Pot_anual!$C$3:$AL$24,21,TRUE)</f>
        <v>18529.618154</v>
      </c>
      <c r="BT23" s="32">
        <f>HLOOKUP(BT$2,PLANEL_Pot_anual!$C$3:$AL$24,21,TRUE)</f>
        <v>18529.618154</v>
      </c>
      <c r="BU23" s="32">
        <f>HLOOKUP(BU$2,PLANEL_Pot_anual!$C$3:$AL$24,21,TRUE)</f>
        <v>18529.618154</v>
      </c>
      <c r="BV23" s="32">
        <f>HLOOKUP(BV$2,PLANEL_Pot_anual!$C$3:$AL$24,21,TRUE)</f>
        <v>18529.618154</v>
      </c>
      <c r="BW23" s="32">
        <f>HLOOKUP(BW$2,PLANEL_Pot_anual!$C$3:$AL$24,21,TRUE)</f>
        <v>19991.924583</v>
      </c>
      <c r="BX23" s="32">
        <f>HLOOKUP(BX$2,PLANEL_Pot_anual!$C$3:$AL$24,21,TRUE)</f>
        <v>19991.924583</v>
      </c>
      <c r="BY23" s="32">
        <f>HLOOKUP(BY$2,PLANEL_Pot_anual!$C$3:$AL$24,21,TRUE)</f>
        <v>19991.924583</v>
      </c>
      <c r="BZ23" s="32">
        <f>HLOOKUP(BZ$2,PLANEL_Pot_anual!$C$3:$AL$24,21,TRUE)</f>
        <v>19991.924583</v>
      </c>
      <c r="CA23" s="32">
        <f>HLOOKUP(CA$2,PLANEL_Pot_anual!$C$3:$AL$24,21,TRUE)</f>
        <v>21617.914239999998</v>
      </c>
      <c r="CB23" s="32">
        <f>HLOOKUP(CB$2,PLANEL_Pot_anual!$C$3:$AL$24,21,TRUE)</f>
        <v>21617.914239999998</v>
      </c>
      <c r="CC23" s="32">
        <f>HLOOKUP(CC$2,PLANEL_Pot_anual!$C$3:$AL$24,21,TRUE)</f>
        <v>21617.914239999998</v>
      </c>
      <c r="CD23" s="32">
        <f>HLOOKUP(CD$2,PLANEL_Pot_anual!$C$3:$AL$24,21,TRUE)</f>
        <v>21617.914239999998</v>
      </c>
      <c r="CE23" s="32">
        <f>HLOOKUP(CE$2,PLANEL_Pot_anual!$C$3:$AL$24,21,TRUE)</f>
        <v>23710.390439999999</v>
      </c>
      <c r="CF23" s="32">
        <f>HLOOKUP(CF$2,PLANEL_Pot_anual!$C$3:$AL$24,21,TRUE)</f>
        <v>23710.390439999999</v>
      </c>
      <c r="CG23" s="32">
        <f>HLOOKUP(CG$2,PLANEL_Pot_anual!$C$3:$AL$24,21,TRUE)</f>
        <v>23710.390439999999</v>
      </c>
      <c r="CH23" s="32">
        <f>HLOOKUP(CH$2,PLANEL_Pot_anual!$C$3:$AL$24,21,TRUE)</f>
        <v>23710.390439999999</v>
      </c>
      <c r="CI23" s="32">
        <f>HLOOKUP(CI$2,PLANEL_Pot_anual!$C$3:$AL$24,21,TRUE)</f>
        <v>26735.149409999998</v>
      </c>
      <c r="CJ23" s="32">
        <f>HLOOKUP(CJ$2,PLANEL_Pot_anual!$C$3:$AL$24,21,TRUE)</f>
        <v>26735.149409999998</v>
      </c>
      <c r="CK23" s="32">
        <f>HLOOKUP(CK$2,PLANEL_Pot_anual!$C$3:$AL$24,21,TRUE)</f>
        <v>26735.149409999998</v>
      </c>
      <c r="CL23" s="32">
        <f>HLOOKUP(CL$2,PLANEL_Pot_anual!$C$3:$AL$24,21,TRUE)</f>
        <v>26735.149409999998</v>
      </c>
      <c r="CM23" s="32">
        <f>HLOOKUP(CM$2,PLANEL_Pot_anual!$C$3:$AL$24,21,TRUE)</f>
        <v>29695.21544</v>
      </c>
      <c r="CN23" s="32">
        <f>HLOOKUP(CN$2,PLANEL_Pot_anual!$C$3:$AL$24,21,TRUE)</f>
        <v>29695.21544</v>
      </c>
      <c r="CO23" s="32">
        <f>HLOOKUP(CO$2,PLANEL_Pot_anual!$C$3:$AL$24,21,TRUE)</f>
        <v>29695.21544</v>
      </c>
      <c r="CP23" s="32">
        <f>HLOOKUP(CP$2,PLANEL_Pot_anual!$C$3:$AL$24,21,TRUE)</f>
        <v>29695.21544</v>
      </c>
      <c r="CQ23" s="32">
        <f>HLOOKUP(CQ$2,PLANEL_Pot_anual!$C$3:$AL$24,21,TRUE)</f>
        <v>33044.03903</v>
      </c>
      <c r="CR23" s="32">
        <f>HLOOKUP(CR$2,PLANEL_Pot_anual!$C$3:$AL$24,21,TRUE)</f>
        <v>33044.03903</v>
      </c>
      <c r="CS23" s="32">
        <f>HLOOKUP(CS$2,PLANEL_Pot_anual!$C$3:$AL$24,21,TRUE)</f>
        <v>33044.03903</v>
      </c>
      <c r="CT23" s="32">
        <f>HLOOKUP(CT$2,PLANEL_Pot_anual!$C$3:$AL$24,21,TRUE)</f>
        <v>33044.03903</v>
      </c>
      <c r="CU23" s="32">
        <f>HLOOKUP(CU$2,PLANEL_Pot_anual!$C$3:$AL$24,21,TRUE)</f>
        <v>37104.875520000001</v>
      </c>
      <c r="CV23" s="32">
        <f>HLOOKUP(CV$2,PLANEL_Pot_anual!$C$3:$AL$24,21,TRUE)</f>
        <v>37104.875520000001</v>
      </c>
      <c r="CW23" s="32">
        <f>HLOOKUP(CW$2,PLANEL_Pot_anual!$C$3:$AL$24,21,TRUE)</f>
        <v>37104.875520000001</v>
      </c>
      <c r="CX23" s="32">
        <f>HLOOKUP(CX$2,PLANEL_Pot_anual!$C$3:$AL$24,21,TRUE)</f>
        <v>37104.875520000001</v>
      </c>
      <c r="CY23" s="32">
        <f>HLOOKUP(CY$2,PLANEL_Pot_anual!$C$3:$AL$24,21,TRUE)</f>
        <v>38404.800690000004</v>
      </c>
      <c r="CZ23" s="32">
        <f>HLOOKUP(CZ$2,PLANEL_Pot_anual!$C$3:$AL$24,21,TRUE)</f>
        <v>38404.800690000004</v>
      </c>
      <c r="DA23" s="32">
        <f>HLOOKUP(DA$2,PLANEL_Pot_anual!$C$3:$AL$24,21,TRUE)</f>
        <v>38404.800690000004</v>
      </c>
      <c r="DB23" s="32">
        <f>HLOOKUP(DB$2,PLANEL_Pot_anual!$C$3:$AL$24,21,TRUE)</f>
        <v>38404.800690000004</v>
      </c>
      <c r="DC23" s="32">
        <f>HLOOKUP(DC$2,PLANEL_Pot_anual!$C$3:$AL$24,21,TRUE)</f>
        <v>40229.770860000004</v>
      </c>
      <c r="DD23" s="32">
        <f>HLOOKUP(DD$2,PLANEL_Pot_anual!$C$3:$AL$24,21,TRUE)</f>
        <v>40229.770860000004</v>
      </c>
      <c r="DE23" s="32">
        <f>HLOOKUP(DE$2,PLANEL_Pot_anual!$C$3:$AL$24,21,TRUE)</f>
        <v>40229.770860000004</v>
      </c>
      <c r="DF23" s="32">
        <f>HLOOKUP(DF$2,PLANEL_Pot_anual!$C$3:$AL$24,21,TRUE)</f>
        <v>40229.770860000004</v>
      </c>
      <c r="DG23" s="32">
        <f>HLOOKUP(DG$2,PLANEL_Pot_anual!$C$3:$AL$24,21,TRUE)</f>
        <v>42298.436229999999</v>
      </c>
      <c r="DH23" s="32">
        <f>HLOOKUP(DH$2,PLANEL_Pot_anual!$C$3:$AL$24,21,TRUE)</f>
        <v>42298.436229999999</v>
      </c>
      <c r="DI23" s="32">
        <f>HLOOKUP(DI$2,PLANEL_Pot_anual!$C$3:$AL$24,21,TRUE)</f>
        <v>42298.436229999999</v>
      </c>
      <c r="DJ23" s="32">
        <f>HLOOKUP(DJ$2,PLANEL_Pot_anual!$C$3:$AL$24,21,TRUE)</f>
        <v>42298.436229999999</v>
      </c>
      <c r="DK23" s="32">
        <f>HLOOKUP(DK$2,PLANEL_Pot_anual!$C$3:$AL$24,21,TRUE)</f>
        <v>44417.18722</v>
      </c>
      <c r="DL23" s="32">
        <f>HLOOKUP(DL$2,PLANEL_Pot_anual!$C$3:$AL$24,21,TRUE)</f>
        <v>44417.18722</v>
      </c>
      <c r="DM23" s="32">
        <f>HLOOKUP(DM$2,PLANEL_Pot_anual!$C$3:$AL$24,21,TRUE)</f>
        <v>44417.18722</v>
      </c>
      <c r="DN23" s="32">
        <f>HLOOKUP(DN$2,PLANEL_Pot_anual!$C$3:$AL$24,21,TRUE)</f>
        <v>44417.18722</v>
      </c>
      <c r="DO23" s="32">
        <f>HLOOKUP(DO$2,PLANEL_Pot_anual!$C$3:$AL$24,21,TRUE)</f>
        <v>46521.377699999997</v>
      </c>
      <c r="DP23" s="32">
        <f>HLOOKUP(DP$2,PLANEL_Pot_anual!$C$3:$AL$24,21,TRUE)</f>
        <v>46521.377699999997</v>
      </c>
      <c r="DQ23" s="32">
        <f>HLOOKUP(DQ$2,PLANEL_Pot_anual!$C$3:$AL$24,21,TRUE)</f>
        <v>46521.377699999997</v>
      </c>
      <c r="DR23" s="32">
        <f>HLOOKUP(DR$2,PLANEL_Pot_anual!$C$3:$AL$24,21,TRUE)</f>
        <v>46521.377699999997</v>
      </c>
      <c r="DS23" s="32">
        <f>HLOOKUP(DS$2,PLANEL_Pot_anual!$C$3:$AL$24,21,TRUE)</f>
        <v>50347.204100000003</v>
      </c>
      <c r="DT23" s="32">
        <f>HLOOKUP(DT$2,PLANEL_Pot_anual!$C$3:$AL$24,21,TRUE)</f>
        <v>50347.204100000003</v>
      </c>
      <c r="DU23" s="32">
        <f>HLOOKUP(DU$2,PLANEL_Pot_anual!$C$3:$AL$24,21,TRUE)</f>
        <v>50347.204100000003</v>
      </c>
      <c r="DV23" s="32">
        <f>HLOOKUP(DV$2,PLANEL_Pot_anual!$C$3:$AL$24,21,TRUE)</f>
        <v>50347.204100000003</v>
      </c>
      <c r="DW23" s="32">
        <f>HLOOKUP(DW$2,PLANEL_Pot_anual!$C$3:$AL$24,21,TRUE)</f>
        <v>53351.79881</v>
      </c>
      <c r="DX23" s="32">
        <f>HLOOKUP(DX$2,PLANEL_Pot_anual!$C$3:$AL$24,21,TRUE)</f>
        <v>53351.79881</v>
      </c>
      <c r="DY23" s="32">
        <f>HLOOKUP(DY$2,PLANEL_Pot_anual!$C$3:$AL$24,21,TRUE)</f>
        <v>53351.79881</v>
      </c>
      <c r="DZ23" s="32">
        <f>HLOOKUP(DZ$2,PLANEL_Pot_anual!$C$3:$AL$24,21,TRUE)</f>
        <v>53351.79881</v>
      </c>
      <c r="EA23" s="32">
        <f>HLOOKUP(EA$2,PLANEL_Pot_anual!$C$3:$AL$24,21,TRUE)</f>
        <v>56449.182090000002</v>
      </c>
      <c r="EB23" s="32">
        <f>HLOOKUP(EB$2,PLANEL_Pot_anual!$C$3:$AL$24,21,TRUE)</f>
        <v>56449.182090000002</v>
      </c>
      <c r="EC23" s="32">
        <f>HLOOKUP(EC$2,PLANEL_Pot_anual!$C$3:$AL$24,21,TRUE)</f>
        <v>56449.182090000002</v>
      </c>
      <c r="ED23" s="32">
        <f>HLOOKUP(ED$2,PLANEL_Pot_anual!$C$3:$AL$24,21,TRUE)</f>
        <v>56449.182090000002</v>
      </c>
      <c r="EE23" s="32">
        <f>HLOOKUP(EE$2,PLANEL_Pot_anual!$C$3:$AL$24,21,TRUE)</f>
        <v>59866.221030000001</v>
      </c>
      <c r="EF23" s="32">
        <f>HLOOKUP(EF$2,PLANEL_Pot_anual!$C$3:$AL$24,21,TRUE)</f>
        <v>59866.221030000001</v>
      </c>
      <c r="EG23" s="32">
        <f>HLOOKUP(EG$2,PLANEL_Pot_anual!$C$3:$AL$24,21,TRUE)</f>
        <v>59866.221030000001</v>
      </c>
      <c r="EH23" s="32">
        <f>HLOOKUP(EH$2,PLANEL_Pot_anual!$C$3:$AL$24,21,TRUE)</f>
        <v>59866.221030000001</v>
      </c>
      <c r="EI23" s="32">
        <f>HLOOKUP(EI$2,PLANEL_Pot_anual!$C$3:$AL$24,21,TRUE)</f>
        <v>63170.761809999996</v>
      </c>
      <c r="EJ23" s="32">
        <f>HLOOKUP(EJ$2,PLANEL_Pot_anual!$C$3:$AL$24,21,TRUE)</f>
        <v>63170.761809999996</v>
      </c>
      <c r="EK23" s="32">
        <f>HLOOKUP(EK$2,PLANEL_Pot_anual!$C$3:$AL$24,21,TRUE)</f>
        <v>63170.761809999996</v>
      </c>
      <c r="EL23" s="32">
        <f>HLOOKUP(EL$2,PLANEL_Pot_anual!$C$3:$AL$24,21,TRUE)</f>
        <v>63170.761809999996</v>
      </c>
      <c r="EM23" s="32">
        <f>HLOOKUP(EM$2,PLANEL_Pot_anual!$C$3:$AL$24,21,TRUE)</f>
        <v>66726.58412</v>
      </c>
      <c r="EN23" s="32">
        <f>HLOOKUP(EN$2,PLANEL_Pot_anual!$C$3:$AL$24,21,TRUE)</f>
        <v>66726.58412</v>
      </c>
      <c r="EO23" s="32">
        <f>HLOOKUP(EO$2,PLANEL_Pot_anual!$C$3:$AL$24,21,TRUE)</f>
        <v>66726.58412</v>
      </c>
      <c r="EP23" s="32">
        <f>HLOOKUP(EP$2,PLANEL_Pot_anual!$C$3:$AL$24,21,TRUE)</f>
        <v>66726.58412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175182.80769599995</v>
      </c>
      <c r="AB24" s="28">
        <f t="shared" si="0"/>
        <v>175182.80769599995</v>
      </c>
      <c r="AC24" s="28">
        <f t="shared" si="0"/>
        <v>175182.80769599995</v>
      </c>
      <c r="AD24" s="28">
        <f t="shared" si="0"/>
        <v>175182.80769599995</v>
      </c>
      <c r="AE24" s="28">
        <f t="shared" si="0"/>
        <v>179957.89182899997</v>
      </c>
      <c r="AF24" s="28">
        <f t="shared" si="0"/>
        <v>179957.89182899997</v>
      </c>
      <c r="AG24" s="28">
        <f t="shared" si="0"/>
        <v>179957.89182899997</v>
      </c>
      <c r="AH24" s="28">
        <f t="shared" si="0"/>
        <v>179957.89182899997</v>
      </c>
      <c r="AI24" s="28">
        <f t="shared" ref="AI24:BN24" si="1">SUM(AI4:AI23)</f>
        <v>186885.06985099995</v>
      </c>
      <c r="AJ24" s="28">
        <f t="shared" si="1"/>
        <v>186885.06985099995</v>
      </c>
      <c r="AK24" s="28">
        <f t="shared" si="1"/>
        <v>186885.06985099995</v>
      </c>
      <c r="AL24" s="28">
        <f t="shared" si="1"/>
        <v>186885.06985099995</v>
      </c>
      <c r="AM24" s="28">
        <f t="shared" si="1"/>
        <v>193139.70917679998</v>
      </c>
      <c r="AN24" s="28">
        <f t="shared" si="1"/>
        <v>193139.70917679998</v>
      </c>
      <c r="AO24" s="28">
        <f t="shared" si="1"/>
        <v>193139.70917679998</v>
      </c>
      <c r="AP24" s="28">
        <f t="shared" si="1"/>
        <v>193139.70917679998</v>
      </c>
      <c r="AQ24" s="28">
        <f t="shared" si="1"/>
        <v>204169.93781999996</v>
      </c>
      <c r="AR24" s="28">
        <f t="shared" si="1"/>
        <v>204169.93781999996</v>
      </c>
      <c r="AS24" s="28">
        <f t="shared" si="1"/>
        <v>204169.93781999996</v>
      </c>
      <c r="AT24" s="28">
        <f t="shared" si="1"/>
        <v>204169.93781999996</v>
      </c>
      <c r="AU24" s="28">
        <f t="shared" si="1"/>
        <v>210276.65309199999</v>
      </c>
      <c r="AV24" s="28">
        <f t="shared" si="1"/>
        <v>210276.65309199999</v>
      </c>
      <c r="AW24" s="28">
        <f t="shared" si="1"/>
        <v>210276.65309199999</v>
      </c>
      <c r="AX24" s="28">
        <f t="shared" si="1"/>
        <v>210276.65309199999</v>
      </c>
      <c r="AY24" s="28">
        <f t="shared" si="1"/>
        <v>216405.77031499994</v>
      </c>
      <c r="AZ24" s="28">
        <f t="shared" si="1"/>
        <v>216405.77031499994</v>
      </c>
      <c r="BA24" s="28">
        <f t="shared" si="1"/>
        <v>216405.77031499994</v>
      </c>
      <c r="BB24" s="28">
        <f t="shared" si="1"/>
        <v>216405.77031499994</v>
      </c>
      <c r="BC24" s="28">
        <f t="shared" si="1"/>
        <v>223427.82524799998</v>
      </c>
      <c r="BD24" s="28">
        <f t="shared" si="1"/>
        <v>223427.82524799998</v>
      </c>
      <c r="BE24" s="28">
        <f t="shared" si="1"/>
        <v>223427.82524799998</v>
      </c>
      <c r="BF24" s="28">
        <f t="shared" si="1"/>
        <v>223427.82524799998</v>
      </c>
      <c r="BG24" s="28">
        <f t="shared" si="1"/>
        <v>231509.15804800001</v>
      </c>
      <c r="BH24" s="28">
        <f t="shared" si="1"/>
        <v>231509.15804800001</v>
      </c>
      <c r="BI24" s="28">
        <f t="shared" si="1"/>
        <v>231509.15804800001</v>
      </c>
      <c r="BJ24" s="28">
        <f t="shared" si="1"/>
        <v>231509.15804800001</v>
      </c>
      <c r="BK24" s="28">
        <f t="shared" si="1"/>
        <v>242622.25856700001</v>
      </c>
      <c r="BL24" s="28">
        <f t="shared" si="1"/>
        <v>242622.25856700001</v>
      </c>
      <c r="BM24" s="28">
        <f t="shared" si="1"/>
        <v>242622.25856700001</v>
      </c>
      <c r="BN24" s="28">
        <f t="shared" si="1"/>
        <v>242622.25856700001</v>
      </c>
      <c r="BO24" s="28">
        <f t="shared" ref="BO24:CT24" si="2">SUM(BO4:BO23)</f>
        <v>253219.836698</v>
      </c>
      <c r="BP24" s="28">
        <f t="shared" si="2"/>
        <v>253219.836698</v>
      </c>
      <c r="BQ24" s="28">
        <f t="shared" si="2"/>
        <v>253219.836698</v>
      </c>
      <c r="BR24" s="28">
        <f t="shared" si="2"/>
        <v>253219.836698</v>
      </c>
      <c r="BS24" s="28">
        <f t="shared" si="2"/>
        <v>262912.57527399994</v>
      </c>
      <c r="BT24" s="28">
        <f t="shared" si="2"/>
        <v>262912.57527399994</v>
      </c>
      <c r="BU24" s="28">
        <f t="shared" si="2"/>
        <v>262912.57527399994</v>
      </c>
      <c r="BV24" s="28">
        <f t="shared" si="2"/>
        <v>262912.57527399994</v>
      </c>
      <c r="BW24" s="28">
        <f t="shared" si="2"/>
        <v>275398.11012299999</v>
      </c>
      <c r="BX24" s="28">
        <f t="shared" si="2"/>
        <v>275398.11012299999</v>
      </c>
      <c r="BY24" s="28">
        <f t="shared" si="2"/>
        <v>275398.11012299999</v>
      </c>
      <c r="BZ24" s="28">
        <f t="shared" si="2"/>
        <v>275398.11012299999</v>
      </c>
      <c r="CA24" s="28">
        <f t="shared" si="2"/>
        <v>288237.35937000002</v>
      </c>
      <c r="CB24" s="28">
        <f t="shared" si="2"/>
        <v>288237.35937000002</v>
      </c>
      <c r="CC24" s="28">
        <f t="shared" si="2"/>
        <v>288237.35937000002</v>
      </c>
      <c r="CD24" s="28">
        <f t="shared" si="2"/>
        <v>288237.35937000002</v>
      </c>
      <c r="CE24" s="28">
        <f t="shared" si="2"/>
        <v>299825.48387</v>
      </c>
      <c r="CF24" s="28">
        <f t="shared" si="2"/>
        <v>299825.48387</v>
      </c>
      <c r="CG24" s="28">
        <f t="shared" si="2"/>
        <v>299825.48387</v>
      </c>
      <c r="CH24" s="28">
        <f t="shared" si="2"/>
        <v>299825.48387</v>
      </c>
      <c r="CI24" s="28">
        <f t="shared" si="2"/>
        <v>310793.92255700001</v>
      </c>
      <c r="CJ24" s="28">
        <f t="shared" si="2"/>
        <v>310793.92255700001</v>
      </c>
      <c r="CK24" s="28">
        <f t="shared" si="2"/>
        <v>310793.92255700001</v>
      </c>
      <c r="CL24" s="28">
        <f t="shared" si="2"/>
        <v>310793.92255700001</v>
      </c>
      <c r="CM24" s="28">
        <f t="shared" si="2"/>
        <v>321688.31548699999</v>
      </c>
      <c r="CN24" s="28">
        <f t="shared" si="2"/>
        <v>321688.31548699999</v>
      </c>
      <c r="CO24" s="28">
        <f t="shared" si="2"/>
        <v>321688.31548699999</v>
      </c>
      <c r="CP24" s="28">
        <f t="shared" si="2"/>
        <v>321688.31548699999</v>
      </c>
      <c r="CQ24" s="28">
        <f t="shared" si="2"/>
        <v>331835.14511699998</v>
      </c>
      <c r="CR24" s="28">
        <f t="shared" si="2"/>
        <v>331835.14511699998</v>
      </c>
      <c r="CS24" s="28">
        <f t="shared" si="2"/>
        <v>331835.14511699998</v>
      </c>
      <c r="CT24" s="28">
        <f t="shared" si="2"/>
        <v>331835.14511699998</v>
      </c>
      <c r="CU24" s="28">
        <f t="shared" ref="CU24:DZ24" si="3">SUM(CU4:CU23)</f>
        <v>339874.70123800001</v>
      </c>
      <c r="CV24" s="28">
        <f t="shared" si="3"/>
        <v>339874.70123800001</v>
      </c>
      <c r="CW24" s="28">
        <f t="shared" si="3"/>
        <v>339874.70123800001</v>
      </c>
      <c r="CX24" s="28">
        <f t="shared" si="3"/>
        <v>339874.70123800001</v>
      </c>
      <c r="CY24" s="28">
        <f t="shared" si="3"/>
        <v>355905.24611599994</v>
      </c>
      <c r="CZ24" s="28">
        <f t="shared" si="3"/>
        <v>355905.24611599994</v>
      </c>
      <c r="DA24" s="28">
        <f t="shared" si="3"/>
        <v>355905.24611599994</v>
      </c>
      <c r="DB24" s="28">
        <f t="shared" si="3"/>
        <v>355905.24611599994</v>
      </c>
      <c r="DC24" s="28">
        <f t="shared" si="3"/>
        <v>367361.54392299999</v>
      </c>
      <c r="DD24" s="28">
        <f t="shared" si="3"/>
        <v>367361.54392299999</v>
      </c>
      <c r="DE24" s="28">
        <f t="shared" si="3"/>
        <v>367361.54392299999</v>
      </c>
      <c r="DF24" s="28">
        <f t="shared" si="3"/>
        <v>367361.54392299999</v>
      </c>
      <c r="DG24" s="28">
        <f t="shared" si="3"/>
        <v>378056.82725799998</v>
      </c>
      <c r="DH24" s="28">
        <f t="shared" si="3"/>
        <v>378056.82725799998</v>
      </c>
      <c r="DI24" s="28">
        <f t="shared" si="3"/>
        <v>378056.82725799998</v>
      </c>
      <c r="DJ24" s="28">
        <f t="shared" si="3"/>
        <v>378056.82725799998</v>
      </c>
      <c r="DK24" s="28">
        <f t="shared" si="3"/>
        <v>388815.36384800007</v>
      </c>
      <c r="DL24" s="28">
        <f t="shared" si="3"/>
        <v>388815.36384800007</v>
      </c>
      <c r="DM24" s="28">
        <f t="shared" si="3"/>
        <v>388815.36384800007</v>
      </c>
      <c r="DN24" s="28">
        <f t="shared" si="3"/>
        <v>388815.36384800007</v>
      </c>
      <c r="DO24" s="28">
        <f t="shared" si="3"/>
        <v>400207.67582800001</v>
      </c>
      <c r="DP24" s="28">
        <f t="shared" si="3"/>
        <v>400207.67582800001</v>
      </c>
      <c r="DQ24" s="28">
        <f t="shared" si="3"/>
        <v>400207.67582800001</v>
      </c>
      <c r="DR24" s="28">
        <f t="shared" si="3"/>
        <v>400207.67582800001</v>
      </c>
      <c r="DS24" s="28">
        <f t="shared" si="3"/>
        <v>413243.78917599993</v>
      </c>
      <c r="DT24" s="28">
        <f t="shared" si="3"/>
        <v>413243.78917599993</v>
      </c>
      <c r="DU24" s="28">
        <f t="shared" si="3"/>
        <v>413243.78917599993</v>
      </c>
      <c r="DV24" s="28">
        <f t="shared" si="3"/>
        <v>413243.78917599993</v>
      </c>
      <c r="DW24" s="28">
        <f t="shared" si="3"/>
        <v>426725.33825299999</v>
      </c>
      <c r="DX24" s="28">
        <f t="shared" si="3"/>
        <v>426725.33825299999</v>
      </c>
      <c r="DY24" s="28">
        <f t="shared" si="3"/>
        <v>426725.33825299999</v>
      </c>
      <c r="DZ24" s="28">
        <f t="shared" si="3"/>
        <v>426725.33825299999</v>
      </c>
      <c r="EA24" s="28">
        <f t="shared" ref="EA24:EP24" si="4">SUM(EA4:EA23)</f>
        <v>439550.89152500004</v>
      </c>
      <c r="EB24" s="28">
        <f t="shared" si="4"/>
        <v>439550.89152500004</v>
      </c>
      <c r="EC24" s="28">
        <f t="shared" si="4"/>
        <v>439550.89152500004</v>
      </c>
      <c r="ED24" s="28">
        <f t="shared" si="4"/>
        <v>439550.89152500004</v>
      </c>
      <c r="EE24" s="28">
        <f t="shared" si="4"/>
        <v>453657.57777499995</v>
      </c>
      <c r="EF24" s="28">
        <f t="shared" si="4"/>
        <v>453657.57777499995</v>
      </c>
      <c r="EG24" s="28">
        <f t="shared" si="4"/>
        <v>453657.57777499995</v>
      </c>
      <c r="EH24" s="28">
        <f t="shared" si="4"/>
        <v>453657.57777499995</v>
      </c>
      <c r="EI24" s="28">
        <f t="shared" si="4"/>
        <v>467223.73524299997</v>
      </c>
      <c r="EJ24" s="28">
        <f t="shared" si="4"/>
        <v>467223.73524299997</v>
      </c>
      <c r="EK24" s="28">
        <f t="shared" si="4"/>
        <v>467223.73524299997</v>
      </c>
      <c r="EL24" s="28">
        <f t="shared" si="4"/>
        <v>467223.73524299997</v>
      </c>
      <c r="EM24" s="28">
        <f t="shared" si="4"/>
        <v>477955.79234900005</v>
      </c>
      <c r="EN24" s="28">
        <f t="shared" si="4"/>
        <v>477955.79234900005</v>
      </c>
      <c r="EO24" s="28">
        <f t="shared" si="4"/>
        <v>477955.79234900005</v>
      </c>
      <c r="EP24" s="28">
        <f t="shared" si="4"/>
        <v>477955.79234900005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1164.057906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660.05310999999995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364.38118739999999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8.5633420826130138E-2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0.10735917083034814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9.0923898144440837E-2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4.2816050465983878E-2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2.6807749687891479E-2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2.6807228022009695E-2</v>
      </c>
      <c r="AY29" s="33">
        <f t="shared" si="11"/>
        <v>0</v>
      </c>
      <c r="AZ29" s="33">
        <f t="shared" si="11"/>
        <v>0</v>
      </c>
      <c r="BA29" s="33">
        <f t="shared" si="11"/>
        <v>2.0819624002281715E-2</v>
      </c>
      <c r="BB29" s="33">
        <f t="shared" si="11"/>
        <v>2.3613372840234671E-2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2.3613642682465266E-2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2.3613642682465266E-2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2.3613642682465266E-2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6757.6795032000009</v>
      </c>
      <c r="AF31" s="1">
        <f>PLANEL_GerMed_Trim!AF17</f>
        <v>8037.0284291999997</v>
      </c>
      <c r="AG31" s="1">
        <f>PLANEL_GerMed_Trim!AG17</f>
        <v>10598.109045200001</v>
      </c>
      <c r="AH31" s="1">
        <f>PLANEL_GerMed_Trim!AH17</f>
        <v>8807.4012645000003</v>
      </c>
      <c r="AI31" s="1">
        <f>PLANEL_GerMed_Trim!AI17</f>
        <v>9151.5482819000008</v>
      </c>
      <c r="AJ31" s="1">
        <f>PLANEL_GerMed_Trim!AJ17</f>
        <v>10944.6029542</v>
      </c>
      <c r="AK31" s="1">
        <f>PLANEL_GerMed_Trim!AK17</f>
        <v>14461.176258200001</v>
      </c>
      <c r="AL31" s="1">
        <f>PLANEL_GerMed_Trim!AL17</f>
        <v>11982.1027775</v>
      </c>
      <c r="AM31" s="1">
        <f>PLANEL_GerMed_Trim!AM17</f>
        <v>9949.7309029000007</v>
      </c>
      <c r="AN31" s="1">
        <f>PLANEL_GerMed_Trim!AN17</f>
        <v>11914.0694002</v>
      </c>
      <c r="AO31" s="1">
        <f>PLANEL_GerMed_Trim!AO17</f>
        <v>15749.230617199999</v>
      </c>
      <c r="AP31" s="1">
        <f>PLANEL_GerMed_Trim!AP17</f>
        <v>13040.636812500001</v>
      </c>
      <c r="AQ31" s="1">
        <f>PLANEL_GerMed_Trim!AQ17</f>
        <v>13006.593904000001</v>
      </c>
      <c r="AR31" s="1">
        <f>PLANEL_GerMed_Trim!AR17</f>
        <v>15627.3006382</v>
      </c>
      <c r="AS31" s="1">
        <f>PLANEL_GerMed_Trim!AS17</f>
        <v>20682.8933621</v>
      </c>
      <c r="AT31" s="1">
        <f>PLANEL_GerMed_Trim!AT17</f>
        <v>17094.940104199999</v>
      </c>
      <c r="AU31" s="1">
        <f>PLANEL_GerMed_Trim!AU17</f>
        <v>13760.881520999999</v>
      </c>
      <c r="AV31" s="1">
        <f>PLANEL_GerMed_Trim!AV17</f>
        <v>16543.4525512</v>
      </c>
      <c r="AW31" s="1">
        <f>PLANEL_GerMed_Trim!AW17</f>
        <v>21900.112862099999</v>
      </c>
      <c r="AX31" s="1">
        <f>PLANEL_GerMed_Trim!AX17</f>
        <v>18095.261448199999</v>
      </c>
      <c r="AY31" s="1">
        <f>PLANEL_GerMed_Trim!AY17</f>
        <v>14621.432844800001</v>
      </c>
      <c r="AZ31" s="1">
        <f>PLANEL_GerMed_Trim!AZ17</f>
        <v>17601.558912200002</v>
      </c>
      <c r="BA31" s="1">
        <f>PLANEL_GerMed_Trim!BA17</f>
        <v>23311.977260699998</v>
      </c>
      <c r="BB31" s="1">
        <f>PLANEL_GerMed_Trim!BB17</f>
        <v>19248.165320399999</v>
      </c>
      <c r="BC31" s="1">
        <f>PLANEL_GerMed_Trim!BC17</f>
        <v>15650.8975828</v>
      </c>
      <c r="BD31" s="1">
        <f>PLANEL_GerMed_Trim!BD17</f>
        <v>18852.108953899999</v>
      </c>
      <c r="BE31" s="1">
        <f>PLANEL_GerMed_Trim!BE17</f>
        <v>24973.565196200001</v>
      </c>
      <c r="BF31" s="1">
        <f>PLANEL_GerMed_Trim!BF17</f>
        <v>20613.575020299999</v>
      </c>
      <c r="BG31" s="1">
        <f>PLANEL_GerMed_Trim!BG17</f>
        <v>17145.9730088</v>
      </c>
      <c r="BH31" s="1">
        <f>PLANEL_GerMed_Trim!BH17</f>
        <v>20668.016026900001</v>
      </c>
      <c r="BI31" s="1">
        <f>PLANEL_GerMed_Trim!BI17</f>
        <v>27386.2191102</v>
      </c>
      <c r="BJ31" s="1">
        <f>PLANEL_GerMed_Trim!BJ17</f>
        <v>22596.314541299998</v>
      </c>
      <c r="BK31" s="1">
        <f>PLANEL_GerMed_Trim!BK17</f>
        <v>18690.8937888</v>
      </c>
      <c r="BL31" s="1">
        <f>PLANEL_GerMed_Trim!BL17</f>
        <v>22544.4648719</v>
      </c>
      <c r="BM31" s="1">
        <f>PLANEL_GerMed_Trim!BM17</f>
        <v>29879.3101542</v>
      </c>
      <c r="BN31" s="1">
        <f>PLANEL_GerMed_Trim!BN17</f>
        <v>24645.157979299998</v>
      </c>
      <c r="BO31" s="1">
        <f>PLANEL_GerMed_Trim!BO17</f>
        <v>19888.6911072</v>
      </c>
      <c r="BP31" s="1">
        <f>PLANEL_GerMed_Trim!BP17</f>
        <v>24002.2562311</v>
      </c>
      <c r="BQ31" s="1">
        <f>PLANEL_GerMed_Trim!BQ17</f>
        <v>31817.549346300002</v>
      </c>
      <c r="BR31" s="1">
        <f>PLANEL_GerMed_Trim!BR17</f>
        <v>26236.327071599997</v>
      </c>
      <c r="BS31" s="1">
        <f>PLANEL_GerMed_Trim!BS17</f>
        <v>20474.721009999997</v>
      </c>
      <c r="BT31" s="1">
        <f>PLANEL_GerMed_Trim!BT17</f>
        <v>24737.467838100001</v>
      </c>
      <c r="BU31" s="1">
        <f>PLANEL_GerMed_Trim!BU17</f>
        <v>32805.3479639</v>
      </c>
      <c r="BV31" s="1">
        <f>PLANEL_GerMed_Trim!BV17</f>
        <v>27034.697493800002</v>
      </c>
      <c r="BW31" s="1">
        <f>PLANEL_GerMed_Trim!BW17</f>
        <v>22416.3666443</v>
      </c>
      <c r="BX31" s="1">
        <f>PLANEL_GerMed_Trim!BX17</f>
        <v>27111.751103099999</v>
      </c>
      <c r="BY31" s="1">
        <f>PLANEL_GerMed_Trim!BY17</f>
        <v>35967.361416699998</v>
      </c>
      <c r="BZ31" s="1">
        <f>PLANEL_GerMed_Trim!BZ17</f>
        <v>29624.120738000001</v>
      </c>
      <c r="CA31" s="1">
        <f>PLANEL_GerMed_Trim!CA17</f>
        <v>24402.283820199998</v>
      </c>
      <c r="CB31" s="1">
        <f>PLANEL_GerMed_Trim!CB17</f>
        <v>29543.696769100003</v>
      </c>
      <c r="CC31" s="1">
        <f>PLANEL_GerMed_Trim!CC17</f>
        <v>39207.810121800001</v>
      </c>
      <c r="CD31" s="1">
        <f>PLANEL_GerMed_Trim!CD17</f>
        <v>32275.775334699996</v>
      </c>
      <c r="CE31" s="1">
        <f>PLANEL_GerMed_Trim!CE17</f>
        <v>25730.081535699999</v>
      </c>
      <c r="CF31" s="1">
        <f>PLANEL_GerMed_Trim!CF17</f>
        <v>31202.433073600001</v>
      </c>
      <c r="CG31" s="1">
        <f>PLANEL_GerMed_Trim!CG17</f>
        <v>41433.208161100003</v>
      </c>
      <c r="CH31" s="1">
        <f>PLANEL_GerMed_Trim!CH17</f>
        <v>34078.288367499998</v>
      </c>
      <c r="CI31" s="1">
        <f>PLANEL_GerMed_Trim!CI17</f>
        <v>27981.319388199998</v>
      </c>
      <c r="CJ31" s="1">
        <f>PLANEL_GerMed_Trim!CJ17</f>
        <v>33940.262534599999</v>
      </c>
      <c r="CK31" s="1">
        <f>PLANEL_GerMed_Trim!CK17</f>
        <v>45072.385929299999</v>
      </c>
      <c r="CL31" s="1">
        <f>PLANEL_GerMed_Trim!CL17</f>
        <v>37066.995592599997</v>
      </c>
      <c r="CM31" s="1">
        <f>PLANEL_GerMed_Trim!CM17</f>
        <v>30462.196826299998</v>
      </c>
      <c r="CN31" s="1">
        <f>PLANEL_GerMed_Trim!CN17</f>
        <v>36974.906096999999</v>
      </c>
      <c r="CO31" s="1">
        <f>PLANEL_GerMed_Trim!CO17</f>
        <v>49114.306170399999</v>
      </c>
      <c r="CP31" s="1">
        <f>PLANEL_GerMed_Trim!CP17</f>
        <v>40376.434378099999</v>
      </c>
      <c r="CQ31" s="1">
        <f>PLANEL_GerMed_Trim!CQ17</f>
        <v>32821.819119300002</v>
      </c>
      <c r="CR31" s="1">
        <f>PLANEL_GerMed_Trim!CR17</f>
        <v>39840.885104000001</v>
      </c>
      <c r="CS31" s="1">
        <f>PLANEL_GerMed_Trim!CS17</f>
        <v>52922.108676399999</v>
      </c>
      <c r="CT31" s="1">
        <f>PLANEL_GerMed_Trim!CT17</f>
        <v>43505.718883099995</v>
      </c>
      <c r="CU31" s="1">
        <f>PLANEL_GerMed_Trim!CU17</f>
        <v>33854.115764400005</v>
      </c>
      <c r="CV31" s="1">
        <f>PLANEL_GerMed_Trim!CV17</f>
        <v>40955.935749099997</v>
      </c>
      <c r="CW31" s="1">
        <f>PLANEL_GerMed_Trim!CW17</f>
        <v>54338.539879700002</v>
      </c>
      <c r="CX31" s="1">
        <f>PLANEL_GerMed_Trim!CX17</f>
        <v>44749.202405899996</v>
      </c>
      <c r="CY31" s="1">
        <f>PLANEL_GerMed_Trim!CY17</f>
        <v>37163.067463200001</v>
      </c>
      <c r="CZ31" s="1">
        <f>PLANEL_GerMed_Trim!CZ17</f>
        <v>44976.4218673</v>
      </c>
      <c r="DA31" s="1">
        <f>PLANEL_GerMed_Trim!DA17</f>
        <v>59680.929715300001</v>
      </c>
      <c r="DB31" s="1">
        <f>PLANEL_GerMed_Trim!DB17</f>
        <v>49138.788559899993</v>
      </c>
      <c r="DC31" s="1">
        <f>PLANEL_GerMed_Trim!DC17</f>
        <v>38781.531693099998</v>
      </c>
      <c r="DD31" s="1">
        <f>PLANEL_GerMed_Trim!DD17</f>
        <v>46942.196017199996</v>
      </c>
      <c r="DE31" s="1">
        <f>PLANEL_GerMed_Trim!DE17</f>
        <v>62292.700318099996</v>
      </c>
      <c r="DF31" s="1">
        <f>PLANEL_GerMed_Trim!DF17</f>
        <v>51285.163868600001</v>
      </c>
      <c r="DG31" s="1">
        <f>PLANEL_GerMed_Trim!DG17</f>
        <v>40037.043236099998</v>
      </c>
      <c r="DH31" s="1">
        <f>PLANEL_GerMed_Trim!DH17</f>
        <v>48467.130639199997</v>
      </c>
      <c r="DI31" s="1">
        <f>PLANEL_GerMed_Trim!DI17</f>
        <v>64318.761866100001</v>
      </c>
      <c r="DJ31" s="1">
        <f>PLANEL_GerMed_Trim!DJ17</f>
        <v>52950.1984916</v>
      </c>
      <c r="DK31" s="1">
        <f>PLANEL_GerMed_Trim!DK17</f>
        <v>41301.931165100003</v>
      </c>
      <c r="DL31" s="1">
        <f>PLANEL_GerMed_Trim!DL17</f>
        <v>50003.453746200001</v>
      </c>
      <c r="DM31" s="1">
        <f>PLANEL_GerMed_Trim!DM17</f>
        <v>66359.954406100005</v>
      </c>
      <c r="DN31" s="1">
        <f>PLANEL_GerMed_Trim!DN17</f>
        <v>54627.667888600001</v>
      </c>
      <c r="DO31" s="1">
        <f>PLANEL_GerMed_Trim!DO17</f>
        <v>42772.9121801</v>
      </c>
      <c r="DP31" s="1">
        <f>PLANEL_GerMed_Trim!DP17</f>
        <v>51790.095925200003</v>
      </c>
      <c r="DQ31" s="1">
        <f>PLANEL_GerMed_Trim!DQ17</f>
        <v>68733.726336099993</v>
      </c>
      <c r="DR31" s="1">
        <f>PLANEL_GerMed_Trim!DR17</f>
        <v>56578.453868600001</v>
      </c>
      <c r="DS31" s="1">
        <f>PLANEL_GerMed_Trim!DS17</f>
        <v>44658.439121100004</v>
      </c>
      <c r="DT31" s="1">
        <f>PLANEL_GerMed_Trim!DT17</f>
        <v>54080.242375200003</v>
      </c>
      <c r="DU31" s="1">
        <f>PLANEL_GerMed_Trim!DU17</f>
        <v>71776.465086099997</v>
      </c>
      <c r="DV31" s="1">
        <f>PLANEL_GerMed_Trim!DV17</f>
        <v>59079.002468599996</v>
      </c>
      <c r="DW31" s="1">
        <f>PLANEL_GerMed_Trim!DW17</f>
        <v>46563.818961099998</v>
      </c>
      <c r="DX31" s="1">
        <f>PLANEL_GerMed_Trim!DX17</f>
        <v>56394.5020152</v>
      </c>
      <c r="DY31" s="1">
        <f>PLANEL_GerMed_Trim!DY17</f>
        <v>74851.241146100001</v>
      </c>
      <c r="DZ31" s="1">
        <f>PLANEL_GerMed_Trim!DZ17</f>
        <v>61605.8796086</v>
      </c>
      <c r="EA31" s="1">
        <f>PLANEL_GerMed_Trim!EA17</f>
        <v>48283.9511011</v>
      </c>
      <c r="EB31" s="1">
        <f>PLANEL_GerMed_Trim!EB17</f>
        <v>58483.761225199996</v>
      </c>
      <c r="EC31" s="1">
        <f>PLANEL_GerMed_Trim!EC17</f>
        <v>77627.076706099993</v>
      </c>
      <c r="ED31" s="1">
        <f>PLANEL_GerMed_Trim!ED17</f>
        <v>63887.084888600002</v>
      </c>
      <c r="EE31" s="1">
        <f>PLANEL_GerMed_Trim!EE17</f>
        <v>50155.596151100006</v>
      </c>
      <c r="EF31" s="1">
        <f>PLANEL_GerMed_Trim!EF17</f>
        <v>60757.046845199999</v>
      </c>
      <c r="EG31" s="1">
        <f>PLANEL_GerMed_Trim!EG17</f>
        <v>80647.413776100002</v>
      </c>
      <c r="EH31" s="1">
        <f>PLANEL_GerMed_Trim!EH17</f>
        <v>66369.223598600001</v>
      </c>
      <c r="EI31" s="1">
        <f>PLANEL_GerMed_Trim!EI17</f>
        <v>51961.364891100005</v>
      </c>
      <c r="EJ31" s="1">
        <f>PLANEL_GerMed_Trim!EJ17</f>
        <v>62950.319605199998</v>
      </c>
      <c r="EK31" s="1">
        <f>PLANEL_GerMed_Trim!EK17</f>
        <v>83561.444026099998</v>
      </c>
      <c r="EL31" s="1">
        <f>PLANEL_GerMed_Trim!EL17</f>
        <v>68763.998458599992</v>
      </c>
      <c r="EM31" s="1">
        <f>PLANEL_GerMed_Trim!EM17</f>
        <v>52763.457281099996</v>
      </c>
      <c r="EN31" s="1">
        <f>PLANEL_GerMed_Trim!EN17</f>
        <v>63924.534815200001</v>
      </c>
      <c r="EO31" s="1">
        <f>PLANEL_GerMed_Trim!EO17</f>
        <v>84855.807706099993</v>
      </c>
      <c r="EP31" s="1">
        <f>PLANEL_GerMed_Trim!EP17</f>
        <v>69827.717548599991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0.35475995160922885</v>
      </c>
      <c r="AF32" s="33">
        <f t="shared" si="15"/>
        <v>0.42192232041706579</v>
      </c>
      <c r="AG32" s="33">
        <f t="shared" si="15"/>
        <v>0.55637214671753699</v>
      </c>
      <c r="AH32" s="33">
        <f t="shared" si="15"/>
        <v>0.46236481693420256</v>
      </c>
      <c r="AI32" s="33">
        <f t="shared" si="15"/>
        <v>0.35460159757643056</v>
      </c>
      <c r="AJ32" s="33">
        <f t="shared" si="15"/>
        <v>0.4240783715335753</v>
      </c>
      <c r="AK32" s="33">
        <f t="shared" si="15"/>
        <v>0.56033755666614116</v>
      </c>
      <c r="AL32" s="33">
        <f t="shared" si="15"/>
        <v>0.46427912046641745</v>
      </c>
      <c r="AM32" s="33">
        <f t="shared" si="15"/>
        <v>0.354565756667714</v>
      </c>
      <c r="AN32" s="33">
        <f t="shared" si="15"/>
        <v>0.42456635994470238</v>
      </c>
      <c r="AO32" s="33">
        <f t="shared" si="15"/>
        <v>0.56123506507037935</v>
      </c>
      <c r="AP32" s="33">
        <f t="shared" si="15"/>
        <v>0.46471239312665652</v>
      </c>
      <c r="AQ32" s="33">
        <f t="shared" si="15"/>
        <v>0.35446849777686784</v>
      </c>
      <c r="AR32" s="33">
        <f t="shared" si="15"/>
        <v>0.42589057691934856</v>
      </c>
      <c r="AS32" s="33">
        <f t="shared" si="15"/>
        <v>0.56367056539591476</v>
      </c>
      <c r="AT32" s="33">
        <f t="shared" si="15"/>
        <v>0.46588813205413859</v>
      </c>
      <c r="AU32" s="33">
        <f t="shared" si="15"/>
        <v>0.35445131799236435</v>
      </c>
      <c r="AV32" s="33">
        <f t="shared" si="15"/>
        <v>0.42612448570016159</v>
      </c>
      <c r="AW32" s="33">
        <f t="shared" si="15"/>
        <v>0.56410077045622109</v>
      </c>
      <c r="AX32" s="33">
        <f t="shared" si="15"/>
        <v>0.46609581369790137</v>
      </c>
      <c r="AY32" s="33">
        <f t="shared" si="15"/>
        <v>0.35441280369508188</v>
      </c>
      <c r="AZ32" s="33">
        <f t="shared" si="15"/>
        <v>0.42664887290410336</v>
      </c>
      <c r="BA32" s="33">
        <f t="shared" si="15"/>
        <v>0.56506522365754464</v>
      </c>
      <c r="BB32" s="33">
        <f t="shared" si="15"/>
        <v>0.46656140404293733</v>
      </c>
      <c r="BC32" s="33">
        <f t="shared" si="15"/>
        <v>0.35439559714705438</v>
      </c>
      <c r="BD32" s="33">
        <f t="shared" si="15"/>
        <v>0.42688314678776701</v>
      </c>
      <c r="BE32" s="33">
        <f t="shared" si="15"/>
        <v>0.56549610038498532</v>
      </c>
      <c r="BF32" s="33">
        <f t="shared" si="15"/>
        <v>0.46676940986970966</v>
      </c>
      <c r="BG32" s="33">
        <f t="shared" si="15"/>
        <v>0.35437463440823147</v>
      </c>
      <c r="BH32" s="33">
        <f t="shared" si="15"/>
        <v>0.42716856137106207</v>
      </c>
      <c r="BI32" s="33">
        <f t="shared" si="15"/>
        <v>0.56602103479457611</v>
      </c>
      <c r="BJ32" s="33">
        <f t="shared" si="15"/>
        <v>0.46702282223568126</v>
      </c>
      <c r="BK32" s="33">
        <f t="shared" si="15"/>
        <v>0.35435649803838803</v>
      </c>
      <c r="BL32" s="33">
        <f t="shared" si="15"/>
        <v>0.42741549507616344</v>
      </c>
      <c r="BM32" s="33">
        <f t="shared" si="15"/>
        <v>0.56647519533761848</v>
      </c>
      <c r="BN32" s="33">
        <f t="shared" si="15"/>
        <v>0.46724206845478383</v>
      </c>
      <c r="BO32" s="33">
        <f t="shared" si="15"/>
        <v>0.35434082370574277</v>
      </c>
      <c r="BP32" s="33">
        <f t="shared" ref="BP32:EA32" si="16">BP31/BP17</f>
        <v>0.42762890719567476</v>
      </c>
      <c r="BQ32" s="33">
        <f t="shared" si="16"/>
        <v>0.56686770300256772</v>
      </c>
      <c r="BR32" s="33">
        <f t="shared" si="16"/>
        <v>0.46743155170218886</v>
      </c>
      <c r="BS32" s="33">
        <f t="shared" si="16"/>
        <v>0.35430816512227808</v>
      </c>
      <c r="BT32" s="33">
        <f t="shared" si="16"/>
        <v>0.42807356618963666</v>
      </c>
      <c r="BU32" s="33">
        <f t="shared" si="16"/>
        <v>0.56768551999367489</v>
      </c>
      <c r="BV32" s="33">
        <f t="shared" si="16"/>
        <v>0.46782635323752964</v>
      </c>
      <c r="BW32" s="33">
        <f t="shared" si="16"/>
        <v>0.3542778907148364</v>
      </c>
      <c r="BX32" s="33">
        <f t="shared" si="16"/>
        <v>0.42848576429910756</v>
      </c>
      <c r="BY32" s="33">
        <f t="shared" si="16"/>
        <v>0.56844363493344241</v>
      </c>
      <c r="BZ32" s="33">
        <f t="shared" si="16"/>
        <v>0.46819233356931994</v>
      </c>
      <c r="CA32" s="33">
        <f t="shared" si="16"/>
        <v>0.35424846109316283</v>
      </c>
      <c r="CB32" s="33">
        <f t="shared" si="16"/>
        <v>0.42888645966789457</v>
      </c>
      <c r="CC32" s="33">
        <f t="shared" si="16"/>
        <v>0.56918059394847043</v>
      </c>
      <c r="CD32" s="33">
        <f t="shared" si="16"/>
        <v>0.46854810095444699</v>
      </c>
      <c r="CE32" s="33">
        <f t="shared" si="16"/>
        <v>0.35420094067958235</v>
      </c>
      <c r="CF32" s="33">
        <f t="shared" si="16"/>
        <v>0.42953346769719669</v>
      </c>
      <c r="CG32" s="33">
        <f t="shared" si="16"/>
        <v>0.57037057133582492</v>
      </c>
      <c r="CH32" s="33">
        <f t="shared" si="16"/>
        <v>0.46912256301134891</v>
      </c>
      <c r="CI32" s="33">
        <f t="shared" si="16"/>
        <v>0.35419428942087045</v>
      </c>
      <c r="CJ32" s="33">
        <f t="shared" si="16"/>
        <v>0.42962402896090746</v>
      </c>
      <c r="CK32" s="33">
        <f t="shared" si="16"/>
        <v>0.57053713176455834</v>
      </c>
      <c r="CL32" s="33">
        <f t="shared" si="16"/>
        <v>0.4692029701224199</v>
      </c>
      <c r="CM32" s="33">
        <f t="shared" si="16"/>
        <v>0.35417434635868977</v>
      </c>
      <c r="CN32" s="33">
        <f t="shared" si="16"/>
        <v>0.42989556115245947</v>
      </c>
      <c r="CO32" s="33">
        <f t="shared" si="16"/>
        <v>0.57103653370605645</v>
      </c>
      <c r="CP32" s="33">
        <f t="shared" si="16"/>
        <v>0.46944405670085226</v>
      </c>
      <c r="CQ32" s="33">
        <f t="shared" si="16"/>
        <v>0.35417297983104706</v>
      </c>
      <c r="CR32" s="33">
        <f t="shared" si="16"/>
        <v>0.42991416609485578</v>
      </c>
      <c r="CS32" s="33">
        <f t="shared" si="16"/>
        <v>0.57107075207301439</v>
      </c>
      <c r="CT32" s="33">
        <f t="shared" si="16"/>
        <v>0.46946057561626092</v>
      </c>
      <c r="CU32" s="33">
        <f t="shared" si="16"/>
        <v>0.35427036747635327</v>
      </c>
      <c r="CV32" s="33">
        <f t="shared" si="16"/>
        <v>0.4285881961634132</v>
      </c>
      <c r="CW32" s="33">
        <f t="shared" si="16"/>
        <v>0.56863202764708132</v>
      </c>
      <c r="CX32" s="33">
        <f t="shared" si="16"/>
        <v>0.46828328026463434</v>
      </c>
      <c r="CY32" s="33">
        <f t="shared" si="16"/>
        <v>0.35425918448590327</v>
      </c>
      <c r="CZ32" s="33">
        <f t="shared" si="16"/>
        <v>0.42874045711057879</v>
      </c>
      <c r="DA32" s="33">
        <f t="shared" si="16"/>
        <v>0.5689120660246535</v>
      </c>
      <c r="DB32" s="33">
        <f t="shared" si="16"/>
        <v>0.46841846893002587</v>
      </c>
      <c r="DC32" s="33">
        <f t="shared" si="16"/>
        <v>0.35425484953006431</v>
      </c>
      <c r="DD32" s="33">
        <f t="shared" si="16"/>
        <v>0.42879947904797905</v>
      </c>
      <c r="DE32" s="33">
        <f t="shared" si="16"/>
        <v>0.56902061921231817</v>
      </c>
      <c r="DF32" s="33">
        <f t="shared" si="16"/>
        <v>0.46847087302196561</v>
      </c>
      <c r="DG32" s="33">
        <f t="shared" si="16"/>
        <v>0.35425172816936751</v>
      </c>
      <c r="DH32" s="33">
        <f t="shared" si="16"/>
        <v>0.42884197734326956</v>
      </c>
      <c r="DI32" s="33">
        <f t="shared" si="16"/>
        <v>0.56909878210575426</v>
      </c>
      <c r="DJ32" s="33">
        <f t="shared" si="16"/>
        <v>0.46850860619115786</v>
      </c>
      <c r="DK32" s="33">
        <f t="shared" si="16"/>
        <v>0.3542487754736503</v>
      </c>
      <c r="DL32" s="33">
        <f t="shared" si="16"/>
        <v>0.42888217958226243</v>
      </c>
      <c r="DM32" s="33">
        <f t="shared" si="16"/>
        <v>0.56917272209083336</v>
      </c>
      <c r="DN32" s="33">
        <f t="shared" si="16"/>
        <v>0.46854430072921127</v>
      </c>
      <c r="DO32" s="33">
        <f t="shared" si="16"/>
        <v>0.35424556137455132</v>
      </c>
      <c r="DP32" s="33">
        <f t="shared" si="16"/>
        <v>0.42892594096503828</v>
      </c>
      <c r="DQ32" s="33">
        <f t="shared" si="16"/>
        <v>0.56925320793622902</v>
      </c>
      <c r="DR32" s="33">
        <f t="shared" si="16"/>
        <v>0.46858315533893363</v>
      </c>
      <c r="DS32" s="33">
        <f t="shared" si="16"/>
        <v>0.35424175123820029</v>
      </c>
      <c r="DT32" s="33">
        <f t="shared" si="16"/>
        <v>0.4289778179310737</v>
      </c>
      <c r="DU32" s="33">
        <f t="shared" si="16"/>
        <v>0.56934862010827303</v>
      </c>
      <c r="DV32" s="33">
        <f t="shared" si="16"/>
        <v>0.46862921561436172</v>
      </c>
      <c r="DW32" s="33">
        <f t="shared" si="16"/>
        <v>0.35423821442986603</v>
      </c>
      <c r="DX32" s="33">
        <f t="shared" si="16"/>
        <v>0.42902597216553567</v>
      </c>
      <c r="DY32" s="33">
        <f t="shared" si="16"/>
        <v>0.56943718541653321</v>
      </c>
      <c r="DZ32" s="33">
        <f t="shared" si="16"/>
        <v>0.46867197059509014</v>
      </c>
      <c r="EA32" s="33">
        <f t="shared" si="16"/>
        <v>0.35423526133899641</v>
      </c>
      <c r="EB32" s="33">
        <f t="shared" ref="EB32:EP32" si="17">EB31/EB17</f>
        <v>0.4290661797398807</v>
      </c>
      <c r="EC32" s="33">
        <f t="shared" si="17"/>
        <v>0.56951113520908991</v>
      </c>
      <c r="ED32" s="33">
        <f t="shared" si="17"/>
        <v>0.46870766984900475</v>
      </c>
      <c r="EE32" s="33">
        <f t="shared" si="17"/>
        <v>0.35423227828859616</v>
      </c>
      <c r="EF32" s="33">
        <f t="shared" si="17"/>
        <v>0.42910679520634387</v>
      </c>
      <c r="EG32" s="33">
        <f t="shared" si="17"/>
        <v>0.56958583512648508</v>
      </c>
      <c r="EH32" s="33">
        <f t="shared" si="17"/>
        <v>0.46874373126281177</v>
      </c>
      <c r="EI32" s="33">
        <f t="shared" si="17"/>
        <v>0.3542296039430744</v>
      </c>
      <c r="EJ32" s="33">
        <f t="shared" si="17"/>
        <v>0.42914320723817861</v>
      </c>
      <c r="EK32" s="33">
        <f t="shared" si="17"/>
        <v>0.56965280423853326</v>
      </c>
      <c r="EL32" s="33">
        <f t="shared" si="17"/>
        <v>0.46877606064778637</v>
      </c>
      <c r="EM32" s="33">
        <f t="shared" si="17"/>
        <v>0.35422847481054826</v>
      </c>
      <c r="EN32" s="33">
        <f t="shared" si="17"/>
        <v>0.42915858128715134</v>
      </c>
      <c r="EO32" s="33">
        <f t="shared" si="17"/>
        <v>0.56968108026757269</v>
      </c>
      <c r="EP32" s="33">
        <f t="shared" si="17"/>
        <v>0.46878971093508043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3200.8872019999999</v>
      </c>
      <c r="O5" s="41">
        <v>3200.8872019999999</v>
      </c>
      <c r="P5" s="41">
        <v>1179.895215</v>
      </c>
      <c r="Q5" s="41">
        <v>1179.895215</v>
      </c>
      <c r="R5" s="41">
        <v>1179.895215</v>
      </c>
      <c r="S5" s="41">
        <v>1179.895215</v>
      </c>
      <c r="T5" s="41">
        <v>1179.895215</v>
      </c>
      <c r="U5" s="41">
        <v>1179.895215</v>
      </c>
      <c r="V5" s="41">
        <v>1179.895215</v>
      </c>
      <c r="W5" s="41">
        <v>255.97447059999999</v>
      </c>
      <c r="X5" s="41">
        <v>255.97447059999999</v>
      </c>
      <c r="Y5" s="41">
        <v>255.97447059999999</v>
      </c>
      <c r="Z5" s="41">
        <v>255.97447059999999</v>
      </c>
      <c r="AA5" s="41">
        <v>255.97447059999999</v>
      </c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4036.8529709999998</v>
      </c>
      <c r="O16" s="41">
        <v>4036.8529709999998</v>
      </c>
      <c r="P16" s="41">
        <v>1543.564122</v>
      </c>
      <c r="Q16" s="41">
        <v>1543.564122</v>
      </c>
      <c r="R16" s="41">
        <v>1543.564122</v>
      </c>
      <c r="S16" s="41">
        <v>1543.564122</v>
      </c>
      <c r="T16" s="41">
        <v>1543.564122</v>
      </c>
      <c r="U16" s="41">
        <v>1543.564122</v>
      </c>
      <c r="V16" s="41">
        <v>1543.564122</v>
      </c>
      <c r="W16" s="41">
        <v>385.14303560000002</v>
      </c>
      <c r="X16" s="41">
        <v>385.14303560000002</v>
      </c>
      <c r="Y16" s="41">
        <v>385.14303560000002</v>
      </c>
      <c r="Z16" s="41">
        <v>385.14303560000002</v>
      </c>
      <c r="AA16" s="41">
        <v>385.14303560000002</v>
      </c>
      <c r="AB16" s="41">
        <v>0</v>
      </c>
      <c r="AC16" s="41">
        <v>0</v>
      </c>
      <c r="AD16" s="41">
        <v>0</v>
      </c>
      <c r="AE16" s="41">
        <v>0</v>
      </c>
      <c r="AF16" s="41">
        <v>0</v>
      </c>
      <c r="AG16" s="41">
        <v>0</v>
      </c>
      <c r="AH16" s="41">
        <v>0</v>
      </c>
      <c r="AI16" s="41">
        <v>0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41">
        <v>0</v>
      </c>
      <c r="AP16" s="41">
        <v>0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156.36729969999999</v>
      </c>
      <c r="T32" s="41">
        <v>156.36729969999999</v>
      </c>
      <c r="U32" s="41">
        <v>156.36729969999999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388.52762810000002</v>
      </c>
      <c r="T40" s="41">
        <v>388.52762810000002</v>
      </c>
      <c r="U40" s="41">
        <v>388.52762810000002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1103.1143979999999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1086.9311319999999</v>
      </c>
      <c r="T54" s="41">
        <v>1086.9311319999999</v>
      </c>
      <c r="U54" s="41">
        <v>312.60167439999998</v>
      </c>
      <c r="V54" s="41">
        <v>312.60167439999998</v>
      </c>
      <c r="W54" s="41">
        <v>285.35467640000002</v>
      </c>
      <c r="X54" s="41">
        <v>285.35467640000002</v>
      </c>
      <c r="Y54" s="41">
        <v>285.35467640000002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246.9031176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1103.1143979999999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1086.9311319999999</v>
      </c>
      <c r="T64" s="41">
        <v>1086.9311319999999</v>
      </c>
      <c r="U64" s="41">
        <v>312.60167439999998</v>
      </c>
      <c r="V64" s="41">
        <v>312.60167439999998</v>
      </c>
      <c r="W64" s="41">
        <v>285.35467640000002</v>
      </c>
      <c r="X64" s="41">
        <v>285.35467640000002</v>
      </c>
      <c r="Y64" s="41">
        <v>285.35467640000002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246.9031176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2117.1426070000002</v>
      </c>
      <c r="O101" s="41">
        <v>2066.735267</v>
      </c>
      <c r="P101" s="41">
        <v>1857.531342</v>
      </c>
      <c r="Q101" s="41">
        <v>509.92787859999999</v>
      </c>
      <c r="R101" s="41">
        <v>386.86433799999998</v>
      </c>
      <c r="S101" s="41">
        <v>447.88765949999998</v>
      </c>
      <c r="T101" s="41">
        <v>447.88765949999998</v>
      </c>
      <c r="U101" s="41">
        <v>432.78485799999999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14.712614739999999</v>
      </c>
      <c r="P102" s="41">
        <v>171.24558719999999</v>
      </c>
      <c r="Q102" s="41">
        <v>171.24558719999999</v>
      </c>
      <c r="R102" s="41">
        <v>171.24558719999999</v>
      </c>
      <c r="S102" s="41">
        <v>507.64980250000002</v>
      </c>
      <c r="T102" s="41">
        <v>507.64980250000002</v>
      </c>
      <c r="U102" s="41">
        <v>507.64980250000002</v>
      </c>
      <c r="V102" s="41">
        <v>507.64980250000002</v>
      </c>
      <c r="W102" s="41">
        <v>507.64980250000002</v>
      </c>
      <c r="X102" s="41">
        <v>507.64980250000002</v>
      </c>
      <c r="Y102" s="41">
        <v>507.64980250000002</v>
      </c>
      <c r="Z102" s="41">
        <v>507.64980250000002</v>
      </c>
      <c r="AA102" s="41">
        <v>507.64980250000002</v>
      </c>
      <c r="AB102" s="41">
        <v>507.64980250000002</v>
      </c>
      <c r="AC102" s="41">
        <v>507.64980250000002</v>
      </c>
      <c r="AD102" s="41">
        <v>507.64980250000002</v>
      </c>
      <c r="AE102" s="41">
        <v>507.64980250000002</v>
      </c>
      <c r="AF102" s="41">
        <v>208.6603825</v>
      </c>
      <c r="AG102" s="41">
        <v>2.829158976</v>
      </c>
      <c r="AH102" s="41"/>
      <c r="AI102" s="41"/>
      <c r="AJ102" s="41"/>
      <c r="AK102" s="41"/>
      <c r="AL102" s="41"/>
      <c r="AM102" s="41"/>
      <c r="AN102" s="41"/>
      <c r="AO102" s="41"/>
      <c r="AP102" s="41"/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894.1066118</v>
      </c>
      <c r="U103" s="41">
        <v>894.1066118</v>
      </c>
      <c r="V103" s="41">
        <v>894.1066118</v>
      </c>
      <c r="W103" s="41">
        <v>1040.4083800000001</v>
      </c>
      <c r="X103" s="41">
        <v>1040.4083800000001</v>
      </c>
      <c r="Y103" s="41">
        <v>1040.4083800000001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1040.4083800000001</v>
      </c>
      <c r="AE103" s="41">
        <v>1024.11238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921.65135829999997</v>
      </c>
      <c r="O104" s="41">
        <v>859.03221780000001</v>
      </c>
      <c r="P104" s="41">
        <v>1065.5020159999999</v>
      </c>
      <c r="Q104" s="41">
        <v>1064.9930939999999</v>
      </c>
      <c r="R104" s="41">
        <v>1071.531246</v>
      </c>
      <c r="S104" s="41">
        <v>1147.127289</v>
      </c>
      <c r="T104" s="41">
        <v>1050.0527340000001</v>
      </c>
      <c r="U104" s="41">
        <v>968.59301370000003</v>
      </c>
      <c r="V104" s="41">
        <v>962.23543389999998</v>
      </c>
      <c r="W104" s="41">
        <v>522.06550049999998</v>
      </c>
      <c r="X104" s="41">
        <v>584.68464110000002</v>
      </c>
      <c r="Y104" s="41">
        <v>584.68464110000002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305.69230160000001</v>
      </c>
      <c r="G107" s="41">
        <v>305.69230160000001</v>
      </c>
      <c r="H107" s="41">
        <v>654.57942609999998</v>
      </c>
      <c r="I107" s="41">
        <v>654.57942609999998</v>
      </c>
      <c r="J107" s="41">
        <v>575.08005679999997</v>
      </c>
      <c r="K107" s="41">
        <v>654.57942609999998</v>
      </c>
      <c r="L107" s="41">
        <v>646.46067349999998</v>
      </c>
      <c r="M107" s="41">
        <v>646.46067349999998</v>
      </c>
      <c r="N107" s="41">
        <v>698.21534010000005</v>
      </c>
      <c r="O107" s="41">
        <v>707.20349659999999</v>
      </c>
      <c r="P107" s="41">
        <v>863.04878919999999</v>
      </c>
      <c r="Q107" s="41">
        <v>892.02275699999996</v>
      </c>
      <c r="R107" s="41">
        <v>892.02052079999999</v>
      </c>
      <c r="S107" s="41">
        <v>1049.5361780000001</v>
      </c>
      <c r="T107" s="41">
        <v>1041.417426</v>
      </c>
      <c r="U107" s="41">
        <v>1036.896964</v>
      </c>
      <c r="V107" s="41">
        <v>1049.5361780000001</v>
      </c>
      <c r="W107" s="41">
        <v>727.60637159999999</v>
      </c>
      <c r="X107" s="41">
        <v>727.60637159999999</v>
      </c>
      <c r="Y107" s="41">
        <v>669.8052007</v>
      </c>
      <c r="Z107" s="41">
        <v>790.86823570000001</v>
      </c>
      <c r="AA107" s="41">
        <v>736.1465475</v>
      </c>
      <c r="AB107" s="41">
        <v>779.33196740000005</v>
      </c>
      <c r="AC107" s="41">
        <v>329.15942189999998</v>
      </c>
      <c r="AD107" s="41">
        <v>331.69488819999998</v>
      </c>
      <c r="AE107" s="41">
        <v>331.69488819999998</v>
      </c>
      <c r="AF107" s="41">
        <v>331.69488819999998</v>
      </c>
      <c r="AG107" s="41">
        <v>331.69488819999998</v>
      </c>
      <c r="AH107" s="41">
        <v>269.53307289999998</v>
      </c>
      <c r="AI107" s="41">
        <v>163.34820110000001</v>
      </c>
      <c r="AJ107" s="41"/>
      <c r="AK107" s="41"/>
      <c r="AL107" s="41"/>
      <c r="AM107" s="41"/>
      <c r="AN107" s="41"/>
      <c r="AO107" s="41"/>
      <c r="AP107" s="41"/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4201.7302229999996</v>
      </c>
      <c r="G112" s="41">
        <v>4870.4812590000001</v>
      </c>
      <c r="H112" s="41">
        <v>4242.6901690000004</v>
      </c>
      <c r="I112" s="41">
        <v>4286.8066449999997</v>
      </c>
      <c r="J112" s="41">
        <v>3978.3648920000001</v>
      </c>
      <c r="K112" s="41">
        <v>4216.684467</v>
      </c>
      <c r="L112" s="41">
        <v>4970.6815969999998</v>
      </c>
      <c r="M112" s="41">
        <v>5304.6038060000001</v>
      </c>
      <c r="N112" s="41">
        <v>5227.3999659999999</v>
      </c>
      <c r="O112" s="41">
        <v>5138.0742570000002</v>
      </c>
      <c r="P112" s="41">
        <v>5193.7806950000004</v>
      </c>
      <c r="Q112" s="41">
        <v>3532.2959289999999</v>
      </c>
      <c r="R112" s="41">
        <v>3415.7683040000002</v>
      </c>
      <c r="S112" s="41">
        <v>4046.307542</v>
      </c>
      <c r="T112" s="41">
        <v>3941.1142340000001</v>
      </c>
      <c r="U112" s="41">
        <v>3840.03125</v>
      </c>
      <c r="V112" s="41">
        <v>3800.3923650000002</v>
      </c>
      <c r="W112" s="41">
        <v>3102.8466629999998</v>
      </c>
      <c r="X112" s="41">
        <v>3165.4658030000001</v>
      </c>
      <c r="Y112" s="41">
        <v>3107.664632</v>
      </c>
      <c r="Z112" s="41">
        <v>2485.2770759999999</v>
      </c>
      <c r="AA112" s="41">
        <v>2430.5553880000002</v>
      </c>
      <c r="AB112" s="41">
        <v>2473.740808</v>
      </c>
      <c r="AC112" s="41">
        <v>2023.568262</v>
      </c>
      <c r="AD112" s="41">
        <v>2026.103728</v>
      </c>
      <c r="AE112" s="41">
        <v>2009.807728</v>
      </c>
      <c r="AF112" s="41">
        <v>1564.5165400000001</v>
      </c>
      <c r="AG112" s="41">
        <v>478.37470439999998</v>
      </c>
      <c r="AH112" s="41">
        <v>413.3837302</v>
      </c>
      <c r="AI112" s="41">
        <v>307.19885840000001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0</v>
      </c>
      <c r="AO112" s="41">
        <v>0</v>
      </c>
      <c r="AP112" s="41">
        <v>0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253.44864229999999</v>
      </c>
      <c r="AH113" s="41">
        <v>506.89728459999998</v>
      </c>
      <c r="AI113" s="41">
        <v>760.34592689999999</v>
      </c>
      <c r="AJ113" s="41">
        <v>1013.794569</v>
      </c>
      <c r="AK113" s="41">
        <v>1070.0053740000001</v>
      </c>
      <c r="AL113" s="41">
        <v>1362.9942960000001</v>
      </c>
      <c r="AM113" s="41">
        <v>1573.0251129999999</v>
      </c>
      <c r="AN113" s="41">
        <v>1815.4277569999999</v>
      </c>
      <c r="AO113" s="41">
        <v>2323.872601</v>
      </c>
      <c r="AP113" s="41">
        <v>2814.263293</v>
      </c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>
        <v>90.009798200000006</v>
      </c>
      <c r="AH115" s="41">
        <v>180.01959640000001</v>
      </c>
      <c r="AI115" s="41">
        <v>270.02939459999999</v>
      </c>
      <c r="AJ115" s="41">
        <v>360.03919280000002</v>
      </c>
      <c r="AK115" s="41">
        <v>360.03919280000002</v>
      </c>
      <c r="AL115" s="41">
        <v>360.03919280000002</v>
      </c>
      <c r="AM115" s="41">
        <v>360.03919280000002</v>
      </c>
      <c r="AN115" s="41">
        <v>360.03919280000002</v>
      </c>
      <c r="AO115" s="41">
        <v>360.03919280000002</v>
      </c>
      <c r="AP115" s="41">
        <v>360.03919280000002</v>
      </c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343.45844049999999</v>
      </c>
      <c r="AH124" s="41">
        <v>686.91688099999999</v>
      </c>
      <c r="AI124" s="41">
        <v>1030.375321</v>
      </c>
      <c r="AJ124" s="41">
        <v>1373.833762</v>
      </c>
      <c r="AK124" s="41">
        <v>1430.0445669999999</v>
      </c>
      <c r="AL124" s="41">
        <v>1723.0334889999999</v>
      </c>
      <c r="AM124" s="41">
        <v>1933.0643050000001</v>
      </c>
      <c r="AN124" s="41">
        <v>2175.46695</v>
      </c>
      <c r="AO124" s="41">
        <v>2683.9117940000001</v>
      </c>
      <c r="AP124" s="41">
        <v>3174.3024850000002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380.17296349999998</v>
      </c>
      <c r="Y125" s="41">
        <v>468.21419789999999</v>
      </c>
      <c r="Z125" s="41">
        <v>777.45738770000003</v>
      </c>
      <c r="AA125" s="41">
        <v>833.98063400000001</v>
      </c>
      <c r="AB125" s="41">
        <v>1520.6918539999999</v>
      </c>
      <c r="AC125" s="41">
        <v>1774.140496</v>
      </c>
      <c r="AD125" s="41">
        <v>2027.589138</v>
      </c>
      <c r="AE125" s="41">
        <v>2660.2770089999999</v>
      </c>
      <c r="AF125" s="41">
        <v>2534.4864229999998</v>
      </c>
      <c r="AG125" s="41">
        <v>2534.4864229999998</v>
      </c>
      <c r="AH125" s="41">
        <v>2534.4864229999998</v>
      </c>
      <c r="AI125" s="41">
        <v>2534.4864229999998</v>
      </c>
      <c r="AJ125" s="41">
        <v>2534.4864229999998</v>
      </c>
      <c r="AK125" s="41">
        <v>2534.4864229999998</v>
      </c>
      <c r="AL125" s="41">
        <v>2534.4864229999998</v>
      </c>
      <c r="AM125" s="41">
        <v>2534.4864229999998</v>
      </c>
      <c r="AN125" s="41">
        <v>2534.4864229999998</v>
      </c>
      <c r="AO125" s="41">
        <v>2730.4561669999998</v>
      </c>
      <c r="AP125" s="41">
        <v>3044.6774660000001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315.03429369999998</v>
      </c>
      <c r="AC127" s="41">
        <v>404.0693733</v>
      </c>
      <c r="AD127" s="41">
        <v>720.07838560000005</v>
      </c>
      <c r="AE127" s="41">
        <v>810.08818380000002</v>
      </c>
      <c r="AF127" s="41">
        <v>900.097982</v>
      </c>
      <c r="AG127" s="41">
        <v>900.097982</v>
      </c>
      <c r="AH127" s="41">
        <v>900.097982</v>
      </c>
      <c r="AI127" s="41">
        <v>900.097982</v>
      </c>
      <c r="AJ127" s="41">
        <v>900.097982</v>
      </c>
      <c r="AK127" s="41">
        <v>900.097982</v>
      </c>
      <c r="AL127" s="41">
        <v>900.097982</v>
      </c>
      <c r="AM127" s="41">
        <v>900.097982</v>
      </c>
      <c r="AN127" s="41">
        <v>900.097982</v>
      </c>
      <c r="AO127" s="41">
        <v>900.097982</v>
      </c>
      <c r="AP127" s="41">
        <v>900.097982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298.45354140000001</v>
      </c>
      <c r="X136" s="41">
        <v>470.18276159999999</v>
      </c>
      <c r="Y136" s="41">
        <v>603.22889520000001</v>
      </c>
      <c r="Z136" s="41">
        <v>957.47698409999998</v>
      </c>
      <c r="AA136" s="41">
        <v>1059.00513</v>
      </c>
      <c r="AB136" s="41">
        <v>1835.726148</v>
      </c>
      <c r="AC136" s="41">
        <v>2178.2098689999998</v>
      </c>
      <c r="AD136" s="41">
        <v>2747.667524</v>
      </c>
      <c r="AE136" s="41">
        <v>3470.3651930000001</v>
      </c>
      <c r="AF136" s="41">
        <v>3434.5844050000001</v>
      </c>
      <c r="AG136" s="41">
        <v>3434.5844050000001</v>
      </c>
      <c r="AH136" s="41">
        <v>3434.5844050000001</v>
      </c>
      <c r="AI136" s="41">
        <v>3434.5844050000001</v>
      </c>
      <c r="AJ136" s="41">
        <v>3434.5844050000001</v>
      </c>
      <c r="AK136" s="41">
        <v>3434.5844050000001</v>
      </c>
      <c r="AL136" s="41">
        <v>3434.5844050000001</v>
      </c>
      <c r="AM136" s="41">
        <v>3434.5844050000001</v>
      </c>
      <c r="AN136" s="41">
        <v>3434.5844050000001</v>
      </c>
      <c r="AO136" s="41">
        <v>3630.5541490000001</v>
      </c>
      <c r="AP136" s="41">
        <v>3944.7754479999999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249.11413680000001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194.41451180000001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291.0144765</v>
      </c>
      <c r="N148" s="41">
        <v>367.83741170000002</v>
      </c>
      <c r="O148" s="41">
        <v>317.02504640000001</v>
      </c>
      <c r="P148" s="41">
        <v>165.01327749999999</v>
      </c>
      <c r="Q148" s="41">
        <v>103.319215</v>
      </c>
      <c r="R148" s="41">
        <v>103.319215</v>
      </c>
      <c r="S148" s="41">
        <v>194.41451180000001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2962.5921060000001</v>
      </c>
      <c r="V149" s="41">
        <v>2962.5921060000001</v>
      </c>
      <c r="W149" s="41">
        <v>3007.6281399999998</v>
      </c>
      <c r="X149" s="41">
        <v>3007.6281399999998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3009.1489240000001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3024.5258979999999</v>
      </c>
      <c r="AK149" s="41">
        <v>3052.6641730000001</v>
      </c>
      <c r="AL149" s="41">
        <v>3052.6641730000001</v>
      </c>
      <c r="AM149" s="41">
        <v>3052.6641730000001</v>
      </c>
      <c r="AN149" s="41">
        <v>3052.6641730000001</v>
      </c>
      <c r="AO149" s="41">
        <v>3052.6641730000001</v>
      </c>
      <c r="AP149" s="41">
        <v>3052.6641730000001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2962.5921060000001</v>
      </c>
      <c r="V160" s="41">
        <v>2962.5921060000001</v>
      </c>
      <c r="W160" s="41">
        <v>3007.6281399999998</v>
      </c>
      <c r="X160" s="41">
        <v>3007.6281399999998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3009.1489240000001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3024.5258979999999</v>
      </c>
      <c r="AK160" s="41">
        <v>3052.6641730000001</v>
      </c>
      <c r="AL160" s="41">
        <v>3052.6641730000001</v>
      </c>
      <c r="AM160" s="41">
        <v>3052.6641730000001</v>
      </c>
      <c r="AN160" s="41">
        <v>3052.6641730000001</v>
      </c>
      <c r="AO160" s="41">
        <v>3052.6641730000001</v>
      </c>
      <c r="AP160" s="41">
        <v>3052.6641730000001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14.884368479999999</v>
      </c>
      <c r="O163" s="41">
        <v>6.773237709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55.120715859999997</v>
      </c>
      <c r="O172" s="41">
        <v>47.009585090000002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19840.377540000001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20032.040550000002</v>
      </c>
      <c r="S233" s="41">
        <v>20062.999260000001</v>
      </c>
      <c r="T233" s="41">
        <v>20666.20751</v>
      </c>
      <c r="U233" s="41">
        <v>21424.136569999999</v>
      </c>
      <c r="V233" s="41">
        <v>21438.531800000001</v>
      </c>
      <c r="W233" s="41">
        <v>21438.531800000001</v>
      </c>
      <c r="X233" s="41">
        <v>21438.531800000001</v>
      </c>
      <c r="Y233" s="41">
        <v>21438.531800000001</v>
      </c>
      <c r="Z233" s="41">
        <v>21438.531800000001</v>
      </c>
      <c r="AA233" s="41">
        <v>21438.531800000001</v>
      </c>
      <c r="AB233" s="41">
        <v>21438.531800000001</v>
      </c>
      <c r="AC233" s="41">
        <v>21438.531800000001</v>
      </c>
      <c r="AD233" s="41">
        <v>21550.194169999999</v>
      </c>
      <c r="AE233" s="41">
        <v>21568.813119999999</v>
      </c>
      <c r="AF233" s="41">
        <v>21568.813119999999</v>
      </c>
      <c r="AG233" s="41">
        <v>21568.813119999999</v>
      </c>
      <c r="AH233" s="41">
        <v>21568.813119999999</v>
      </c>
      <c r="AI233" s="41">
        <v>21568.813119999999</v>
      </c>
      <c r="AJ233" s="41">
        <v>21568.813119999999</v>
      </c>
      <c r="AK233" s="41">
        <v>21568.813119999999</v>
      </c>
      <c r="AL233" s="41">
        <v>21568.813119999999</v>
      </c>
      <c r="AM233" s="41">
        <v>21568.813119999999</v>
      </c>
      <c r="AN233" s="41">
        <v>21568.813119999999</v>
      </c>
      <c r="AO233" s="41">
        <v>21568.813119999999</v>
      </c>
      <c r="AP233" s="41">
        <v>21609.12096</v>
      </c>
    </row>
    <row r="234" spans="2:42" x14ac:dyDescent="0.25">
      <c r="B234" s="40" t="s">
        <v>1</v>
      </c>
      <c r="C234" s="42" t="s">
        <v>38</v>
      </c>
      <c r="D234" s="41">
        <v>7868.2101860000002</v>
      </c>
      <c r="E234" s="41">
        <v>7868.2101860000002</v>
      </c>
      <c r="F234" s="41">
        <v>7712.1440970000003</v>
      </c>
      <c r="G234" s="41">
        <v>7601.0057230000002</v>
      </c>
      <c r="H234" s="41">
        <v>7868.2101860000002</v>
      </c>
      <c r="I234" s="41">
        <v>7868.2101860000002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8415.0194510000001</v>
      </c>
      <c r="Q234" s="41">
        <v>8445.8599610000001</v>
      </c>
      <c r="R234" s="41">
        <v>8822.8000780000002</v>
      </c>
      <c r="S234" s="41">
        <v>8822.8000780000002</v>
      </c>
      <c r="T234" s="41">
        <v>9829.0971050000007</v>
      </c>
      <c r="U234" s="41">
        <v>9992.4887230000004</v>
      </c>
      <c r="V234" s="41">
        <v>9992.4887230000004</v>
      </c>
      <c r="W234" s="41">
        <v>10190.89479</v>
      </c>
      <c r="X234" s="41">
        <v>10190.89479</v>
      </c>
      <c r="Y234" s="41">
        <v>10190.89479</v>
      </c>
      <c r="Z234" s="41">
        <v>10190.89479</v>
      </c>
      <c r="AA234" s="41">
        <v>9965.8005659999999</v>
      </c>
      <c r="AB234" s="41">
        <v>10190.89479</v>
      </c>
      <c r="AC234" s="41">
        <v>10184.00434</v>
      </c>
      <c r="AD234" s="41">
        <v>10190.89479</v>
      </c>
      <c r="AE234" s="41">
        <v>10190.89479</v>
      </c>
      <c r="AF234" s="41">
        <v>10190.89479</v>
      </c>
      <c r="AG234" s="41">
        <v>10190.89479</v>
      </c>
      <c r="AH234" s="41">
        <v>10190.89479</v>
      </c>
      <c r="AI234" s="41">
        <v>10190.89479</v>
      </c>
      <c r="AJ234" s="41">
        <v>10190.89479</v>
      </c>
      <c r="AK234" s="41">
        <v>10190.89479</v>
      </c>
      <c r="AL234" s="41">
        <v>10190.89479</v>
      </c>
      <c r="AM234" s="41">
        <v>10190.89479</v>
      </c>
      <c r="AN234" s="41">
        <v>10190.89479</v>
      </c>
      <c r="AO234" s="41">
        <v>10190.89479</v>
      </c>
      <c r="AP234" s="41">
        <v>10190.89479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5200.582539</v>
      </c>
      <c r="G235" s="41">
        <v>5200.582539</v>
      </c>
      <c r="H235" s="41">
        <v>4812.5892119999999</v>
      </c>
      <c r="I235" s="41">
        <v>5200.582539</v>
      </c>
      <c r="J235" s="41">
        <v>3359.2656419999998</v>
      </c>
      <c r="K235" s="41">
        <v>4899.2216040000003</v>
      </c>
      <c r="L235" s="41">
        <v>5114.9951499999997</v>
      </c>
      <c r="M235" s="41">
        <v>5200.582539</v>
      </c>
      <c r="N235" s="41">
        <v>5200.582539</v>
      </c>
      <c r="O235" s="41">
        <v>5200.582539</v>
      </c>
      <c r="P235" s="41">
        <v>5200.582539</v>
      </c>
      <c r="Q235" s="41">
        <v>5200.582539</v>
      </c>
      <c r="R235" s="41">
        <v>5200.582539</v>
      </c>
      <c r="S235" s="41">
        <v>5200.582539</v>
      </c>
      <c r="T235" s="41">
        <v>5347.4954799999996</v>
      </c>
      <c r="U235" s="41">
        <v>4246.2386919999999</v>
      </c>
      <c r="V235" s="41">
        <v>5450.7113040000004</v>
      </c>
      <c r="W235" s="41">
        <v>5468.4514799999997</v>
      </c>
      <c r="X235" s="41">
        <v>5523.8027160000001</v>
      </c>
      <c r="Y235" s="41">
        <v>5438.3990389999999</v>
      </c>
      <c r="Z235" s="41">
        <v>5523.8027160000001</v>
      </c>
      <c r="AA235" s="41">
        <v>5167.3586349999996</v>
      </c>
      <c r="AB235" s="41">
        <v>5513.3900290000001</v>
      </c>
      <c r="AC235" s="41">
        <v>5438.3990389999999</v>
      </c>
      <c r="AD235" s="41">
        <v>5523.8027160000001</v>
      </c>
      <c r="AE235" s="41">
        <v>5523.8027160000001</v>
      </c>
      <c r="AF235" s="41">
        <v>5479.0481669999999</v>
      </c>
      <c r="AG235" s="41">
        <v>5501.8931860000002</v>
      </c>
      <c r="AH235" s="41">
        <v>5505.1349609999997</v>
      </c>
      <c r="AI235" s="41">
        <v>5523.8027160000001</v>
      </c>
      <c r="AJ235" s="41">
        <v>5489.3496869999999</v>
      </c>
      <c r="AK235" s="41">
        <v>5353.315055</v>
      </c>
      <c r="AL235" s="41">
        <v>5131.1813970000003</v>
      </c>
      <c r="AM235" s="41">
        <v>4976.6450539999996</v>
      </c>
      <c r="AN235" s="41">
        <v>4767.3336419999996</v>
      </c>
      <c r="AO235" s="41">
        <v>4198.9661340000002</v>
      </c>
      <c r="AP235" s="41">
        <v>4037.3065799999999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3579.0998089999998</v>
      </c>
      <c r="G236" s="41">
        <v>3690.6983399999999</v>
      </c>
      <c r="H236" s="41">
        <v>3767.1730750000002</v>
      </c>
      <c r="I236" s="41">
        <v>4343.1075350000001</v>
      </c>
      <c r="J236" s="41">
        <v>5572.9467699999996</v>
      </c>
      <c r="K236" s="41">
        <v>5029.0353480000003</v>
      </c>
      <c r="L236" s="41">
        <v>8916.3826919999992</v>
      </c>
      <c r="M236" s="41">
        <v>8455.6442069999994</v>
      </c>
      <c r="N236" s="41">
        <v>9743.9711719999996</v>
      </c>
      <c r="O236" s="41">
        <v>10101.715990000001</v>
      </c>
      <c r="P236" s="41">
        <v>10101.715990000001</v>
      </c>
      <c r="Q236" s="41">
        <v>9657.0984410000001</v>
      </c>
      <c r="R236" s="41">
        <v>10101.715990000001</v>
      </c>
      <c r="S236" s="41">
        <v>9991.5583050000005</v>
      </c>
      <c r="T236" s="41">
        <v>10101.715990000001</v>
      </c>
      <c r="U236" s="41">
        <v>10101.715990000001</v>
      </c>
      <c r="V236" s="41">
        <v>10034.55452</v>
      </c>
      <c r="W236" s="41">
        <v>9150.7283609999995</v>
      </c>
      <c r="X236" s="41">
        <v>10101.715990000001</v>
      </c>
      <c r="Y236" s="41">
        <v>10101.715990000001</v>
      </c>
      <c r="Z236" s="41">
        <v>10101.715990000001</v>
      </c>
      <c r="AA236" s="41">
        <v>10101.715990000001</v>
      </c>
      <c r="AB236" s="41">
        <v>10101.715990000001</v>
      </c>
      <c r="AC236" s="41">
        <v>10101.715990000001</v>
      </c>
      <c r="AD236" s="41">
        <v>10101.715990000001</v>
      </c>
      <c r="AE236" s="41">
        <v>10768.60039</v>
      </c>
      <c r="AF236" s="41">
        <v>10768.60039</v>
      </c>
      <c r="AG236" s="41">
        <v>10537.04025</v>
      </c>
      <c r="AH236" s="41">
        <v>10768.60039</v>
      </c>
      <c r="AI236" s="41">
        <v>10768.60039</v>
      </c>
      <c r="AJ236" s="41">
        <v>10768.60039</v>
      </c>
      <c r="AK236" s="41">
        <v>10768.60039</v>
      </c>
      <c r="AL236" s="41">
        <v>10768.60039</v>
      </c>
      <c r="AM236" s="41">
        <v>10768.60039</v>
      </c>
      <c r="AN236" s="41">
        <v>10768.60039</v>
      </c>
      <c r="AO236" s="41">
        <v>10768.60039</v>
      </c>
      <c r="AP236" s="41">
        <v>10768.60039</v>
      </c>
    </row>
    <row r="237" spans="2:42" x14ac:dyDescent="0.25">
      <c r="B237" s="40" t="s">
        <v>1</v>
      </c>
      <c r="C237" s="42" t="s">
        <v>41</v>
      </c>
      <c r="D237" s="41">
        <v>8905.9839589999992</v>
      </c>
      <c r="E237" s="41">
        <v>9097.0552220000009</v>
      </c>
      <c r="F237" s="41">
        <v>8698.5290289999994</v>
      </c>
      <c r="G237" s="41">
        <v>9272.0776079999996</v>
      </c>
      <c r="H237" s="41">
        <v>8225.6734699999997</v>
      </c>
      <c r="I237" s="41">
        <v>8486.4880570000005</v>
      </c>
      <c r="J237" s="41">
        <v>6988.056302</v>
      </c>
      <c r="K237" s="41">
        <v>8871.2917359999992</v>
      </c>
      <c r="L237" s="41">
        <v>6204.1355059999996</v>
      </c>
      <c r="M237" s="41">
        <v>7961.4985200000001</v>
      </c>
      <c r="N237" s="41">
        <v>9017.2143629999991</v>
      </c>
      <c r="O237" s="41">
        <v>9272.0776079999996</v>
      </c>
      <c r="P237" s="41">
        <v>8518.0397260000009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2226.8920499999999</v>
      </c>
      <c r="I238" s="41">
        <v>1569.791072</v>
      </c>
      <c r="J238" s="41">
        <v>2751.0036100000002</v>
      </c>
      <c r="K238" s="41">
        <v>2675.5470999999998</v>
      </c>
      <c r="L238" s="41">
        <v>2781.713456</v>
      </c>
      <c r="M238" s="41">
        <v>3510.394217</v>
      </c>
      <c r="N238" s="41">
        <v>2287.2296270000002</v>
      </c>
      <c r="O238" s="41">
        <v>2826.1119189999999</v>
      </c>
      <c r="P238" s="41">
        <v>3314.8979869999998</v>
      </c>
      <c r="Q238" s="41">
        <v>3434.4962209999999</v>
      </c>
      <c r="R238" s="41">
        <v>3709.5766520000002</v>
      </c>
      <c r="S238" s="41">
        <v>3653.9796219999998</v>
      </c>
      <c r="T238" s="41">
        <v>3536.820682</v>
      </c>
      <c r="U238" s="41">
        <v>4646.0225289999998</v>
      </c>
      <c r="V238" s="41">
        <v>3275.3302359999998</v>
      </c>
      <c r="W238" s="41">
        <v>4646.0225289999998</v>
      </c>
      <c r="X238" s="41">
        <v>3519.5072580000001</v>
      </c>
      <c r="Y238" s="41">
        <v>3429.751894</v>
      </c>
      <c r="Z238" s="41">
        <v>3423.562257</v>
      </c>
      <c r="AA238" s="41">
        <v>4646.0225289999998</v>
      </c>
      <c r="AB238" s="41">
        <v>3782.7358020000001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219.0126765</v>
      </c>
      <c r="G239" s="41">
        <v>219.0126765</v>
      </c>
      <c r="H239" s="41">
        <v>219.0126765</v>
      </c>
      <c r="I239" s="41">
        <v>219.0126765</v>
      </c>
      <c r="J239" s="41">
        <v>90.451490199999995</v>
      </c>
      <c r="K239" s="41">
        <v>336.86987249999999</v>
      </c>
      <c r="L239" s="41">
        <v>212.08334310000001</v>
      </c>
      <c r="M239" s="41">
        <v>251.6734902</v>
      </c>
      <c r="N239" s="41">
        <v>212.08334310000001</v>
      </c>
      <c r="O239" s="41">
        <v>126.8869608</v>
      </c>
      <c r="P239" s="41">
        <v>212.08334310000001</v>
      </c>
      <c r="Q239" s="41">
        <v>258.06675080000002</v>
      </c>
      <c r="R239" s="41">
        <v>168.32273069999999</v>
      </c>
      <c r="S239" s="41">
        <v>288.64846779999999</v>
      </c>
      <c r="T239" s="41">
        <v>329.94283230000002</v>
      </c>
      <c r="U239" s="41">
        <v>500.53099989999998</v>
      </c>
      <c r="V239" s="41">
        <v>820.98395010000002</v>
      </c>
      <c r="W239" s="41">
        <v>759.43147499999998</v>
      </c>
      <c r="X239" s="41">
        <v>882.70915960000002</v>
      </c>
      <c r="Y239" s="41">
        <v>882.70915960000002</v>
      </c>
      <c r="Z239" s="41">
        <v>882.70915960000002</v>
      </c>
      <c r="AA239" s="41">
        <v>882.70915960000002</v>
      </c>
      <c r="AB239" s="41">
        <v>882.70915960000002</v>
      </c>
      <c r="AC239" s="41">
        <v>882.70915960000002</v>
      </c>
      <c r="AD239" s="41">
        <v>882.70915960000002</v>
      </c>
      <c r="AE239" s="41">
        <v>882.70915960000002</v>
      </c>
      <c r="AF239" s="41">
        <v>882.70915960000002</v>
      </c>
      <c r="AG239" s="41">
        <v>882.70915960000002</v>
      </c>
      <c r="AH239" s="41">
        <v>882.70915960000002</v>
      </c>
      <c r="AI239" s="41">
        <v>882.70915960000002</v>
      </c>
      <c r="AJ239" s="41">
        <v>882.70915960000002</v>
      </c>
      <c r="AK239" s="41">
        <v>882.70915960000002</v>
      </c>
      <c r="AL239" s="41">
        <v>882.70915960000002</v>
      </c>
      <c r="AM239" s="41">
        <v>882.70915960000002</v>
      </c>
      <c r="AN239" s="41">
        <v>882.70915960000002</v>
      </c>
      <c r="AO239" s="41">
        <v>882.70915960000002</v>
      </c>
      <c r="AP239" s="41">
        <v>882.70915960000002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>
        <v>207.1606634</v>
      </c>
      <c r="X240" s="41">
        <v>1188.9843089999999</v>
      </c>
      <c r="Y240" s="41">
        <v>1254.9899350000001</v>
      </c>
      <c r="Z240" s="41">
        <v>1262.8030389999999</v>
      </c>
      <c r="AA240" s="41">
        <v>1072.085671</v>
      </c>
      <c r="AB240" s="41">
        <v>1262.8030389999999</v>
      </c>
      <c r="AC240" s="41">
        <v>843.51970589999996</v>
      </c>
      <c r="AD240" s="41">
        <v>1193.1345409999999</v>
      </c>
      <c r="AE240" s="41">
        <v>1262.8030389999999</v>
      </c>
      <c r="AF240" s="41">
        <v>1054.3167289999999</v>
      </c>
      <c r="AG240" s="41">
        <v>1241.010628</v>
      </c>
      <c r="AH240" s="41">
        <v>1118.741248</v>
      </c>
      <c r="AI240" s="41">
        <v>1215.822242</v>
      </c>
      <c r="AJ240" s="41">
        <v>1262.8030389999999</v>
      </c>
      <c r="AK240" s="41">
        <v>1262.8030389999999</v>
      </c>
      <c r="AL240" s="41">
        <v>1262.8030389999999</v>
      </c>
      <c r="AM240" s="41">
        <v>1262.8030389999999</v>
      </c>
      <c r="AN240" s="41">
        <v>1262.8030389999999</v>
      </c>
      <c r="AO240" s="41">
        <v>1262.8030389999999</v>
      </c>
      <c r="AP240" s="41">
        <v>1321.81306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1302.915667</v>
      </c>
      <c r="M241" s="41">
        <v>1184.7937320000001</v>
      </c>
      <c r="N241" s="41">
        <v>575.84199020000005</v>
      </c>
      <c r="O241" s="41">
        <v>1121.121529</v>
      </c>
      <c r="P241" s="41">
        <v>1302.915667</v>
      </c>
      <c r="Q241" s="41">
        <v>1021.8061729999999</v>
      </c>
      <c r="R241" s="41">
        <v>1302.915667</v>
      </c>
      <c r="S241" s="41">
        <v>1848.1952060000001</v>
      </c>
      <c r="T241" s="41">
        <v>1996.4457749999999</v>
      </c>
      <c r="U241" s="41">
        <v>1967.356931</v>
      </c>
      <c r="V241" s="41">
        <v>1996.4457749999999</v>
      </c>
      <c r="W241" s="41">
        <v>1996.4457749999999</v>
      </c>
      <c r="X241" s="41">
        <v>1996.4457749999999</v>
      </c>
      <c r="Y241" s="41">
        <v>1996.4457749999999</v>
      </c>
      <c r="Z241" s="41">
        <v>1996.4457749999999</v>
      </c>
      <c r="AA241" s="41">
        <v>1996.4457749999999</v>
      </c>
      <c r="AB241" s="41">
        <v>1996.4457749999999</v>
      </c>
      <c r="AC241" s="41">
        <v>1986.4248909999999</v>
      </c>
      <c r="AD241" s="41">
        <v>1628.3109890000001</v>
      </c>
      <c r="AE241" s="41">
        <v>1996.4457749999999</v>
      </c>
      <c r="AF241" s="41">
        <v>1996.4457749999999</v>
      </c>
      <c r="AG241" s="41">
        <v>1996.4457749999999</v>
      </c>
      <c r="AH241" s="41">
        <v>1996.4457749999999</v>
      </c>
      <c r="AI241" s="41">
        <v>1996.4457749999999</v>
      </c>
      <c r="AJ241" s="41">
        <v>1996.4457749999999</v>
      </c>
      <c r="AK241" s="41">
        <v>1996.4457749999999</v>
      </c>
      <c r="AL241" s="41">
        <v>1996.4457749999999</v>
      </c>
      <c r="AM241" s="41">
        <v>1996.4457749999999</v>
      </c>
      <c r="AN241" s="41">
        <v>1996.4457749999999</v>
      </c>
      <c r="AO241" s="41">
        <v>1996.4457749999999</v>
      </c>
      <c r="AP241" s="41">
        <v>1996.4457749999999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45360.628709999997</v>
      </c>
      <c r="E244" s="41">
        <v>46094.11118</v>
      </c>
      <c r="F244" s="41">
        <v>45550.191469999998</v>
      </c>
      <c r="G244" s="41">
        <v>46081.676520000001</v>
      </c>
      <c r="H244" s="41">
        <v>46724.301370000001</v>
      </c>
      <c r="I244" s="41">
        <v>47291.942759999998</v>
      </c>
      <c r="J244" s="41">
        <v>46476.366260000003</v>
      </c>
      <c r="K244" s="41">
        <v>49843.836799999997</v>
      </c>
      <c r="L244" s="41">
        <v>52468.300609999998</v>
      </c>
      <c r="M244" s="41">
        <v>54596.457840000003</v>
      </c>
      <c r="N244" s="41">
        <v>55152.240610000001</v>
      </c>
      <c r="O244" s="41">
        <v>56840.28847</v>
      </c>
      <c r="P244" s="41">
        <v>57001.42858</v>
      </c>
      <c r="Q244" s="41">
        <v>57226.161569999997</v>
      </c>
      <c r="R244" s="41">
        <v>58610.031819999997</v>
      </c>
      <c r="S244" s="41">
        <v>59140.841090000002</v>
      </c>
      <c r="T244" s="41">
        <v>61079.80298</v>
      </c>
      <c r="U244" s="41">
        <v>62150.568050000002</v>
      </c>
      <c r="V244" s="41">
        <v>62281.123919999998</v>
      </c>
      <c r="W244" s="41">
        <v>63129.744480000001</v>
      </c>
      <c r="X244" s="41">
        <v>64114.669410000002</v>
      </c>
      <c r="Y244" s="41">
        <v>64005.516000000003</v>
      </c>
      <c r="Z244" s="41">
        <v>64092.543140000002</v>
      </c>
      <c r="AA244" s="41">
        <v>64542.747739999999</v>
      </c>
      <c r="AB244" s="41">
        <v>64441.303999999996</v>
      </c>
      <c r="AC244" s="41">
        <v>64793.405070000001</v>
      </c>
      <c r="AD244" s="41">
        <v>64988.862500000003</v>
      </c>
      <c r="AE244" s="41">
        <v>66112.169120000006</v>
      </c>
      <c r="AF244" s="41">
        <v>65858.928260000001</v>
      </c>
      <c r="AG244" s="41">
        <v>65836.907040000006</v>
      </c>
      <c r="AH244" s="41">
        <v>65949.439570000002</v>
      </c>
      <c r="AI244" s="41">
        <v>66065.188320000001</v>
      </c>
      <c r="AJ244" s="41">
        <v>66077.716090000002</v>
      </c>
      <c r="AK244" s="41">
        <v>65941.681460000007</v>
      </c>
      <c r="AL244" s="41">
        <v>65719.5478</v>
      </c>
      <c r="AM244" s="41">
        <v>65565.011459999994</v>
      </c>
      <c r="AN244" s="41">
        <v>65355.700049999999</v>
      </c>
      <c r="AO244" s="41">
        <v>64787.332540000003</v>
      </c>
      <c r="AP244" s="41">
        <v>64724.990850000002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1958.7399150000001</v>
      </c>
      <c r="M245" s="41">
        <v>2866.3213799999999</v>
      </c>
      <c r="N245" s="41">
        <v>4173.2139429999997</v>
      </c>
      <c r="O245" s="41">
        <v>2954.4912880000002</v>
      </c>
      <c r="P245" s="41">
        <v>3554.1030230000001</v>
      </c>
      <c r="Q245" s="41">
        <v>4173.2139429999997</v>
      </c>
      <c r="R245" s="41">
        <v>3659.6779710000001</v>
      </c>
      <c r="S245" s="41">
        <v>4173.2139429999997</v>
      </c>
      <c r="T245" s="41">
        <v>4173.2139429999997</v>
      </c>
      <c r="U245" s="41">
        <v>5184.2240400000001</v>
      </c>
      <c r="V245" s="41">
        <v>5194.7787010000002</v>
      </c>
      <c r="W245" s="41">
        <v>5194.7787010000002</v>
      </c>
      <c r="X245" s="41">
        <v>5194.7787010000002</v>
      </c>
      <c r="Y245" s="41">
        <v>5194.7787010000002</v>
      </c>
      <c r="Z245" s="41">
        <v>5194.7787010000002</v>
      </c>
      <c r="AA245" s="41">
        <v>5194.7787010000002</v>
      </c>
      <c r="AB245" s="41">
        <v>5194.7787010000002</v>
      </c>
      <c r="AC245" s="41">
        <v>5194.7787010000002</v>
      </c>
      <c r="AD245" s="41">
        <v>5194.7787010000002</v>
      </c>
      <c r="AE245" s="41">
        <v>5194.7787010000002</v>
      </c>
      <c r="AF245" s="41">
        <v>5167.6916190000002</v>
      </c>
      <c r="AG245" s="41">
        <v>5191.4125860000004</v>
      </c>
      <c r="AH245" s="41">
        <v>5194.7787010000002</v>
      </c>
      <c r="AI245" s="41">
        <v>5194.7787010000002</v>
      </c>
      <c r="AJ245" s="41">
        <v>5194.7787010000002</v>
      </c>
      <c r="AK245" s="41">
        <v>5194.7787010000002</v>
      </c>
      <c r="AL245" s="41">
        <v>5194.7787010000002</v>
      </c>
      <c r="AM245" s="41">
        <v>5194.7787010000002</v>
      </c>
      <c r="AN245" s="41">
        <v>5194.7787010000002</v>
      </c>
      <c r="AO245" s="41">
        <v>5194.7787010000002</v>
      </c>
      <c r="AP245" s="41">
        <v>5194.7787010000002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2605.9488150000002</v>
      </c>
      <c r="Q246" s="41">
        <v>2605.9488150000002</v>
      </c>
      <c r="R246" s="41">
        <v>2605.9488150000002</v>
      </c>
      <c r="S246" s="41">
        <v>2605.9488150000002</v>
      </c>
      <c r="T246" s="41">
        <v>2605.9488150000002</v>
      </c>
      <c r="U246" s="41">
        <v>2605.9488150000002</v>
      </c>
      <c r="V246" s="41">
        <v>2605.9488150000002</v>
      </c>
      <c r="W246" s="41">
        <v>2605.9488150000002</v>
      </c>
      <c r="X246" s="41">
        <v>2605.9488150000002</v>
      </c>
      <c r="Y246" s="41">
        <v>2605.9488150000002</v>
      </c>
      <c r="Z246" s="41">
        <v>2605.9488150000002</v>
      </c>
      <c r="AA246" s="41">
        <v>2240.3718869999998</v>
      </c>
      <c r="AB246" s="41">
        <v>2605.9488150000002</v>
      </c>
      <c r="AC246" s="41">
        <v>2447.8540929999999</v>
      </c>
      <c r="AD246" s="41">
        <v>2605.9488150000002</v>
      </c>
      <c r="AE246" s="41">
        <v>2605.9488150000002</v>
      </c>
      <c r="AF246" s="41">
        <v>2456.1975990000001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42.350825780000001</v>
      </c>
      <c r="K247" s="41">
        <v>57.33176718</v>
      </c>
      <c r="L247" s="41">
        <v>107.4813339</v>
      </c>
      <c r="M247" s="41">
        <v>107.4813339</v>
      </c>
      <c r="N247" s="41">
        <v>107.4813339</v>
      </c>
      <c r="O247" s="41">
        <v>107.4813339</v>
      </c>
      <c r="P247" s="41">
        <v>107.4813339</v>
      </c>
      <c r="Q247" s="41">
        <v>107.4813339</v>
      </c>
      <c r="R247" s="41">
        <v>107.4813339</v>
      </c>
      <c r="S247" s="41">
        <v>107.4813339</v>
      </c>
      <c r="T247" s="41">
        <v>107.4813339</v>
      </c>
      <c r="U247" s="41">
        <v>81.315665679999995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107.4813339</v>
      </c>
      <c r="AA247" s="41">
        <v>107.031932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107.4813339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93.533129630000005</v>
      </c>
      <c r="AL247" s="41">
        <v>107.4813339</v>
      </c>
      <c r="AM247" s="41">
        <v>79.871298760000002</v>
      </c>
      <c r="AN247" s="41">
        <v>93.533129630000005</v>
      </c>
      <c r="AO247" s="41">
        <v>93.533129630000005</v>
      </c>
      <c r="AP247" s="41">
        <v>93.293548229999999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94.915795790000004</v>
      </c>
      <c r="I248" s="41">
        <v>94.915795790000004</v>
      </c>
      <c r="J248" s="41">
        <v>89.854200939999998</v>
      </c>
      <c r="K248" s="41">
        <v>66.458448329999996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59.573222979999997</v>
      </c>
      <c r="I250" s="41">
        <v>152.44187260000001</v>
      </c>
      <c r="J250" s="41">
        <v>96.919140400000003</v>
      </c>
      <c r="K250" s="41">
        <v>120.2050831</v>
      </c>
      <c r="L250" s="41">
        <v>157.25483199999999</v>
      </c>
      <c r="M250" s="41">
        <v>228.7702262</v>
      </c>
      <c r="N250" s="41">
        <v>161.29551180000001</v>
      </c>
      <c r="O250" s="41">
        <v>160.51175180000001</v>
      </c>
      <c r="P250" s="41">
        <v>207.2009448</v>
      </c>
      <c r="Q250" s="41">
        <v>228.7702262</v>
      </c>
      <c r="R250" s="41">
        <v>181.86128740000001</v>
      </c>
      <c r="S250" s="41">
        <v>206.15073599999999</v>
      </c>
      <c r="T250" s="41">
        <v>182.86479320000001</v>
      </c>
      <c r="U250" s="41">
        <v>228.7702262</v>
      </c>
      <c r="V250" s="41">
        <v>182.86479320000001</v>
      </c>
      <c r="W250" s="41">
        <v>228.7702262</v>
      </c>
      <c r="X250" s="41">
        <v>182.86479320000001</v>
      </c>
      <c r="Y250" s="41">
        <v>228.7702262</v>
      </c>
      <c r="Z250" s="41">
        <v>182.86479320000001</v>
      </c>
      <c r="AA250" s="41">
        <v>228.7702262</v>
      </c>
      <c r="AB250" s="41">
        <v>182.86479320000001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0.4265578673</v>
      </c>
      <c r="L252" s="41">
        <v>0.4265578673</v>
      </c>
      <c r="M252" s="41">
        <v>0.92569049749999999</v>
      </c>
      <c r="N252" s="41">
        <v>0.79675311609999999</v>
      </c>
      <c r="O252" s="41">
        <v>0.79675311609999999</v>
      </c>
      <c r="P252" s="41">
        <v>0.91510920350000002</v>
      </c>
      <c r="Q252" s="41">
        <v>1.0380109829999999</v>
      </c>
      <c r="R252" s="41">
        <v>1.3215026240000001</v>
      </c>
      <c r="S252" s="41">
        <v>1.695947058</v>
      </c>
      <c r="T252" s="41">
        <v>1.618209969</v>
      </c>
      <c r="U252" s="41">
        <v>1.8143031460000001</v>
      </c>
      <c r="V252" s="41">
        <v>1.8143031460000001</v>
      </c>
      <c r="W252" s="41">
        <v>1.8143031460000001</v>
      </c>
      <c r="X252" s="41">
        <v>1.8143031460000001</v>
      </c>
      <c r="Y252" s="41">
        <v>1.8143031460000001</v>
      </c>
      <c r="Z252" s="41">
        <v>1.3215026240000001</v>
      </c>
      <c r="AA252" s="41">
        <v>1.8143031460000001</v>
      </c>
      <c r="AB252" s="41">
        <v>1.8143031460000001</v>
      </c>
      <c r="AC252" s="41">
        <v>1.8143031460000001</v>
      </c>
      <c r="AD252" s="41">
        <v>1.8143031460000001</v>
      </c>
      <c r="AE252" s="41">
        <v>1.8143031460000001</v>
      </c>
      <c r="AF252" s="41">
        <v>1.8143031460000001</v>
      </c>
      <c r="AG252" s="41">
        <v>1.8143031460000001</v>
      </c>
      <c r="AH252" s="41">
        <v>1.3215026240000001</v>
      </c>
      <c r="AI252" s="41">
        <v>1.8143031460000001</v>
      </c>
      <c r="AJ252" s="41">
        <v>1.8143031460000001</v>
      </c>
      <c r="AK252" s="41">
        <v>1.8143031460000001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1.5399</v>
      </c>
      <c r="M253" s="41">
        <v>1.4775450000000001</v>
      </c>
      <c r="N253" s="41">
        <v>1.0266</v>
      </c>
      <c r="O253" s="41">
        <v>1.4775450000000001</v>
      </c>
      <c r="P253" s="41">
        <v>1.5399</v>
      </c>
      <c r="Q253" s="41">
        <v>1.0266</v>
      </c>
      <c r="R253" s="41">
        <v>1.5399</v>
      </c>
      <c r="S253" s="41">
        <v>1.990845</v>
      </c>
      <c r="T253" s="41">
        <v>1.990845</v>
      </c>
      <c r="U253" s="41">
        <v>1.990845</v>
      </c>
      <c r="V253" s="41">
        <v>1.990845</v>
      </c>
      <c r="W253" s="41">
        <v>1.990845</v>
      </c>
      <c r="X253" s="41">
        <v>1.990845</v>
      </c>
      <c r="Y253" s="41">
        <v>1.990845</v>
      </c>
      <c r="Z253" s="41">
        <v>1.990845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3002.4050860000002</v>
      </c>
      <c r="I256" s="41">
        <v>3127.1847509999998</v>
      </c>
      <c r="J256" s="41">
        <v>3162.3498399999999</v>
      </c>
      <c r="K256" s="41">
        <v>3239.6007650000001</v>
      </c>
      <c r="L256" s="41">
        <v>3360.7685029999998</v>
      </c>
      <c r="M256" s="41">
        <v>4340.3021390000004</v>
      </c>
      <c r="N256" s="41">
        <v>5579.1401059999998</v>
      </c>
      <c r="O256" s="41">
        <v>4360.0846359999996</v>
      </c>
      <c r="P256" s="41">
        <v>6572.1049210000001</v>
      </c>
      <c r="Q256" s="41">
        <v>7212.3947250000001</v>
      </c>
      <c r="R256" s="41">
        <v>6652.7466050000003</v>
      </c>
      <c r="S256" s="41">
        <v>7191.3974159999998</v>
      </c>
      <c r="T256" s="41">
        <v>7168.0337360000003</v>
      </c>
      <c r="U256" s="41">
        <v>8198.9796910000005</v>
      </c>
      <c r="V256" s="41">
        <v>8189.7945870000003</v>
      </c>
      <c r="W256" s="41">
        <v>8235.7000200000002</v>
      </c>
      <c r="X256" s="41">
        <v>8189.7945870000003</v>
      </c>
      <c r="Y256" s="41">
        <v>8235.7000200000002</v>
      </c>
      <c r="Z256" s="41">
        <v>8189.3017870000003</v>
      </c>
      <c r="AA256" s="41">
        <v>7869.673691</v>
      </c>
      <c r="AB256" s="41">
        <v>8189.7945870000003</v>
      </c>
      <c r="AC256" s="41">
        <v>8077.6052989999998</v>
      </c>
      <c r="AD256" s="41">
        <v>8235.7000200000002</v>
      </c>
      <c r="AE256" s="41">
        <v>8235.7000200000002</v>
      </c>
      <c r="AF256" s="41">
        <v>8058.8617219999996</v>
      </c>
      <c r="AG256" s="41">
        <v>8232.3339049999995</v>
      </c>
      <c r="AH256" s="41">
        <v>8235.2072200000002</v>
      </c>
      <c r="AI256" s="41">
        <v>8235.7000200000002</v>
      </c>
      <c r="AJ256" s="41">
        <v>8235.7000200000002</v>
      </c>
      <c r="AK256" s="41">
        <v>8221.751816</v>
      </c>
      <c r="AL256" s="41">
        <v>8235.7000200000002</v>
      </c>
      <c r="AM256" s="41">
        <v>8208.0899850000005</v>
      </c>
      <c r="AN256" s="41">
        <v>8221.751816</v>
      </c>
      <c r="AO256" s="41">
        <v>8221.751816</v>
      </c>
      <c r="AP256" s="41">
        <v>8221.5122350000001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>
        <v>1176.715821</v>
      </c>
      <c r="W293" s="41">
        <v>2426.675287</v>
      </c>
      <c r="X293" s="41">
        <v>3710.663301</v>
      </c>
      <c r="Y293" s="41">
        <v>4991.6127399999996</v>
      </c>
      <c r="Z293" s="41">
        <v>6307.3172130000003</v>
      </c>
      <c r="AA293" s="41">
        <v>7663.6766820000003</v>
      </c>
      <c r="AB293" s="41">
        <v>7852.5062390000003</v>
      </c>
      <c r="AC293" s="41">
        <v>7852.5062390000003</v>
      </c>
      <c r="AD293" s="41">
        <v>7852.5062390000003</v>
      </c>
      <c r="AE293" s="41">
        <v>7852.5062390000003</v>
      </c>
      <c r="AF293" s="41">
        <v>7852.5062390000003</v>
      </c>
      <c r="AG293" s="41">
        <v>7852.5062390000003</v>
      </c>
      <c r="AH293" s="41">
        <v>7852.5062390000003</v>
      </c>
      <c r="AI293" s="41">
        <v>7852.5062390000003</v>
      </c>
      <c r="AJ293" s="41">
        <v>7852.5062390000003</v>
      </c>
      <c r="AK293" s="41">
        <v>7852.5062390000003</v>
      </c>
      <c r="AL293" s="41">
        <v>7852.5062390000003</v>
      </c>
      <c r="AM293" s="41">
        <v>7852.5062390000003</v>
      </c>
      <c r="AN293" s="41">
        <v>7852.5062390000003</v>
      </c>
      <c r="AO293" s="41">
        <v>7852.5062390000003</v>
      </c>
      <c r="AP293" s="41">
        <v>7852.5062390000003</v>
      </c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1176.715821</v>
      </c>
      <c r="W304" s="41">
        <v>2426.675287</v>
      </c>
      <c r="X304" s="41">
        <v>3710.663301</v>
      </c>
      <c r="Y304" s="41">
        <v>4991.6127399999996</v>
      </c>
      <c r="Z304" s="41">
        <v>6307.3172130000003</v>
      </c>
      <c r="AA304" s="41">
        <v>7663.6766820000003</v>
      </c>
      <c r="AB304" s="41">
        <v>7852.5062390000003</v>
      </c>
      <c r="AC304" s="41">
        <v>7852.5062390000003</v>
      </c>
      <c r="AD304" s="41">
        <v>7852.5062390000003</v>
      </c>
      <c r="AE304" s="41">
        <v>7852.5062390000003</v>
      </c>
      <c r="AF304" s="41">
        <v>7852.5062390000003</v>
      </c>
      <c r="AG304" s="41">
        <v>7852.5062390000003</v>
      </c>
      <c r="AH304" s="41">
        <v>7852.5062390000003</v>
      </c>
      <c r="AI304" s="41">
        <v>7852.5062390000003</v>
      </c>
      <c r="AJ304" s="41">
        <v>7852.5062390000003</v>
      </c>
      <c r="AK304" s="41">
        <v>7852.5062390000003</v>
      </c>
      <c r="AL304" s="41">
        <v>7852.5062390000003</v>
      </c>
      <c r="AM304" s="41">
        <v>7852.5062390000003</v>
      </c>
      <c r="AN304" s="41">
        <v>7852.5062390000003</v>
      </c>
      <c r="AO304" s="41">
        <v>7852.5062390000003</v>
      </c>
      <c r="AP304" s="41">
        <v>7852.5062390000003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12184.34698</v>
      </c>
      <c r="AP305" s="41">
        <v>13412.680050000001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12184.34698</v>
      </c>
      <c r="AP316" s="41">
        <v>13412.680050000001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145.98258749999999</v>
      </c>
      <c r="K367" s="40">
        <v>186.72345000000001</v>
      </c>
      <c r="L367" s="40">
        <v>186.72345000000001</v>
      </c>
      <c r="M367" s="40">
        <v>186.72345000000001</v>
      </c>
      <c r="N367" s="40">
        <v>186.72345000000001</v>
      </c>
      <c r="O367" s="40">
        <v>186.72345000000001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128.35526250000001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254.8</v>
      </c>
      <c r="I368" s="40">
        <v>254.8</v>
      </c>
      <c r="J368" s="40">
        <v>254.8</v>
      </c>
      <c r="K368" s="40">
        <v>254.8</v>
      </c>
      <c r="L368" s="40">
        <v>254.8</v>
      </c>
      <c r="M368" s="40">
        <v>254.8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318.67108919999998</v>
      </c>
      <c r="I376" s="40">
        <v>318.67108919999998</v>
      </c>
      <c r="J376" s="40">
        <v>442.83449669999999</v>
      </c>
      <c r="K376" s="40">
        <v>625.27135920000001</v>
      </c>
      <c r="L376" s="40">
        <v>668.7361449</v>
      </c>
      <c r="M376" s="40">
        <v>673.46856990000003</v>
      </c>
      <c r="N376" s="40">
        <v>673.46856990000003</v>
      </c>
      <c r="O376" s="40">
        <v>673.46856990000003</v>
      </c>
      <c r="P376" s="40">
        <v>644.80506990000003</v>
      </c>
      <c r="Q376" s="40">
        <v>644.80506990000003</v>
      </c>
      <c r="R376" s="40">
        <v>644.80506990000003</v>
      </c>
      <c r="S376" s="40">
        <v>644.80506990000003</v>
      </c>
      <c r="T376" s="40">
        <v>644.80506990000003</v>
      </c>
      <c r="U376" s="40">
        <v>615.10038239999994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1164.1774</v>
      </c>
      <c r="O415" s="40">
        <v>4248.980407</v>
      </c>
      <c r="P415" s="40">
        <v>5277.5397720000001</v>
      </c>
      <c r="Q415" s="40">
        <v>9218.9191769999998</v>
      </c>
      <c r="R415" s="40">
        <v>10190.914269999999</v>
      </c>
      <c r="S415" s="40">
        <v>11396.02614</v>
      </c>
      <c r="T415" s="40">
        <v>12730.189109999999</v>
      </c>
      <c r="U415" s="40">
        <v>14701.59901</v>
      </c>
      <c r="V415" s="40">
        <v>14701.59901</v>
      </c>
      <c r="W415" s="40">
        <v>14701.59901</v>
      </c>
      <c r="X415" s="40">
        <v>14701.59901</v>
      </c>
      <c r="Y415" s="40">
        <v>14701.59901</v>
      </c>
      <c r="Z415" s="40">
        <v>14701.59901</v>
      </c>
      <c r="AA415" s="40">
        <v>14701.59901</v>
      </c>
      <c r="AB415" s="40">
        <v>14701.59901</v>
      </c>
      <c r="AC415" s="40">
        <v>14701.59901</v>
      </c>
      <c r="AD415" s="40">
        <v>14701.59901</v>
      </c>
      <c r="AE415" s="40">
        <v>14701.59901</v>
      </c>
      <c r="AF415" s="40">
        <v>14701.59901</v>
      </c>
      <c r="AG415" s="40">
        <v>14701.59901</v>
      </c>
      <c r="AH415" s="40">
        <v>14701.59901</v>
      </c>
      <c r="AI415" s="40">
        <v>14701.59901</v>
      </c>
      <c r="AJ415" s="40">
        <v>14701.59901</v>
      </c>
      <c r="AK415" s="40">
        <v>14701.59901</v>
      </c>
      <c r="AL415" s="40">
        <v>14701.59901</v>
      </c>
      <c r="AM415" s="40">
        <v>14701.59901</v>
      </c>
      <c r="AN415" s="40">
        <v>14701.59901</v>
      </c>
      <c r="AO415" s="40">
        <v>14701.59901</v>
      </c>
      <c r="AP415" s="40">
        <v>14701.59901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1164.1774</v>
      </c>
      <c r="O424" s="40">
        <v>4248.980407</v>
      </c>
      <c r="P424" s="40">
        <v>5277.5397720000001</v>
      </c>
      <c r="Q424" s="40">
        <v>9218.9191769999998</v>
      </c>
      <c r="R424" s="40">
        <v>10190.914269999999</v>
      </c>
      <c r="S424" s="40">
        <v>11396.02614</v>
      </c>
      <c r="T424" s="40">
        <v>12730.189109999999</v>
      </c>
      <c r="U424" s="40">
        <v>14701.59901</v>
      </c>
      <c r="V424" s="40">
        <v>14701.59901</v>
      </c>
      <c r="W424" s="40">
        <v>14701.59901</v>
      </c>
      <c r="X424" s="40">
        <v>14701.59901</v>
      </c>
      <c r="Y424" s="40">
        <v>14701.59901</v>
      </c>
      <c r="Z424" s="40">
        <v>14701.59901</v>
      </c>
      <c r="AA424" s="40">
        <v>14701.59901</v>
      </c>
      <c r="AB424" s="40">
        <v>14701.59901</v>
      </c>
      <c r="AC424" s="40">
        <v>14701.59901</v>
      </c>
      <c r="AD424" s="40">
        <v>14701.59901</v>
      </c>
      <c r="AE424" s="40">
        <v>14701.59901</v>
      </c>
      <c r="AF424" s="40">
        <v>14701.59901</v>
      </c>
      <c r="AG424" s="40">
        <v>14701.59901</v>
      </c>
      <c r="AH424" s="40">
        <v>14701.59901</v>
      </c>
      <c r="AI424" s="40">
        <v>14701.59901</v>
      </c>
      <c r="AJ424" s="40">
        <v>14701.59901</v>
      </c>
      <c r="AK424" s="40">
        <v>14701.59901</v>
      </c>
      <c r="AL424" s="40">
        <v>14701.59901</v>
      </c>
      <c r="AM424" s="40">
        <v>14701.59901</v>
      </c>
      <c r="AN424" s="40">
        <v>14701.59901</v>
      </c>
      <c r="AO424" s="40">
        <v>14701.59901</v>
      </c>
      <c r="AP424" s="40">
        <v>14701.59901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>
        <v>774.15919029999998</v>
      </c>
      <c r="AF426" s="40">
        <v>774.15919029999998</v>
      </c>
      <c r="AG426" s="40">
        <v>774.15919029999998</v>
      </c>
      <c r="AH426" s="40">
        <v>774.15919029999998</v>
      </c>
      <c r="AI426" s="40">
        <v>774.15919029999998</v>
      </c>
      <c r="AJ426" s="40">
        <v>774.15919029999998</v>
      </c>
      <c r="AK426" s="40">
        <v>774.15919029999998</v>
      </c>
      <c r="AL426" s="40">
        <v>774.15919029999998</v>
      </c>
      <c r="AM426" s="40">
        <v>774.15919029999998</v>
      </c>
      <c r="AN426" s="40">
        <v>774.15919029999998</v>
      </c>
      <c r="AO426" s="40">
        <v>774.15919029999998</v>
      </c>
      <c r="AP426" s="40">
        <v>774.15919029999998</v>
      </c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774.15919029999998</v>
      </c>
      <c r="AF436" s="40">
        <v>774.15919029999998</v>
      </c>
      <c r="AG436" s="40">
        <v>774.15919029999998</v>
      </c>
      <c r="AH436" s="40">
        <v>774.15919029999998</v>
      </c>
      <c r="AI436" s="40">
        <v>774.15919029999998</v>
      </c>
      <c r="AJ436" s="40">
        <v>774.15919029999998</v>
      </c>
      <c r="AK436" s="40">
        <v>774.15919029999998</v>
      </c>
      <c r="AL436" s="40">
        <v>774.15919029999998</v>
      </c>
      <c r="AM436" s="40">
        <v>774.15919029999998</v>
      </c>
      <c r="AN436" s="40">
        <v>774.15919029999998</v>
      </c>
      <c r="AO436" s="40">
        <v>774.15919029999998</v>
      </c>
      <c r="AP436" s="40">
        <v>774.15919029999998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2107.9909229999998</v>
      </c>
      <c r="W439" s="40">
        <v>3793.0181550000002</v>
      </c>
      <c r="X439" s="40">
        <v>4742.3607419999998</v>
      </c>
      <c r="Y439" s="40">
        <v>8064.8549810000004</v>
      </c>
      <c r="Z439" s="40">
        <v>11273.139230000001</v>
      </c>
      <c r="AA439" s="40">
        <v>13659.76431</v>
      </c>
      <c r="AB439" s="40">
        <v>16806.875889999999</v>
      </c>
      <c r="AC439" s="40">
        <v>21563.722229999999</v>
      </c>
      <c r="AD439" s="40">
        <v>24644.557049999999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2107.9909229999998</v>
      </c>
      <c r="W448" s="40">
        <v>3793.0181550000002</v>
      </c>
      <c r="X448" s="40">
        <v>4742.3607419999998</v>
      </c>
      <c r="Y448" s="40">
        <v>8064.8549810000004</v>
      </c>
      <c r="Z448" s="40">
        <v>11273.139230000001</v>
      </c>
      <c r="AA448" s="40">
        <v>13659.76431</v>
      </c>
      <c r="AB448" s="40">
        <v>16806.875889999999</v>
      </c>
      <c r="AC448" s="40">
        <v>21563.722229999999</v>
      </c>
      <c r="AD448" s="40">
        <v>24644.557049999999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4829.1209870000002</v>
      </c>
      <c r="AG463" s="40">
        <v>6967.2000690000004</v>
      </c>
      <c r="AH463" s="40">
        <v>8585.0856530000001</v>
      </c>
      <c r="AI463" s="40">
        <v>10215.053900000001</v>
      </c>
      <c r="AJ463" s="40">
        <v>12110.59917</v>
      </c>
      <c r="AK463" s="40">
        <v>14540.33936</v>
      </c>
      <c r="AL463" s="40">
        <v>16995.662530000001</v>
      </c>
      <c r="AM463" s="40">
        <v>19212.270570000001</v>
      </c>
      <c r="AN463" s="40">
        <v>21624.122189999998</v>
      </c>
      <c r="AO463" s="40">
        <v>23951.083839999999</v>
      </c>
      <c r="AP463" s="40">
        <v>24984.681430000001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4829.1209870000002</v>
      </c>
      <c r="AG472" s="40">
        <v>6967.2000690000004</v>
      </c>
      <c r="AH472" s="40">
        <v>8585.0856530000001</v>
      </c>
      <c r="AI472" s="40">
        <v>10215.053900000001</v>
      </c>
      <c r="AJ472" s="40">
        <v>12110.59917</v>
      </c>
      <c r="AK472" s="40">
        <v>14540.33936</v>
      </c>
      <c r="AL472" s="40">
        <v>16995.662530000001</v>
      </c>
      <c r="AM472" s="40">
        <v>19212.270570000001</v>
      </c>
      <c r="AN472" s="40">
        <v>21624.122189999998</v>
      </c>
      <c r="AO472" s="40">
        <v>23951.083839999999</v>
      </c>
      <c r="AP472" s="40">
        <v>24984.681430000001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413.67618479999999</v>
      </c>
      <c r="X653">
        <v>576.04159379999999</v>
      </c>
      <c r="Y653">
        <v>339.90542210000001</v>
      </c>
      <c r="Z653">
        <v>465.44540380000001</v>
      </c>
      <c r="AA653">
        <v>805.35082599999998</v>
      </c>
      <c r="AB653">
        <v>597.92030650000004</v>
      </c>
      <c r="AC653">
        <v>930.89080769999998</v>
      </c>
      <c r="AD653">
        <v>930.89080769999998</v>
      </c>
      <c r="AE653">
        <v>1056.430789</v>
      </c>
      <c r="AF653">
        <v>930.89080769999998</v>
      </c>
      <c r="AG653">
        <v>930.89080769999998</v>
      </c>
      <c r="AH653">
        <v>930.89080769999998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930.89080769999998</v>
      </c>
      <c r="AO653">
        <v>930.89080769999998</v>
      </c>
      <c r="AP653">
        <v>930.89080769999998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13.264601839999999</v>
      </c>
      <c r="AF655">
        <v>13.264601839999999</v>
      </c>
      <c r="AG655">
        <v>585.53742409999995</v>
      </c>
      <c r="AH655">
        <v>585.53742409999995</v>
      </c>
      <c r="AI655">
        <v>585.53742409999995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413.67618479999999</v>
      </c>
      <c r="X664">
        <v>576.04159379999999</v>
      </c>
      <c r="Y664">
        <v>339.90542210000001</v>
      </c>
      <c r="Z664">
        <v>465.44540380000001</v>
      </c>
      <c r="AA664">
        <v>805.35082599999998</v>
      </c>
      <c r="AB664">
        <v>597.92030650000004</v>
      </c>
      <c r="AC664">
        <v>930.89080769999998</v>
      </c>
      <c r="AD664">
        <v>930.89080769999998</v>
      </c>
      <c r="AE664">
        <v>1069.695391</v>
      </c>
      <c r="AF664">
        <v>944.15540950000002</v>
      </c>
      <c r="AG664">
        <v>1516.428232</v>
      </c>
      <c r="AH664">
        <v>1516.428232</v>
      </c>
      <c r="AI664">
        <v>1516.428232</v>
      </c>
      <c r="AJ664">
        <v>1516.428232</v>
      </c>
      <c r="AK664">
        <v>1516.428232</v>
      </c>
      <c r="AL664">
        <v>1516.428232</v>
      </c>
      <c r="AM664">
        <v>1516.428232</v>
      </c>
      <c r="AN664">
        <v>1516.428232</v>
      </c>
      <c r="AO664">
        <v>1516.428232</v>
      </c>
      <c r="AP664">
        <v>1516.428232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658.01899839999999</v>
      </c>
      <c r="Z665">
        <v>210.0211778</v>
      </c>
      <c r="AA665">
        <v>172.45513149999999</v>
      </c>
      <c r="AB665">
        <v>99.524625540000002</v>
      </c>
      <c r="AD665">
        <v>7.0261349639999997</v>
      </c>
      <c r="AE665">
        <v>362.49031609999997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F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286.3178782</v>
      </c>
      <c r="U667">
        <v>257.47539640000002</v>
      </c>
      <c r="V667">
        <v>252.09660640000001</v>
      </c>
      <c r="W667">
        <v>225.4001624</v>
      </c>
      <c r="X667">
        <v>191.22587440000001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G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1066.0869720000001</v>
      </c>
      <c r="U676">
        <v>1037.24449</v>
      </c>
      <c r="V676">
        <v>1031.8657000000001</v>
      </c>
      <c r="W676">
        <v>1005.169256</v>
      </c>
      <c r="X676">
        <v>970.99496829999998</v>
      </c>
      <c r="Y676">
        <v>759.1615875</v>
      </c>
      <c r="Z676">
        <v>311.16376689999998</v>
      </c>
      <c r="AA676">
        <v>273.5977206</v>
      </c>
      <c r="AB676">
        <v>200.66721459999999</v>
      </c>
      <c r="AC676">
        <v>101.142589</v>
      </c>
      <c r="AD676">
        <v>108.168724</v>
      </c>
      <c r="AE676">
        <v>463.63290510000002</v>
      </c>
      <c r="AF676">
        <v>58.980104609999998</v>
      </c>
      <c r="AG676">
        <v>42.162484419999998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R677">
        <v>77.967326709999995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0</v>
      </c>
      <c r="R688">
        <v>77.967326709999995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426.36220200000002</v>
      </c>
      <c r="AE750">
        <v>821.32133799999997</v>
      </c>
      <c r="AF750">
        <v>508.64567369999997</v>
      </c>
      <c r="AG750">
        <v>537.50541109999995</v>
      </c>
      <c r="AH750">
        <v>651.27822760000004</v>
      </c>
      <c r="AI750">
        <v>766.97424420000004</v>
      </c>
      <c r="AJ750">
        <v>843.20825239999999</v>
      </c>
      <c r="AK750">
        <v>1089.269996</v>
      </c>
      <c r="AL750">
        <v>947.74111089999997</v>
      </c>
      <c r="AM750">
        <v>1174.026674</v>
      </c>
      <c r="AN750">
        <v>788.14989590000005</v>
      </c>
      <c r="AO750">
        <v>908.38795889999994</v>
      </c>
      <c r="AP750">
        <v>1115.2785730000001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269.89458610000003</v>
      </c>
      <c r="AL752">
        <v>297.74293770000003</v>
      </c>
      <c r="AN752">
        <v>297.74293770000003</v>
      </c>
      <c r="AO752">
        <v>1.42120734</v>
      </c>
      <c r="AP752">
        <v>296.32173039999998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286.34235159999997</v>
      </c>
      <c r="AD755">
        <v>308.26175710000001</v>
      </c>
      <c r="AE755">
        <v>330.24178910000001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231.65679639999999</v>
      </c>
      <c r="AK755">
        <v>231.65679639999999</v>
      </c>
      <c r="AL755">
        <v>246.59850109999999</v>
      </c>
      <c r="AM755">
        <v>267.09440519999998</v>
      </c>
      <c r="AN755">
        <v>287.14246359999999</v>
      </c>
      <c r="AO755">
        <v>306.69764240000001</v>
      </c>
      <c r="AP755">
        <v>325.5793994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624.85749380000004</v>
      </c>
      <c r="AB760">
        <v>672.2310718</v>
      </c>
      <c r="AC760">
        <v>914.27912800000001</v>
      </c>
      <c r="AD760">
        <v>1030.9456889999999</v>
      </c>
      <c r="AE760">
        <v>1447.884857</v>
      </c>
      <c r="AF760">
        <v>1036.6242010000001</v>
      </c>
      <c r="AG760">
        <v>1066.9051449999999</v>
      </c>
      <c r="AH760">
        <v>1180.677962</v>
      </c>
      <c r="AI760">
        <v>1296.3739780000001</v>
      </c>
      <c r="AJ760">
        <v>1372.6079870000001</v>
      </c>
      <c r="AK760">
        <v>1590.821379</v>
      </c>
      <c r="AL760">
        <v>1492.0825500000001</v>
      </c>
      <c r="AM760">
        <v>1441.121079</v>
      </c>
      <c r="AN760">
        <v>1373.0352969999999</v>
      </c>
      <c r="AO760">
        <v>1216.506809</v>
      </c>
      <c r="AP760">
        <v>1737.1797019999999</v>
      </c>
    </row>
    <row r="761" spans="2:42" x14ac:dyDescent="0.25">
      <c r="B761" t="s">
        <v>15</v>
      </c>
      <c r="D761">
        <v>61545.26973</v>
      </c>
      <c r="E761">
        <v>64177.912170000003</v>
      </c>
      <c r="F761">
        <v>63290.918250000002</v>
      </c>
      <c r="G761">
        <v>65837.610260000001</v>
      </c>
      <c r="H761">
        <v>65882.182050000003</v>
      </c>
      <c r="I761">
        <v>67080.556129999997</v>
      </c>
      <c r="J761">
        <v>68156.627829999998</v>
      </c>
      <c r="K761">
        <v>73155.495599999995</v>
      </c>
      <c r="L761">
        <v>76830.759080000003</v>
      </c>
      <c r="M761">
        <v>80602.380820000006</v>
      </c>
      <c r="N761">
        <v>83898.823430000004</v>
      </c>
      <c r="O761">
        <v>87331.522779999999</v>
      </c>
      <c r="P761">
        <v>90801.364360000007</v>
      </c>
      <c r="Q761">
        <v>94390.80502</v>
      </c>
      <c r="R761">
        <v>97479.503039999996</v>
      </c>
      <c r="S761">
        <v>100376.16439999999</v>
      </c>
      <c r="T761">
        <v>103383.0885</v>
      </c>
      <c r="U761">
        <v>106477.16989999999</v>
      </c>
      <c r="V761">
        <v>109672.58590000001</v>
      </c>
      <c r="W761">
        <v>113023.0815</v>
      </c>
      <c r="X761">
        <v>116432.601</v>
      </c>
      <c r="Y761">
        <v>119841.7929</v>
      </c>
      <c r="Z761">
        <v>123355.3285</v>
      </c>
      <c r="AA761">
        <v>126990.2607</v>
      </c>
      <c r="AB761">
        <v>130866.5961</v>
      </c>
      <c r="AC761">
        <v>134691.033</v>
      </c>
      <c r="AD761">
        <v>138544.15119999999</v>
      </c>
      <c r="AE761">
        <v>142248.96350000001</v>
      </c>
      <c r="AF761">
        <v>145923.46950000001</v>
      </c>
      <c r="AG761">
        <v>149167.16029999999</v>
      </c>
      <c r="AH761">
        <v>152419.8683</v>
      </c>
      <c r="AI761">
        <v>155684.6427</v>
      </c>
      <c r="AJ761">
        <v>159011.78330000001</v>
      </c>
      <c r="AK761">
        <v>162404.84099999999</v>
      </c>
      <c r="AL761">
        <v>165819.8996</v>
      </c>
      <c r="AM761">
        <v>169202.82509999999</v>
      </c>
      <c r="AN761">
        <v>172913.6476</v>
      </c>
      <c r="AO761">
        <v>176479.4405</v>
      </c>
      <c r="AP761">
        <v>180004.0748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46081.676520000001</v>
      </c>
      <c r="D4" s="1">
        <f>PLANEL_GerMed_Resultado!H244+PLANEL_GerMed_Resultado!H748</f>
        <v>46724.301370000001</v>
      </c>
      <c r="E4" s="1">
        <f>PLANEL_GerMed_Resultado!I244+PLANEL_GerMed_Resultado!I748</f>
        <v>47291.942759999998</v>
      </c>
      <c r="F4" s="1">
        <f>PLANEL_GerMed_Resultado!J244+PLANEL_GerMed_Resultado!J748</f>
        <v>46476.366260000003</v>
      </c>
      <c r="G4" s="1">
        <f>PLANEL_GerMed_Resultado!K244+PLANEL_GerMed_Resultado!K748</f>
        <v>49843.836799999997</v>
      </c>
      <c r="H4" s="1">
        <f>PLANEL_GerMed_Resultado!L244+PLANEL_GerMed_Resultado!L748</f>
        <v>52468.300609999998</v>
      </c>
      <c r="I4" s="1">
        <f>PLANEL_GerMed_Resultado!M244+PLANEL_GerMed_Resultado!M748</f>
        <v>54596.457840000003</v>
      </c>
      <c r="J4" s="1">
        <f>PLANEL_GerMed_Resultado!N244+PLANEL_GerMed_Resultado!N748</f>
        <v>55152.240610000001</v>
      </c>
      <c r="K4" s="1">
        <f>PLANEL_GerMed_Resultado!O244+PLANEL_GerMed_Resultado!O748</f>
        <v>56840.28847</v>
      </c>
      <c r="L4" s="1">
        <f>PLANEL_GerMed_Resultado!P244+PLANEL_GerMed_Resultado!P748</f>
        <v>57001.42858</v>
      </c>
      <c r="M4" s="1">
        <f>PLANEL_GerMed_Resultado!Q244+PLANEL_GerMed_Resultado!Q748</f>
        <v>57226.161569999997</v>
      </c>
      <c r="N4" s="1">
        <f>PLANEL_GerMed_Resultado!R244+PLANEL_GerMed_Resultado!R748</f>
        <v>58610.031819999997</v>
      </c>
      <c r="O4" s="1">
        <f>PLANEL_GerMed_Resultado!S244+PLANEL_GerMed_Resultado!S748</f>
        <v>59140.841090000002</v>
      </c>
      <c r="P4" s="1">
        <f>PLANEL_GerMed_Resultado!T244+PLANEL_GerMed_Resultado!T748</f>
        <v>61079.80298</v>
      </c>
      <c r="Q4" s="1">
        <f>PLANEL_GerMed_Resultado!U244+PLANEL_GerMed_Resultado!U748</f>
        <v>62150.568050000002</v>
      </c>
      <c r="R4" s="1">
        <f>PLANEL_GerMed_Resultado!V244+PLANEL_GerMed_Resultado!V748</f>
        <v>62281.123919999998</v>
      </c>
      <c r="S4" s="1">
        <f>PLANEL_GerMed_Resultado!W244+PLANEL_GerMed_Resultado!W748</f>
        <v>63129.744480000001</v>
      </c>
      <c r="T4" s="1">
        <f>PLANEL_GerMed_Resultado!X244+PLANEL_GerMed_Resultado!X748</f>
        <v>64114.669410000002</v>
      </c>
      <c r="U4" s="1">
        <f>PLANEL_GerMed_Resultado!Y244+PLANEL_GerMed_Resultado!Y748</f>
        <v>64005.516000000003</v>
      </c>
      <c r="V4" s="1">
        <f>PLANEL_GerMed_Resultado!Z244+PLANEL_GerMed_Resultado!Z748</f>
        <v>64092.543140000002</v>
      </c>
      <c r="W4" s="1">
        <f>PLANEL_GerMed_Resultado!AA244+PLANEL_GerMed_Resultado!AA748</f>
        <v>64542.747739999999</v>
      </c>
      <c r="X4" s="1">
        <f>PLANEL_GerMed_Resultado!AB244+PLANEL_GerMed_Resultado!AB748</f>
        <v>64441.303999999996</v>
      </c>
      <c r="Y4" s="1">
        <f>PLANEL_GerMed_Resultado!AC244+PLANEL_GerMed_Resultado!AC748</f>
        <v>64793.405070000001</v>
      </c>
      <c r="Z4" s="1">
        <f>PLANEL_GerMed_Resultado!AD244+PLANEL_GerMed_Resultado!AD748</f>
        <v>64988.862500000003</v>
      </c>
      <c r="AA4" s="1">
        <f>PLANEL_GerMed_Resultado!AE244+PLANEL_GerMed_Resultado!AE748</f>
        <v>66112.169120000006</v>
      </c>
      <c r="AB4" s="1">
        <f>PLANEL_GerMed_Resultado!AF244+PLANEL_GerMed_Resultado!AF748</f>
        <v>65858.928260000001</v>
      </c>
      <c r="AC4" s="1">
        <f>PLANEL_GerMed_Resultado!AG244+PLANEL_GerMed_Resultado!AG748</f>
        <v>65836.907040000006</v>
      </c>
      <c r="AD4" s="1">
        <f>PLANEL_GerMed_Resultado!AH244+PLANEL_GerMed_Resultado!AH748</f>
        <v>65949.439570000002</v>
      </c>
      <c r="AE4" s="1">
        <f>PLANEL_GerMed_Resultado!AI244+PLANEL_GerMed_Resultado!AI748</f>
        <v>66065.188320000001</v>
      </c>
      <c r="AF4" s="1">
        <f>PLANEL_GerMed_Resultado!AJ244+PLANEL_GerMed_Resultado!AJ748</f>
        <v>66077.716090000002</v>
      </c>
      <c r="AG4" s="1">
        <f>PLANEL_GerMed_Resultado!AK244+PLANEL_GerMed_Resultado!AK748</f>
        <v>65941.681460000007</v>
      </c>
      <c r="AH4" s="1">
        <f>PLANEL_GerMed_Resultado!AL244+PLANEL_GerMed_Resultado!AL748</f>
        <v>65719.5478</v>
      </c>
      <c r="AI4" s="1">
        <f>PLANEL_GerMed_Resultado!AM244+PLANEL_GerMed_Resultado!AM748</f>
        <v>65565.011459999994</v>
      </c>
      <c r="AJ4" s="1">
        <f>PLANEL_GerMed_Resultado!AN244+PLANEL_GerMed_Resultado!AN748</f>
        <v>65355.700049999999</v>
      </c>
      <c r="AK4" s="1">
        <f>PLANEL_GerMed_Resultado!AO244+PLANEL_GerMed_Resultado!AO748</f>
        <v>64787.332540000003</v>
      </c>
      <c r="AL4" s="1">
        <f>PLANEL_GerMed_Resultado!AP244+PLANEL_GerMed_Resultado!AP748</f>
        <v>64724.990850000002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3002.4050860000002</v>
      </c>
      <c r="E5" s="1">
        <f>PLANEL_GerMed_Resultado!I256</f>
        <v>3127.1847509999998</v>
      </c>
      <c r="F5" s="1">
        <f>PLANEL_GerMed_Resultado!J256</f>
        <v>3162.3498399999999</v>
      </c>
      <c r="G5" s="1">
        <f>PLANEL_GerMed_Resultado!K256</f>
        <v>3239.6007650000001</v>
      </c>
      <c r="H5" s="1">
        <f>PLANEL_GerMed_Resultado!L256</f>
        <v>3360.7685029999998</v>
      </c>
      <c r="I5" s="1">
        <f>PLANEL_GerMed_Resultado!M256</f>
        <v>4340.3021390000004</v>
      </c>
      <c r="J5" s="1">
        <f>PLANEL_GerMed_Resultado!N256</f>
        <v>5579.1401059999998</v>
      </c>
      <c r="K5" s="1">
        <f>PLANEL_GerMed_Resultado!O256</f>
        <v>4360.0846359999996</v>
      </c>
      <c r="L5" s="1">
        <f>PLANEL_GerMed_Resultado!P256</f>
        <v>6572.1049210000001</v>
      </c>
      <c r="M5" s="1">
        <f>PLANEL_GerMed_Resultado!Q256</f>
        <v>7212.3947250000001</v>
      </c>
      <c r="N5" s="1">
        <f>PLANEL_GerMed_Resultado!R256</f>
        <v>6652.7466050000003</v>
      </c>
      <c r="O5" s="1">
        <f>PLANEL_GerMed_Resultado!S256</f>
        <v>7191.3974159999998</v>
      </c>
      <c r="P5" s="1">
        <f>PLANEL_GerMed_Resultado!T256</f>
        <v>7168.0337360000003</v>
      </c>
      <c r="Q5" s="1">
        <f>PLANEL_GerMed_Resultado!U256</f>
        <v>8198.9796910000005</v>
      </c>
      <c r="R5" s="1">
        <f>PLANEL_GerMed_Resultado!V256</f>
        <v>8189.7945870000003</v>
      </c>
      <c r="S5" s="1">
        <f>PLANEL_GerMed_Resultado!W256</f>
        <v>8235.7000200000002</v>
      </c>
      <c r="T5" s="1">
        <f>PLANEL_GerMed_Resultado!X256</f>
        <v>8189.7945870000003</v>
      </c>
      <c r="U5" s="1">
        <f>PLANEL_GerMed_Resultado!Y256</f>
        <v>8235.7000200000002</v>
      </c>
      <c r="V5" s="1">
        <f>PLANEL_GerMed_Resultado!Z256</f>
        <v>8189.3017870000003</v>
      </c>
      <c r="W5" s="1">
        <f>PLANEL_GerMed_Resultado!AA256</f>
        <v>7869.673691</v>
      </c>
      <c r="X5" s="1">
        <f>PLANEL_GerMed_Resultado!AB256</f>
        <v>8189.7945870000003</v>
      </c>
      <c r="Y5" s="1">
        <f>PLANEL_GerMed_Resultado!AC256</f>
        <v>8077.6052989999998</v>
      </c>
      <c r="Z5" s="1">
        <f>PLANEL_GerMed_Resultado!AD256</f>
        <v>8235.7000200000002</v>
      </c>
      <c r="AA5" s="1">
        <f>PLANEL_GerMed_Resultado!AE256</f>
        <v>8235.7000200000002</v>
      </c>
      <c r="AB5" s="68">
        <f>PLANEL_GerMed_Resultado!AF256</f>
        <v>8058.8617219999996</v>
      </c>
      <c r="AC5" s="1">
        <f>PLANEL_GerMed_Resultado!AG256</f>
        <v>8232.3339049999995</v>
      </c>
      <c r="AD5" s="1">
        <f>PLANEL_GerMed_Resultado!AH256</f>
        <v>8235.2072200000002</v>
      </c>
      <c r="AE5" s="1">
        <f>PLANEL_GerMed_Resultado!AI256</f>
        <v>8235.7000200000002</v>
      </c>
      <c r="AF5" s="1">
        <f>PLANEL_GerMed_Resultado!AJ256</f>
        <v>8235.7000200000002</v>
      </c>
      <c r="AG5" s="1">
        <f>PLANEL_GerMed_Resultado!AK256</f>
        <v>8221.751816</v>
      </c>
      <c r="AH5" s="1">
        <f>PLANEL_GerMed_Resultado!AL256</f>
        <v>8235.7000200000002</v>
      </c>
      <c r="AI5" s="1">
        <f>PLANEL_GerMed_Resultado!AM256</f>
        <v>8208.0899850000005</v>
      </c>
      <c r="AJ5" s="1">
        <f>PLANEL_GerMed_Resultado!AN256</f>
        <v>8221.751816</v>
      </c>
      <c r="AK5" s="1">
        <f>PLANEL_GerMed_Resultado!AO256</f>
        <v>8221.751816</v>
      </c>
      <c r="AL5" s="1">
        <f>PLANEL_GerMed_Resultado!AP256</f>
        <v>8221.5122350000001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5788.0581984999999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4263.2548565000006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4429.6724537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3978.3648920000001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4237.2491545000003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4991.2462845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5595.6182824999996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5785.4422934000004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5719.4438686399999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5907.6168736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4692.5196689999993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4702.2804207099998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5345.9476288000005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5110.5204210000002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4980.5949550000005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4935.5772800000004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5132.5743921000003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5542.4874516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5217.1364396999998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4796.8471465999992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5193.3665584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5780.2855489000003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6148.0906556999998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6843.7764727000003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8461.3860741000008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7038.86066011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6881.9134113199998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7231.9912101999998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7584.9607943999999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7841.3050433000008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7971.8785830000006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8166.1286760000003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8325.1980210000002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8499.5148840000002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9047.4009839999999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10372.685867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1103.1143979999999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1086.9311319999999</v>
      </c>
      <c r="P9" s="20">
        <f>PLANEL_GerMed_Resultado!T64+PLANEL_GerMed_Resultado!T76+PLANEL_GerMed_Resultado!T88+PLANEL_GerMed_Resultado!T640+PLANEL_GerMed_Resultado!T700+PLANEL_GerMed_Resultado!T736</f>
        <v>1086.9311319999999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285.35467640000002</v>
      </c>
      <c r="T9" s="20">
        <f>PLANEL_GerMed_Resultado!X64+PLANEL_GerMed_Resultado!X76+PLANEL_GerMed_Resultado!X88+PLANEL_GerMed_Resultado!X640+PLANEL_GerMed_Resultado!X700+PLANEL_GerMed_Resultado!X736</f>
        <v>285.35467640000002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246.9031176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388.52762810000002</v>
      </c>
      <c r="P10" s="20">
        <f>PLANEL_GerMed_Resultado!T40+PLANEL_GerMed_Resultado!T52</f>
        <v>388.52762810000002</v>
      </c>
      <c r="Q10" s="20">
        <f>PLANEL_GerMed_Resultado!U40+PLANEL_GerMed_Resultado!U52</f>
        <v>388.52762810000002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2962.5921060000001</v>
      </c>
      <c r="R11" s="1">
        <f>PLANEL_GerMed_Resultado!V160</f>
        <v>2962.5921060000001</v>
      </c>
      <c r="S11" s="1">
        <f>PLANEL_GerMed_Resultado!W160</f>
        <v>3007.6281399999998</v>
      </c>
      <c r="T11" s="1">
        <f>PLANEL_GerMed_Resultado!X160</f>
        <v>3007.6281399999998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3009.1489240000001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3024.5258979999999</v>
      </c>
      <c r="AG11" s="1">
        <f>PLANEL_GerMed_Resultado!AK160</f>
        <v>3052.6641730000001</v>
      </c>
      <c r="AH11" s="1">
        <f>PLANEL_GerMed_Resultado!AL160</f>
        <v>3052.6641730000001</v>
      </c>
      <c r="AI11" s="1">
        <f>PLANEL_GerMed_Resultado!AM160</f>
        <v>3052.6641730000001</v>
      </c>
      <c r="AJ11" s="1">
        <f>PLANEL_GerMed_Resultado!AN160</f>
        <v>3052.6641730000001</v>
      </c>
      <c r="AK11" s="1">
        <f>PLANEL_GerMed_Resultado!AO160</f>
        <v>3052.6641730000001</v>
      </c>
      <c r="AL11" s="1">
        <f>PLANEL_GerMed_Resultado!AP160</f>
        <v>3052.6641730000001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55.120715859999997</v>
      </c>
      <c r="K12" s="1">
        <f>PLANEL_GerMed_Resultado!O172</f>
        <v>47.009585090000002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4036.8529709999998</v>
      </c>
      <c r="K14" s="24">
        <f>PLANEL_GerMed_Resultado!O16+PLANEL_GerMed_Resultado!O28+PLANEL_GerMed_Resultado!O628+PLANEL_GerMed_Resultado!O712</f>
        <v>4036.8529709999998</v>
      </c>
      <c r="L14" s="24">
        <f>PLANEL_GerMed_Resultado!P16+PLANEL_GerMed_Resultado!P28+PLANEL_GerMed_Resultado!P628+PLANEL_GerMed_Resultado!P712</f>
        <v>3946.1656039999998</v>
      </c>
      <c r="M14" s="24">
        <f>PLANEL_GerMed_Resultado!Q16+PLANEL_GerMed_Resultado!Q28+PLANEL_GerMed_Resultado!Q628+PLANEL_GerMed_Resultado!Q712</f>
        <v>3946.1656039999998</v>
      </c>
      <c r="N14" s="24">
        <f>PLANEL_GerMed_Resultado!R16+PLANEL_GerMed_Resultado!R28+PLANEL_GerMed_Resultado!R628+PLANEL_GerMed_Resultado!R712</f>
        <v>3946.1656039999998</v>
      </c>
      <c r="O14" s="24">
        <f>PLANEL_GerMed_Resultado!S16+PLANEL_GerMed_Resultado!S28+PLANEL_GerMed_Resultado!S628+PLANEL_GerMed_Resultado!S712</f>
        <v>3946.1656039999998</v>
      </c>
      <c r="P14" s="24">
        <f>PLANEL_GerMed_Resultado!T16+PLANEL_GerMed_Resultado!T28+PLANEL_GerMed_Resultado!T628+PLANEL_GerMed_Resultado!T712</f>
        <v>3946.1656039999998</v>
      </c>
      <c r="Q14" s="24">
        <f>PLANEL_GerMed_Resultado!U16+PLANEL_GerMed_Resultado!U28+PLANEL_GerMed_Resultado!U628+PLANEL_GerMed_Resultado!U712</f>
        <v>3946.1656039999998</v>
      </c>
      <c r="R14" s="24">
        <f>PLANEL_GerMed_Resultado!V16+PLANEL_GerMed_Resultado!V28+PLANEL_GerMed_Resultado!V628+PLANEL_GerMed_Resultado!V712</f>
        <v>3946.1656039999998</v>
      </c>
      <c r="S14" s="24">
        <f>PLANEL_GerMed_Resultado!W16+PLANEL_GerMed_Resultado!W28+PLANEL_GerMed_Resultado!W628+PLANEL_GerMed_Resultado!W712</f>
        <v>3991.4919006</v>
      </c>
      <c r="T14" s="24">
        <f>PLANEL_GerMed_Resultado!X16+PLANEL_GerMed_Resultado!X28+PLANEL_GerMed_Resultado!X628+PLANEL_GerMed_Resultado!X712</f>
        <v>3991.4919006</v>
      </c>
      <c r="U14" s="24">
        <f>PLANEL_GerMed_Resultado!Y16+PLANEL_GerMed_Resultado!Y28+PLANEL_GerMed_Resultado!Y628+PLANEL_GerMed_Resultado!Y712</f>
        <v>3991.4919006</v>
      </c>
      <c r="V14" s="24">
        <f>PLANEL_GerMed_Resultado!Z16+PLANEL_GerMed_Resultado!Z28+PLANEL_GerMed_Resultado!Z628+PLANEL_GerMed_Resultado!Z712</f>
        <v>3991.4919006</v>
      </c>
      <c r="W14" s="24">
        <f>PLANEL_GerMed_Resultado!AA16+PLANEL_GerMed_Resultado!AA28+PLANEL_GerMed_Resultado!AA628+PLANEL_GerMed_Resultado!AA712</f>
        <v>3991.4919006</v>
      </c>
      <c r="X14" s="24">
        <f>PLANEL_GerMed_Resultado!AB16+PLANEL_GerMed_Resultado!AB28+PLANEL_GerMed_Resultado!AB628+PLANEL_GerMed_Resultado!AB712</f>
        <v>3978.5441300000002</v>
      </c>
      <c r="Y14" s="24">
        <f>PLANEL_GerMed_Resultado!AC16+PLANEL_GerMed_Resultado!AC28+PLANEL_GerMed_Resultado!AC628+PLANEL_GerMed_Resultado!AC712</f>
        <v>3978.5441300000002</v>
      </c>
      <c r="Z14" s="24">
        <f>PLANEL_GerMed_Resultado!AD16+PLANEL_GerMed_Resultado!AD28+PLANEL_GerMed_Resultado!AD628+PLANEL_GerMed_Resultado!AD712</f>
        <v>3978.5441300000002</v>
      </c>
      <c r="AA14" s="24">
        <f>PLANEL_GerMed_Resultado!AE16+PLANEL_GerMed_Resultado!AE28+PLANEL_GerMed_Resultado!AE628+PLANEL_GerMed_Resultado!AE712</f>
        <v>3978.5441300000002</v>
      </c>
      <c r="AB14" s="24">
        <f>PLANEL_GerMed_Resultado!AF16+PLANEL_GerMed_Resultado!AF28+PLANEL_GerMed_Resultado!AF628+PLANEL_GerMed_Resultado!AF712</f>
        <v>3978.5441300000002</v>
      </c>
      <c r="AC14" s="24">
        <f>PLANEL_GerMed_Resultado!AG16+PLANEL_GerMed_Resultado!AG28+PLANEL_GerMed_Resultado!AG628+PLANEL_GerMed_Resultado!AG712</f>
        <v>3978.5441300000002</v>
      </c>
      <c r="AD14" s="24">
        <f>PLANEL_GerMed_Resultado!AH16+PLANEL_GerMed_Resultado!AH28+PLANEL_GerMed_Resultado!AH628+PLANEL_GerMed_Resultado!AH712</f>
        <v>3978.5441300000002</v>
      </c>
      <c r="AE14" s="24">
        <f>PLANEL_GerMed_Resultado!AI16+PLANEL_GerMed_Resultado!AI28+PLANEL_GerMed_Resultado!AI628+PLANEL_GerMed_Resultado!AI712</f>
        <v>3978.5441300000002</v>
      </c>
      <c r="AF14" s="24">
        <f>PLANEL_GerMed_Resultado!AJ16+PLANEL_GerMed_Resultado!AJ28+PLANEL_GerMed_Resultado!AJ628+PLANEL_GerMed_Resultado!AJ712</f>
        <v>3978.5441300000002</v>
      </c>
      <c r="AG14" s="24">
        <f>PLANEL_GerMed_Resultado!AK16+PLANEL_GerMed_Resultado!AK28+PLANEL_GerMed_Resultado!AK628+PLANEL_GerMed_Resultado!AK712</f>
        <v>3978.5441300000002</v>
      </c>
      <c r="AH14" s="24">
        <f>PLANEL_GerMed_Resultado!AL16+PLANEL_GerMed_Resultado!AL28+PLANEL_GerMed_Resultado!AL628+PLANEL_GerMed_Resultado!AL712</f>
        <v>4096.5945590000001</v>
      </c>
      <c r="AI14" s="24">
        <f>PLANEL_GerMed_Resultado!AM16+PLANEL_GerMed_Resultado!AM28+PLANEL_GerMed_Resultado!AM628+PLANEL_GerMed_Resultado!AM712</f>
        <v>4096.5945590000001</v>
      </c>
      <c r="AJ14" s="24">
        <f>PLANEL_GerMed_Resultado!AN16+PLANEL_GerMed_Resultado!AN28+PLANEL_GerMed_Resultado!AN628+PLANEL_GerMed_Resultado!AN712</f>
        <v>4096.5945590000001</v>
      </c>
      <c r="AK14" s="24">
        <f>PLANEL_GerMed_Resultado!AO16+PLANEL_GerMed_Resultado!AO28+PLANEL_GerMed_Resultado!AO628+PLANEL_GerMed_Resultado!AO712</f>
        <v>4096.5945590000001</v>
      </c>
      <c r="AL14" s="24">
        <f>PLANEL_GerMed_Resultado!AP16+PLANEL_GerMed_Resultado!AP28+PLANEL_GerMed_Resultado!AP628+PLANEL_GerMed_Resultado!AP712</f>
        <v>4096.5945590000001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318.67108919999998</v>
      </c>
      <c r="E15" s="24">
        <f>PLANEL_GerMed_Resultado!I376</f>
        <v>318.67108919999998</v>
      </c>
      <c r="F15" s="24">
        <f>PLANEL_GerMed_Resultado!J376</f>
        <v>442.83449669999999</v>
      </c>
      <c r="G15" s="24">
        <f>PLANEL_GerMed_Resultado!K376</f>
        <v>625.27135920000001</v>
      </c>
      <c r="H15" s="24">
        <f>PLANEL_GerMed_Resultado!L376</f>
        <v>668.7361449</v>
      </c>
      <c r="I15" s="24">
        <f>PLANEL_GerMed_Resultado!M376</f>
        <v>673.46856990000003</v>
      </c>
      <c r="J15" s="24">
        <f>PLANEL_GerMed_Resultado!N376</f>
        <v>673.46856990000003</v>
      </c>
      <c r="K15" s="24">
        <f>PLANEL_GerMed_Resultado!O376</f>
        <v>673.46856990000003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615.10038239999994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8550.0545612000005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11634.857568200001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12663.4169332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16602.932001900001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17574.927094899998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18695.7835863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20022.536693499998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21949.130666500001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23939.956694500001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25486.205934500002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26263.058571900001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28779.899969800001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31357.391501500002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33111.0027797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36015.240858199999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39231.960857899998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42272.632940900003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43474.4484448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47739.801896720004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49825.3979693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51443.283553300003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53073.2518003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54968.797070300003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57398.5372603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59853.860430300003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62070.468470300002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64482.320090299996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66809.281740300008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67842.879330299998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1722.0634666999999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2972.0229327000002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4255.7573147000003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5536.7067536999994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6852.4112267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8206.636233700001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8392.9294707000008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8392.9294707000008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8156.1376493000007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7916.6974070000006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9179.9753149999997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10343.566414000001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11512.905190000001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12678.500166000002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13862.777247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15064.268945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16267.842413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17457.236903999998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18777.540488999999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20036.853219000001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21265.186289000001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65833.838132196004</v>
      </c>
      <c r="D24" s="28">
        <f t="shared" si="0"/>
        <v>65882.18205229599</v>
      </c>
      <c r="E24" s="28">
        <f t="shared" si="0"/>
        <v>67080.556128299999</v>
      </c>
      <c r="F24" s="28">
        <f t="shared" si="0"/>
        <v>68156.627835700012</v>
      </c>
      <c r="G24" s="28">
        <f t="shared" si="0"/>
        <v>73155.495606800003</v>
      </c>
      <c r="H24" s="28">
        <f t="shared" si="0"/>
        <v>76830.759080999997</v>
      </c>
      <c r="I24" s="28">
        <f t="shared" si="0"/>
        <v>80602.380821000013</v>
      </c>
      <c r="J24" s="28">
        <f t="shared" si="0"/>
        <v>83898.823431760015</v>
      </c>
      <c r="K24" s="28">
        <f t="shared" si="0"/>
        <v>87331.522780229992</v>
      </c>
      <c r="L24" s="28">
        <f t="shared" si="0"/>
        <v>90801.364364100009</v>
      </c>
      <c r="M24" s="28">
        <f t="shared" si="0"/>
        <v>94390.805022200002</v>
      </c>
      <c r="N24" s="28">
        <f t="shared" si="0"/>
        <v>97479.503036910013</v>
      </c>
      <c r="O24" s="28">
        <f t="shared" si="0"/>
        <v>100376.1644232</v>
      </c>
      <c r="P24" s="28">
        <f t="shared" si="0"/>
        <v>103383.08853259998</v>
      </c>
      <c r="Q24" s="28">
        <f t="shared" si="0"/>
        <v>106477.16989419998</v>
      </c>
      <c r="R24" s="28">
        <f t="shared" si="0"/>
        <v>109672.58587189998</v>
      </c>
      <c r="S24" s="28">
        <f t="shared" si="0"/>
        <v>113023.0814481</v>
      </c>
      <c r="T24" s="28">
        <f t="shared" si="0"/>
        <v>116432.601024</v>
      </c>
      <c r="U24" s="28">
        <f t="shared" si="0"/>
        <v>119841.79287200001</v>
      </c>
      <c r="V24" s="28">
        <f t="shared" si="0"/>
        <v>123355.32849060002</v>
      </c>
      <c r="W24" s="28">
        <f t="shared" si="0"/>
        <v>126990.26069160001</v>
      </c>
      <c r="X24" s="28">
        <f t="shared" si="0"/>
        <v>130866.596063</v>
      </c>
      <c r="Y24" s="28">
        <f t="shared" si="0"/>
        <v>134691.0329515</v>
      </c>
      <c r="Z24" s="28">
        <f t="shared" si="0"/>
        <v>138544.15118110002</v>
      </c>
      <c r="AA24" s="28">
        <f t="shared" si="0"/>
        <v>142248.9634481</v>
      </c>
      <c r="AB24" s="76">
        <f t="shared" si="0"/>
        <v>145923.46945203</v>
      </c>
      <c r="AC24" s="28">
        <f t="shared" si="0"/>
        <v>149167.16033782001</v>
      </c>
      <c r="AD24" s="28">
        <f t="shared" si="0"/>
        <v>152419.86834169997</v>
      </c>
      <c r="AE24" s="28">
        <f t="shared" si="0"/>
        <v>155684.64269890002</v>
      </c>
      <c r="AF24" s="28">
        <f t="shared" si="0"/>
        <v>159011.78326799997</v>
      </c>
      <c r="AG24" s="28">
        <f t="shared" si="0"/>
        <v>162404.84101909999</v>
      </c>
      <c r="AH24" s="28">
        <f t="shared" si="0"/>
        <v>165819.89956240001</v>
      </c>
      <c r="AI24" s="28">
        <f t="shared" si="0"/>
        <v>169202.8250634</v>
      </c>
      <c r="AJ24" s="28">
        <f t="shared" si="0"/>
        <v>172913.64755240001</v>
      </c>
      <c r="AK24" s="28">
        <f t="shared" si="0"/>
        <v>176479.44052240005</v>
      </c>
      <c r="AL24" s="28">
        <f t="shared" si="0"/>
        <v>180004.07479439999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0.51352215239258514</v>
      </c>
      <c r="D29" s="47">
        <f>IF(PLANEL_Pot_anual!D4&lt;&gt;0,D4/PLANEL_Pot_anual!D4,0)</f>
        <v>0.52068339566917776</v>
      </c>
      <c r="E29" s="47">
        <f>IF(PLANEL_Pot_anual!E4&lt;&gt;0,E4/PLANEL_Pot_anual!E4,0)</f>
        <v>0.52700904287633621</v>
      </c>
      <c r="F29" s="47">
        <f>IF(PLANEL_Pot_anual!F4&lt;&gt;0,F4/PLANEL_Pot_anual!F4,0)</f>
        <v>0.46371864388544826</v>
      </c>
      <c r="G29" s="47">
        <f>IF(PLANEL_Pot_anual!G4&lt;&gt;0,G4/PLANEL_Pot_anual!G4,0)</f>
        <v>0.47344548031187944</v>
      </c>
      <c r="H29" s="47">
        <f>IF(PLANEL_Pot_anual!H4&lt;&gt;0,H4/PLANEL_Pot_anual!H4,0)</f>
        <v>0.48084058210776492</v>
      </c>
      <c r="I29" s="47">
        <f>IF(PLANEL_Pot_anual!I4&lt;&gt;0,I4/PLANEL_Pot_anual!I4,0)</f>
        <v>0.50034386979562684</v>
      </c>
      <c r="J29" s="47">
        <f>IF(PLANEL_Pot_anual!J4&lt;&gt;0,J4/PLANEL_Pot_anual!J4,0)</f>
        <v>0.50478085488573832</v>
      </c>
      <c r="K29" s="47">
        <f>IF(PLANEL_Pot_anual!K4&lt;&gt;0,K4/PLANEL_Pot_anual!K4,0)</f>
        <v>0.51966947168817335</v>
      </c>
      <c r="L29" s="47">
        <f>IF(PLANEL_Pot_anual!L4&lt;&gt;0,L4/PLANEL_Pot_anual!L4,0)</f>
        <v>0.51962580277097825</v>
      </c>
      <c r="M29" s="47">
        <f>IF(PLANEL_Pot_anual!M4&lt;&gt;0,M4/PLANEL_Pot_anual!M4,0)</f>
        <v>0.52167447178238691</v>
      </c>
      <c r="N29" s="47">
        <f>IF(PLANEL_Pot_anual!N4&lt;&gt;0,N4/PLANEL_Pot_anual!N4,0)</f>
        <v>0.52979348993620257</v>
      </c>
      <c r="O29" s="47">
        <f>IF(PLANEL_Pot_anual!O4&lt;&gt;0,O4/PLANEL_Pot_anual!O4,0)</f>
        <v>0.53266566335282906</v>
      </c>
      <c r="P29" s="47">
        <f>IF(PLANEL_Pot_anual!P4&lt;&gt;0,P4/PLANEL_Pot_anual!P4,0)</f>
        <v>0.53523038843810022</v>
      </c>
      <c r="Q29" s="47">
        <f>IF(PLANEL_Pot_anual!Q4&lt;&gt;0,Q4/PLANEL_Pot_anual!Q4,0)</f>
        <v>0.53303351808486432</v>
      </c>
      <c r="R29" s="47">
        <f>IF(PLANEL_Pot_anual!R4&lt;&gt;0,R4/PLANEL_Pot_anual!R4,0)</f>
        <v>0.53415322876291871</v>
      </c>
      <c r="S29" s="47">
        <f>IF(PLANEL_Pot_anual!S4&lt;&gt;0,S4/PLANEL_Pot_anual!S4,0)</f>
        <v>0.53726046513709202</v>
      </c>
      <c r="T29" s="47">
        <f>IF(PLANEL_Pot_anual!T4&lt;&gt;0,T4/PLANEL_Pot_anual!T4,0)</f>
        <v>0.53784133043103943</v>
      </c>
      <c r="U29" s="47">
        <f>IF(PLANEL_Pot_anual!U4&lt;&gt;0,U4/PLANEL_Pot_anual!U4,0)</f>
        <v>0.53665800762543758</v>
      </c>
      <c r="V29" s="47">
        <f>IF(PLANEL_Pot_anual!V4&lt;&gt;0,V4/PLANEL_Pot_anual!V4,0)</f>
        <v>0.53738769179143564</v>
      </c>
      <c r="W29" s="47">
        <f>IF(PLANEL_Pot_anual!W4&lt;&gt;0,W4/PLANEL_Pot_anual!W4,0)</f>
        <v>0.5411624586983973</v>
      </c>
      <c r="X29" s="47">
        <f>IF(PLANEL_Pot_anual!X4&lt;&gt;0,X4/PLANEL_Pot_anual!X4,0)</f>
        <v>0.54031189770308441</v>
      </c>
      <c r="Y29" s="47">
        <f>IF(PLANEL_Pot_anual!Y4&lt;&gt;0,Y4/PLANEL_Pot_anual!Y4,0)</f>
        <v>0.54326410980163209</v>
      </c>
      <c r="Z29" s="47">
        <f>IF(PLANEL_Pot_anual!Z4&lt;&gt;0,Z4/PLANEL_Pot_anual!Z4,0)</f>
        <v>0.54421847933182566</v>
      </c>
      <c r="AA29" s="47">
        <f>IF(PLANEL_Pot_anual!AA4&lt;&gt;0,AA4/PLANEL_Pot_anual!AA4,0)</f>
        <v>0.54848183591214639</v>
      </c>
      <c r="AB29" s="77">
        <f>IF(PLANEL_Pot_anual!AB4&lt;&gt;0,AB4/PLANEL_Pot_anual!AB4,0)</f>
        <v>0.54638089120454403</v>
      </c>
      <c r="AC29" s="47">
        <f>IF(PLANEL_Pot_anual!AC4&lt;&gt;0,AC4/PLANEL_Pot_anual!AC4,0)</f>
        <v>0.54619819807353054</v>
      </c>
      <c r="AD29" s="47">
        <f>IF(PLANEL_Pot_anual!AD4&lt;&gt;0,AD4/PLANEL_Pot_anual!AD4,0)</f>
        <v>0.54713179395271294</v>
      </c>
      <c r="AE29" s="47">
        <f>IF(PLANEL_Pot_anual!AE4&lt;&gt;0,AE4/PLANEL_Pot_anual!AE4,0)</f>
        <v>0.54809207233639901</v>
      </c>
      <c r="AF29" s="47">
        <f>IF(PLANEL_Pot_anual!AF4&lt;&gt;0,AF4/PLANEL_Pot_anual!AF4,0)</f>
        <v>0.54819600561193582</v>
      </c>
      <c r="AG29" s="47">
        <f>IF(PLANEL_Pot_anual!AG4&lt;&gt;0,AG4/PLANEL_Pot_anual!AG4,0)</f>
        <v>0.54706743087897558</v>
      </c>
      <c r="AH29" s="47">
        <f>IF(PLANEL_Pot_anual!AH4&lt;&gt;0,AH4/PLANEL_Pot_anual!AH4,0)</f>
        <v>0.54522455869256248</v>
      </c>
      <c r="AI29" s="47">
        <f>IF(PLANEL_Pot_anual!AI4&lt;&gt;0,AI4/PLANEL_Pot_anual!AI4,0)</f>
        <v>0.54394248949703361</v>
      </c>
      <c r="AJ29" s="47">
        <f>IF(PLANEL_Pot_anual!AJ4&lt;&gt;0,AJ4/PLANEL_Pot_anual!AJ4,0)</f>
        <v>0.54220599366030231</v>
      </c>
      <c r="AK29" s="47">
        <f>IF(PLANEL_Pot_anual!AK4&lt;&gt;0,AK4/PLANEL_Pot_anual!AK4,0)</f>
        <v>0.53749068542723288</v>
      </c>
      <c r="AL29" s="47">
        <f>IF(PLANEL_Pot_anual!AL4&lt;&gt;0,AL4/PLANEL_Pot_anual!AL4,0)</f>
        <v>0.53611227401083628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0.5180914247593581</v>
      </c>
      <c r="E30" s="47">
        <f>IF(PLANEL_Pot_anual!E5&lt;&gt;0,E5/PLANEL_Pot_anual!E5,0)</f>
        <v>0.51886894761939995</v>
      </c>
      <c r="F30" s="47">
        <f>IF(PLANEL_Pot_anual!F5&lt;&gt;0,F5/PLANEL_Pot_anual!F5,0)</f>
        <v>0.50636275452641744</v>
      </c>
      <c r="G30" s="47">
        <f>IF(PLANEL_Pot_anual!G5&lt;&gt;0,G5/PLANEL_Pot_anual!G5,0)</f>
        <v>0.50870523352604757</v>
      </c>
      <c r="H30" s="47">
        <f>IF(PLANEL_Pot_anual!H5&lt;&gt;0,H5/PLANEL_Pot_anual!H5,0)</f>
        <v>0.50668727070482478</v>
      </c>
      <c r="I30" s="47">
        <f>IF(PLANEL_Pot_anual!I5&lt;&gt;0,I5/PLANEL_Pot_anual!I5,0)</f>
        <v>0.47021322776237651</v>
      </c>
      <c r="J30" s="47">
        <f>IF(PLANEL_Pot_anual!J5&lt;&gt;0,J5/PLANEL_Pot_anual!J5,0)</f>
        <v>0.49807854052279171</v>
      </c>
      <c r="K30" s="47">
        <f>IF(PLANEL_Pot_anual!K5&lt;&gt;0,K5/PLANEL_Pot_anual!K5,0)</f>
        <v>0.38924718698482663</v>
      </c>
      <c r="L30" s="47">
        <f>IF(PLANEL_Pot_anual!L5&lt;&gt;0,L5/PLANEL_Pot_anual!L5,0)</f>
        <v>0.46699017140653182</v>
      </c>
      <c r="M30" s="47">
        <f>IF(PLANEL_Pot_anual!M5&lt;&gt;0,M5/PLANEL_Pot_anual!M5,0)</f>
        <v>0.51248686522290465</v>
      </c>
      <c r="N30" s="47">
        <f>IF(PLANEL_Pot_anual!N5&lt;&gt;0,N5/PLANEL_Pot_anual!N5,0)</f>
        <v>0.47272027984003218</v>
      </c>
      <c r="O30" s="47">
        <f>IF(PLANEL_Pot_anual!O5&lt;&gt;0,O5/PLANEL_Pot_anual!O5,0)</f>
        <v>0.51099487185900483</v>
      </c>
      <c r="P30" s="47">
        <f>IF(PLANEL_Pot_anual!P5&lt;&gt;0,P5/PLANEL_Pot_anual!P5,0)</f>
        <v>0.50933473267086971</v>
      </c>
      <c r="Q30" s="47">
        <f>IF(PLANEL_Pot_anual!Q5&lt;&gt;0,Q5/PLANEL_Pot_anual!Q5,0)</f>
        <v>0.50667827543072097</v>
      </c>
      <c r="R30" s="47">
        <f>IF(PLANEL_Pot_anual!R5&lt;&gt;0,R5/PLANEL_Pot_anual!R5,0)</f>
        <v>0.5061106569184467</v>
      </c>
      <c r="S30" s="47">
        <f>IF(PLANEL_Pot_anual!S5&lt;&gt;0,S5/PLANEL_Pot_anual!S5,0)</f>
        <v>0.50894750814895673</v>
      </c>
      <c r="T30" s="47">
        <f>IF(PLANEL_Pot_anual!T5&lt;&gt;0,T5/PLANEL_Pot_anual!T5,0)</f>
        <v>0.5061106569184467</v>
      </c>
      <c r="U30" s="47">
        <f>IF(PLANEL_Pot_anual!U5&lt;&gt;0,U5/PLANEL_Pot_anual!U5,0)</f>
        <v>0.50894750814895673</v>
      </c>
      <c r="V30" s="47">
        <f>IF(PLANEL_Pot_anual!V5&lt;&gt;0,V5/PLANEL_Pot_anual!V5,0)</f>
        <v>0.5060802030005761</v>
      </c>
      <c r="W30" s="47">
        <f>IF(PLANEL_Pot_anual!W5&lt;&gt;0,W5/PLANEL_Pot_anual!W5,0)</f>
        <v>0.48632791447640089</v>
      </c>
      <c r="X30" s="47">
        <f>IF(PLANEL_Pot_anual!X5&lt;&gt;0,X5/PLANEL_Pot_anual!X5,0)</f>
        <v>0.5061106569184467</v>
      </c>
      <c r="Y30" s="47">
        <f>IF(PLANEL_Pot_anual!Y5&lt;&gt;0,Y5/PLANEL_Pot_anual!Y5,0)</f>
        <v>0.49917761438047847</v>
      </c>
      <c r="Z30" s="47">
        <f>IF(PLANEL_Pot_anual!Z5&lt;&gt;0,Z5/PLANEL_Pot_anual!Z5,0)</f>
        <v>0.50894750814895673</v>
      </c>
      <c r="AA30" s="47">
        <f>IF(PLANEL_Pot_anual!AA5&lt;&gt;0,AA5/PLANEL_Pot_anual!AA5,0)</f>
        <v>0.50894750814895673</v>
      </c>
      <c r="AB30" s="77">
        <f>IF(PLANEL_Pot_anual!AB5&lt;&gt;0,AB5/PLANEL_Pot_anual!AB5,0)</f>
        <v>0.4980193040019093</v>
      </c>
      <c r="AC30" s="47">
        <f>IF(PLANEL_Pot_anual!AC5&lt;&gt;0,AC5/PLANEL_Pot_anual!AC5,0)</f>
        <v>0.50873948990676332</v>
      </c>
      <c r="AD30" s="47">
        <f>IF(PLANEL_Pot_anual!AD5&lt;&gt;0,AD5/PLANEL_Pot_anual!AD5,0)</f>
        <v>0.50891705423108624</v>
      </c>
      <c r="AE30" s="47">
        <f>IF(PLANEL_Pot_anual!AE5&lt;&gt;0,AE5/PLANEL_Pot_anual!AE5,0)</f>
        <v>0.50894750814895673</v>
      </c>
      <c r="AF30" s="47">
        <f>IF(PLANEL_Pot_anual!AF5&lt;&gt;0,AF5/PLANEL_Pot_anual!AF5,0)</f>
        <v>0.50894750814895673</v>
      </c>
      <c r="AG30" s="47">
        <f>IF(PLANEL_Pot_anual!AG5&lt;&gt;0,AG5/PLANEL_Pot_anual!AG5,0)</f>
        <v>0.50808554090249147</v>
      </c>
      <c r="AH30" s="47">
        <f>IF(PLANEL_Pot_anual!AH5&lt;&gt;0,AH5/PLANEL_Pot_anual!AH5,0)</f>
        <v>0.50894750814895673</v>
      </c>
      <c r="AI30" s="47">
        <f>IF(PLANEL_Pot_anual!AI5&lt;&gt;0,AI5/PLANEL_Pot_anual!AI5,0)</f>
        <v>0.5072412708553411</v>
      </c>
      <c r="AJ30" s="47">
        <f>IF(PLANEL_Pot_anual!AJ5&lt;&gt;0,AJ5/PLANEL_Pot_anual!AJ5,0)</f>
        <v>0.50808554090249147</v>
      </c>
      <c r="AK30" s="47">
        <f>IF(PLANEL_Pot_anual!AK5&lt;&gt;0,AK5/PLANEL_Pot_anual!AK5,0)</f>
        <v>0.50808554090249147</v>
      </c>
      <c r="AL30" s="47">
        <f>IF(PLANEL_Pot_anual!AL5&lt;&gt;0,AL5/PLANEL_Pot_anual!AL5,0)</f>
        <v>0.50807073534222902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0.5148510254665456</v>
      </c>
      <c r="D32" s="48">
        <f>IF(PLANEL_Pot_anual!D7&lt;&gt;0,D7/PLANEL_Pot_anual!D7,0)</f>
        <v>0.34515251675869113</v>
      </c>
      <c r="E32" s="48">
        <f>IF(PLANEL_Pot_anual!E7&lt;&gt;0,E7/PLANEL_Pot_anual!E7,0)</f>
        <v>0.35862566214640784</v>
      </c>
      <c r="F32" s="48">
        <f>IF(PLANEL_Pot_anual!F7&lt;&gt;0,F7/PLANEL_Pot_anual!F7,0)</f>
        <v>0.32135938318874296</v>
      </c>
      <c r="G32" s="48">
        <f>IF(PLANEL_Pot_anual!G7&lt;&gt;0,G7/PLANEL_Pot_anual!G7,0)</f>
        <v>0.34227121233784069</v>
      </c>
      <c r="H32" s="48">
        <f>IF(PLANEL_Pot_anual!H7&lt;&gt;0,H7/PLANEL_Pot_anual!H7,0)</f>
        <v>0.36717889318424246</v>
      </c>
      <c r="I32" s="48">
        <f>IF(PLANEL_Pot_anual!I7&lt;&gt;0,I7/PLANEL_Pot_anual!I7,0)</f>
        <v>0.41163926012432411</v>
      </c>
      <c r="J32" s="48">
        <f>IF(PLANEL_Pot_anual!J7&lt;&gt;0,J7/PLANEL_Pot_anual!J7,0)</f>
        <v>0.42214322664410969</v>
      </c>
      <c r="K32" s="48">
        <f>IF(PLANEL_Pot_anual!K7&lt;&gt;0,K7/PLANEL_Pot_anual!K7,0)</f>
        <v>0.41008915344096486</v>
      </c>
      <c r="L32" s="48">
        <f>IF(PLANEL_Pot_anual!L7&lt;&gt;0,L7/PLANEL_Pot_anual!L7,0)</f>
        <v>0.38321283296999464</v>
      </c>
      <c r="M32" s="48">
        <f>IF(PLANEL_Pot_anual!M7&lt;&gt;0,M7/PLANEL_Pot_anual!M7,0)</f>
        <v>0.30438648970585808</v>
      </c>
      <c r="N32" s="48">
        <f>IF(PLANEL_Pot_anual!N7&lt;&gt;0,N7/PLANEL_Pot_anual!N7,0)</f>
        <v>0.30501369822981295</v>
      </c>
      <c r="O32" s="48">
        <f>IF(PLANEL_Pot_anual!O7&lt;&gt;0,O7/PLANEL_Pot_anual!O7,0)</f>
        <v>0.30545105899038932</v>
      </c>
      <c r="P32" s="48">
        <f>IF(PLANEL_Pot_anual!P7&lt;&gt;0,P7/PLANEL_Pot_anual!P7,0)</f>
        <v>0.29200280689060587</v>
      </c>
      <c r="Q32" s="48">
        <f>IF(PLANEL_Pot_anual!Q7&lt;&gt;0,Q7/PLANEL_Pot_anual!Q7,0)</f>
        <v>0.28457917922977632</v>
      </c>
      <c r="R32" s="48">
        <f>IF(PLANEL_Pot_anual!R7&lt;&gt;0,R7/PLANEL_Pot_anual!R7,0)</f>
        <v>0.28200697789277102</v>
      </c>
      <c r="S32" s="48">
        <f>IF(PLANEL_Pot_anual!S7&lt;&gt;0,S7/PLANEL_Pot_anual!S7,0)</f>
        <v>0.29664606583317737</v>
      </c>
      <c r="T32" s="48">
        <f>IF(PLANEL_Pot_anual!T7&lt;&gt;0,T7/PLANEL_Pot_anual!T7,0)</f>
        <v>0.30408093412282527</v>
      </c>
      <c r="U32" s="48">
        <f>IF(PLANEL_Pot_anual!U7&lt;&gt;0,U7/PLANEL_Pot_anual!U7,0)</f>
        <v>0.27240667390620221</v>
      </c>
      <c r="V32" s="48">
        <f>IF(PLANEL_Pot_anual!V7&lt;&gt;0,V7/PLANEL_Pot_anual!V7,0)</f>
        <v>0.23891995872281682</v>
      </c>
      <c r="W32" s="48">
        <f>IF(PLANEL_Pot_anual!W7&lt;&gt;0,W7/PLANEL_Pot_anual!W7,0)</f>
        <v>0.2472770990583906</v>
      </c>
      <c r="X32" s="48">
        <f>IF(PLANEL_Pot_anual!X7&lt;&gt;0,X7/PLANEL_Pot_anual!X7,0)</f>
        <v>0.26361240154734045</v>
      </c>
      <c r="Y32" s="48">
        <f>IF(PLANEL_Pot_anual!Y7&lt;&gt;0,Y7/PLANEL_Pot_anual!Y7,0)</f>
        <v>0.26903462577021692</v>
      </c>
      <c r="Z32" s="48">
        <f>IF(PLANEL_Pot_anual!Z7&lt;&gt;0,Z7/PLANEL_Pot_anual!Z7,0)</f>
        <v>0.28782677817397123</v>
      </c>
      <c r="AA32" s="48">
        <f>IF(PLANEL_Pot_anual!AA7&lt;&gt;0,AA7/PLANEL_Pot_anual!AA7,0)</f>
        <v>0.34253276075980332</v>
      </c>
      <c r="AB32" s="48">
        <f>IF(PLANEL_Pot_anual!AB7&lt;&gt;0,AB7/PLANEL_Pot_anual!AB7,0)</f>
        <v>0.27466137054226941</v>
      </c>
      <c r="AC32" s="48">
        <f>IF(PLANEL_Pot_anual!AC7&lt;&gt;0,AC7/PLANEL_Pot_anual!AC7,0)</f>
        <v>0.25917928405820057</v>
      </c>
      <c r="AD32" s="48">
        <f>IF(PLANEL_Pot_anual!AD7&lt;&gt;0,AD7/PLANEL_Pot_anual!AD7,0)</f>
        <v>0.26319479135323048</v>
      </c>
      <c r="AE32" s="48">
        <f>IF(PLANEL_Pot_anual!AE7&lt;&gt;0,AE7/PLANEL_Pot_anual!AE7,0)</f>
        <v>0.26705056380139003</v>
      </c>
      <c r="AF32" s="48">
        <f>IF(PLANEL_Pot_anual!AF7&lt;&gt;0,AF7/PLANEL_Pot_anual!AF7,0)</f>
        <v>0.26736843642436819</v>
      </c>
      <c r="AG32" s="48">
        <f>IF(PLANEL_Pot_anual!AG7&lt;&gt;0,AG7/PLANEL_Pot_anual!AG7,0)</f>
        <v>0.2722341545707942</v>
      </c>
      <c r="AH32" s="48">
        <f>IF(PLANEL_Pot_anual!AH7&lt;&gt;0,AH7/PLANEL_Pot_anual!AH7,0)</f>
        <v>0.27128523629267498</v>
      </c>
      <c r="AI32" s="48">
        <f>IF(PLANEL_Pot_anual!AI7&lt;&gt;0,AI7/PLANEL_Pot_anual!AI7,0)</f>
        <v>0.27078232351816645</v>
      </c>
      <c r="AJ32" s="48">
        <f>IF(PLANEL_Pot_anual!AJ7&lt;&gt;0,AJ7/PLANEL_Pot_anual!AJ7,0)</f>
        <v>0.2701975708333012</v>
      </c>
      <c r="AK32" s="48">
        <f>IF(PLANEL_Pot_anual!AK7&lt;&gt;0,AK7/PLANEL_Pot_anual!AK7,0)</f>
        <v>0.28147233554696244</v>
      </c>
      <c r="AL32" s="48">
        <f>IF(PLANEL_Pot_anual!AL7&lt;&gt;0,AL7/PLANEL_Pot_anual!AL7,0)</f>
        <v>0.31921166177815419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0.53332804637490561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0.52550384459185051</v>
      </c>
      <c r="P34" s="49">
        <f>IF(PLANEL_Pot_anual!P9&lt;&gt;0,P9/PLANEL_Pot_anual!P9,0)</f>
        <v>0.52550384459185051</v>
      </c>
      <c r="Q34" s="49">
        <f>IF(PLANEL_Pot_anual!Q9&lt;&gt;0,Q9/PLANEL_Pot_anual!Q9,0)</f>
        <v>0.38784326848635231</v>
      </c>
      <c r="R34" s="49">
        <f>IF(PLANEL_Pot_anual!R9&lt;&gt;0,R9/PLANEL_Pot_anual!R9,0)</f>
        <v>0.38784326848635231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0.72618563999999997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0.2688028421890134</v>
      </c>
      <c r="P35" s="49">
        <f>IF(PLANEL_Pot_anual!P10&lt;&gt;0,P10/PLANEL_Pot_anual!P10,0)</f>
        <v>0.2688028421890134</v>
      </c>
      <c r="Q35" s="49">
        <f>IF(PLANEL_Pot_anual!Q10&lt;&gt;0,Q10/PLANEL_Pot_anual!Q10,0)</f>
        <v>0.2688028421890134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0.87263390456553758</v>
      </c>
      <c r="R36" s="47">
        <f>IF(PLANEL_Pot_anual!R11&lt;&gt;0,R11/PLANEL_Pot_anual!R11,0)</f>
        <v>0.87263390456553758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0.88634725301914585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0.89087655316642111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1.0633264373625525E-2</v>
      </c>
      <c r="K37" s="47">
        <f>IF(PLANEL_Pot_anual!K12&lt;&gt;0,K12/PLANEL_Pot_anual!K12,0)</f>
        <v>9.4175501512510779E-3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5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0.96508506723198062</v>
      </c>
      <c r="F40" s="52">
        <f>IF(PLANEL_Pot_anual!F15&lt;&gt;0,F15/PLANEL_Pot_anual!F15,0)</f>
        <v>0.87689999346534653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0.88631179020172901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0.44885480895494423</v>
      </c>
      <c r="K42" s="51">
        <f>IF(PLANEL_Pot_anual!K17&lt;&gt;0,K17/PLANEL_Pot_anual!K17,0)</f>
        <v>0.45082416157032806</v>
      </c>
      <c r="L42" s="51">
        <f>IF(PLANEL_Pot_anual!L17&lt;&gt;0,L17/PLANEL_Pot_anual!L17,0)</f>
        <v>0.45126989370236303</v>
      </c>
      <c r="M42" s="51">
        <f>IF(PLANEL_Pot_anual!M17&lt;&gt;0,M17/PLANEL_Pot_anual!M17,0)</f>
        <v>0.45247944303043552</v>
      </c>
      <c r="N42" s="51">
        <f>IF(PLANEL_Pot_anual!N17&lt;&gt;0,N17/PLANEL_Pot_anual!N17,0)</f>
        <v>0.45269309694298759</v>
      </c>
      <c r="O42" s="51">
        <f>IF(PLANEL_Pot_anual!O17&lt;&gt;0,O17/PLANEL_Pot_anual!O17,0)</f>
        <v>0.45317207611794147</v>
      </c>
      <c r="P42" s="51">
        <f>IF(PLANEL_Pot_anual!P17&lt;&gt;0,P17/PLANEL_Pot_anual!P17,0)</f>
        <v>0.45338606366512674</v>
      </c>
      <c r="Q42" s="51">
        <f>IF(PLANEL_Pot_anual!Q17&lt;&gt;0,Q17/PLANEL_Pot_anual!Q17,0)</f>
        <v>0.45364676309284685</v>
      </c>
      <c r="R42" s="51">
        <f>IF(PLANEL_Pot_anual!R17&lt;&gt;0,R17/PLANEL_Pot_anual!R17,0)</f>
        <v>0.45387231414995544</v>
      </c>
      <c r="S42" s="51">
        <f>IF(PLANEL_Pot_anual!S17&lt;&gt;0,S17/PLANEL_Pot_anual!S17,0)</f>
        <v>0.45406724632047984</v>
      </c>
      <c r="T42" s="51">
        <f>IF(PLANEL_Pot_anual!T17&lt;&gt;0,T17/PLANEL_Pot_anual!T17,0)</f>
        <v>0.45447340105704359</v>
      </c>
      <c r="U42" s="51">
        <f>IF(PLANEL_Pot_anual!U17&lt;&gt;0,U17/PLANEL_Pot_anual!U17,0)</f>
        <v>0.45484990578869622</v>
      </c>
      <c r="V42" s="51">
        <f>IF(PLANEL_Pot_anual!V17&lt;&gt;0,V17/PLANEL_Pot_anual!V17,0)</f>
        <v>0.45521590377154936</v>
      </c>
      <c r="W42" s="51">
        <f>IF(PLANEL_Pot_anual!W17&lt;&gt;0,W17/PLANEL_Pot_anual!W17,0)</f>
        <v>0.45580688561525545</v>
      </c>
      <c r="X42" s="51">
        <f>IF(PLANEL_Pot_anual!X17&lt;&gt;0,X17/PLANEL_Pot_anual!X17,0)</f>
        <v>0.45588960502953074</v>
      </c>
      <c r="Y42" s="51">
        <f>IF(PLANEL_Pot_anual!Y17&lt;&gt;0,Y17/PLANEL_Pot_anual!Y17,0)</f>
        <v>0.45613762436266631</v>
      </c>
      <c r="Z42" s="51">
        <f>IF(PLANEL_Pot_anual!Z17&lt;&gt;0,Z17/PLANEL_Pot_anual!Z17,0)</f>
        <v>0.45615461835199883</v>
      </c>
      <c r="AA42" s="51">
        <f>IF(PLANEL_Pot_anual!AA17&lt;&gt;0,AA17/PLANEL_Pot_anual!AA17,0)</f>
        <v>0.45494346783580908</v>
      </c>
      <c r="AB42" s="81">
        <f>IF(PLANEL_Pot_anual!AB17&lt;&gt;0,AB17/PLANEL_Pot_anual!AB17,0)</f>
        <v>0.45508254409293974</v>
      </c>
      <c r="AC42" s="51">
        <f>IF(PLANEL_Pot_anual!AC17&lt;&gt;0,AC17/PLANEL_Pot_anual!AC17,0)</f>
        <v>0.45513645515786538</v>
      </c>
      <c r="AD42" s="51">
        <f>IF(PLANEL_Pot_anual!AD17&lt;&gt;0,AD17/PLANEL_Pot_anual!AD17,0)</f>
        <v>0.45517527340858926</v>
      </c>
      <c r="AE42" s="51">
        <f>IF(PLANEL_Pot_anual!AE17&lt;&gt;0,AE17/PLANEL_Pot_anual!AE17,0)</f>
        <v>0.45521199445869687</v>
      </c>
      <c r="AF42" s="51">
        <f>IF(PLANEL_Pot_anual!AF17&lt;&gt;0,AF17/PLANEL_Pot_anual!AF17,0)</f>
        <v>0.45525196634405762</v>
      </c>
      <c r="AG42" s="51">
        <f>IF(PLANEL_Pot_anual!AG17&lt;&gt;0,AG17/PLANEL_Pot_anual!AG17,0)</f>
        <v>0.45529935120354315</v>
      </c>
      <c r="AH42" s="51">
        <f>IF(PLANEL_Pot_anual!AH17&lt;&gt;0,AH17/PLANEL_Pot_anual!AH17,0)</f>
        <v>0.45534333563311769</v>
      </c>
      <c r="AI42" s="51">
        <f>IF(PLANEL_Pot_anual!AI17&lt;&gt;0,AI17/PLANEL_Pot_anual!AI17,0)</f>
        <v>0.45538006146124482</v>
      </c>
      <c r="AJ42" s="51">
        <f>IF(PLANEL_Pot_anual!AJ17&lt;&gt;0,AJ17/PLANEL_Pot_anual!AJ17,0)</f>
        <v>0.45541715995375565</v>
      </c>
      <c r="AK42" s="51">
        <f>IF(PLANEL_Pot_anual!AK17&lt;&gt;0,AK17/PLANEL_Pot_anual!AK17,0)</f>
        <v>0.4554504189831482</v>
      </c>
      <c r="AL42" s="51">
        <f>IF(PLANEL_Pot_anual!AL17&lt;&gt;0,AL17/PLANEL_Pot_anual!AL17,0)</f>
        <v>0.45546446177507249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0.27867509786944089</v>
      </c>
      <c r="W45" s="53">
        <f>IF(PLANEL_Pot_anual!W20&lt;&gt;0,W20/PLANEL_Pot_anual!W20,0)</f>
        <v>0.27911885049083901</v>
      </c>
      <c r="X45" s="53">
        <f>IF(PLANEL_Pot_anual!X20&lt;&gt;0,X20/PLANEL_Pot_anual!X20,0)</f>
        <v>0.27917659925513327</v>
      </c>
      <c r="Y45" s="53">
        <f>IF(PLANEL_Pot_anual!Y20&lt;&gt;0,Y20/PLANEL_Pot_anual!Y20,0)</f>
        <v>0.27917659925513327</v>
      </c>
      <c r="Z45" s="53">
        <f>IF(PLANEL_Pot_anual!Z20&lt;&gt;0,Z20/PLANEL_Pot_anual!Z20,0)</f>
        <v>0.28005362524717653</v>
      </c>
      <c r="AA45" s="53">
        <f>IF(PLANEL_Pot_anual!AA20&lt;&gt;0,AA20/PLANEL_Pot_anual!AA20,0)</f>
        <v>0.28104276537646028</v>
      </c>
      <c r="AB45" s="83">
        <f>IF(PLANEL_Pot_anual!AB20&lt;&gt;0,AB20/PLANEL_Pot_anual!AB20,0)</f>
        <v>0.28132566002567172</v>
      </c>
      <c r="AC45" s="53">
        <f>IF(PLANEL_Pot_anual!AC20&lt;&gt;0,AC20/PLANEL_Pot_anual!AC20,0)</f>
        <v>0.28132566004850351</v>
      </c>
      <c r="AD45" s="53">
        <f>IF(PLANEL_Pot_anual!AD20&lt;&gt;0,AD20/PLANEL_Pot_anual!AD20,0)</f>
        <v>0.28132566007191734</v>
      </c>
      <c r="AE45" s="53">
        <f>IF(PLANEL_Pot_anual!AE20&lt;&gt;0,AE20/PLANEL_Pot_anual!AE20,0)</f>
        <v>0.28132566006645937</v>
      </c>
      <c r="AF45" s="53">
        <f>IF(PLANEL_Pot_anual!AF20&lt;&gt;0,AF20/PLANEL_Pot_anual!AF20,0)</f>
        <v>0.28132566004897325</v>
      </c>
      <c r="AG45" s="53">
        <f>IF(PLANEL_Pot_anual!AG20&lt;&gt;0,AG20/PLANEL_Pot_anual!AG20,0)</f>
        <v>0.28132566001265225</v>
      </c>
      <c r="AH45" s="53">
        <f>IF(PLANEL_Pot_anual!AH20&lt;&gt;0,AH20/PLANEL_Pot_anual!AH20,0)</f>
        <v>0.28132566002173082</v>
      </c>
      <c r="AI45" s="53">
        <f>IF(PLANEL_Pot_anual!AI20&lt;&gt;0,AI20/PLANEL_Pot_anual!AI20,0)</f>
        <v>0.2813256600204434</v>
      </c>
      <c r="AJ45" s="53">
        <f>IF(PLANEL_Pot_anual!AJ20&lt;&gt;0,AJ20/PLANEL_Pot_anual!AJ20,0)</f>
        <v>0.28132565996286601</v>
      </c>
      <c r="AK45" s="53">
        <f>IF(PLANEL_Pot_anual!AK20&lt;&gt;0,AK20/PLANEL_Pot_anual!AK20,0)</f>
        <v>0.28132566002410747</v>
      </c>
      <c r="AL45" s="53">
        <f>IF(PLANEL_Pot_anual!AL20&lt;&gt;0,AL20/PLANEL_Pot_anual!AL20,0)</f>
        <v>0.2813256600097428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48.343920099985553</v>
      </c>
      <c r="E49" s="28">
        <f t="shared" si="1"/>
        <v>1198.3740760040091</v>
      </c>
      <c r="F49" s="28">
        <f t="shared" si="1"/>
        <v>1076.0717074000131</v>
      </c>
      <c r="G49" s="28">
        <f t="shared" si="1"/>
        <v>4998.8677710999909</v>
      </c>
      <c r="H49" s="28">
        <f t="shared" si="1"/>
        <v>3675.2634741999937</v>
      </c>
      <c r="I49" s="28">
        <f t="shared" si="1"/>
        <v>3771.6217400000169</v>
      </c>
      <c r="J49" s="28">
        <f t="shared" si="1"/>
        <v>3296.4426107600011</v>
      </c>
      <c r="K49" s="28">
        <f t="shared" si="1"/>
        <v>3432.6993484699778</v>
      </c>
      <c r="L49" s="28">
        <f t="shared" si="1"/>
        <v>3469.8415838700166</v>
      </c>
      <c r="M49" s="28">
        <f t="shared" si="1"/>
        <v>3589.440658099993</v>
      </c>
      <c r="N49" s="28">
        <f t="shared" si="1"/>
        <v>3088.6980147100112</v>
      </c>
      <c r="O49" s="28">
        <f t="shared" si="1"/>
        <v>2896.6613862899831</v>
      </c>
      <c r="P49" s="28">
        <f t="shared" si="1"/>
        <v>3006.9241093999881</v>
      </c>
      <c r="Q49" s="28">
        <f t="shared" si="1"/>
        <v>3094.0813615999941</v>
      </c>
      <c r="R49" s="28">
        <f t="shared" si="1"/>
        <v>3195.4159777000023</v>
      </c>
      <c r="S49" s="28">
        <f t="shared" si="1"/>
        <v>3350.4955762000172</v>
      </c>
      <c r="T49" s="28">
        <f t="shared" si="1"/>
        <v>3409.5195759000053</v>
      </c>
      <c r="U49" s="28">
        <f t="shared" si="1"/>
        <v>3409.1918480000022</v>
      </c>
      <c r="V49" s="28">
        <f t="shared" si="1"/>
        <v>3513.5356186000135</v>
      </c>
      <c r="W49" s="28">
        <f t="shared" si="1"/>
        <v>3634.9322009999887</v>
      </c>
      <c r="X49" s="28">
        <f t="shared" si="1"/>
        <v>3876.3353713999968</v>
      </c>
      <c r="Y49" s="28">
        <f t="shared" si="1"/>
        <v>3824.4368885000004</v>
      </c>
      <c r="Z49" s="28">
        <f t="shared" si="1"/>
        <v>3853.1182296000188</v>
      </c>
      <c r="AA49" s="28">
        <f t="shared" si="1"/>
        <v>3704.8122669999721</v>
      </c>
      <c r="AB49" s="76">
        <f t="shared" si="1"/>
        <v>3674.5060039300006</v>
      </c>
      <c r="AC49" s="28">
        <f t="shared" si="1"/>
        <v>3243.6908857900125</v>
      </c>
      <c r="AD49" s="28">
        <f t="shared" si="1"/>
        <v>3252.7080038799613</v>
      </c>
      <c r="AE49" s="28">
        <f t="shared" si="1"/>
        <v>3264.7743572000472</v>
      </c>
      <c r="AF49" s="28">
        <f t="shared" si="1"/>
        <v>3327.1405690999527</v>
      </c>
      <c r="AG49" s="28">
        <f t="shared" si="1"/>
        <v>3393.0577511000156</v>
      </c>
      <c r="AH49" s="28">
        <f t="shared" si="1"/>
        <v>3415.0585433000233</v>
      </c>
      <c r="AI49" s="28">
        <f t="shared" si="1"/>
        <v>3382.9255009999906</v>
      </c>
      <c r="AJ49" s="28">
        <f t="shared" si="1"/>
        <v>3710.8224890000129</v>
      </c>
      <c r="AK49" s="28">
        <f t="shared" si="1"/>
        <v>3565.7929700000386</v>
      </c>
      <c r="AL49" s="28">
        <f t="shared" si="1"/>
        <v>3524.6342719999375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14.025129829999999</v>
      </c>
      <c r="F6" s="265">
        <v>9.9293644029999992</v>
      </c>
      <c r="G6" s="265">
        <v>7.3098351279999996</v>
      </c>
      <c r="H6" s="265">
        <v>7.6583343409999998</v>
      </c>
      <c r="I6" s="265">
        <v>7.3801459999999999</v>
      </c>
      <c r="J6" s="265">
        <v>7.2483511600000003</v>
      </c>
      <c r="K6" s="265">
        <v>53.386354339999997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151.4582169</v>
      </c>
      <c r="F11" s="265">
        <v>196.99316250000001</v>
      </c>
      <c r="G11" s="265">
        <v>227.44868829999999</v>
      </c>
      <c r="H11" s="265">
        <v>216.44429</v>
      </c>
      <c r="I11" s="265">
        <v>176.97308670000001</v>
      </c>
      <c r="J11" s="265">
        <v>179.73710310000001</v>
      </c>
      <c r="K11" s="265">
        <v>164.80913050000001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165.48334672999999</v>
      </c>
      <c r="F15" s="265">
        <f t="shared" si="0"/>
        <v>206.922526903</v>
      </c>
      <c r="G15" s="265">
        <f t="shared" si="0"/>
        <v>234.75852342799999</v>
      </c>
      <c r="H15" s="265">
        <f t="shared" si="0"/>
        <v>224.10262434099999</v>
      </c>
      <c r="I15" s="265">
        <f t="shared" si="0"/>
        <v>184.35323270000001</v>
      </c>
      <c r="J15" s="265">
        <f>J6+J11</f>
        <v>186.98545426000001</v>
      </c>
      <c r="K15" s="265">
        <f t="shared" si="0"/>
        <v>218.19548484000001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55754.395280995996</v>
      </c>
      <c r="D19" s="1">
        <f>Planel_GerMed_Anual!H4+Planel_GerMed_Anual!H5+Planel_GerMed_Anual!H14+Planel_GerMed_Anual!H15+Planel_GerMed_Anual!H17+Planel_GerMed_Anual!H18+Planel_GerMed_Anual!H20+Planel_GerMed_Anual!H21</f>
        <v>68466.147061100011</v>
      </c>
      <c r="E19" s="1">
        <f>Planel_GerMed_Anual!M4+Planel_GerMed_Anual!M5+Planel_GerMed_Anual!M14+Planel_GerMed_Anual!M15+Planel_GerMed_Anual!M17+Planel_GerMed_Anual!M18+Planel_GerMed_Anual!M20+Planel_GerMed_Anual!M21</f>
        <v>86178.070641800005</v>
      </c>
      <c r="F19" s="1">
        <f>Planel_GerMed_Anual!R4+Planel_GerMed_Anual!R5+Planel_GerMed_Anual!R14+Planel_GerMed_Anual!R15+Planel_GerMed_Anual!R17+Planel_GerMed_Anual!R18+Planel_GerMed_Anual!R20+Planel_GerMed_Anual!R21</f>
        <v>100723.90934209999</v>
      </c>
      <c r="G19" s="1">
        <f>Planel_GerMed_Anual!W4+Planel_GerMed_Anual!W5+Planel_GerMed_Anual!W14+Planel_GerMed_Anual!W15+Planel_GerMed_Anual!W17+Planel_GerMed_Anual!W18+Planel_GerMed_Anual!W20+Planel_GerMed_Anual!W21</f>
        <v>118076.34982569999</v>
      </c>
      <c r="H19" s="1">
        <f>Planel_GerMed_Anual!AB4+Planel_GerMed_Anual!AB5+Planel_GerMed_Anual!AB14+Planel_GerMed_Anual!AB15+Planel_GerMed_Anual!AB17+Planel_GerMed_Anual!AB18+Planel_GerMed_Anual!AB20+Planel_GerMed_Anual!AB21</f>
        <v>135164.06448442</v>
      </c>
      <c r="I19" s="1">
        <f>Planel_GerMed_Anual!AG4+Planel_GerMed_Anual!AG5+Planel_GerMed_Anual!AG14+Planel_GerMed_Anual!AG15+Planel_GerMed_Anual!AG17+Planel_GerMed_Anual!AG18+Planel_GerMed_Anual!AG20+Planel_GerMed_Anual!AG21</f>
        <v>150952.736772</v>
      </c>
      <c r="J19" s="1">
        <f>Planel_GerMed_Anual!AL4+Planel_GerMed_Anual!AL5+Planel_GerMed_Anual!AL14+Planel_GerMed_Anual!AL15+Planel_GerMed_Anual!AL17+Planel_GerMed_Anual!AL18+Planel_GerMed_Anual!AL20+Planel_GerMed_Anual!AL21</f>
        <v>166151.1632633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16.692576370000001</v>
      </c>
      <c r="M39" s="265">
        <v>15.012888419999999</v>
      </c>
      <c r="N39" s="265">
        <v>14.22207764</v>
      </c>
      <c r="O39" s="265">
        <v>13.898919060000001</v>
      </c>
      <c r="P39" s="265">
        <v>10.29918764</v>
      </c>
      <c r="Q39" s="265">
        <v>10.308018260000001</v>
      </c>
      <c r="R39" s="265">
        <v>11.295731160000001</v>
      </c>
      <c r="S39" s="265">
        <v>10.52127608</v>
      </c>
      <c r="T39" s="265">
        <v>8.9808221219999993</v>
      </c>
      <c r="U39" s="265">
        <v>8.5409743870000003</v>
      </c>
      <c r="V39" s="265">
        <v>7.95665698</v>
      </c>
      <c r="W39" s="265">
        <v>8.1088768000000009</v>
      </c>
      <c r="X39" s="265">
        <v>7.2960881669999997</v>
      </c>
      <c r="Y39" s="265">
        <v>6.5310157980000003</v>
      </c>
      <c r="Z39" s="265">
        <v>6.6565378940000004</v>
      </c>
      <c r="AA39" s="265">
        <v>6.9788073859999997</v>
      </c>
      <c r="AB39" s="265">
        <v>7.2194517139999999</v>
      </c>
      <c r="AC39" s="265">
        <v>7.6527166419999997</v>
      </c>
      <c r="AD39" s="265">
        <v>9.1639061309999992</v>
      </c>
      <c r="AE39" s="265">
        <v>7.2767898320000004</v>
      </c>
      <c r="AF39" s="265">
        <v>7.362784167</v>
      </c>
      <c r="AG39" s="265">
        <v>7.4420399049999997</v>
      </c>
      <c r="AH39" s="265">
        <v>7.5207726780000002</v>
      </c>
      <c r="AI39" s="265">
        <v>7.4636866160000004</v>
      </c>
      <c r="AJ39" s="265">
        <v>7.1114466319999998</v>
      </c>
      <c r="AK39" s="265">
        <v>7.0730096570000001</v>
      </c>
      <c r="AL39" s="265">
        <v>7.0268402769999998</v>
      </c>
      <c r="AM39" s="265">
        <v>6.9747466029999998</v>
      </c>
      <c r="AN39" s="265">
        <v>7.1535562319999997</v>
      </c>
      <c r="AO39" s="265">
        <v>8.0136030290000004</v>
      </c>
      <c r="AP39" s="265">
        <v>54.755235220000003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29.574920240000001</v>
      </c>
      <c r="M43" s="265">
        <v>90.989424700000001</v>
      </c>
      <c r="N43" s="265">
        <v>148.19347060000001</v>
      </c>
      <c r="O43" s="265">
        <v>228.0778268</v>
      </c>
      <c r="P43" s="265">
        <v>260.45544200000001</v>
      </c>
      <c r="Q43" s="265">
        <v>127.5038508</v>
      </c>
      <c r="R43" s="265">
        <v>186.42279210000001</v>
      </c>
      <c r="S43" s="265">
        <v>198.28008729999999</v>
      </c>
      <c r="T43" s="265">
        <v>280.4958585</v>
      </c>
      <c r="U43" s="265">
        <v>192.26322400000001</v>
      </c>
      <c r="V43" s="265">
        <v>292.06964479999999</v>
      </c>
      <c r="W43" s="265">
        <v>174.1526661</v>
      </c>
      <c r="X43" s="265">
        <v>235.08033119999999</v>
      </c>
      <c r="Y43" s="265">
        <v>238.6372944</v>
      </c>
      <c r="Z43" s="265">
        <v>197.30350480000001</v>
      </c>
      <c r="AA43" s="265">
        <v>186.73723340000001</v>
      </c>
      <c r="AB43" s="265">
        <v>234.63563679999999</v>
      </c>
      <c r="AC43" s="265">
        <v>178.3476488</v>
      </c>
      <c r="AD43" s="265">
        <v>228.3603492</v>
      </c>
      <c r="AE43" s="265">
        <v>254.14058209999999</v>
      </c>
      <c r="AF43" s="265">
        <v>191.9982038</v>
      </c>
      <c r="AG43" s="265">
        <v>161.53313399999999</v>
      </c>
      <c r="AH43" s="265">
        <v>162.03230959999999</v>
      </c>
      <c r="AI43" s="265">
        <v>170.0753416</v>
      </c>
      <c r="AJ43" s="265">
        <v>199.22644439999999</v>
      </c>
      <c r="AK43" s="265">
        <v>198.41609600000001</v>
      </c>
      <c r="AL43" s="265">
        <v>186.24711840000001</v>
      </c>
      <c r="AM43" s="265">
        <v>187.00819509999999</v>
      </c>
      <c r="AN43" s="265">
        <v>182.70080540000001</v>
      </c>
      <c r="AO43" s="265">
        <v>144.31330059999999</v>
      </c>
      <c r="AP43" s="265">
        <v>174.79756269999999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46.267496610000002</v>
      </c>
      <c r="M47" s="265">
        <f t="shared" si="2"/>
        <v>106.00231312</v>
      </c>
      <c r="N47" s="265">
        <f t="shared" si="2"/>
        <v>162.41554824000002</v>
      </c>
      <c r="O47" s="265">
        <f t="shared" si="2"/>
        <v>241.97674585999999</v>
      </c>
      <c r="P47" s="265">
        <f t="shared" si="2"/>
        <v>270.75462964000002</v>
      </c>
      <c r="Q47" s="265">
        <f t="shared" si="2"/>
        <v>137.81186905999999</v>
      </c>
      <c r="R47" s="265">
        <f t="shared" si="2"/>
        <v>197.71852326000001</v>
      </c>
      <c r="S47" s="265">
        <f t="shared" si="2"/>
        <v>208.80136338</v>
      </c>
      <c r="T47" s="265">
        <f t="shared" si="2"/>
        <v>289.476680622</v>
      </c>
      <c r="U47" s="265">
        <f t="shared" si="2"/>
        <v>200.80419838700001</v>
      </c>
      <c r="V47" s="265">
        <f t="shared" si="2"/>
        <v>300.02630177999998</v>
      </c>
      <c r="W47" s="265">
        <f t="shared" si="2"/>
        <v>182.26154289999999</v>
      </c>
      <c r="X47" s="265">
        <f t="shared" si="2"/>
        <v>242.37641936699998</v>
      </c>
      <c r="Y47" s="265">
        <f t="shared" si="2"/>
        <v>245.168310198</v>
      </c>
      <c r="Z47" s="265">
        <f t="shared" si="2"/>
        <v>203.96004269400001</v>
      </c>
      <c r="AA47" s="265">
        <f t="shared" si="2"/>
        <v>193.71604078600001</v>
      </c>
      <c r="AB47" s="265">
        <f t="shared" si="2"/>
        <v>241.85508851399999</v>
      </c>
      <c r="AC47" s="265">
        <f t="shared" si="2"/>
        <v>186.000365442</v>
      </c>
      <c r="AD47" s="265">
        <f t="shared" si="2"/>
        <v>237.52425533100001</v>
      </c>
      <c r="AE47" s="265">
        <f t="shared" si="2"/>
        <v>261.41737193199998</v>
      </c>
      <c r="AF47" s="265">
        <f t="shared" si="2"/>
        <v>199.360987967</v>
      </c>
      <c r="AG47" s="265">
        <f t="shared" si="2"/>
        <v>168.97517390499999</v>
      </c>
      <c r="AH47" s="265">
        <f t="shared" si="2"/>
        <v>169.55308227799998</v>
      </c>
      <c r="AI47" s="265">
        <f t="shared" si="2"/>
        <v>177.53902821599999</v>
      </c>
      <c r="AJ47" s="265">
        <f t="shared" si="2"/>
        <v>206.33789103199999</v>
      </c>
      <c r="AK47" s="265">
        <f t="shared" si="2"/>
        <v>205.48910565700001</v>
      </c>
      <c r="AL47" s="265">
        <f t="shared" si="2"/>
        <v>193.273958677</v>
      </c>
      <c r="AM47" s="265">
        <f t="shared" si="2"/>
        <v>193.98294170299999</v>
      </c>
      <c r="AN47" s="265">
        <f t="shared" si="2"/>
        <v>189.85436163200001</v>
      </c>
      <c r="AO47" s="265">
        <f t="shared" si="2"/>
        <v>152.32690362899999</v>
      </c>
      <c r="AP47" s="265">
        <f>AVERAGE(C47:AO47)</f>
        <v>202.66086518733331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N33" s="33">
        <v>312.73459939999998</v>
      </c>
      <c r="BO33" s="33">
        <v>312.73459939999998</v>
      </c>
      <c r="BR33" s="33">
        <v>312.73459939999998</v>
      </c>
      <c r="BS33" s="33">
        <v>312.73459939999998</v>
      </c>
      <c r="BV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312.73459939999998</v>
      </c>
      <c r="BO41" s="33">
        <v>1241.3759130000001</v>
      </c>
      <c r="BP41" s="33">
        <v>0</v>
      </c>
      <c r="BQ41" s="33">
        <v>0</v>
      </c>
      <c r="BR41" s="33">
        <v>312.73459939999998</v>
      </c>
      <c r="BS41" s="33">
        <v>1241.3759130000001</v>
      </c>
      <c r="BT41" s="33">
        <v>0</v>
      </c>
      <c r="BU41" s="33">
        <v>0</v>
      </c>
      <c r="BV41" s="33">
        <v>312.73459939999998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1141.580119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1141.59449</v>
      </c>
      <c r="BO55" s="33">
        <v>1298.861742</v>
      </c>
      <c r="BP55" s="33">
        <v>953.63414739999996</v>
      </c>
      <c r="BQ55" s="33">
        <v>953.63414739999996</v>
      </c>
      <c r="BR55" s="33">
        <v>1141.59449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170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1141.580119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1141.59449</v>
      </c>
      <c r="BO65" s="33">
        <v>1298.861742</v>
      </c>
      <c r="BP65" s="33">
        <v>953.63414739999996</v>
      </c>
      <c r="BQ65" s="33">
        <v>953.63414739999996</v>
      </c>
      <c r="BR65" s="33">
        <v>1141.59449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170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1819.368168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1628.0287020000001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569.93430249999994</v>
      </c>
      <c r="BO102" s="33">
        <v>569.93430249999994</v>
      </c>
      <c r="BP102" s="33">
        <v>325.8410164</v>
      </c>
      <c r="BQ102" s="33">
        <v>325.8410164</v>
      </c>
      <c r="BR102" s="33">
        <v>569.93430249999994</v>
      </c>
      <c r="BS102" s="33">
        <v>569.93430249999994</v>
      </c>
      <c r="BT102" s="33">
        <v>325.8410164</v>
      </c>
      <c r="BU102" s="33">
        <v>325.8410164</v>
      </c>
      <c r="BV102" s="33">
        <v>509.52309680000002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58.850458969999998</v>
      </c>
      <c r="BC103" s="33">
        <v>684.98234869999999</v>
      </c>
      <c r="BG103" s="33">
        <v>684.98234869999999</v>
      </c>
      <c r="BK103" s="33">
        <v>684.98234869999999</v>
      </c>
      <c r="BO103" s="33">
        <v>2030.5992100000001</v>
      </c>
      <c r="BS103" s="33">
        <v>2030.5992100000001</v>
      </c>
      <c r="BW103" s="33">
        <v>2030.5992100000001</v>
      </c>
      <c r="CA103" s="33">
        <v>2030.5992100000001</v>
      </c>
      <c r="CE103" s="33">
        <v>2030.5992100000001</v>
      </c>
      <c r="CI103" s="33">
        <v>2030.5992100000001</v>
      </c>
      <c r="CM103" s="33">
        <v>2030.5992100000001</v>
      </c>
      <c r="CQ103" s="33">
        <v>2030.5992100000001</v>
      </c>
      <c r="CU103" s="33">
        <v>2030.5992100000001</v>
      </c>
      <c r="CY103" s="33">
        <v>2030.5992100000001</v>
      </c>
      <c r="DC103" s="33">
        <v>2030.5992100000001</v>
      </c>
      <c r="DG103" s="33">
        <v>2030.5992100000001</v>
      </c>
      <c r="DK103" s="33">
        <v>2030.5992100000001</v>
      </c>
      <c r="DO103" s="33">
        <v>834.64153009999995</v>
      </c>
      <c r="DS103" s="33">
        <v>11.31663591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598.24387460000003</v>
      </c>
      <c r="BU104" s="33">
        <v>598.24387460000003</v>
      </c>
      <c r="BV104" s="33">
        <v>1183.450949</v>
      </c>
      <c r="BW104" s="33">
        <v>1196.4877489999999</v>
      </c>
      <c r="BX104" s="33">
        <v>598.24387460000003</v>
      </c>
      <c r="BY104" s="33">
        <v>598.24387460000003</v>
      </c>
      <c r="BZ104" s="33">
        <v>1183.450949</v>
      </c>
      <c r="CA104" s="33">
        <v>1196.4877489999999</v>
      </c>
      <c r="CB104" s="33">
        <v>1183.450949</v>
      </c>
      <c r="CC104" s="33">
        <v>598.24387460000003</v>
      </c>
      <c r="CD104" s="33">
        <v>1183.450949</v>
      </c>
      <c r="CE104" s="33">
        <v>1196.4877489999999</v>
      </c>
      <c r="CF104" s="33">
        <v>1183.450949</v>
      </c>
      <c r="CG104" s="33">
        <v>598.24387460000003</v>
      </c>
      <c r="CH104" s="33">
        <v>1183.450949</v>
      </c>
      <c r="CI104" s="33">
        <v>1196.4877489999999</v>
      </c>
      <c r="CJ104" s="33">
        <v>1183.450949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937.7951994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1081.645857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1433.637346</v>
      </c>
      <c r="BO105" s="33">
        <v>1492.5332229999999</v>
      </c>
      <c r="BP105" s="33">
        <v>748.81870860000004</v>
      </c>
      <c r="BQ105" s="33">
        <v>748.81870860000004</v>
      </c>
      <c r="BR105" s="33">
        <v>1351.28676</v>
      </c>
      <c r="BS105" s="33">
        <v>1351.28676</v>
      </c>
      <c r="BT105" s="33">
        <v>748.81870860000004</v>
      </c>
      <c r="BU105" s="33">
        <v>748.81870860000004</v>
      </c>
      <c r="BV105" s="33">
        <v>1025.4478779999999</v>
      </c>
      <c r="BW105" s="33">
        <v>1351.28676</v>
      </c>
      <c r="BX105" s="33">
        <v>748.81870860000004</v>
      </c>
      <c r="BY105" s="33">
        <v>748.81870860000004</v>
      </c>
      <c r="BZ105" s="33">
        <v>1000.017559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591.31756189999999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558.84255159999998</v>
      </c>
      <c r="AC108" s="33">
        <v>558.84255159999998</v>
      </c>
      <c r="AD108" s="33">
        <v>591.31756189999999</v>
      </c>
      <c r="AE108" s="33">
        <v>591.31756189999999</v>
      </c>
      <c r="AF108" s="33">
        <v>591.31756189999999</v>
      </c>
      <c r="AG108" s="33">
        <v>591.31756189999999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558.84255159999998</v>
      </c>
      <c r="AO108" s="33">
        <v>591.31756189999999</v>
      </c>
      <c r="AP108" s="33">
        <v>591.31756189999999</v>
      </c>
      <c r="AQ108" s="33">
        <v>844.36501850000002</v>
      </c>
      <c r="AR108" s="33">
        <v>591.31756189999999</v>
      </c>
      <c r="AS108" s="33">
        <v>558.84255159999998</v>
      </c>
      <c r="AT108" s="33">
        <v>693.33037420000005</v>
      </c>
      <c r="AU108" s="33">
        <v>949.37087280000003</v>
      </c>
      <c r="AV108" s="33">
        <v>558.84255159999998</v>
      </c>
      <c r="AW108" s="33">
        <v>558.84255159999998</v>
      </c>
      <c r="AX108" s="33">
        <v>591.31756189999999</v>
      </c>
      <c r="AY108" s="33">
        <v>1119.8113209999999</v>
      </c>
      <c r="AZ108" s="33">
        <v>591.31756189999999</v>
      </c>
      <c r="BA108" s="33">
        <v>563.63603680000006</v>
      </c>
      <c r="BB108" s="33">
        <v>756.14172719999999</v>
      </c>
      <c r="BC108" s="33">
        <v>1541.099831</v>
      </c>
      <c r="BD108" s="33">
        <v>591.30861689999995</v>
      </c>
      <c r="BE108" s="33">
        <v>591.31756189999999</v>
      </c>
      <c r="BF108" s="33">
        <v>844.36501850000002</v>
      </c>
      <c r="BG108" s="33">
        <v>1541.099831</v>
      </c>
      <c r="BH108" s="33">
        <v>591.30861689999995</v>
      </c>
      <c r="BI108" s="33">
        <v>591.30861689999995</v>
      </c>
      <c r="BJ108" s="33">
        <v>844.36501850000002</v>
      </c>
      <c r="BK108" s="33">
        <v>1541.099831</v>
      </c>
      <c r="BL108" s="33">
        <v>591.31756189999999</v>
      </c>
      <c r="BM108" s="33">
        <v>591.31756189999999</v>
      </c>
      <c r="BN108" s="33">
        <v>844.36501850000002</v>
      </c>
      <c r="BO108" s="33">
        <v>2171.1445709999998</v>
      </c>
      <c r="BP108" s="33">
        <v>591.31756189999999</v>
      </c>
      <c r="BQ108" s="33">
        <v>558.84255159999998</v>
      </c>
      <c r="BR108" s="33">
        <v>844.36501850000002</v>
      </c>
      <c r="BS108" s="33">
        <v>2171.1445709999998</v>
      </c>
      <c r="BT108" s="33">
        <v>558.84255159999998</v>
      </c>
      <c r="BU108" s="33">
        <v>591.31756189999999</v>
      </c>
      <c r="BV108" s="33">
        <v>844.36501850000002</v>
      </c>
      <c r="BW108" s="33">
        <v>2153.062723</v>
      </c>
      <c r="BX108" s="33">
        <v>591.31756189999999</v>
      </c>
      <c r="BY108" s="33">
        <v>591.31756189999999</v>
      </c>
      <c r="BZ108" s="33">
        <v>844.36501850000002</v>
      </c>
      <c r="CA108" s="33">
        <v>2171.1445709999998</v>
      </c>
      <c r="CB108" s="33">
        <v>269.38775509999999</v>
      </c>
      <c r="CC108" s="33">
        <v>269.38775509999999</v>
      </c>
      <c r="CD108" s="33">
        <v>522.43521169999997</v>
      </c>
      <c r="CE108" s="33">
        <v>1849.2147640000001</v>
      </c>
      <c r="CF108" s="33">
        <v>269.38775509999999</v>
      </c>
      <c r="CG108" s="33">
        <v>269.38775509999999</v>
      </c>
      <c r="CH108" s="33">
        <v>522.43521169999997</v>
      </c>
      <c r="CI108" s="33">
        <v>1849.2147640000001</v>
      </c>
      <c r="CJ108" s="33">
        <v>522.43521169999997</v>
      </c>
      <c r="CK108" s="33">
        <v>269.38775509999999</v>
      </c>
      <c r="CL108" s="33">
        <v>522.43521169999997</v>
      </c>
      <c r="CM108" s="33">
        <v>1364.962624</v>
      </c>
      <c r="CN108" s="33">
        <v>522.43521169999997</v>
      </c>
      <c r="CO108" s="33">
        <v>269.38775509999999</v>
      </c>
      <c r="CP108" s="33">
        <v>522.43521169999997</v>
      </c>
      <c r="CQ108" s="33">
        <v>1849.2147640000001</v>
      </c>
      <c r="CR108" s="33">
        <v>522.43521169999997</v>
      </c>
      <c r="CS108" s="33">
        <v>269.38775509999999</v>
      </c>
      <c r="CT108" s="33">
        <v>522.43521169999997</v>
      </c>
      <c r="CU108" s="33">
        <v>1630.3280110000001</v>
      </c>
      <c r="CV108" s="33">
        <v>522.43521169999997</v>
      </c>
      <c r="CW108" s="33">
        <v>269.38775509999999</v>
      </c>
      <c r="CX108" s="33">
        <v>522.43521169999997</v>
      </c>
      <c r="CY108" s="33">
        <v>1803.0696909999999</v>
      </c>
      <c r="DC108" s="33">
        <v>1316.637688</v>
      </c>
      <c r="DG108" s="33">
        <v>1326.7795530000001</v>
      </c>
      <c r="DK108" s="33">
        <v>1326.7795530000001</v>
      </c>
      <c r="DO108" s="33">
        <v>1326.7795530000001</v>
      </c>
      <c r="DS108" s="33">
        <v>1326.7795530000001</v>
      </c>
      <c r="DW108" s="33">
        <v>1078.132292</v>
      </c>
      <c r="EA108" s="33">
        <v>653.39280440000005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4586.1424859999997</v>
      </c>
      <c r="M113" s="33">
        <v>3794.674951</v>
      </c>
      <c r="N113" s="33">
        <v>3619.2893909999998</v>
      </c>
      <c r="O113" s="33">
        <v>4806.8140640000001</v>
      </c>
      <c r="P113" s="33">
        <v>5198.1859640000002</v>
      </c>
      <c r="Q113" s="33">
        <v>4772.4090910000004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3981.5655969999998</v>
      </c>
      <c r="W113" s="33">
        <v>5026.0638840000001</v>
      </c>
      <c r="X113" s="33">
        <v>3981.5655969999998</v>
      </c>
      <c r="Y113" s="33">
        <v>3981.5655969999998</v>
      </c>
      <c r="Z113" s="33">
        <v>3981.5655969999998</v>
      </c>
      <c r="AA113" s="33">
        <v>5202.5297860000001</v>
      </c>
      <c r="AB113" s="33">
        <v>3962.127387</v>
      </c>
      <c r="AC113" s="33">
        <v>3962.127387</v>
      </c>
      <c r="AD113" s="33">
        <v>3994.6023970000001</v>
      </c>
      <c r="AE113" s="33">
        <v>3994.6023970000001</v>
      </c>
      <c r="AF113" s="33">
        <v>3994.6023970000001</v>
      </c>
      <c r="AG113" s="33">
        <v>3994.6023970000001</v>
      </c>
      <c r="AH113" s="33">
        <v>3994.6023970000001</v>
      </c>
      <c r="AI113" s="33">
        <v>4882.9306740000002</v>
      </c>
      <c r="AJ113" s="33">
        <v>4582.3094719999999</v>
      </c>
      <c r="AK113" s="33">
        <v>4549.8344619999998</v>
      </c>
      <c r="AL113" s="33">
        <v>4582.3094719999999</v>
      </c>
      <c r="AM113" s="33">
        <v>6168.2729840000002</v>
      </c>
      <c r="AN113" s="33">
        <v>4549.8344619999998</v>
      </c>
      <c r="AO113" s="33">
        <v>4582.3094719999999</v>
      </c>
      <c r="AP113" s="33">
        <v>4582.3094719999999</v>
      </c>
      <c r="AQ113" s="33">
        <v>7503.9618190000001</v>
      </c>
      <c r="AR113" s="33">
        <v>4211.3984010000004</v>
      </c>
      <c r="AS113" s="33">
        <v>4178.9233910000003</v>
      </c>
      <c r="AT113" s="33">
        <v>5149.1048510000001</v>
      </c>
      <c r="AU113" s="33">
        <v>7370.173221</v>
      </c>
      <c r="AV113" s="33">
        <v>4138.5995190000003</v>
      </c>
      <c r="AW113" s="33">
        <v>4138.5995190000003</v>
      </c>
      <c r="AX113" s="33">
        <v>4756.2816039999998</v>
      </c>
      <c r="AY113" s="33">
        <v>7518.8163839999997</v>
      </c>
      <c r="AZ113" s="33">
        <v>3960.7594330000002</v>
      </c>
      <c r="BA113" s="33">
        <v>3933.0779080000002</v>
      </c>
      <c r="BB113" s="33">
        <v>4961.2772349999996</v>
      </c>
      <c r="BC113" s="33">
        <v>7920.0082030000003</v>
      </c>
      <c r="BD113" s="33">
        <v>2445.0136349999998</v>
      </c>
      <c r="BE113" s="33">
        <v>2445.0225799999998</v>
      </c>
      <c r="BF113" s="33">
        <v>3533.7536730000002</v>
      </c>
      <c r="BG113" s="33">
        <v>5705.3938280000002</v>
      </c>
      <c r="BH113" s="33">
        <v>2346.5628019999999</v>
      </c>
      <c r="BI113" s="33">
        <v>2346.5628019999999</v>
      </c>
      <c r="BJ113" s="33">
        <v>3461.4554480000002</v>
      </c>
      <c r="BK113" s="33">
        <v>5508.4921629999999</v>
      </c>
      <c r="BL113" s="33">
        <v>2346.571747</v>
      </c>
      <c r="BM113" s="33">
        <v>2346.571747</v>
      </c>
      <c r="BN113" s="33">
        <v>4031.387616</v>
      </c>
      <c r="BO113" s="33">
        <v>7460.699055</v>
      </c>
      <c r="BP113" s="33">
        <v>2264.2211609999999</v>
      </c>
      <c r="BQ113" s="33">
        <v>2231.7461509999998</v>
      </c>
      <c r="BR113" s="33">
        <v>3949.03703</v>
      </c>
      <c r="BS113" s="33">
        <v>7319.452593</v>
      </c>
      <c r="BT113" s="33">
        <v>2231.7461509999998</v>
      </c>
      <c r="BU113" s="33">
        <v>2264.2211609999999</v>
      </c>
      <c r="BV113" s="33">
        <v>3562.7869420000002</v>
      </c>
      <c r="BW113" s="33">
        <v>7301.3707450000002</v>
      </c>
      <c r="BX113" s="33">
        <v>2264.2211609999999</v>
      </c>
      <c r="BY113" s="33">
        <v>2264.2211609999999</v>
      </c>
      <c r="BZ113" s="33">
        <v>3353.6745430000001</v>
      </c>
      <c r="CA113" s="33">
        <v>7319.452593</v>
      </c>
      <c r="CB113" s="33">
        <v>2093.7592100000002</v>
      </c>
      <c r="CC113" s="33">
        <v>1508.5521349999999</v>
      </c>
      <c r="CD113" s="33">
        <v>2597.2832290000001</v>
      </c>
      <c r="CE113" s="33">
        <v>6211.7920770000001</v>
      </c>
      <c r="CF113" s="33">
        <v>2344.235772</v>
      </c>
      <c r="CG113" s="33">
        <v>1508.5521349999999</v>
      </c>
      <c r="CH113" s="33">
        <v>2597.2832290000001</v>
      </c>
      <c r="CI113" s="33">
        <v>6211.7920770000001</v>
      </c>
      <c r="CJ113" s="33">
        <v>2597.2832290000001</v>
      </c>
      <c r="CK113" s="33">
        <v>1508.5521349999999</v>
      </c>
      <c r="CL113" s="33">
        <v>2597.2832290000001</v>
      </c>
      <c r="CM113" s="33">
        <v>5727.5399369999996</v>
      </c>
      <c r="CN113" s="33">
        <v>1852.2368180000001</v>
      </c>
      <c r="CO113" s="33">
        <v>1013.982287</v>
      </c>
      <c r="CP113" s="33">
        <v>1852.2368180000001</v>
      </c>
      <c r="CQ113" s="33">
        <v>5222.6523809999999</v>
      </c>
      <c r="CR113" s="33">
        <v>1852.2368180000001</v>
      </c>
      <c r="CS113" s="33">
        <v>1013.982287</v>
      </c>
      <c r="CT113" s="33">
        <v>1852.2368180000001</v>
      </c>
      <c r="CU113" s="33">
        <v>5003.7656280000001</v>
      </c>
      <c r="CV113" s="33">
        <v>1852.2368180000001</v>
      </c>
      <c r="CW113" s="33">
        <v>1013.982287</v>
      </c>
      <c r="CX113" s="33">
        <v>1852.2368180000001</v>
      </c>
      <c r="CY113" s="33">
        <v>5176.5073069999999</v>
      </c>
      <c r="CZ113" s="33">
        <v>1329.801606</v>
      </c>
      <c r="DA113" s="33">
        <v>744.59453180000003</v>
      </c>
      <c r="DB113" s="33">
        <v>1329.801606</v>
      </c>
      <c r="DC113" s="33">
        <v>4690.075304</v>
      </c>
      <c r="DD113" s="33">
        <v>1329.801606</v>
      </c>
      <c r="DE113" s="33">
        <v>744.59453180000003</v>
      </c>
      <c r="DF113" s="33">
        <v>1329.801606</v>
      </c>
      <c r="DG113" s="33">
        <v>4700.2171689999996</v>
      </c>
      <c r="DH113" s="33">
        <v>1316.7648059999999</v>
      </c>
      <c r="DI113" s="33">
        <v>731.55773180000006</v>
      </c>
      <c r="DJ113" s="33">
        <v>1316.7648059999999</v>
      </c>
      <c r="DK113" s="33">
        <v>4674.1435689999998</v>
      </c>
      <c r="DL113" s="33">
        <v>1316.7648059999999</v>
      </c>
      <c r="DM113" s="33">
        <v>731.55773180000006</v>
      </c>
      <c r="DN113" s="33">
        <v>731.55773180000006</v>
      </c>
      <c r="DO113" s="33">
        <v>3478.1858889999999</v>
      </c>
      <c r="DP113" s="33">
        <v>143.85065729999999</v>
      </c>
      <c r="DQ113" s="33">
        <v>143.85065729999999</v>
      </c>
      <c r="DR113" s="33">
        <v>143.85065729999999</v>
      </c>
      <c r="DS113" s="33">
        <v>1481.9468460000001</v>
      </c>
      <c r="DT113" s="33">
        <v>143.85065729999999</v>
      </c>
      <c r="DU113" s="33">
        <v>143.85065729999999</v>
      </c>
      <c r="DV113" s="33">
        <v>143.85065729999999</v>
      </c>
      <c r="DW113" s="33">
        <v>1221.982949</v>
      </c>
      <c r="DX113" s="33">
        <v>143.85065729999999</v>
      </c>
      <c r="DY113" s="33">
        <v>143.85065729999999</v>
      </c>
      <c r="DZ113" s="33">
        <v>143.85065729999999</v>
      </c>
      <c r="EA113" s="33">
        <v>797.24346170000001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S114" s="33">
        <v>506.89728459999998</v>
      </c>
      <c r="DT114" s="33">
        <v>1013.794569</v>
      </c>
      <c r="DW114" s="33">
        <v>1013.794569</v>
      </c>
      <c r="DX114" s="33">
        <v>1520.6918539999999</v>
      </c>
      <c r="EA114" s="33">
        <v>1520.6918539999999</v>
      </c>
      <c r="EB114" s="33">
        <v>2027.589138</v>
      </c>
      <c r="EE114" s="33">
        <v>2027.589138</v>
      </c>
      <c r="EF114" s="33">
        <v>2140.010749</v>
      </c>
      <c r="EI114" s="33">
        <v>2140.010749</v>
      </c>
      <c r="EJ114" s="33">
        <v>2725.988593</v>
      </c>
      <c r="EM114" s="33">
        <v>2725.988593</v>
      </c>
      <c r="EN114" s="33">
        <v>3146.050225</v>
      </c>
      <c r="EQ114" s="33">
        <v>3146.050225</v>
      </c>
      <c r="ER114" s="33">
        <v>3630.8555139999999</v>
      </c>
      <c r="EU114" s="33">
        <v>3630.8555139999999</v>
      </c>
      <c r="EV114" s="33">
        <v>4281.2571330000001</v>
      </c>
      <c r="EX114" s="33">
        <v>732.97614039999996</v>
      </c>
      <c r="EY114" s="33">
        <v>4281.2571330000001</v>
      </c>
      <c r="EZ114" s="33">
        <v>4614.3587859999998</v>
      </c>
      <c r="FA114" s="33">
        <v>559.18050909999999</v>
      </c>
      <c r="FB114" s="33">
        <v>1469.1550890000001</v>
      </c>
      <c r="FC114" s="33">
        <v>4614.3587859999998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540.05878919999998</v>
      </c>
      <c r="EA116" s="33">
        <v>540.05878919999998</v>
      </c>
      <c r="EB116" s="33">
        <v>720.07838560000005</v>
      </c>
      <c r="EE116" s="33">
        <v>720.07838560000005</v>
      </c>
      <c r="EF116" s="33">
        <v>720.07838560000005</v>
      </c>
      <c r="EI116" s="33">
        <v>720.07838560000005</v>
      </c>
      <c r="EJ116" s="33">
        <v>720.07838560000005</v>
      </c>
      <c r="EM116" s="33">
        <v>720.07838560000005</v>
      </c>
      <c r="EN116" s="33">
        <v>720.07838560000005</v>
      </c>
      <c r="EQ116" s="33">
        <v>720.07838560000005</v>
      </c>
      <c r="ER116" s="33">
        <v>720.07838560000005</v>
      </c>
      <c r="EU116" s="33">
        <v>720.07838560000005</v>
      </c>
      <c r="EV116" s="33">
        <v>720.07838560000005</v>
      </c>
      <c r="EY116" s="33">
        <v>720.07838560000005</v>
      </c>
      <c r="EZ116" s="33">
        <v>720.07838560000005</v>
      </c>
      <c r="FC116" s="33">
        <v>720.07838560000005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0</v>
      </c>
      <c r="DS125" s="33">
        <v>686.91688099999999</v>
      </c>
      <c r="DT125" s="33">
        <v>1373.833762</v>
      </c>
      <c r="DU125" s="33">
        <v>0</v>
      </c>
      <c r="DV125" s="33">
        <v>0</v>
      </c>
      <c r="DW125" s="33">
        <v>1373.833762</v>
      </c>
      <c r="DX125" s="33">
        <v>2060.7506429999999</v>
      </c>
      <c r="DY125" s="33">
        <v>0</v>
      </c>
      <c r="DZ125" s="33">
        <v>0</v>
      </c>
      <c r="EA125" s="33">
        <v>2060.7506429999999</v>
      </c>
      <c r="EB125" s="33">
        <v>2747.667524</v>
      </c>
      <c r="EC125" s="33">
        <v>0</v>
      </c>
      <c r="ED125" s="33">
        <v>0</v>
      </c>
      <c r="EE125" s="33">
        <v>2747.667524</v>
      </c>
      <c r="EF125" s="33">
        <v>2860.0891350000002</v>
      </c>
      <c r="EG125" s="33">
        <v>0</v>
      </c>
      <c r="EH125" s="33">
        <v>0</v>
      </c>
      <c r="EI125" s="33">
        <v>2860.0891350000002</v>
      </c>
      <c r="EJ125" s="33">
        <v>3446.0669779999998</v>
      </c>
      <c r="EK125" s="33">
        <v>0</v>
      </c>
      <c r="EL125" s="33">
        <v>0</v>
      </c>
      <c r="EM125" s="33">
        <v>3446.0669779999998</v>
      </c>
      <c r="EN125" s="33">
        <v>3866.1286110000001</v>
      </c>
      <c r="EO125" s="33">
        <v>0</v>
      </c>
      <c r="EP125" s="33">
        <v>0</v>
      </c>
      <c r="EQ125" s="33">
        <v>3866.1286110000001</v>
      </c>
      <c r="ER125" s="33">
        <v>4350.9338989999997</v>
      </c>
      <c r="ES125" s="33">
        <v>0</v>
      </c>
      <c r="ET125" s="33">
        <v>0</v>
      </c>
      <c r="EU125" s="33">
        <v>4350.9338989999997</v>
      </c>
      <c r="EV125" s="33">
        <v>5001.3355179999999</v>
      </c>
      <c r="EW125" s="33">
        <v>0</v>
      </c>
      <c r="EX125" s="33">
        <v>732.97614039999996</v>
      </c>
      <c r="EY125" s="33">
        <v>5001.3355179999999</v>
      </c>
      <c r="EZ125" s="33">
        <v>5334.4371719999999</v>
      </c>
      <c r="FA125" s="33">
        <v>559.18050909999999</v>
      </c>
      <c r="FB125" s="33">
        <v>1469.1550890000001</v>
      </c>
      <c r="FC125" s="33">
        <v>5334.4371719999999</v>
      </c>
    </row>
    <row r="126" spans="2:159" x14ac:dyDescent="0.25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H126" s="33">
        <v>506.89728459999998</v>
      </c>
      <c r="CI126" s="33">
        <v>1013.794569</v>
      </c>
      <c r="CL126" s="33">
        <v>352.16493780000002</v>
      </c>
      <c r="CM126" s="33">
        <v>1520.6918539999999</v>
      </c>
      <c r="CN126" s="33">
        <v>1082.2404120000001</v>
      </c>
      <c r="CQ126" s="33">
        <v>2027.589138</v>
      </c>
      <c r="CR126" s="33">
        <v>801.43611320000002</v>
      </c>
      <c r="CU126" s="33">
        <v>2534.4864229999998</v>
      </c>
      <c r="CV126" s="33">
        <v>3041.3837079999998</v>
      </c>
      <c r="CY126" s="33">
        <v>3041.3837079999998</v>
      </c>
      <c r="CZ126" s="33">
        <v>3548.280992</v>
      </c>
      <c r="DC126" s="33">
        <v>3548.280992</v>
      </c>
      <c r="DD126" s="33">
        <v>4055.178277</v>
      </c>
      <c r="DG126" s="33">
        <v>4055.178277</v>
      </c>
      <c r="DH126" s="33">
        <v>4562.0755609999997</v>
      </c>
      <c r="DJ126" s="33">
        <v>1516.956915</v>
      </c>
      <c r="DK126" s="33">
        <v>4562.0755609999997</v>
      </c>
      <c r="DL126" s="33">
        <v>5068.9728459999997</v>
      </c>
      <c r="DO126" s="33">
        <v>5068.9728459999997</v>
      </c>
      <c r="DP126" s="33">
        <v>5068.9728459999997</v>
      </c>
      <c r="DS126" s="33">
        <v>5068.9728459999997</v>
      </c>
      <c r="DT126" s="33">
        <v>5068.9728459999997</v>
      </c>
      <c r="DW126" s="33">
        <v>5068.9728459999997</v>
      </c>
      <c r="DX126" s="33">
        <v>5068.9728459999997</v>
      </c>
      <c r="EA126" s="33">
        <v>5068.9728459999997</v>
      </c>
      <c r="EB126" s="33">
        <v>5068.9728459999997</v>
      </c>
      <c r="EE126" s="33">
        <v>5068.9728459999997</v>
      </c>
      <c r="EF126" s="33">
        <v>5068.9728459999997</v>
      </c>
      <c r="EI126" s="33">
        <v>5068.9728459999997</v>
      </c>
      <c r="EJ126" s="33">
        <v>5068.9728459999997</v>
      </c>
      <c r="EM126" s="33">
        <v>5068.9728459999997</v>
      </c>
      <c r="EN126" s="33">
        <v>5068.9728459999997</v>
      </c>
      <c r="EQ126" s="33">
        <v>5068.9728459999997</v>
      </c>
      <c r="ER126" s="33">
        <v>5068.9728459999997</v>
      </c>
      <c r="EU126" s="33">
        <v>5068.9728459999997</v>
      </c>
      <c r="EV126" s="33">
        <v>5068.9728459999997</v>
      </c>
      <c r="EX126" s="33">
        <v>783.8789759</v>
      </c>
      <c r="EY126" s="33">
        <v>5068.9728459999997</v>
      </c>
      <c r="EZ126" s="33">
        <v>5068.9728459999997</v>
      </c>
      <c r="FA126" s="33">
        <v>520.07231839999997</v>
      </c>
      <c r="FB126" s="33">
        <v>1520.6918539999999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V128" s="33">
        <v>180.01959640000001</v>
      </c>
      <c r="CY128" s="33">
        <v>1080.1175780000001</v>
      </c>
      <c r="CZ128" s="33">
        <v>356.14031849999998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506.89728459999998</v>
      </c>
      <c r="CE137" s="33">
        <v>686.91688099999999</v>
      </c>
      <c r="CF137" s="33">
        <v>0</v>
      </c>
      <c r="CG137" s="33">
        <v>0</v>
      </c>
      <c r="CH137" s="33">
        <v>506.89728459999998</v>
      </c>
      <c r="CI137" s="33">
        <v>1373.833762</v>
      </c>
      <c r="CJ137" s="33">
        <v>0</v>
      </c>
      <c r="CK137" s="33">
        <v>0</v>
      </c>
      <c r="CL137" s="33">
        <v>352.16493780000002</v>
      </c>
      <c r="CM137" s="33">
        <v>2060.7506429999999</v>
      </c>
      <c r="CN137" s="33">
        <v>1082.2404120000001</v>
      </c>
      <c r="CO137" s="33">
        <v>0</v>
      </c>
      <c r="CP137" s="33">
        <v>0</v>
      </c>
      <c r="CQ137" s="33">
        <v>2747.667524</v>
      </c>
      <c r="CR137" s="33">
        <v>801.43611320000002</v>
      </c>
      <c r="CS137" s="33">
        <v>0</v>
      </c>
      <c r="CT137" s="33">
        <v>0</v>
      </c>
      <c r="CU137" s="33">
        <v>3434.5844050000001</v>
      </c>
      <c r="CV137" s="33">
        <v>3221.4033039999999</v>
      </c>
      <c r="CW137" s="33">
        <v>0</v>
      </c>
      <c r="CX137" s="33">
        <v>0</v>
      </c>
      <c r="CY137" s="33">
        <v>4121.5012859999997</v>
      </c>
      <c r="CZ137" s="33">
        <v>3904.4213110000001</v>
      </c>
      <c r="DA137" s="33">
        <v>0</v>
      </c>
      <c r="DB137" s="33">
        <v>0</v>
      </c>
      <c r="DC137" s="33">
        <v>4808.4181669999998</v>
      </c>
      <c r="DD137" s="33">
        <v>5495.3350479999999</v>
      </c>
      <c r="DE137" s="33">
        <v>0</v>
      </c>
      <c r="DF137" s="33">
        <v>0</v>
      </c>
      <c r="DG137" s="33">
        <v>5495.3350479999999</v>
      </c>
      <c r="DH137" s="33">
        <v>6182.251929</v>
      </c>
      <c r="DI137" s="33">
        <v>0</v>
      </c>
      <c r="DJ137" s="33">
        <v>1516.956915</v>
      </c>
      <c r="DK137" s="33">
        <v>6182.251929</v>
      </c>
      <c r="DL137" s="33">
        <v>6869.1688100000001</v>
      </c>
      <c r="DM137" s="33">
        <v>0</v>
      </c>
      <c r="DN137" s="33">
        <v>0</v>
      </c>
      <c r="DO137" s="33">
        <v>6869.1688100000001</v>
      </c>
      <c r="DP137" s="33">
        <v>6869.1688100000001</v>
      </c>
      <c r="DQ137" s="33">
        <v>0</v>
      </c>
      <c r="DR137" s="33">
        <v>0</v>
      </c>
      <c r="DS137" s="33">
        <v>6869.1688100000001</v>
      </c>
      <c r="DT137" s="33">
        <v>6869.1688100000001</v>
      </c>
      <c r="DU137" s="33">
        <v>0</v>
      </c>
      <c r="DV137" s="33">
        <v>0</v>
      </c>
      <c r="DW137" s="33">
        <v>6869.1688100000001</v>
      </c>
      <c r="DX137" s="33">
        <v>6869.1688100000001</v>
      </c>
      <c r="DY137" s="33">
        <v>0</v>
      </c>
      <c r="DZ137" s="33">
        <v>0</v>
      </c>
      <c r="EA137" s="33">
        <v>6869.1688100000001</v>
      </c>
      <c r="EB137" s="33">
        <v>6869.1688100000001</v>
      </c>
      <c r="EC137" s="33">
        <v>0</v>
      </c>
      <c r="ED137" s="33">
        <v>0</v>
      </c>
      <c r="EE137" s="33">
        <v>6869.1688100000001</v>
      </c>
      <c r="EF137" s="33">
        <v>6869.1688100000001</v>
      </c>
      <c r="EG137" s="33">
        <v>0</v>
      </c>
      <c r="EH137" s="33">
        <v>0</v>
      </c>
      <c r="EI137" s="33">
        <v>6869.1688100000001</v>
      </c>
      <c r="EJ137" s="33">
        <v>6869.1688100000001</v>
      </c>
      <c r="EK137" s="33">
        <v>0</v>
      </c>
      <c r="EL137" s="33">
        <v>0</v>
      </c>
      <c r="EM137" s="33">
        <v>6869.1688100000001</v>
      </c>
      <c r="EN137" s="33">
        <v>6869.1688100000001</v>
      </c>
      <c r="EO137" s="33">
        <v>0</v>
      </c>
      <c r="EP137" s="33">
        <v>0</v>
      </c>
      <c r="EQ137" s="33">
        <v>6869.1688100000001</v>
      </c>
      <c r="ER137" s="33">
        <v>6869.1688100000001</v>
      </c>
      <c r="ES137" s="33">
        <v>0</v>
      </c>
      <c r="ET137" s="33">
        <v>0</v>
      </c>
      <c r="EU137" s="33">
        <v>6869.1688100000001</v>
      </c>
      <c r="EV137" s="33">
        <v>6869.1688100000001</v>
      </c>
      <c r="EW137" s="33">
        <v>0</v>
      </c>
      <c r="EX137" s="33">
        <v>783.8789759</v>
      </c>
      <c r="EY137" s="33">
        <v>6869.1688100000001</v>
      </c>
      <c r="EZ137" s="33">
        <v>6869.1688100000001</v>
      </c>
      <c r="FA137" s="33">
        <v>520.07231839999997</v>
      </c>
      <c r="FB137" s="33">
        <v>1520.6918539999999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996.45654720000005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N138" s="33">
        <v>364.38118739999999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1164.057906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660.05310999999995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364.38118739999999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2872.5200399999999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2878.6031760000001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2940.1110720000001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2872.5200399999999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2878.6031760000001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2940.1110720000001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59.537473900000002</v>
      </c>
      <c r="AY164" s="33">
        <v>27.09295084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220.48286340000001</v>
      </c>
      <c r="AV173" s="33">
        <v>0</v>
      </c>
      <c r="AW173" s="33">
        <v>0</v>
      </c>
      <c r="AX173" s="33">
        <v>0</v>
      </c>
      <c r="AY173" s="33">
        <v>188.03834040000001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18084.365280000002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23976.977879999999</v>
      </c>
      <c r="BI234" s="33">
        <v>18651.504079999999</v>
      </c>
      <c r="BJ234" s="33">
        <v>18566.521799999999</v>
      </c>
      <c r="BK234" s="33">
        <v>18933.158429999999</v>
      </c>
      <c r="BL234" s="33">
        <v>24045.14675</v>
      </c>
      <c r="BM234" s="33">
        <v>18707.17008</v>
      </c>
      <c r="BN234" s="33">
        <v>18566.521799999999</v>
      </c>
      <c r="BO234" s="33">
        <v>18933.158429999999</v>
      </c>
      <c r="BP234" s="33">
        <v>24838.22651</v>
      </c>
      <c r="BQ234" s="33">
        <v>19319.07661</v>
      </c>
      <c r="BR234" s="33">
        <v>18965.887210000001</v>
      </c>
      <c r="BS234" s="33">
        <v>19541.6397</v>
      </c>
      <c r="BT234" s="33">
        <v>25880.134730000002</v>
      </c>
      <c r="BU234" s="33">
        <v>20046.76701</v>
      </c>
      <c r="BV234" s="33">
        <v>19492.822069999998</v>
      </c>
      <c r="BW234" s="33">
        <v>20276.822479999999</v>
      </c>
      <c r="BX234" s="33">
        <v>25880.134730000002</v>
      </c>
      <c r="BY234" s="33">
        <v>20104.34791</v>
      </c>
      <c r="BZ234" s="33">
        <v>19492.822069999998</v>
      </c>
      <c r="CA234" s="33">
        <v>20276.822479999999</v>
      </c>
      <c r="CB234" s="33">
        <v>25880.134730000002</v>
      </c>
      <c r="CC234" s="33">
        <v>20104.34791</v>
      </c>
      <c r="CD234" s="33">
        <v>19492.822069999998</v>
      </c>
      <c r="CE234" s="33">
        <v>20276.822479999999</v>
      </c>
      <c r="CF234" s="33">
        <v>25880.134730000002</v>
      </c>
      <c r="CG234" s="33">
        <v>20104.34791</v>
      </c>
      <c r="CH234" s="33">
        <v>19492.822069999998</v>
      </c>
      <c r="CI234" s="33">
        <v>20276.822479999999</v>
      </c>
      <c r="CJ234" s="33">
        <v>25880.134730000002</v>
      </c>
      <c r="CK234" s="33">
        <v>20104.34791</v>
      </c>
      <c r="CL234" s="33">
        <v>19492.822069999998</v>
      </c>
      <c r="CM234" s="33">
        <v>20276.822479999999</v>
      </c>
      <c r="CN234" s="33">
        <v>25880.134730000002</v>
      </c>
      <c r="CO234" s="33">
        <v>20104.34791</v>
      </c>
      <c r="CP234" s="33">
        <v>19492.822069999998</v>
      </c>
      <c r="CQ234" s="33">
        <v>20276.822479999999</v>
      </c>
      <c r="CR234" s="33">
        <v>25880.134730000002</v>
      </c>
      <c r="CS234" s="33">
        <v>20104.34791</v>
      </c>
      <c r="CT234" s="33">
        <v>19492.822069999998</v>
      </c>
      <c r="CU234" s="33">
        <v>20276.822479999999</v>
      </c>
      <c r="CV234" s="33">
        <v>25880.134730000002</v>
      </c>
      <c r="CW234" s="33">
        <v>20104.34791</v>
      </c>
      <c r="CX234" s="33">
        <v>19492.822069999998</v>
      </c>
      <c r="CY234" s="33">
        <v>20276.822479999999</v>
      </c>
      <c r="CZ234" s="33">
        <v>25880.134730000002</v>
      </c>
      <c r="DA234" s="33">
        <v>20104.34791</v>
      </c>
      <c r="DB234" s="33">
        <v>19492.822069999998</v>
      </c>
      <c r="DC234" s="33">
        <v>20276.822479999999</v>
      </c>
      <c r="DD234" s="33">
        <v>26014.511869999998</v>
      </c>
      <c r="DE234" s="33">
        <v>20219.938300000002</v>
      </c>
      <c r="DF234" s="33">
        <v>19579.106739999999</v>
      </c>
      <c r="DG234" s="33">
        <v>20387.219779999999</v>
      </c>
      <c r="DH234" s="33">
        <v>26038.847860000002</v>
      </c>
      <c r="DI234" s="33">
        <v>20240.18417</v>
      </c>
      <c r="DJ234" s="33">
        <v>19593.045689999999</v>
      </c>
      <c r="DK234" s="33">
        <v>20403.174760000002</v>
      </c>
      <c r="DL234" s="33">
        <v>26038.847860000002</v>
      </c>
      <c r="DM234" s="33">
        <v>20240.18417</v>
      </c>
      <c r="DN234" s="33">
        <v>19593.045689999999</v>
      </c>
      <c r="DO234" s="33">
        <v>20403.174760000002</v>
      </c>
      <c r="DP234" s="33">
        <v>26038.847860000002</v>
      </c>
      <c r="DQ234" s="33">
        <v>20240.18417</v>
      </c>
      <c r="DR234" s="33">
        <v>19593.045689999999</v>
      </c>
      <c r="DS234" s="33">
        <v>20403.174760000002</v>
      </c>
      <c r="DT234" s="33">
        <v>26038.847860000002</v>
      </c>
      <c r="DU234" s="33">
        <v>20240.18417</v>
      </c>
      <c r="DV234" s="33">
        <v>19593.045689999999</v>
      </c>
      <c r="DW234" s="33">
        <v>20403.174760000002</v>
      </c>
      <c r="DX234" s="33">
        <v>26038.847860000002</v>
      </c>
      <c r="DY234" s="33">
        <v>20240.18417</v>
      </c>
      <c r="DZ234" s="33">
        <v>19593.045689999999</v>
      </c>
      <c r="EA234" s="33">
        <v>20403.174760000002</v>
      </c>
      <c r="EB234" s="33">
        <v>26038.847860000002</v>
      </c>
      <c r="EC234" s="33">
        <v>20240.18417</v>
      </c>
      <c r="ED234" s="33">
        <v>19593.045689999999</v>
      </c>
      <c r="EE234" s="33">
        <v>20403.174760000002</v>
      </c>
      <c r="EF234" s="33">
        <v>26038.847860000002</v>
      </c>
      <c r="EG234" s="33">
        <v>20240.18417</v>
      </c>
      <c r="EH234" s="33">
        <v>19593.045689999999</v>
      </c>
      <c r="EI234" s="33">
        <v>20403.174760000002</v>
      </c>
      <c r="EJ234" s="33">
        <v>26038.847860000002</v>
      </c>
      <c r="EK234" s="33">
        <v>20240.18417</v>
      </c>
      <c r="EL234" s="33">
        <v>19593.045689999999</v>
      </c>
      <c r="EM234" s="33">
        <v>20403.174760000002</v>
      </c>
      <c r="EN234" s="33">
        <v>26038.847860000002</v>
      </c>
      <c r="EO234" s="33">
        <v>20240.18417</v>
      </c>
      <c r="EP234" s="33">
        <v>19593.045689999999</v>
      </c>
      <c r="EQ234" s="33">
        <v>20403.174760000002</v>
      </c>
      <c r="ER234" s="33">
        <v>26038.847860000002</v>
      </c>
      <c r="ES234" s="33">
        <v>20240.18417</v>
      </c>
      <c r="ET234" s="33">
        <v>19593.045689999999</v>
      </c>
      <c r="EU234" s="33">
        <v>20403.174760000002</v>
      </c>
      <c r="EV234" s="33">
        <v>26038.847860000002</v>
      </c>
      <c r="EW234" s="33">
        <v>20240.18417</v>
      </c>
      <c r="EX234" s="33">
        <v>19593.045689999999</v>
      </c>
      <c r="EY234" s="33">
        <v>20403.174760000002</v>
      </c>
      <c r="EZ234" s="33">
        <v>26102.905859999999</v>
      </c>
      <c r="FA234" s="33">
        <v>20282.615269999998</v>
      </c>
      <c r="FB234" s="33">
        <v>19608.546160000002</v>
      </c>
      <c r="FC234" s="33">
        <v>20442.416560000001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9057.3787809999994</v>
      </c>
      <c r="O235" s="33">
        <v>8465.1096859999998</v>
      </c>
      <c r="P235" s="33">
        <v>6401.4287450000002</v>
      </c>
      <c r="Q235" s="33">
        <v>6924.6591760000001</v>
      </c>
      <c r="R235" s="33">
        <v>8612.8252830000001</v>
      </c>
      <c r="S235" s="33">
        <v>8465.1096859999998</v>
      </c>
      <c r="T235" s="33">
        <v>6401.4287450000002</v>
      </c>
      <c r="U235" s="33">
        <v>6924.6591760000001</v>
      </c>
      <c r="V235" s="33">
        <v>9681.6431369999991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6953.7965489999997</v>
      </c>
      <c r="BA235" s="33">
        <v>7331.3083139999999</v>
      </c>
      <c r="BB235" s="33">
        <v>10281.6538</v>
      </c>
      <c r="BC235" s="33">
        <v>9093.3191370000004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7801.6283530000001</v>
      </c>
      <c r="BJ235" s="33">
        <v>10773.62376</v>
      </c>
      <c r="BK235" s="33">
        <v>9500.8299609999995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8090.3147120000003</v>
      </c>
      <c r="BQ235" s="33">
        <v>8736.4544060000007</v>
      </c>
      <c r="BR235" s="33">
        <v>11916.15083</v>
      </c>
      <c r="BS235" s="33">
        <v>10573.46847</v>
      </c>
      <c r="BT235" s="33">
        <v>8256.7927120000004</v>
      </c>
      <c r="BU235" s="33">
        <v>8890.7947980000008</v>
      </c>
      <c r="BV235" s="33">
        <v>12069.66353</v>
      </c>
      <c r="BW235" s="33">
        <v>10752.70385</v>
      </c>
      <c r="BX235" s="33">
        <v>8256.7927120000004</v>
      </c>
      <c r="BY235" s="33">
        <v>8890.7947980000008</v>
      </c>
      <c r="BZ235" s="33">
        <v>12069.66353</v>
      </c>
      <c r="CA235" s="33">
        <v>10752.70385</v>
      </c>
      <c r="CB235" s="33">
        <v>8469.7927519999994</v>
      </c>
      <c r="CC235" s="33">
        <v>9062.4097000000002</v>
      </c>
      <c r="CD235" s="33">
        <v>12267.69557</v>
      </c>
      <c r="CE235" s="33">
        <v>10963.681140000001</v>
      </c>
      <c r="CF235" s="33">
        <v>8469.7927519999994</v>
      </c>
      <c r="CG235" s="33">
        <v>9062.4097000000002</v>
      </c>
      <c r="CH235" s="33">
        <v>12267.69557</v>
      </c>
      <c r="CI235" s="33">
        <v>10963.681140000001</v>
      </c>
      <c r="CJ235" s="33">
        <v>8469.7927519999994</v>
      </c>
      <c r="CK235" s="33">
        <v>9062.4097000000002</v>
      </c>
      <c r="CL235" s="33">
        <v>12267.69557</v>
      </c>
      <c r="CM235" s="33">
        <v>10963.681140000001</v>
      </c>
      <c r="CN235" s="33">
        <v>8469.7927519999994</v>
      </c>
      <c r="CO235" s="33">
        <v>9062.4097000000002</v>
      </c>
      <c r="CP235" s="33">
        <v>12267.69557</v>
      </c>
      <c r="CQ235" s="33">
        <v>10963.681140000001</v>
      </c>
      <c r="CR235" s="33">
        <v>8469.7927519999994</v>
      </c>
      <c r="CS235" s="33">
        <v>8162.0327980000002</v>
      </c>
      <c r="CT235" s="33">
        <v>12267.69557</v>
      </c>
      <c r="CU235" s="33">
        <v>10963.681140000001</v>
      </c>
      <c r="CV235" s="33">
        <v>8469.7927519999994</v>
      </c>
      <c r="CW235" s="33">
        <v>9062.4097000000002</v>
      </c>
      <c r="CX235" s="33">
        <v>12267.69557</v>
      </c>
      <c r="CY235" s="33">
        <v>10963.681140000001</v>
      </c>
      <c r="CZ235" s="33">
        <v>8469.7927519999994</v>
      </c>
      <c r="DA235" s="33">
        <v>9034.8478959999993</v>
      </c>
      <c r="DB235" s="33">
        <v>12267.69557</v>
      </c>
      <c r="DC235" s="33">
        <v>10963.681140000001</v>
      </c>
      <c r="DD235" s="33">
        <v>8469.7927519999994</v>
      </c>
      <c r="DE235" s="33">
        <v>9062.4097000000002</v>
      </c>
      <c r="DF235" s="33">
        <v>12267.69557</v>
      </c>
      <c r="DG235" s="33">
        <v>10963.681140000001</v>
      </c>
      <c r="DH235" s="33">
        <v>8469.7927519999994</v>
      </c>
      <c r="DI235" s="33">
        <v>9062.4097000000002</v>
      </c>
      <c r="DJ235" s="33">
        <v>12267.69557</v>
      </c>
      <c r="DK235" s="33">
        <v>10963.681140000001</v>
      </c>
      <c r="DL235" s="33">
        <v>8469.7927519999994</v>
      </c>
      <c r="DM235" s="33">
        <v>9062.4097000000002</v>
      </c>
      <c r="DN235" s="33">
        <v>12267.69557</v>
      </c>
      <c r="DO235" s="33">
        <v>10963.681140000001</v>
      </c>
      <c r="DP235" s="33">
        <v>8469.7927519999994</v>
      </c>
      <c r="DQ235" s="33">
        <v>9062.4097000000002</v>
      </c>
      <c r="DR235" s="33">
        <v>12267.69557</v>
      </c>
      <c r="DS235" s="33">
        <v>10963.681140000001</v>
      </c>
      <c r="DT235" s="33">
        <v>8469.7927519999994</v>
      </c>
      <c r="DU235" s="33">
        <v>9062.4097000000002</v>
      </c>
      <c r="DV235" s="33">
        <v>12267.69557</v>
      </c>
      <c r="DW235" s="33">
        <v>10963.681140000001</v>
      </c>
      <c r="DX235" s="33">
        <v>8469.7927519999994</v>
      </c>
      <c r="DY235" s="33">
        <v>9062.4097000000002</v>
      </c>
      <c r="DZ235" s="33">
        <v>12267.69557</v>
      </c>
      <c r="EA235" s="33">
        <v>10963.681140000001</v>
      </c>
      <c r="EB235" s="33">
        <v>8469.7927519999994</v>
      </c>
      <c r="EC235" s="33">
        <v>9062.4097000000002</v>
      </c>
      <c r="ED235" s="33">
        <v>12267.69557</v>
      </c>
      <c r="EE235" s="33">
        <v>10963.681140000001</v>
      </c>
      <c r="EF235" s="33">
        <v>8469.7927519999994</v>
      </c>
      <c r="EG235" s="33">
        <v>9062.4097000000002</v>
      </c>
      <c r="EH235" s="33">
        <v>12267.69557</v>
      </c>
      <c r="EI235" s="33">
        <v>10963.681140000001</v>
      </c>
      <c r="EJ235" s="33">
        <v>8469.7927519999994</v>
      </c>
      <c r="EK235" s="33">
        <v>9062.4097000000002</v>
      </c>
      <c r="EL235" s="33">
        <v>12267.69557</v>
      </c>
      <c r="EM235" s="33">
        <v>10963.681140000001</v>
      </c>
      <c r="EN235" s="33">
        <v>8469.7927519999994</v>
      </c>
      <c r="EO235" s="33">
        <v>9062.4097000000002</v>
      </c>
      <c r="EP235" s="33">
        <v>12267.69557</v>
      </c>
      <c r="EQ235" s="33">
        <v>10963.681140000001</v>
      </c>
      <c r="ER235" s="33">
        <v>8469.7927519999994</v>
      </c>
      <c r="ES235" s="33">
        <v>9062.4097000000002</v>
      </c>
      <c r="ET235" s="33">
        <v>12267.69557</v>
      </c>
      <c r="EU235" s="33">
        <v>10963.681140000001</v>
      </c>
      <c r="EV235" s="33">
        <v>8469.7927519999994</v>
      </c>
      <c r="EW235" s="33">
        <v>9062.4097000000002</v>
      </c>
      <c r="EX235" s="33">
        <v>12267.69557</v>
      </c>
      <c r="EY235" s="33">
        <v>10963.681140000001</v>
      </c>
      <c r="EZ235" s="33">
        <v>8469.7927519999994</v>
      </c>
      <c r="FA235" s="33">
        <v>9062.4097000000002</v>
      </c>
      <c r="FB235" s="33">
        <v>12267.69557</v>
      </c>
      <c r="FC235" s="33">
        <v>10963.681140000001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4243.8683000000001</v>
      </c>
      <c r="W236" s="33">
        <v>4448.2909019999997</v>
      </c>
      <c r="X236" s="33">
        <v>5403.3947840000001</v>
      </c>
      <c r="Y236" s="33">
        <v>5154.8028629999999</v>
      </c>
      <c r="Z236" s="33">
        <v>5795.8416079999997</v>
      </c>
      <c r="AA236" s="33">
        <v>4448.2909019999997</v>
      </c>
      <c r="AB236" s="33">
        <v>5403.3947840000001</v>
      </c>
      <c r="AC236" s="33">
        <v>515.71982370000001</v>
      </c>
      <c r="AD236" s="33">
        <v>3069.6570590000001</v>
      </c>
      <c r="AE236" s="33">
        <v>4448.2909019999997</v>
      </c>
      <c r="AF236" s="33">
        <v>5403.3947840000001</v>
      </c>
      <c r="AG236" s="33">
        <v>5154.8028629999999</v>
      </c>
      <c r="AH236" s="33">
        <v>4590.3978690000004</v>
      </c>
      <c r="AI236" s="33">
        <v>4448.2909019999997</v>
      </c>
      <c r="AJ236" s="33">
        <v>5061.0452260000002</v>
      </c>
      <c r="AK236" s="33">
        <v>5154.8028629999999</v>
      </c>
      <c r="AL236" s="33">
        <v>5795.8416079999997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5588.2491760000003</v>
      </c>
      <c r="BQ236" s="33">
        <v>5283.8043530000004</v>
      </c>
      <c r="BR236" s="33">
        <v>5912.2407450000001</v>
      </c>
      <c r="BS236" s="33">
        <v>4605.6876469999997</v>
      </c>
      <c r="BT236" s="33">
        <v>5587.1363140000003</v>
      </c>
      <c r="BU236" s="33">
        <v>606.29327599999999</v>
      </c>
      <c r="BV236" s="33">
        <v>6023.2669409999999</v>
      </c>
      <c r="BW236" s="33">
        <v>4768.2582350000002</v>
      </c>
      <c r="BX236" s="33">
        <v>5689.4427059999998</v>
      </c>
      <c r="BY236" s="33">
        <v>5321.8773330000004</v>
      </c>
      <c r="BZ236" s="33">
        <v>6023.2669409999999</v>
      </c>
      <c r="CA236" s="33">
        <v>4768.2582350000002</v>
      </c>
      <c r="CB236" s="33">
        <v>5807.268118</v>
      </c>
      <c r="CC236" s="33">
        <v>5275.0126270000001</v>
      </c>
      <c r="CD236" s="33">
        <v>6023.2669409999999</v>
      </c>
      <c r="CE236" s="33">
        <v>4768.2582350000002</v>
      </c>
      <c r="CF236" s="33">
        <v>5807.268118</v>
      </c>
      <c r="CG236" s="33">
        <v>5496.4175690000002</v>
      </c>
      <c r="CH236" s="33">
        <v>6023.2669409999999</v>
      </c>
      <c r="CI236" s="33">
        <v>4768.2582350000002</v>
      </c>
      <c r="CJ236" s="33">
        <v>5807.268118</v>
      </c>
      <c r="CK236" s="33">
        <v>5154.8028629999999</v>
      </c>
      <c r="CL236" s="33">
        <v>6023.2669409999999</v>
      </c>
      <c r="CM236" s="33">
        <v>4768.2582350000002</v>
      </c>
      <c r="CN236" s="33">
        <v>5807.268118</v>
      </c>
      <c r="CO236" s="33">
        <v>5496.4175690000002</v>
      </c>
      <c r="CP236" s="33">
        <v>6023.2669409999999</v>
      </c>
      <c r="CQ236" s="33">
        <v>4768.2582350000002</v>
      </c>
      <c r="CR236" s="33">
        <v>5807.268118</v>
      </c>
      <c r="CS236" s="33">
        <v>4070.6412449999998</v>
      </c>
      <c r="CT236" s="33">
        <v>6023.2669409999999</v>
      </c>
      <c r="CU236" s="33">
        <v>4768.2582350000002</v>
      </c>
      <c r="CV236" s="33">
        <v>5807.268118</v>
      </c>
      <c r="CW236" s="33">
        <v>5454.7668240000003</v>
      </c>
      <c r="CX236" s="33">
        <v>6023.2669409999999</v>
      </c>
      <c r="CY236" s="33">
        <v>4768.2582350000002</v>
      </c>
      <c r="CZ236" s="33">
        <v>5807.268118</v>
      </c>
      <c r="DA236" s="33">
        <v>5154.8028629999999</v>
      </c>
      <c r="DB236" s="33">
        <v>6023.2669409999999</v>
      </c>
      <c r="DC236" s="33">
        <v>4768.2582350000002</v>
      </c>
      <c r="DD236" s="33">
        <v>5807.268118</v>
      </c>
      <c r="DE236" s="33">
        <v>5496.4175690000002</v>
      </c>
      <c r="DF236" s="33">
        <v>6023.2669409999999</v>
      </c>
      <c r="DG236" s="33">
        <v>4768.2582350000002</v>
      </c>
      <c r="DH236" s="33">
        <v>5807.268118</v>
      </c>
      <c r="DI236" s="33">
        <v>5496.4175690000002</v>
      </c>
      <c r="DJ236" s="33">
        <v>6023.2669409999999</v>
      </c>
      <c r="DK236" s="33">
        <v>4768.2582350000002</v>
      </c>
      <c r="DL236" s="33">
        <v>5807.268118</v>
      </c>
      <c r="DM236" s="33">
        <v>5317.3993730000002</v>
      </c>
      <c r="DN236" s="33">
        <v>6023.2669409999999</v>
      </c>
      <c r="DO236" s="33">
        <v>4768.2582350000002</v>
      </c>
      <c r="DP236" s="33">
        <v>5807.268118</v>
      </c>
      <c r="DQ236" s="33">
        <v>5408.7794510000003</v>
      </c>
      <c r="DR236" s="33">
        <v>6023.2669409999999</v>
      </c>
      <c r="DS236" s="33">
        <v>4768.2582350000002</v>
      </c>
      <c r="DT236" s="33">
        <v>5807.268118</v>
      </c>
      <c r="DU236" s="33">
        <v>5421.7465490000004</v>
      </c>
      <c r="DV236" s="33">
        <v>6023.2669409999999</v>
      </c>
      <c r="DW236" s="33">
        <v>4768.2582350000002</v>
      </c>
      <c r="DX236" s="33">
        <v>5807.268118</v>
      </c>
      <c r="DY236" s="33">
        <v>5496.4175690000002</v>
      </c>
      <c r="DZ236" s="33">
        <v>6023.2669409999999</v>
      </c>
      <c r="EA236" s="33">
        <v>4768.2582350000002</v>
      </c>
      <c r="EB236" s="33">
        <v>5807.268118</v>
      </c>
      <c r="EC236" s="33">
        <v>5496.4175690000002</v>
      </c>
      <c r="ED236" s="33">
        <v>5885.4548240000004</v>
      </c>
      <c r="EE236" s="33">
        <v>4768.2582350000002</v>
      </c>
      <c r="EF236" s="33">
        <v>5807.268118</v>
      </c>
      <c r="EG236" s="33">
        <v>5496.4175690000002</v>
      </c>
      <c r="EH236" s="33">
        <v>5341.3162979999997</v>
      </c>
      <c r="EI236" s="33">
        <v>4768.2582350000002</v>
      </c>
      <c r="EJ236" s="33">
        <v>5807.268118</v>
      </c>
      <c r="EK236" s="33">
        <v>5496.4175690000002</v>
      </c>
      <c r="EL236" s="33">
        <v>4452.7816650000004</v>
      </c>
      <c r="EM236" s="33">
        <v>4768.2582350000002</v>
      </c>
      <c r="EN236" s="33">
        <v>5807.268118</v>
      </c>
      <c r="EO236" s="33">
        <v>5496.4175690000002</v>
      </c>
      <c r="EP236" s="33">
        <v>3834.6362949999998</v>
      </c>
      <c r="EQ236" s="33">
        <v>4768.2582350000002</v>
      </c>
      <c r="ER236" s="33">
        <v>5807.268118</v>
      </c>
      <c r="ES236" s="33">
        <v>5496.4175690000002</v>
      </c>
      <c r="ET236" s="33">
        <v>2997.3906480000001</v>
      </c>
      <c r="EU236" s="33">
        <v>4768.2582350000002</v>
      </c>
      <c r="EV236" s="33">
        <v>5807.268118</v>
      </c>
      <c r="EW236" s="33">
        <v>5496.4175690000002</v>
      </c>
      <c r="EX236" s="33">
        <v>723.92061450000006</v>
      </c>
      <c r="EY236" s="33">
        <v>4768.2582350000002</v>
      </c>
      <c r="EZ236" s="33">
        <v>5807.268118</v>
      </c>
      <c r="FA236" s="33">
        <v>5496.4175690000002</v>
      </c>
      <c r="FB236" s="33">
        <v>77.282398020000002</v>
      </c>
      <c r="FC236" s="33">
        <v>4768.2582350000002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3883.5213319999998</v>
      </c>
      <c r="M237" s="33">
        <v>3731.8842549999999</v>
      </c>
      <c r="N237" s="33">
        <v>3330.4720000000002</v>
      </c>
      <c r="O237" s="33">
        <v>3370.521647</v>
      </c>
      <c r="P237" s="33">
        <v>4106.627144</v>
      </c>
      <c r="Q237" s="33">
        <v>3955.172568</v>
      </c>
      <c r="R237" s="33">
        <v>3330.4720000000002</v>
      </c>
      <c r="S237" s="33">
        <v>3370.521647</v>
      </c>
      <c r="T237" s="33">
        <v>4969.2945330000002</v>
      </c>
      <c r="U237" s="33">
        <v>3398.4041179999999</v>
      </c>
      <c r="V237" s="33">
        <v>3330.4720000000002</v>
      </c>
      <c r="W237" s="33">
        <v>3370.521647</v>
      </c>
      <c r="X237" s="33">
        <v>4947.7992910000003</v>
      </c>
      <c r="Y237" s="33">
        <v>5723.6372019999999</v>
      </c>
      <c r="Z237" s="33">
        <v>3330.4720000000002</v>
      </c>
      <c r="AA237" s="33">
        <v>3370.521647</v>
      </c>
      <c r="AB237" s="33">
        <v>6147.8972510000003</v>
      </c>
      <c r="AC237" s="33">
        <v>9905.9607140000007</v>
      </c>
      <c r="AD237" s="33">
        <v>3397.3673520000002</v>
      </c>
      <c r="AE237" s="33">
        <v>2840.5617619999998</v>
      </c>
      <c r="AF237" s="33">
        <v>4272.511289</v>
      </c>
      <c r="AG237" s="33">
        <v>7660.8271299999997</v>
      </c>
      <c r="AH237" s="33">
        <v>3932.049505</v>
      </c>
      <c r="AI237" s="33">
        <v>4250.7534669999995</v>
      </c>
      <c r="AJ237" s="33">
        <v>11501.24367</v>
      </c>
      <c r="AK237" s="33">
        <v>15256.008949999999</v>
      </c>
      <c r="AL237" s="33">
        <v>4253.8245999999999</v>
      </c>
      <c r="AM237" s="33">
        <v>4654.4535470000001</v>
      </c>
      <c r="AN237" s="33">
        <v>9658.2897290000001</v>
      </c>
      <c r="AO237" s="33">
        <v>15256.008949999999</v>
      </c>
      <c r="AP237" s="33">
        <v>4253.8245999999999</v>
      </c>
      <c r="AQ237" s="33">
        <v>4654.4535470000001</v>
      </c>
      <c r="AR237" s="33">
        <v>16242.576880000001</v>
      </c>
      <c r="AS237" s="33">
        <v>13825.02967</v>
      </c>
      <c r="AT237" s="33">
        <v>4253.8245999999999</v>
      </c>
      <c r="AU237" s="33">
        <v>4654.4535470000001</v>
      </c>
      <c r="AV237" s="33">
        <v>16242.576880000001</v>
      </c>
      <c r="AW237" s="33">
        <v>15256.008949999999</v>
      </c>
      <c r="AX237" s="33">
        <v>4253.8245999999999</v>
      </c>
      <c r="AY237" s="33">
        <v>4654.4535470000001</v>
      </c>
      <c r="AZ237" s="33">
        <v>16242.576880000001</v>
      </c>
      <c r="BA237" s="33">
        <v>15256.008949999999</v>
      </c>
      <c r="BB237" s="33">
        <v>4253.8245999999999</v>
      </c>
      <c r="BC237" s="33">
        <v>4654.4535470000001</v>
      </c>
      <c r="BD237" s="33">
        <v>14464.106669999999</v>
      </c>
      <c r="BE237" s="33">
        <v>15256.008949999999</v>
      </c>
      <c r="BF237" s="33">
        <v>4253.8245999999999</v>
      </c>
      <c r="BG237" s="33">
        <v>4654.4535470000001</v>
      </c>
      <c r="BH237" s="33">
        <v>16242.576880000001</v>
      </c>
      <c r="BI237" s="33">
        <v>15256.008949999999</v>
      </c>
      <c r="BJ237" s="33">
        <v>4253.8245999999999</v>
      </c>
      <c r="BK237" s="33">
        <v>4654.4535470000001</v>
      </c>
      <c r="BL237" s="33">
        <v>16214.862510000001</v>
      </c>
      <c r="BM237" s="33">
        <v>14843.092559999999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14987.363069999999</v>
      </c>
      <c r="BZ237" s="33">
        <v>4253.8245999999999</v>
      </c>
      <c r="CA237" s="33">
        <v>4654.4535470000001</v>
      </c>
      <c r="CB237" s="33">
        <v>16242.576880000001</v>
      </c>
      <c r="CC237" s="33">
        <v>11452.058419999999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16242.576880000001</v>
      </c>
      <c r="CK237" s="33">
        <v>15256.008949999999</v>
      </c>
      <c r="CL237" s="33">
        <v>4253.8245999999999</v>
      </c>
      <c r="CM237" s="33">
        <v>4654.4535470000001</v>
      </c>
      <c r="CN237" s="33">
        <v>16242.576880000001</v>
      </c>
      <c r="CO237" s="33">
        <v>15256.008949999999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16242.576880000001</v>
      </c>
      <c r="CW237" s="33">
        <v>15256.008949999999</v>
      </c>
      <c r="CX237" s="33">
        <v>4253.8245999999999</v>
      </c>
      <c r="CY237" s="33">
        <v>4654.4535470000001</v>
      </c>
      <c r="CZ237" s="33">
        <v>16242.576880000001</v>
      </c>
      <c r="DA237" s="33">
        <v>15256.008949999999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17220.933819999998</v>
      </c>
      <c r="DI237" s="33">
        <v>16182.2495</v>
      </c>
      <c r="DJ237" s="33">
        <v>4565.8065219999999</v>
      </c>
      <c r="DK237" s="33">
        <v>5105.4117040000001</v>
      </c>
      <c r="DL237" s="33">
        <v>17220.933819999998</v>
      </c>
      <c r="DM237" s="33">
        <v>16182.2495</v>
      </c>
      <c r="DN237" s="33">
        <v>4565.8065219999999</v>
      </c>
      <c r="DO237" s="33">
        <v>5105.4117040000001</v>
      </c>
      <c r="DP237" s="33">
        <v>17220.933819999998</v>
      </c>
      <c r="DQ237" s="33">
        <v>15256.008949999999</v>
      </c>
      <c r="DR237" s="33">
        <v>4565.8065219999999</v>
      </c>
      <c r="DS237" s="33">
        <v>5105.4117040000001</v>
      </c>
      <c r="DT237" s="33">
        <v>17220.933819999998</v>
      </c>
      <c r="DU237" s="33">
        <v>16182.2495</v>
      </c>
      <c r="DV237" s="33">
        <v>4565.8065219999999</v>
      </c>
      <c r="DW237" s="33">
        <v>5105.4117040000001</v>
      </c>
      <c r="DX237" s="33">
        <v>17220.933819999998</v>
      </c>
      <c r="DY237" s="33">
        <v>16182.2495</v>
      </c>
      <c r="DZ237" s="33">
        <v>4565.8065219999999</v>
      </c>
      <c r="EA237" s="33">
        <v>5105.4117040000001</v>
      </c>
      <c r="EB237" s="33">
        <v>17220.933819999998</v>
      </c>
      <c r="EC237" s="33">
        <v>16182.2495</v>
      </c>
      <c r="ED237" s="33">
        <v>4565.8065219999999</v>
      </c>
      <c r="EE237" s="33">
        <v>5105.4117040000001</v>
      </c>
      <c r="EF237" s="33">
        <v>17220.933819999998</v>
      </c>
      <c r="EG237" s="33">
        <v>16182.2495</v>
      </c>
      <c r="EH237" s="33">
        <v>4565.8065219999999</v>
      </c>
      <c r="EI237" s="33">
        <v>5105.4117040000001</v>
      </c>
      <c r="EJ237" s="33">
        <v>17220.933819999998</v>
      </c>
      <c r="EK237" s="33">
        <v>16182.2495</v>
      </c>
      <c r="EL237" s="33">
        <v>4565.8065219999999</v>
      </c>
      <c r="EM237" s="33">
        <v>5105.4117040000001</v>
      </c>
      <c r="EN237" s="33">
        <v>17220.933819999998</v>
      </c>
      <c r="EO237" s="33">
        <v>16182.2495</v>
      </c>
      <c r="EP237" s="33">
        <v>4565.8065219999999</v>
      </c>
      <c r="EQ237" s="33">
        <v>5105.4117040000001</v>
      </c>
      <c r="ER237" s="33">
        <v>17220.933819999998</v>
      </c>
      <c r="ES237" s="33">
        <v>16182.2495</v>
      </c>
      <c r="ET237" s="33">
        <v>4565.8065219999999</v>
      </c>
      <c r="EU237" s="33">
        <v>5105.4117040000001</v>
      </c>
      <c r="EV237" s="33">
        <v>17220.933819999998</v>
      </c>
      <c r="EW237" s="33">
        <v>16182.2495</v>
      </c>
      <c r="EX237" s="33">
        <v>4565.8065219999999</v>
      </c>
      <c r="EY237" s="33">
        <v>5105.4117040000001</v>
      </c>
      <c r="EZ237" s="33">
        <v>17220.933819999998</v>
      </c>
      <c r="FA237" s="33">
        <v>16182.2495</v>
      </c>
      <c r="FB237" s="33">
        <v>4565.8065219999999</v>
      </c>
      <c r="FC237" s="33">
        <v>5105.4117040000001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6967.8148929999998</v>
      </c>
      <c r="G238" s="33">
        <v>9001.3516080000009</v>
      </c>
      <c r="H238" s="33">
        <v>10522.45298</v>
      </c>
      <c r="I238" s="33">
        <v>9132.3163530000002</v>
      </c>
      <c r="J238" s="33">
        <v>7732.0999469999997</v>
      </c>
      <c r="K238" s="33">
        <v>9001.3516080000009</v>
      </c>
      <c r="L238" s="33">
        <v>10522.45298</v>
      </c>
      <c r="M238" s="33">
        <v>9132.3163530000002</v>
      </c>
      <c r="N238" s="33">
        <v>6137.9951760000004</v>
      </c>
      <c r="O238" s="33">
        <v>9001.3516080000009</v>
      </c>
      <c r="P238" s="33">
        <v>10522.45298</v>
      </c>
      <c r="Q238" s="33">
        <v>9132.3163530000002</v>
      </c>
      <c r="R238" s="33">
        <v>8432.1894900000007</v>
      </c>
      <c r="S238" s="33">
        <v>9001.3516080000009</v>
      </c>
      <c r="T238" s="33">
        <v>9689.4007409999995</v>
      </c>
      <c r="U238" s="33">
        <v>7541.5363710000001</v>
      </c>
      <c r="V238" s="33">
        <v>6670.4051589999999</v>
      </c>
      <c r="W238" s="33">
        <v>9001.3516080000009</v>
      </c>
      <c r="X238" s="33">
        <v>10522.45298</v>
      </c>
      <c r="Y238" s="33">
        <v>9132.3163530000002</v>
      </c>
      <c r="Z238" s="33">
        <v>5289.8312859999996</v>
      </c>
      <c r="AA238" s="33">
        <v>9001.3516080000009</v>
      </c>
      <c r="AB238" s="33">
        <v>4956.5374789999996</v>
      </c>
      <c r="AC238" s="33">
        <v>8017</v>
      </c>
      <c r="AD238" s="33">
        <v>5977.3361199999999</v>
      </c>
      <c r="AE238" s="33">
        <v>9001.3516080000009</v>
      </c>
      <c r="AF238" s="33">
        <v>10522.45298</v>
      </c>
      <c r="AG238" s="33">
        <v>8718.3623580000003</v>
      </c>
      <c r="AH238" s="33">
        <v>7243</v>
      </c>
      <c r="AI238" s="33">
        <v>9001.3516080000009</v>
      </c>
      <c r="AJ238" s="33">
        <v>3599.0009249999998</v>
      </c>
      <c r="AK238" s="33">
        <v>3784</v>
      </c>
      <c r="AL238" s="33">
        <v>8432.1894900000007</v>
      </c>
      <c r="AM238" s="33">
        <v>9001.3516080000009</v>
      </c>
      <c r="AN238" s="33">
        <v>10522.45298</v>
      </c>
      <c r="AO238" s="33">
        <v>3890</v>
      </c>
      <c r="AP238" s="33">
        <v>8432.1894900000007</v>
      </c>
      <c r="AQ238" s="33">
        <v>9001.3516080000009</v>
      </c>
      <c r="AR238" s="33">
        <v>9503</v>
      </c>
      <c r="AS238" s="33">
        <v>9132.3163530000002</v>
      </c>
      <c r="AT238" s="33">
        <v>8432.1894900000007</v>
      </c>
      <c r="AU238" s="33">
        <v>9001.3516080000009</v>
      </c>
      <c r="AV238" s="33">
        <v>10522.45298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6116.1648240000004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3461.103529</v>
      </c>
      <c r="V239" s="33">
        <v>496.91227830000003</v>
      </c>
      <c r="W239" s="33">
        <v>1269.763569</v>
      </c>
      <c r="X239" s="33">
        <v>3679.7888240000002</v>
      </c>
      <c r="Y239" s="33">
        <v>303.41542420000002</v>
      </c>
      <c r="Z239" s="33">
        <v>1026.196471</v>
      </c>
      <c r="AA239" s="33">
        <v>1269.763569</v>
      </c>
      <c r="AB239" s="33">
        <v>6760.6702750000004</v>
      </c>
      <c r="AC239" s="33">
        <v>757.28364539999995</v>
      </c>
      <c r="AD239" s="33">
        <v>452.60397060000003</v>
      </c>
      <c r="AE239" s="33">
        <v>3033.456549</v>
      </c>
      <c r="AF239" s="33">
        <v>6760.6702750000004</v>
      </c>
      <c r="AG239" s="33">
        <v>433.8307519</v>
      </c>
      <c r="AH239" s="33">
        <v>474.23082419999997</v>
      </c>
      <c r="AI239" s="33">
        <v>3033.456549</v>
      </c>
      <c r="AJ239" s="33">
        <v>6760.6702750000004</v>
      </c>
      <c r="AK239" s="33">
        <v>1170.6196890000001</v>
      </c>
      <c r="AL239" s="33">
        <v>162.10730939999999</v>
      </c>
      <c r="AM239" s="33">
        <v>3033.456549</v>
      </c>
      <c r="AN239" s="33">
        <v>6760.6702750000004</v>
      </c>
      <c r="AO239" s="33">
        <v>1843.2138070000001</v>
      </c>
      <c r="AP239" s="33">
        <v>2404.2362349999999</v>
      </c>
      <c r="AQ239" s="33">
        <v>3033.456549</v>
      </c>
      <c r="AR239" s="33">
        <v>2843.9655419999999</v>
      </c>
      <c r="AS239" s="33">
        <v>867.26018069999998</v>
      </c>
      <c r="AT239" s="33">
        <v>2404.2362349999999</v>
      </c>
      <c r="AU239" s="33">
        <v>3033.456549</v>
      </c>
      <c r="AV239" s="33">
        <v>5866.7548919999999</v>
      </c>
      <c r="AX239" s="33">
        <v>2404.2362349999999</v>
      </c>
      <c r="AY239" s="33">
        <v>3033.456549</v>
      </c>
      <c r="AZ239" s="33">
        <v>1436.172106</v>
      </c>
      <c r="BA239" s="33">
        <v>6385.7270589999998</v>
      </c>
      <c r="BB239" s="33">
        <v>2404.2362349999999</v>
      </c>
      <c r="BC239" s="33">
        <v>3033.456549</v>
      </c>
      <c r="BD239" s="33">
        <v>6760.6702750000004</v>
      </c>
      <c r="BE239" s="33">
        <v>1539.6218269999999</v>
      </c>
      <c r="BF239" s="33">
        <v>2404.2362349999999</v>
      </c>
      <c r="BG239" s="33">
        <v>3033.456549</v>
      </c>
      <c r="BH239" s="33">
        <v>6760.6702750000004</v>
      </c>
      <c r="BI239" s="33">
        <v>2639.9435490000001</v>
      </c>
      <c r="BJ239" s="33">
        <v>2404.2362349999999</v>
      </c>
      <c r="BK239" s="33">
        <v>3033.456549</v>
      </c>
      <c r="BL239" s="33">
        <v>6760.6702750000004</v>
      </c>
      <c r="BM239" s="33">
        <v>2417.5554310000002</v>
      </c>
      <c r="BN239" s="33">
        <v>2404.2362349999999</v>
      </c>
      <c r="BO239" s="33">
        <v>3033.456549</v>
      </c>
      <c r="BP239" s="33">
        <v>6760.6702750000004</v>
      </c>
      <c r="BQ239" s="33">
        <v>1948.9196690000001</v>
      </c>
      <c r="BR239" s="33">
        <v>2404.2362349999999</v>
      </c>
      <c r="BS239" s="33">
        <v>3033.456549</v>
      </c>
      <c r="BT239" s="33">
        <v>6760.6702750000004</v>
      </c>
      <c r="BU239" s="33">
        <v>6385.7270589999998</v>
      </c>
      <c r="BV239" s="33">
        <v>2404.2362349999999</v>
      </c>
      <c r="BW239" s="33">
        <v>3033.456549</v>
      </c>
      <c r="BX239" s="33">
        <v>6357.0114640000002</v>
      </c>
      <c r="BY239" s="33">
        <v>1306.6166929999999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1879.665972</v>
      </c>
      <c r="CH239" s="33">
        <v>2404.2362349999999</v>
      </c>
      <c r="CI239" s="33">
        <v>3033.456549</v>
      </c>
      <c r="CJ239" s="33">
        <v>6760.6702750000004</v>
      </c>
      <c r="CK239" s="33">
        <v>1520.644517</v>
      </c>
      <c r="CL239" s="33">
        <v>2404.2362349999999</v>
      </c>
      <c r="CM239" s="33">
        <v>3033.456549</v>
      </c>
      <c r="CN239" s="33">
        <v>6760.6702750000004</v>
      </c>
      <c r="CO239" s="33">
        <v>1495.8859689999999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2932.5801499999998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209.3845882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V240" s="33">
        <v>228.36537250000001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D240" s="33">
        <v>228.36537250000001</v>
      </c>
      <c r="AE240" s="33">
        <v>133.44058820000001</v>
      </c>
      <c r="AF240" s="33">
        <v>340.78552939999997</v>
      </c>
      <c r="AG240" s="33">
        <v>499.14611760000003</v>
      </c>
      <c r="AH240" s="33">
        <v>340.89690200000001</v>
      </c>
      <c r="AI240" s="33">
        <v>166.65094120000001</v>
      </c>
      <c r="AJ240" s="33">
        <v>340.78552939999997</v>
      </c>
      <c r="AL240" s="33">
        <v>340.89690200000001</v>
      </c>
      <c r="AM240" s="33">
        <v>166.65094120000001</v>
      </c>
      <c r="AO240" s="33">
        <v>499.14611760000003</v>
      </c>
      <c r="AP240" s="33">
        <v>340.89690200000001</v>
      </c>
      <c r="AQ240" s="33">
        <v>166.65094120000001</v>
      </c>
      <c r="AR240" s="33">
        <v>340.78552939999997</v>
      </c>
      <c r="AT240" s="33">
        <v>340.89690200000001</v>
      </c>
      <c r="AU240" s="33">
        <v>166.65094120000001</v>
      </c>
      <c r="AX240" s="33">
        <v>340.89690200000001</v>
      </c>
      <c r="AY240" s="33">
        <v>166.65094120000001</v>
      </c>
      <c r="AZ240" s="33">
        <v>340.78552939999997</v>
      </c>
      <c r="BB240" s="33">
        <v>340.89690200000001</v>
      </c>
      <c r="BC240" s="33">
        <v>166.65094120000001</v>
      </c>
      <c r="BD240" s="33">
        <v>25.573042229999999</v>
      </c>
      <c r="BE240" s="33">
        <v>499.14611760000003</v>
      </c>
      <c r="BF240" s="33">
        <v>340.89690200000001</v>
      </c>
      <c r="BG240" s="33">
        <v>166.65094120000001</v>
      </c>
      <c r="BH240" s="33">
        <v>82.180038949999997</v>
      </c>
      <c r="BI240" s="33">
        <v>83.563040790000002</v>
      </c>
      <c r="BJ240" s="33">
        <v>340.89690200000001</v>
      </c>
      <c r="BK240" s="33">
        <v>166.65094120000001</v>
      </c>
      <c r="BL240" s="33">
        <v>140.52622909999999</v>
      </c>
      <c r="BM240" s="33">
        <v>141.9597478</v>
      </c>
      <c r="BN240" s="33">
        <v>510.88404960000003</v>
      </c>
      <c r="BO240" s="33">
        <v>361.22384449999998</v>
      </c>
      <c r="BP240" s="33">
        <v>200.76259730000001</v>
      </c>
      <c r="BQ240" s="33">
        <v>246.90083780000001</v>
      </c>
      <c r="BR240" s="33">
        <v>510.88404960000003</v>
      </c>
      <c r="BS240" s="33">
        <v>361.22384449999998</v>
      </c>
      <c r="BT240" s="33">
        <v>295.99422650000002</v>
      </c>
      <c r="BU240" s="33">
        <v>499.14611760000003</v>
      </c>
      <c r="BV240" s="33">
        <v>683.95720530000006</v>
      </c>
      <c r="BW240" s="33">
        <v>523.0264502</v>
      </c>
      <c r="BX240" s="33">
        <v>1106.4936809999999</v>
      </c>
      <c r="BY240" s="33">
        <v>970.45846370000004</v>
      </c>
      <c r="BZ240" s="33">
        <v>683.95720530000006</v>
      </c>
      <c r="CA240" s="33">
        <v>523.0264502</v>
      </c>
      <c r="CB240" s="33">
        <v>1106.4936809999999</v>
      </c>
      <c r="CC240" s="33">
        <v>724.24856320000004</v>
      </c>
      <c r="CD240" s="33">
        <v>683.95720530000006</v>
      </c>
      <c r="CE240" s="33">
        <v>523.0264502</v>
      </c>
      <c r="CF240" s="33">
        <v>1106.4936809999999</v>
      </c>
      <c r="CG240" s="33">
        <v>1217.3593020000001</v>
      </c>
      <c r="CH240" s="33">
        <v>683.95720530000006</v>
      </c>
      <c r="CI240" s="33">
        <v>523.0264502</v>
      </c>
      <c r="CJ240" s="33">
        <v>1106.4936809999999</v>
      </c>
      <c r="CK240" s="33">
        <v>1217.3593020000001</v>
      </c>
      <c r="CL240" s="33">
        <v>683.95720530000006</v>
      </c>
      <c r="CM240" s="33">
        <v>523.0264502</v>
      </c>
      <c r="CN240" s="33">
        <v>1106.4936809999999</v>
      </c>
      <c r="CO240" s="33">
        <v>1217.3593020000001</v>
      </c>
      <c r="CP240" s="33">
        <v>683.95720530000006</v>
      </c>
      <c r="CQ240" s="33">
        <v>523.0264502</v>
      </c>
      <c r="CR240" s="33">
        <v>1106.4936809999999</v>
      </c>
      <c r="CS240" s="33">
        <v>1217.3593020000001</v>
      </c>
      <c r="CT240" s="33">
        <v>683.95720530000006</v>
      </c>
      <c r="CU240" s="33">
        <v>523.0264502</v>
      </c>
      <c r="CV240" s="33">
        <v>1106.4936809999999</v>
      </c>
      <c r="CW240" s="33">
        <v>1217.3593020000001</v>
      </c>
      <c r="CX240" s="33">
        <v>683.95720530000006</v>
      </c>
      <c r="CY240" s="33">
        <v>523.0264502</v>
      </c>
      <c r="CZ240" s="33">
        <v>1106.4936809999999</v>
      </c>
      <c r="DA240" s="33">
        <v>1217.3593020000001</v>
      </c>
      <c r="DB240" s="33">
        <v>683.95720530000006</v>
      </c>
      <c r="DC240" s="33">
        <v>523.0264502</v>
      </c>
      <c r="DD240" s="33">
        <v>1106.4936809999999</v>
      </c>
      <c r="DE240" s="33">
        <v>1217.3593020000001</v>
      </c>
      <c r="DF240" s="33">
        <v>683.95720530000006</v>
      </c>
      <c r="DG240" s="33">
        <v>523.0264502</v>
      </c>
      <c r="DH240" s="33">
        <v>1106.4936809999999</v>
      </c>
      <c r="DI240" s="33">
        <v>1217.3593020000001</v>
      </c>
      <c r="DJ240" s="33">
        <v>683.95720530000006</v>
      </c>
      <c r="DK240" s="33">
        <v>523.0264502</v>
      </c>
      <c r="DL240" s="33">
        <v>1106.4936809999999</v>
      </c>
      <c r="DM240" s="33">
        <v>1217.3593020000001</v>
      </c>
      <c r="DN240" s="33">
        <v>683.95720530000006</v>
      </c>
      <c r="DO240" s="33">
        <v>523.0264502</v>
      </c>
      <c r="DP240" s="33">
        <v>1106.4936809999999</v>
      </c>
      <c r="DQ240" s="33">
        <v>1217.3593020000001</v>
      </c>
      <c r="DR240" s="33">
        <v>683.95720530000006</v>
      </c>
      <c r="DS240" s="33">
        <v>523.0264502</v>
      </c>
      <c r="DT240" s="33">
        <v>1106.4936809999999</v>
      </c>
      <c r="DU240" s="33">
        <v>1217.3593020000001</v>
      </c>
      <c r="DV240" s="33">
        <v>683.95720530000006</v>
      </c>
      <c r="DW240" s="33">
        <v>523.0264502</v>
      </c>
      <c r="DX240" s="33">
        <v>1106.4936809999999</v>
      </c>
      <c r="DY240" s="33">
        <v>1217.3593020000001</v>
      </c>
      <c r="DZ240" s="33">
        <v>683.95720530000006</v>
      </c>
      <c r="EA240" s="33">
        <v>523.0264502</v>
      </c>
      <c r="EB240" s="33">
        <v>1106.4936809999999</v>
      </c>
      <c r="EC240" s="33">
        <v>1217.3593020000001</v>
      </c>
      <c r="ED240" s="33">
        <v>683.95720530000006</v>
      </c>
      <c r="EE240" s="33">
        <v>523.0264502</v>
      </c>
      <c r="EF240" s="33">
        <v>1106.4936809999999</v>
      </c>
      <c r="EG240" s="33">
        <v>1217.3593020000001</v>
      </c>
      <c r="EH240" s="33">
        <v>683.95720530000006</v>
      </c>
      <c r="EI240" s="33">
        <v>523.0264502</v>
      </c>
      <c r="EJ240" s="33">
        <v>1106.4936809999999</v>
      </c>
      <c r="EK240" s="33">
        <v>1217.3593020000001</v>
      </c>
      <c r="EL240" s="33">
        <v>683.95720530000006</v>
      </c>
      <c r="EM240" s="33">
        <v>523.0264502</v>
      </c>
      <c r="EN240" s="33">
        <v>1106.4936809999999</v>
      </c>
      <c r="EO240" s="33">
        <v>1217.3593020000001</v>
      </c>
      <c r="EP240" s="33">
        <v>683.95720530000006</v>
      </c>
      <c r="EQ240" s="33">
        <v>523.0264502</v>
      </c>
      <c r="ER240" s="33">
        <v>1106.4936809999999</v>
      </c>
      <c r="ES240" s="33">
        <v>1217.3593020000001</v>
      </c>
      <c r="ET240" s="33">
        <v>683.95720530000006</v>
      </c>
      <c r="EU240" s="33">
        <v>523.0264502</v>
      </c>
      <c r="EV240" s="33">
        <v>1106.4936809999999</v>
      </c>
      <c r="EW240" s="33">
        <v>1217.3593020000001</v>
      </c>
      <c r="EX240" s="33">
        <v>683.95720530000006</v>
      </c>
      <c r="EY240" s="33">
        <v>523.0264502</v>
      </c>
      <c r="EZ240" s="33">
        <v>1106.4936809999999</v>
      </c>
      <c r="FA240" s="33">
        <v>1217.3593020000001</v>
      </c>
      <c r="FB240" s="33">
        <v>683.95720530000006</v>
      </c>
      <c r="FC240" s="33">
        <v>523.0264502</v>
      </c>
    </row>
    <row r="241" spans="2:159" x14ac:dyDescent="0.25">
      <c r="B241" s="33" t="s">
        <v>1</v>
      </c>
      <c r="C241" s="33" t="s">
        <v>44</v>
      </c>
      <c r="CB241" s="33">
        <v>474.28853750000002</v>
      </c>
      <c r="CD241" s="33">
        <v>147.04660369999999</v>
      </c>
      <c r="CE241" s="33">
        <v>207.30751219999999</v>
      </c>
      <c r="CF241" s="33">
        <v>1882.103566</v>
      </c>
      <c r="CG241" s="33">
        <v>1467.661918</v>
      </c>
      <c r="CH241" s="33">
        <v>583.5201892</v>
      </c>
      <c r="CI241" s="33">
        <v>822.65156549999995</v>
      </c>
      <c r="CJ241" s="33">
        <v>1931.214745</v>
      </c>
      <c r="CK241" s="33">
        <v>1645.880917</v>
      </c>
      <c r="CL241" s="33">
        <v>598.74643140000001</v>
      </c>
      <c r="CM241" s="33">
        <v>844.1176471</v>
      </c>
      <c r="CN241" s="33">
        <v>1931.214745</v>
      </c>
      <c r="CO241" s="33">
        <v>1677.133333</v>
      </c>
      <c r="CP241" s="33">
        <v>598.74643140000001</v>
      </c>
      <c r="CQ241" s="33">
        <v>844.1176471</v>
      </c>
      <c r="CR241" s="33">
        <v>1931.214745</v>
      </c>
      <c r="CS241" s="33">
        <v>914.26386000000002</v>
      </c>
      <c r="CT241" s="33">
        <v>598.74643140000001</v>
      </c>
      <c r="CU241" s="33">
        <v>844.1176471</v>
      </c>
      <c r="CV241" s="33">
        <v>1931.214745</v>
      </c>
      <c r="CW241" s="33">
        <v>1677.133333</v>
      </c>
      <c r="CX241" s="33">
        <v>598.74643140000001</v>
      </c>
      <c r="CY241" s="33">
        <v>844.1176471</v>
      </c>
      <c r="CZ241" s="33">
        <v>1931.214745</v>
      </c>
      <c r="DB241" s="33">
        <v>598.74643140000001</v>
      </c>
      <c r="DC241" s="33">
        <v>844.1176471</v>
      </c>
      <c r="DD241" s="33">
        <v>1931.214745</v>
      </c>
      <c r="DE241" s="33">
        <v>1398.459341</v>
      </c>
      <c r="DF241" s="33">
        <v>598.74643140000001</v>
      </c>
      <c r="DG241" s="33">
        <v>844.1176471</v>
      </c>
      <c r="DH241" s="33">
        <v>1931.214745</v>
      </c>
      <c r="DI241" s="33">
        <v>1677.133333</v>
      </c>
      <c r="DJ241" s="33">
        <v>598.74643140000001</v>
      </c>
      <c r="DK241" s="33">
        <v>844.1176471</v>
      </c>
      <c r="DL241" s="33">
        <v>1931.214745</v>
      </c>
      <c r="DM241" s="33">
        <v>843.18809320000003</v>
      </c>
      <c r="DN241" s="33">
        <v>598.74643140000001</v>
      </c>
      <c r="DO241" s="33">
        <v>844.1176471</v>
      </c>
      <c r="DP241" s="33">
        <v>1931.214745</v>
      </c>
      <c r="DQ241" s="33">
        <v>1589.963688</v>
      </c>
      <c r="DR241" s="33">
        <v>598.74643140000001</v>
      </c>
      <c r="DS241" s="33">
        <v>844.1176471</v>
      </c>
      <c r="DT241" s="33">
        <v>1931.214745</v>
      </c>
      <c r="DU241" s="33">
        <v>1100.8861669999999</v>
      </c>
      <c r="DV241" s="33">
        <v>598.74643140000001</v>
      </c>
      <c r="DW241" s="33">
        <v>844.1176471</v>
      </c>
      <c r="DX241" s="33">
        <v>1931.214745</v>
      </c>
      <c r="DY241" s="33">
        <v>1489.2101439999999</v>
      </c>
      <c r="DZ241" s="33">
        <v>598.74643140000001</v>
      </c>
      <c r="EA241" s="33">
        <v>844.1176471</v>
      </c>
      <c r="EB241" s="33">
        <v>1931.214745</v>
      </c>
      <c r="EC241" s="33">
        <v>1677.133333</v>
      </c>
      <c r="ED241" s="33">
        <v>598.74643140000001</v>
      </c>
      <c r="EE241" s="33">
        <v>844.1176471</v>
      </c>
      <c r="EF241" s="33">
        <v>1931.214745</v>
      </c>
      <c r="EG241" s="33">
        <v>1677.133333</v>
      </c>
      <c r="EH241" s="33">
        <v>598.74643140000001</v>
      </c>
      <c r="EI241" s="33">
        <v>844.1176471</v>
      </c>
      <c r="EJ241" s="33">
        <v>1931.214745</v>
      </c>
      <c r="EK241" s="33">
        <v>1677.133333</v>
      </c>
      <c r="EL241" s="33">
        <v>598.74643140000001</v>
      </c>
      <c r="EM241" s="33">
        <v>844.1176471</v>
      </c>
      <c r="EN241" s="33">
        <v>1931.214745</v>
      </c>
      <c r="EO241" s="33">
        <v>1677.133333</v>
      </c>
      <c r="EP241" s="33">
        <v>598.74643140000001</v>
      </c>
      <c r="EQ241" s="33">
        <v>844.1176471</v>
      </c>
      <c r="ER241" s="33">
        <v>1931.214745</v>
      </c>
      <c r="ES241" s="33">
        <v>1677.133333</v>
      </c>
      <c r="ET241" s="33">
        <v>598.74643140000001</v>
      </c>
      <c r="EU241" s="33">
        <v>844.1176471</v>
      </c>
      <c r="EV241" s="33">
        <v>1931.214745</v>
      </c>
      <c r="EW241" s="33">
        <v>1677.133333</v>
      </c>
      <c r="EX241" s="33">
        <v>598.74643140000001</v>
      </c>
      <c r="EY241" s="33">
        <v>844.1176471</v>
      </c>
      <c r="EZ241" s="33">
        <v>2029.604155</v>
      </c>
      <c r="FA241" s="33">
        <v>1765.8849499999999</v>
      </c>
      <c r="FB241" s="33">
        <v>614.19869889999995</v>
      </c>
      <c r="FC241" s="33">
        <v>877.56443739999997</v>
      </c>
    </row>
    <row r="242" spans="2:159" x14ac:dyDescent="0.25">
      <c r="B242" s="33" t="s">
        <v>1</v>
      </c>
      <c r="C242" s="33" t="s">
        <v>45</v>
      </c>
      <c r="AJ242" s="33">
        <v>2908.2947060000001</v>
      </c>
      <c r="AL242" s="33">
        <v>843.2366667</v>
      </c>
      <c r="AM242" s="33">
        <v>1460.131294</v>
      </c>
      <c r="AN242" s="33">
        <v>254.6888108</v>
      </c>
      <c r="AO242" s="33">
        <v>2181.1181569999999</v>
      </c>
      <c r="AP242" s="33">
        <v>843.2366667</v>
      </c>
      <c r="AQ242" s="33">
        <v>1460.131294</v>
      </c>
      <c r="AT242" s="33">
        <v>843.2366667</v>
      </c>
      <c r="AU242" s="33">
        <v>1460.131294</v>
      </c>
      <c r="AW242" s="33">
        <v>2181.1181569999999</v>
      </c>
      <c r="AX242" s="33">
        <v>843.2366667</v>
      </c>
      <c r="AY242" s="33">
        <v>1460.131294</v>
      </c>
      <c r="AZ242" s="33">
        <v>2908.2947060000001</v>
      </c>
      <c r="BB242" s="33">
        <v>843.2366667</v>
      </c>
      <c r="BC242" s="33">
        <v>1460.131294</v>
      </c>
      <c r="BD242" s="33">
        <v>1783.85673</v>
      </c>
      <c r="BF242" s="33">
        <v>843.2366667</v>
      </c>
      <c r="BG242" s="33">
        <v>1460.131294</v>
      </c>
      <c r="BH242" s="33">
        <v>2908.2947060000001</v>
      </c>
      <c r="BJ242" s="33">
        <v>843.2366667</v>
      </c>
      <c r="BK242" s="33">
        <v>1460.131294</v>
      </c>
      <c r="BL242" s="33">
        <v>2908.2947060000001</v>
      </c>
      <c r="BM242" s="33">
        <v>2181.1181569999999</v>
      </c>
      <c r="BN242" s="33">
        <v>843.2366667</v>
      </c>
      <c r="BO242" s="33">
        <v>1460.131294</v>
      </c>
      <c r="BP242" s="33">
        <v>3147.918784</v>
      </c>
      <c r="BQ242" s="33">
        <v>2340.302745</v>
      </c>
      <c r="BR242" s="33">
        <v>906.87400000000002</v>
      </c>
      <c r="BS242" s="33">
        <v>1590.6875689999999</v>
      </c>
      <c r="BT242" s="33">
        <v>3147.918784</v>
      </c>
      <c r="BU242" s="33">
        <v>2223.947373</v>
      </c>
      <c r="BV242" s="33">
        <v>906.87400000000002</v>
      </c>
      <c r="BW242" s="33">
        <v>1590.6875689999999</v>
      </c>
      <c r="BX242" s="33">
        <v>3147.918784</v>
      </c>
      <c r="BY242" s="33">
        <v>2340.302745</v>
      </c>
      <c r="BZ242" s="33">
        <v>906.87400000000002</v>
      </c>
      <c r="CA242" s="33">
        <v>1590.6875689999999</v>
      </c>
      <c r="CB242" s="33">
        <v>3147.918784</v>
      </c>
      <c r="CC242" s="33">
        <v>2340.302745</v>
      </c>
      <c r="CD242" s="33">
        <v>906.87400000000002</v>
      </c>
      <c r="CE242" s="33">
        <v>1590.6875689999999</v>
      </c>
      <c r="CF242" s="33">
        <v>3147.918784</v>
      </c>
      <c r="CG242" s="33">
        <v>2340.302745</v>
      </c>
      <c r="CH242" s="33">
        <v>906.87400000000002</v>
      </c>
      <c r="CI242" s="33">
        <v>1590.6875689999999</v>
      </c>
      <c r="CJ242" s="33">
        <v>3147.918784</v>
      </c>
      <c r="CK242" s="33">
        <v>2340.302745</v>
      </c>
      <c r="CL242" s="33">
        <v>906.87400000000002</v>
      </c>
      <c r="CM242" s="33">
        <v>1590.6875689999999</v>
      </c>
      <c r="CN242" s="33">
        <v>3147.918784</v>
      </c>
      <c r="CO242" s="33">
        <v>2340.302745</v>
      </c>
      <c r="CP242" s="33">
        <v>906.87400000000002</v>
      </c>
      <c r="CQ242" s="33">
        <v>1590.6875689999999</v>
      </c>
      <c r="CR242" s="33">
        <v>3147.918784</v>
      </c>
      <c r="CS242" s="33">
        <v>2340.302745</v>
      </c>
      <c r="CT242" s="33">
        <v>906.87400000000002</v>
      </c>
      <c r="CU242" s="33">
        <v>1590.6875689999999</v>
      </c>
      <c r="CV242" s="33">
        <v>3147.918784</v>
      </c>
      <c r="CW242" s="33">
        <v>2340.302745</v>
      </c>
      <c r="CX242" s="33">
        <v>906.87400000000002</v>
      </c>
      <c r="CY242" s="33">
        <v>1590.6875689999999</v>
      </c>
      <c r="CZ242" s="33">
        <v>3147.918784</v>
      </c>
      <c r="DA242" s="33">
        <v>2300.2192110000001</v>
      </c>
      <c r="DB242" s="33">
        <v>906.87400000000002</v>
      </c>
      <c r="DC242" s="33">
        <v>1590.6875689999999</v>
      </c>
      <c r="DD242" s="33">
        <v>3147.918784</v>
      </c>
      <c r="DE242" s="33">
        <v>867.76360299999999</v>
      </c>
      <c r="DF242" s="33">
        <v>906.87400000000002</v>
      </c>
      <c r="DG242" s="33">
        <v>1590.6875689999999</v>
      </c>
      <c r="DH242" s="33">
        <v>3147.918784</v>
      </c>
      <c r="DI242" s="33">
        <v>2340.302745</v>
      </c>
      <c r="DJ242" s="33">
        <v>906.87400000000002</v>
      </c>
      <c r="DK242" s="33">
        <v>1590.6875689999999</v>
      </c>
      <c r="DL242" s="33">
        <v>3147.918784</v>
      </c>
      <c r="DM242" s="33">
        <v>2340.302745</v>
      </c>
      <c r="DN242" s="33">
        <v>906.87400000000002</v>
      </c>
      <c r="DO242" s="33">
        <v>1590.6875689999999</v>
      </c>
      <c r="DP242" s="33">
        <v>3147.918784</v>
      </c>
      <c r="DQ242" s="33">
        <v>2340.302745</v>
      </c>
      <c r="DR242" s="33">
        <v>906.87400000000002</v>
      </c>
      <c r="DS242" s="33">
        <v>1590.6875689999999</v>
      </c>
      <c r="DT242" s="33">
        <v>3147.918784</v>
      </c>
      <c r="DU242" s="33">
        <v>2340.302745</v>
      </c>
      <c r="DV242" s="33">
        <v>906.87400000000002</v>
      </c>
      <c r="DW242" s="33">
        <v>1590.6875689999999</v>
      </c>
      <c r="DX242" s="33">
        <v>3147.918784</v>
      </c>
      <c r="DY242" s="33">
        <v>2340.302745</v>
      </c>
      <c r="DZ242" s="33">
        <v>906.87400000000002</v>
      </c>
      <c r="EA242" s="33">
        <v>1590.6875689999999</v>
      </c>
      <c r="EB242" s="33">
        <v>3147.918784</v>
      </c>
      <c r="EC242" s="33">
        <v>2340.302745</v>
      </c>
      <c r="ED242" s="33">
        <v>906.87400000000002</v>
      </c>
      <c r="EE242" s="33">
        <v>1590.6875689999999</v>
      </c>
      <c r="EF242" s="33">
        <v>3147.918784</v>
      </c>
      <c r="EG242" s="33">
        <v>2340.302745</v>
      </c>
      <c r="EH242" s="33">
        <v>906.87400000000002</v>
      </c>
      <c r="EI242" s="33">
        <v>1590.6875689999999</v>
      </c>
      <c r="EJ242" s="33">
        <v>3147.918784</v>
      </c>
      <c r="EK242" s="33">
        <v>2340.302745</v>
      </c>
      <c r="EL242" s="33">
        <v>906.87400000000002</v>
      </c>
      <c r="EM242" s="33">
        <v>1590.6875689999999</v>
      </c>
      <c r="EN242" s="33">
        <v>3147.918784</v>
      </c>
      <c r="EO242" s="33">
        <v>2340.302745</v>
      </c>
      <c r="EP242" s="33">
        <v>906.87400000000002</v>
      </c>
      <c r="EQ242" s="33">
        <v>1590.6875689999999</v>
      </c>
      <c r="ER242" s="33">
        <v>3147.918784</v>
      </c>
      <c r="ES242" s="33">
        <v>2340.302745</v>
      </c>
      <c r="ET242" s="33">
        <v>906.87400000000002</v>
      </c>
      <c r="EU242" s="33">
        <v>1590.6875689999999</v>
      </c>
      <c r="EV242" s="33">
        <v>3147.918784</v>
      </c>
      <c r="EW242" s="33">
        <v>2340.302745</v>
      </c>
      <c r="EX242" s="33">
        <v>906.87400000000002</v>
      </c>
      <c r="EY242" s="33">
        <v>1590.6875689999999</v>
      </c>
      <c r="EZ242" s="33">
        <v>3147.918784</v>
      </c>
      <c r="FA242" s="33">
        <v>2340.302745</v>
      </c>
      <c r="FB242" s="33">
        <v>906.87400000000002</v>
      </c>
      <c r="FC242" s="33">
        <v>1590.6875689999999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44427.15868</v>
      </c>
      <c r="G245" s="33">
        <v>44185.336349999998</v>
      </c>
      <c r="H245" s="33">
        <v>50433.766920000002</v>
      </c>
      <c r="I245" s="33">
        <v>44067.386760000001</v>
      </c>
      <c r="J245" s="33">
        <v>45459.537940000002</v>
      </c>
      <c r="K245" s="33">
        <v>44415.753109999998</v>
      </c>
      <c r="L245" s="33">
        <v>50427.382400000002</v>
      </c>
      <c r="M245" s="33">
        <v>44061.20491</v>
      </c>
      <c r="N245" s="33">
        <v>43268.868190000001</v>
      </c>
      <c r="O245" s="33">
        <v>44443.310389999999</v>
      </c>
      <c r="P245" s="33">
        <v>50608.454250000003</v>
      </c>
      <c r="Q245" s="33">
        <v>44242.424879999999</v>
      </c>
      <c r="R245" s="33">
        <v>45075.402220000004</v>
      </c>
      <c r="S245" s="33">
        <v>44400.424729999999</v>
      </c>
      <c r="T245" s="33">
        <v>53829.993390000003</v>
      </c>
      <c r="U245" s="33">
        <v>45067.71617</v>
      </c>
      <c r="V245" s="33">
        <v>42827.057860000001</v>
      </c>
      <c r="W245" s="33">
        <v>45172.438040000001</v>
      </c>
      <c r="X245" s="33">
        <v>54641.550389999997</v>
      </c>
      <c r="Y245" s="33">
        <v>45826.041140000001</v>
      </c>
      <c r="Z245" s="33">
        <v>43527.741479999997</v>
      </c>
      <c r="AA245" s="33">
        <v>45172.438040000001</v>
      </c>
      <c r="AB245" s="33">
        <v>53420.498059999998</v>
      </c>
      <c r="AC245" s="33">
        <v>44615.795559999999</v>
      </c>
      <c r="AD245" s="33">
        <v>41227.444499999998</v>
      </c>
      <c r="AE245" s="33">
        <v>46641.726900000001</v>
      </c>
      <c r="AF245" s="33">
        <v>57788.355369999997</v>
      </c>
      <c r="AG245" s="33">
        <v>48182.254910000003</v>
      </c>
      <c r="AH245" s="33">
        <v>44977.968710000001</v>
      </c>
      <c r="AI245" s="33">
        <v>48426.768210000002</v>
      </c>
      <c r="AJ245" s="33">
        <v>60659.580840000002</v>
      </c>
      <c r="AK245" s="33">
        <v>51080.717190000003</v>
      </c>
      <c r="AL245" s="33">
        <v>47842.304839999997</v>
      </c>
      <c r="AM245" s="33">
        <v>50290.599589999998</v>
      </c>
      <c r="AN245" s="33">
        <v>63088.037089999998</v>
      </c>
      <c r="AO245" s="33">
        <v>54539.575579999997</v>
      </c>
      <c r="AP245" s="33">
        <v>50467.61911</v>
      </c>
      <c r="AQ245" s="33">
        <v>50290.599589999998</v>
      </c>
      <c r="AR245" s="33">
        <v>64897.747869999999</v>
      </c>
      <c r="AS245" s="33">
        <v>54768.339849999997</v>
      </c>
      <c r="AT245" s="33">
        <v>50564.684759999996</v>
      </c>
      <c r="AU245" s="33">
        <v>50378.189980000003</v>
      </c>
      <c r="AV245" s="33">
        <v>68683.518119999993</v>
      </c>
      <c r="AW245" s="33">
        <v>57581.010009999998</v>
      </c>
      <c r="AX245" s="33">
        <v>50637.012089999997</v>
      </c>
      <c r="AY245" s="33">
        <v>50459.613660000003</v>
      </c>
      <c r="AZ245" s="33">
        <v>67689.209369999997</v>
      </c>
      <c r="BA245" s="33">
        <v>58828.968789999999</v>
      </c>
      <c r="BB245" s="33">
        <v>50819.429929999998</v>
      </c>
      <c r="BC245" s="33">
        <v>50668.106209999998</v>
      </c>
      <c r="BD245" s="33">
        <v>69795.586869999999</v>
      </c>
      <c r="BE245" s="33">
        <v>57621.523249999998</v>
      </c>
      <c r="BF245" s="33">
        <v>50819.429929999998</v>
      </c>
      <c r="BG245" s="33">
        <v>50668.106209999998</v>
      </c>
      <c r="BH245" s="33">
        <v>73111.665779999996</v>
      </c>
      <c r="BI245" s="33">
        <v>58719.767189999999</v>
      </c>
      <c r="BJ245" s="33">
        <v>51410.371070000001</v>
      </c>
      <c r="BK245" s="33">
        <v>51198.323230000002</v>
      </c>
      <c r="BL245" s="33">
        <v>73210.466469999999</v>
      </c>
      <c r="BM245" s="33">
        <v>60379.643539999997</v>
      </c>
      <c r="BN245" s="33">
        <v>51580.358220000002</v>
      </c>
      <c r="BO245" s="33">
        <v>51392.896139999997</v>
      </c>
      <c r="BP245" s="33">
        <v>75391.171919999993</v>
      </c>
      <c r="BQ245" s="33">
        <v>62263.783929999998</v>
      </c>
      <c r="BR245" s="33">
        <v>53302.287149999996</v>
      </c>
      <c r="BS245" s="33">
        <v>53361.968939999999</v>
      </c>
      <c r="BT245" s="33">
        <v>76693.676900000006</v>
      </c>
      <c r="BU245" s="33">
        <v>63041.000930000002</v>
      </c>
      <c r="BV245" s="33">
        <v>54266.834080000001</v>
      </c>
      <c r="BW245" s="33">
        <v>54600.760289999998</v>
      </c>
      <c r="BX245" s="33">
        <v>77202.823940000002</v>
      </c>
      <c r="BY245" s="33">
        <v>63054.077360000003</v>
      </c>
      <c r="BZ245" s="33">
        <v>54266.834080000001</v>
      </c>
      <c r="CA245" s="33">
        <v>54600.760289999998</v>
      </c>
      <c r="CB245" s="33">
        <v>78411.596739999994</v>
      </c>
      <c r="CC245" s="33">
        <v>64476.42338</v>
      </c>
      <c r="CD245" s="33">
        <v>54611.91272</v>
      </c>
      <c r="CE245" s="33">
        <v>55019.045100000003</v>
      </c>
      <c r="CF245" s="33">
        <v>79819.411760000003</v>
      </c>
      <c r="CG245" s="33">
        <v>65956.490420000002</v>
      </c>
      <c r="CH245" s="33">
        <v>55048.386310000002</v>
      </c>
      <c r="CI245" s="33">
        <v>55634.389150000003</v>
      </c>
      <c r="CJ245" s="33">
        <v>79868.522939999995</v>
      </c>
      <c r="CK245" s="33">
        <v>65434.073259999997</v>
      </c>
      <c r="CL245" s="33">
        <v>55063.612549999998</v>
      </c>
      <c r="CM245" s="33">
        <v>55655.855230000001</v>
      </c>
      <c r="CN245" s="33">
        <v>79868.522939999995</v>
      </c>
      <c r="CO245" s="33">
        <v>65782.181830000001</v>
      </c>
      <c r="CP245" s="33">
        <v>55063.612549999998</v>
      </c>
      <c r="CQ245" s="33">
        <v>55655.855230000001</v>
      </c>
      <c r="CR245" s="33">
        <v>79868.522939999995</v>
      </c>
      <c r="CS245" s="33">
        <v>67583.000220000002</v>
      </c>
      <c r="CT245" s="33">
        <v>55063.612549999998</v>
      </c>
      <c r="CU245" s="33">
        <v>55655.855230000001</v>
      </c>
      <c r="CV245" s="33">
        <v>79868.522939999995</v>
      </c>
      <c r="CW245" s="33">
        <v>67177.225269999995</v>
      </c>
      <c r="CX245" s="33">
        <v>55063.612549999998</v>
      </c>
      <c r="CY245" s="33">
        <v>55655.855230000001</v>
      </c>
      <c r="CZ245" s="33">
        <v>79868.522939999995</v>
      </c>
      <c r="DA245" s="33">
        <v>68585.629539999994</v>
      </c>
      <c r="DB245" s="33">
        <v>55063.612549999998</v>
      </c>
      <c r="DC245" s="33">
        <v>55655.855230000001</v>
      </c>
      <c r="DD245" s="33">
        <v>80002.900080000007</v>
      </c>
      <c r="DE245" s="33">
        <v>69036.400179999997</v>
      </c>
      <c r="DF245" s="33">
        <v>55149.897219999999</v>
      </c>
      <c r="DG245" s="33">
        <v>55766.252529999998</v>
      </c>
      <c r="DH245" s="33">
        <v>81005.593009999997</v>
      </c>
      <c r="DI245" s="33">
        <v>71734.099730000002</v>
      </c>
      <c r="DJ245" s="33">
        <v>55475.818079999997</v>
      </c>
      <c r="DK245" s="33">
        <v>56233.165659999999</v>
      </c>
      <c r="DL245" s="33">
        <v>81005.593009999997</v>
      </c>
      <c r="DM245" s="33">
        <v>70721.136289999995</v>
      </c>
      <c r="DN245" s="33">
        <v>55475.818079999997</v>
      </c>
      <c r="DO245" s="33">
        <v>56233.165659999999</v>
      </c>
      <c r="DP245" s="33">
        <v>81005.593009999997</v>
      </c>
      <c r="DQ245" s="33">
        <v>70633.051420000003</v>
      </c>
      <c r="DR245" s="33">
        <v>55475.818079999997</v>
      </c>
      <c r="DS245" s="33">
        <v>56233.165659999999</v>
      </c>
      <c r="DT245" s="33">
        <v>81005.593009999997</v>
      </c>
      <c r="DU245" s="33">
        <v>71083.181540000005</v>
      </c>
      <c r="DV245" s="33">
        <v>55475.818079999997</v>
      </c>
      <c r="DW245" s="33">
        <v>56233.165659999999</v>
      </c>
      <c r="DX245" s="33">
        <v>81005.593009999997</v>
      </c>
      <c r="DY245" s="33">
        <v>71546.17654</v>
      </c>
      <c r="DZ245" s="33">
        <v>55475.818079999997</v>
      </c>
      <c r="EA245" s="33">
        <v>56233.165659999999</v>
      </c>
      <c r="EB245" s="33">
        <v>81005.593009999997</v>
      </c>
      <c r="EC245" s="33">
        <v>71734.099730000002</v>
      </c>
      <c r="ED245" s="33">
        <v>55338.005969999998</v>
      </c>
      <c r="EE245" s="33">
        <v>56233.165659999999</v>
      </c>
      <c r="EF245" s="33">
        <v>81005.593009999997</v>
      </c>
      <c r="EG245" s="33">
        <v>71734.099730000002</v>
      </c>
      <c r="EH245" s="33">
        <v>54793.867440000002</v>
      </c>
      <c r="EI245" s="33">
        <v>56233.165659999999</v>
      </c>
      <c r="EJ245" s="33">
        <v>81005.593009999997</v>
      </c>
      <c r="EK245" s="33">
        <v>71734.099730000002</v>
      </c>
      <c r="EL245" s="33">
        <v>53905.33281</v>
      </c>
      <c r="EM245" s="33">
        <v>56233.165659999999</v>
      </c>
      <c r="EN245" s="33">
        <v>81005.593009999997</v>
      </c>
      <c r="EO245" s="33">
        <v>71734.099730000002</v>
      </c>
      <c r="EP245" s="33">
        <v>53287.187440000002</v>
      </c>
      <c r="EQ245" s="33">
        <v>56233.165659999999</v>
      </c>
      <c r="ER245" s="33">
        <v>81005.593009999997</v>
      </c>
      <c r="ES245" s="33">
        <v>71734.099730000002</v>
      </c>
      <c r="ET245" s="33">
        <v>52449.941789999997</v>
      </c>
      <c r="EU245" s="33">
        <v>56233.165659999999</v>
      </c>
      <c r="EV245" s="33">
        <v>81005.593009999997</v>
      </c>
      <c r="EW245" s="33">
        <v>71734.099730000002</v>
      </c>
      <c r="EX245" s="33">
        <v>50176.47176</v>
      </c>
      <c r="EY245" s="33">
        <v>56233.165659999999</v>
      </c>
      <c r="EZ245" s="33">
        <v>81168.040420000005</v>
      </c>
      <c r="FA245" s="33">
        <v>71865.282439999995</v>
      </c>
      <c r="FB245" s="33">
        <v>49560.78628</v>
      </c>
      <c r="FC245" s="33">
        <v>56305.854249999997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1502.19686</v>
      </c>
      <c r="AM246" s="33">
        <v>1865.683507</v>
      </c>
      <c r="AN246" s="33">
        <v>3836.36285</v>
      </c>
      <c r="AO246" s="33">
        <v>2124.3119839999999</v>
      </c>
      <c r="AP246" s="33">
        <v>2473.458314</v>
      </c>
      <c r="AQ246" s="33">
        <v>3031.1523710000001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2342.7673100000002</v>
      </c>
      <c r="AW246" s="33">
        <v>2352.6369730000001</v>
      </c>
      <c r="AX246" s="33">
        <v>3207.1786219999999</v>
      </c>
      <c r="AY246" s="33">
        <v>3915.3822460000001</v>
      </c>
      <c r="AZ246" s="33">
        <v>4969.5392400000001</v>
      </c>
      <c r="BA246" s="33">
        <v>2124.3119839999999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2915.3953510000001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6139.6547549999996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5635.3604939999996</v>
      </c>
      <c r="DN246" s="33">
        <v>3992.1527890000002</v>
      </c>
      <c r="DO246" s="33">
        <v>4861.3797930000001</v>
      </c>
      <c r="DP246" s="33">
        <v>6181.8734000000004</v>
      </c>
      <c r="DQ246" s="33">
        <v>5730.244361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990.78436850000003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1820.7131919999999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1854.087215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D248" s="33">
        <v>55.792816889999997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102.8650651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56.751142489999999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2.103819009</v>
      </c>
      <c r="EQ248" s="33">
        <v>107.4420198</v>
      </c>
      <c r="ER248" s="33">
        <v>105.2766835</v>
      </c>
      <c r="ES248" s="33">
        <v>104.6626727</v>
      </c>
      <c r="ET248" s="33">
        <v>56.751142489999999</v>
      </c>
      <c r="EU248" s="33">
        <v>107.4420198</v>
      </c>
      <c r="EV248" s="33">
        <v>105.2766835</v>
      </c>
      <c r="EW248" s="33">
        <v>104.6626727</v>
      </c>
      <c r="EX248" s="33">
        <v>56.751142489999999</v>
      </c>
      <c r="EY248" s="33">
        <v>107.4420198</v>
      </c>
      <c r="EZ248" s="33">
        <v>105.2766835</v>
      </c>
      <c r="FA248" s="33">
        <v>104.6626727</v>
      </c>
      <c r="FB248" s="33">
        <v>55.792816889999997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55.682252169999998</v>
      </c>
      <c r="AE249" s="33">
        <v>89.909617310000002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2.7568099180000001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4.0140233030000001</v>
      </c>
      <c r="AD251" s="33">
        <v>66.727457880000003</v>
      </c>
      <c r="AE251" s="33">
        <v>127.60236399999999</v>
      </c>
      <c r="AF251" s="33">
        <v>189.3327165</v>
      </c>
      <c r="AG251" s="33">
        <v>97.157794280000005</v>
      </c>
      <c r="AH251" s="33">
        <v>66.727457880000003</v>
      </c>
      <c r="AI251" s="33">
        <v>127.60236399999999</v>
      </c>
      <c r="AJ251" s="33">
        <v>279.91480610000002</v>
      </c>
      <c r="AK251" s="33">
        <v>89.412165790000003</v>
      </c>
      <c r="AL251" s="33">
        <v>61.407801310000004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193.63768049999999</v>
      </c>
      <c r="AS251" s="33">
        <v>89.412165790000003</v>
      </c>
      <c r="AT251" s="33">
        <v>163.84764620000001</v>
      </c>
      <c r="AU251" s="33">
        <v>198.2845548</v>
      </c>
      <c r="AV251" s="33">
        <v>279.91480610000002</v>
      </c>
      <c r="AX251" s="33">
        <v>163.84764620000001</v>
      </c>
      <c r="AY251" s="33">
        <v>198.2845548</v>
      </c>
      <c r="AZ251" s="33">
        <v>193.63768049999999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85.398142489999998</v>
      </c>
      <c r="BJ251" s="33">
        <v>163.84764620000001</v>
      </c>
      <c r="BK251" s="33">
        <v>198.2845548</v>
      </c>
      <c r="BL251" s="33">
        <v>279.91480610000002</v>
      </c>
      <c r="BM251" s="33">
        <v>182.55593680000001</v>
      </c>
      <c r="BN251" s="33">
        <v>163.84764620000001</v>
      </c>
      <c r="BO251" s="33">
        <v>198.2845548</v>
      </c>
      <c r="BP251" s="33">
        <v>279.91480610000002</v>
      </c>
      <c r="BQ251" s="33">
        <v>89.412165790000003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89.412165790000003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89.412165790000003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89.412165790000003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89.412165790000003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I253" s="33">
        <v>1.706231469</v>
      </c>
      <c r="AM253" s="33">
        <v>1.706231469</v>
      </c>
      <c r="AO253" s="33">
        <v>0.5157495258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AZ253" s="33">
        <v>0.47342434970000002</v>
      </c>
      <c r="BB253" s="33">
        <v>1.4807809949999999</v>
      </c>
      <c r="BC253" s="33">
        <v>1.706231469</v>
      </c>
      <c r="BE253" s="33">
        <v>0.96503146930000006</v>
      </c>
      <c r="BF253" s="33">
        <v>1.4807809949999999</v>
      </c>
      <c r="BG253" s="33">
        <v>1.706231469</v>
      </c>
      <c r="BH253" s="33">
        <v>2.0989980300000002</v>
      </c>
      <c r="BJ253" s="33">
        <v>1.4807809949999999</v>
      </c>
      <c r="BK253" s="33">
        <v>1.706231469</v>
      </c>
      <c r="BL253" s="33">
        <v>1.62557368</v>
      </c>
      <c r="BM253" s="33">
        <v>1.9712020889999999</v>
      </c>
      <c r="BN253" s="33">
        <v>1.4807809949999999</v>
      </c>
      <c r="BO253" s="33">
        <v>1.706231469</v>
      </c>
      <c r="BP253" s="33">
        <v>2.0989980300000002</v>
      </c>
      <c r="BQ253" s="33">
        <v>1.1868293809999999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L254" s="33">
        <v>2.0531999999999999</v>
      </c>
      <c r="AM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T254" s="33">
        <v>2.0531999999999999</v>
      </c>
      <c r="AU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2581.018145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3148.648154</v>
      </c>
      <c r="AD257" s="33">
        <v>2755.0166509999999</v>
      </c>
      <c r="AE257" s="33">
        <v>3123.1952759999999</v>
      </c>
      <c r="AF257" s="33">
        <v>3577.1675919999998</v>
      </c>
      <c r="AG257" s="33">
        <v>3365.109606</v>
      </c>
      <c r="AH257" s="33">
        <v>2831.6094760000001</v>
      </c>
      <c r="AI257" s="33">
        <v>3184.5163849999999</v>
      </c>
      <c r="AJ257" s="33">
        <v>3835.548632</v>
      </c>
      <c r="AK257" s="33">
        <v>3409.1667349999998</v>
      </c>
      <c r="AL257" s="33">
        <v>2884.287973</v>
      </c>
      <c r="AM257" s="33">
        <v>3314.0706719999998</v>
      </c>
      <c r="AN257" s="33">
        <v>5327.090972</v>
      </c>
      <c r="AO257" s="33">
        <v>3595.1079970000001</v>
      </c>
      <c r="AP257" s="33">
        <v>3959.4700539999999</v>
      </c>
      <c r="AQ257" s="33">
        <v>4479.5395349999999</v>
      </c>
      <c r="AR257" s="33">
        <v>6373.9902359999996</v>
      </c>
      <c r="AS257" s="33">
        <v>5885.6104160000004</v>
      </c>
      <c r="AT257" s="33">
        <v>4693.1903609999999</v>
      </c>
      <c r="AU257" s="33">
        <v>5363.7694110000002</v>
      </c>
      <c r="AV257" s="33">
        <v>3833.4954320000002</v>
      </c>
      <c r="AW257" s="33">
        <v>3549.883339</v>
      </c>
      <c r="AX257" s="33">
        <v>4693.1903609999999</v>
      </c>
      <c r="AY257" s="33">
        <v>5363.7694110000002</v>
      </c>
      <c r="AZ257" s="33">
        <v>7850.6036700000004</v>
      </c>
      <c r="BA257" s="33">
        <v>5055.0961770000004</v>
      </c>
      <c r="BB257" s="33">
        <v>6399.1372419999998</v>
      </c>
      <c r="BC257" s="33">
        <v>6983.5825960000002</v>
      </c>
      <c r="BD257" s="33">
        <v>7934.354171</v>
      </c>
      <c r="BE257" s="33">
        <v>7532.5048900000002</v>
      </c>
      <c r="BF257" s="33">
        <v>6399.1372419999998</v>
      </c>
      <c r="BG257" s="33">
        <v>6983.5825960000002</v>
      </c>
      <c r="BH257" s="33">
        <v>5884.3624810000001</v>
      </c>
      <c r="BI257" s="33">
        <v>7343.9041029999998</v>
      </c>
      <c r="BJ257" s="33">
        <v>6399.1372419999998</v>
      </c>
      <c r="BK257" s="33">
        <v>6983.5825960000002</v>
      </c>
      <c r="BL257" s="33">
        <v>7938.0329449999999</v>
      </c>
      <c r="BM257" s="33">
        <v>7444.8368790000004</v>
      </c>
      <c r="BN257" s="33">
        <v>6399.1372419999998</v>
      </c>
      <c r="BO257" s="33">
        <v>6983.5825960000002</v>
      </c>
      <c r="BP257" s="33">
        <v>7938.5063689999997</v>
      </c>
      <c r="BQ257" s="33">
        <v>7350.9087360000003</v>
      </c>
      <c r="BR257" s="33">
        <v>6399.1372419999998</v>
      </c>
      <c r="BS257" s="33">
        <v>6983.5825960000002</v>
      </c>
      <c r="BT257" s="33">
        <v>9108.6218850000005</v>
      </c>
      <c r="BU257" s="33">
        <v>8573.6053260000008</v>
      </c>
      <c r="BV257" s="33">
        <v>7184.1114100000004</v>
      </c>
      <c r="BW257" s="33">
        <v>7929.5801419999998</v>
      </c>
      <c r="BX257" s="33">
        <v>9150.8405299999995</v>
      </c>
      <c r="BY257" s="33">
        <v>8494.6462659999997</v>
      </c>
      <c r="BZ257" s="33">
        <v>7184.1114100000004</v>
      </c>
      <c r="CA257" s="33">
        <v>7929.5801419999998</v>
      </c>
      <c r="CB257" s="33">
        <v>9150.8405299999995</v>
      </c>
      <c r="CC257" s="33">
        <v>8678.2679979999994</v>
      </c>
      <c r="CD257" s="33">
        <v>7184.1114100000004</v>
      </c>
      <c r="CE257" s="33">
        <v>7929.5801419999998</v>
      </c>
      <c r="CF257" s="33">
        <v>9150.8405299999995</v>
      </c>
      <c r="CG257" s="33">
        <v>8494.6462659999997</v>
      </c>
      <c r="CH257" s="33">
        <v>7184.1114100000004</v>
      </c>
      <c r="CI257" s="33">
        <v>7929.5801419999998</v>
      </c>
      <c r="CJ257" s="33">
        <v>9150.8405299999995</v>
      </c>
      <c r="CK257" s="33">
        <v>8678.2679979999994</v>
      </c>
      <c r="CL257" s="33">
        <v>7184.1114100000004</v>
      </c>
      <c r="CM257" s="33">
        <v>7929.5801419999998</v>
      </c>
      <c r="CN257" s="33">
        <v>9150.8405299999995</v>
      </c>
      <c r="CO257" s="33">
        <v>8492.6750639999991</v>
      </c>
      <c r="CP257" s="33">
        <v>7184.1114100000004</v>
      </c>
      <c r="CQ257" s="33">
        <v>7929.5801419999998</v>
      </c>
      <c r="CR257" s="33">
        <v>9150.8405299999995</v>
      </c>
      <c r="CS257" s="33">
        <v>7214.1626809999998</v>
      </c>
      <c r="CT257" s="33">
        <v>7184.1114100000004</v>
      </c>
      <c r="CU257" s="33">
        <v>7929.5801419999998</v>
      </c>
      <c r="CV257" s="33">
        <v>9150.8405299999995</v>
      </c>
      <c r="CW257" s="33">
        <v>8494.6462659999997</v>
      </c>
      <c r="CX257" s="33">
        <v>7184.1114100000004</v>
      </c>
      <c r="CY257" s="33">
        <v>7929.5801419999998</v>
      </c>
      <c r="CZ257" s="33">
        <v>9150.8405299999995</v>
      </c>
      <c r="DA257" s="33">
        <v>8045.8891119999998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7970.9148059999998</v>
      </c>
      <c r="DN257" s="33">
        <v>7184.1114100000004</v>
      </c>
      <c r="DO257" s="33">
        <v>7929.5801419999998</v>
      </c>
      <c r="DP257" s="33">
        <v>9150.8405299999995</v>
      </c>
      <c r="DQ257" s="33">
        <v>8664.8035369999998</v>
      </c>
      <c r="DR257" s="33">
        <v>7184.1114100000004</v>
      </c>
      <c r="DS257" s="33">
        <v>7929.5801419999998</v>
      </c>
      <c r="DT257" s="33">
        <v>9150.8405299999995</v>
      </c>
      <c r="DU257" s="33">
        <v>8676.2967960000005</v>
      </c>
      <c r="DV257" s="33">
        <v>7184.1114100000004</v>
      </c>
      <c r="DW257" s="33">
        <v>7929.5801419999998</v>
      </c>
      <c r="DX257" s="33">
        <v>9150.8405299999995</v>
      </c>
      <c r="DY257" s="33">
        <v>8678.2679979999994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7184.1114100000004</v>
      </c>
      <c r="EE257" s="33">
        <v>7929.5801419999998</v>
      </c>
      <c r="EF257" s="33">
        <v>9150.8405299999995</v>
      </c>
      <c r="EG257" s="33">
        <v>8678.2679979999994</v>
      </c>
      <c r="EH257" s="33">
        <v>7128.318593</v>
      </c>
      <c r="EI257" s="33">
        <v>7929.5801419999998</v>
      </c>
      <c r="EJ257" s="33">
        <v>9150.8405299999995</v>
      </c>
      <c r="EK257" s="33">
        <v>8678.2679979999994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7073.6712690000004</v>
      </c>
      <c r="EQ257" s="33">
        <v>7929.5801419999998</v>
      </c>
      <c r="ER257" s="33">
        <v>9150.8405299999995</v>
      </c>
      <c r="ES257" s="33">
        <v>8678.2679979999994</v>
      </c>
      <c r="ET257" s="33">
        <v>7128.318593</v>
      </c>
      <c r="EU257" s="33">
        <v>7929.5801419999998</v>
      </c>
      <c r="EV257" s="33">
        <v>9150.8405299999995</v>
      </c>
      <c r="EW257" s="33">
        <v>8678.2679979999994</v>
      </c>
      <c r="EX257" s="33">
        <v>7128.318593</v>
      </c>
      <c r="EY257" s="33">
        <v>7929.5801419999998</v>
      </c>
      <c r="EZ257" s="33">
        <v>9150.8405299999995</v>
      </c>
      <c r="FA257" s="33">
        <v>8678.2679979999994</v>
      </c>
      <c r="FB257" s="33">
        <v>7127.360267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7747.3701279999996</v>
      </c>
      <c r="CS294" s="33">
        <v>7695.3920930000004</v>
      </c>
      <c r="CT294" s="33">
        <v>7516.5524139999998</v>
      </c>
      <c r="CU294" s="33">
        <v>7695.3920930000004</v>
      </c>
      <c r="CV294" s="33">
        <v>7938.261853</v>
      </c>
      <c r="CW294" s="33">
        <v>7885.003103</v>
      </c>
      <c r="CX294" s="33">
        <v>7701.7568950000004</v>
      </c>
      <c r="CY294" s="33">
        <v>7885.003103</v>
      </c>
      <c r="CZ294" s="33">
        <v>7938.261853</v>
      </c>
      <c r="DA294" s="33">
        <v>7885.003103</v>
      </c>
      <c r="DB294" s="33">
        <v>7701.7568950000004</v>
      </c>
      <c r="DC294" s="33">
        <v>7885.003103</v>
      </c>
      <c r="DD294" s="33">
        <v>7938.261853</v>
      </c>
      <c r="DE294" s="33">
        <v>7885.003103</v>
      </c>
      <c r="DF294" s="33">
        <v>7701.7568950000004</v>
      </c>
      <c r="DG294" s="33">
        <v>7885.003103</v>
      </c>
      <c r="DH294" s="33">
        <v>7938.261853</v>
      </c>
      <c r="DI294" s="33">
        <v>7885.003103</v>
      </c>
      <c r="DJ294" s="33">
        <v>7701.7568950000004</v>
      </c>
      <c r="DK294" s="33">
        <v>7885.003103</v>
      </c>
      <c r="DL294" s="33">
        <v>7938.261853</v>
      </c>
      <c r="DM294" s="33">
        <v>7885.003103</v>
      </c>
      <c r="DN294" s="33">
        <v>7701.7568950000004</v>
      </c>
      <c r="DO294" s="33">
        <v>7885.003103</v>
      </c>
      <c r="DP294" s="33">
        <v>7938.261853</v>
      </c>
      <c r="DQ294" s="33">
        <v>7885.003103</v>
      </c>
      <c r="DR294" s="33">
        <v>7701.7568950000004</v>
      </c>
      <c r="DS294" s="33">
        <v>7885.003103</v>
      </c>
      <c r="DT294" s="33">
        <v>7938.261853</v>
      </c>
      <c r="DU294" s="33">
        <v>7885.003103</v>
      </c>
      <c r="DV294" s="33">
        <v>7701.7568950000004</v>
      </c>
      <c r="DW294" s="33">
        <v>7885.003103</v>
      </c>
      <c r="DX294" s="33">
        <v>7938.261853</v>
      </c>
      <c r="DY294" s="33">
        <v>7885.003103</v>
      </c>
      <c r="DZ294" s="33">
        <v>7701.7568950000004</v>
      </c>
      <c r="EA294" s="33">
        <v>7885.003103</v>
      </c>
      <c r="EB294" s="33">
        <v>7938.261853</v>
      </c>
      <c r="EC294" s="33">
        <v>7885.003103</v>
      </c>
      <c r="ED294" s="33">
        <v>7701.7568950000004</v>
      </c>
      <c r="EE294" s="33">
        <v>7885.003103</v>
      </c>
      <c r="EF294" s="33">
        <v>7938.261853</v>
      </c>
      <c r="EG294" s="33">
        <v>7885.003103</v>
      </c>
      <c r="EH294" s="33">
        <v>7701.7568950000004</v>
      </c>
      <c r="EI294" s="33">
        <v>7885.003103</v>
      </c>
      <c r="EJ294" s="33">
        <v>7938.261853</v>
      </c>
      <c r="EK294" s="33">
        <v>7885.003103</v>
      </c>
      <c r="EL294" s="33">
        <v>7701.7568950000004</v>
      </c>
      <c r="EM294" s="33">
        <v>7885.003103</v>
      </c>
      <c r="EN294" s="33">
        <v>7938.261853</v>
      </c>
      <c r="EO294" s="33">
        <v>7885.003103</v>
      </c>
      <c r="EP294" s="33">
        <v>7701.7568950000004</v>
      </c>
      <c r="EQ294" s="33">
        <v>7885.003103</v>
      </c>
      <c r="ER294" s="33">
        <v>7938.261853</v>
      </c>
      <c r="ES294" s="33">
        <v>7885.003103</v>
      </c>
      <c r="ET294" s="33">
        <v>7701.7568950000004</v>
      </c>
      <c r="EU294" s="33">
        <v>7885.003103</v>
      </c>
      <c r="EV294" s="33">
        <v>7938.261853</v>
      </c>
      <c r="EW294" s="33">
        <v>7885.003103</v>
      </c>
      <c r="EX294" s="33">
        <v>7701.7568950000004</v>
      </c>
      <c r="EY294" s="33">
        <v>7885.003103</v>
      </c>
      <c r="EZ294" s="33">
        <v>7938.261853</v>
      </c>
      <c r="FA294" s="33">
        <v>7885.003103</v>
      </c>
      <c r="FB294" s="33">
        <v>7701.7568950000004</v>
      </c>
      <c r="FC294" s="33">
        <v>7885.003103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7747.3701279999996</v>
      </c>
      <c r="CS305" s="33">
        <v>7695.3920930000004</v>
      </c>
      <c r="CT305" s="33">
        <v>7516.5524139999998</v>
      </c>
      <c r="CU305" s="33">
        <v>7695.3920930000004</v>
      </c>
      <c r="CV305" s="33">
        <v>7938.261853</v>
      </c>
      <c r="CW305" s="33">
        <v>7885.003103</v>
      </c>
      <c r="CX305" s="33">
        <v>7701.7568950000004</v>
      </c>
      <c r="CY305" s="33">
        <v>7885.003103</v>
      </c>
      <c r="CZ305" s="33">
        <v>7938.261853</v>
      </c>
      <c r="DA305" s="33">
        <v>7885.003103</v>
      </c>
      <c r="DB305" s="33">
        <v>7701.7568950000004</v>
      </c>
      <c r="DC305" s="33">
        <v>7885.003103</v>
      </c>
      <c r="DD305" s="33">
        <v>7938.261853</v>
      </c>
      <c r="DE305" s="33">
        <v>7885.003103</v>
      </c>
      <c r="DF305" s="33">
        <v>7701.7568950000004</v>
      </c>
      <c r="DG305" s="33">
        <v>7885.003103</v>
      </c>
      <c r="DH305" s="33">
        <v>7938.261853</v>
      </c>
      <c r="DI305" s="33">
        <v>7885.003103</v>
      </c>
      <c r="DJ305" s="33">
        <v>7701.7568950000004</v>
      </c>
      <c r="DK305" s="33">
        <v>7885.003103</v>
      </c>
      <c r="DL305" s="33">
        <v>7938.261853</v>
      </c>
      <c r="DM305" s="33">
        <v>7885.003103</v>
      </c>
      <c r="DN305" s="33">
        <v>7701.7568950000004</v>
      </c>
      <c r="DO305" s="33">
        <v>7885.003103</v>
      </c>
      <c r="DP305" s="33">
        <v>7938.261853</v>
      </c>
      <c r="DQ305" s="33">
        <v>7885.003103</v>
      </c>
      <c r="DR305" s="33">
        <v>7701.7568950000004</v>
      </c>
      <c r="DS305" s="33">
        <v>7885.003103</v>
      </c>
      <c r="DT305" s="33">
        <v>7938.261853</v>
      </c>
      <c r="DU305" s="33">
        <v>7885.003103</v>
      </c>
      <c r="DV305" s="33">
        <v>7701.7568950000004</v>
      </c>
      <c r="DW305" s="33">
        <v>7885.003103</v>
      </c>
      <c r="DX305" s="33">
        <v>7938.261853</v>
      </c>
      <c r="DY305" s="33">
        <v>7885.003103</v>
      </c>
      <c r="DZ305" s="33">
        <v>7701.7568950000004</v>
      </c>
      <c r="EA305" s="33">
        <v>7885.003103</v>
      </c>
      <c r="EB305" s="33">
        <v>7938.261853</v>
      </c>
      <c r="EC305" s="33">
        <v>7885.003103</v>
      </c>
      <c r="ED305" s="33">
        <v>7701.7568950000004</v>
      </c>
      <c r="EE305" s="33">
        <v>7885.003103</v>
      </c>
      <c r="EF305" s="33">
        <v>7938.261853</v>
      </c>
      <c r="EG305" s="33">
        <v>7885.003103</v>
      </c>
      <c r="EH305" s="33">
        <v>7701.7568950000004</v>
      </c>
      <c r="EI305" s="33">
        <v>7885.003103</v>
      </c>
      <c r="EJ305" s="33">
        <v>7938.261853</v>
      </c>
      <c r="EK305" s="33">
        <v>7885.003103</v>
      </c>
      <c r="EL305" s="33">
        <v>7701.7568950000004</v>
      </c>
      <c r="EM305" s="33">
        <v>7885.003103</v>
      </c>
      <c r="EN305" s="33">
        <v>7938.261853</v>
      </c>
      <c r="EO305" s="33">
        <v>7885.003103</v>
      </c>
      <c r="EP305" s="33">
        <v>7701.7568950000004</v>
      </c>
      <c r="EQ305" s="33">
        <v>7885.003103</v>
      </c>
      <c r="ER305" s="33">
        <v>7938.261853</v>
      </c>
      <c r="ES305" s="33">
        <v>7885.003103</v>
      </c>
      <c r="ET305" s="33">
        <v>7701.7568950000004</v>
      </c>
      <c r="EU305" s="33">
        <v>7885.003103</v>
      </c>
      <c r="EV305" s="33">
        <v>7938.261853</v>
      </c>
      <c r="EW305" s="33">
        <v>7885.003103</v>
      </c>
      <c r="EX305" s="33">
        <v>7701.7568950000004</v>
      </c>
      <c r="EY305" s="33">
        <v>7885.003103</v>
      </c>
      <c r="EZ305" s="33">
        <v>7938.261853</v>
      </c>
      <c r="FA305" s="33">
        <v>7885.003103</v>
      </c>
      <c r="FB305" s="33">
        <v>7701.7568950000004</v>
      </c>
      <c r="FC305" s="33">
        <v>7885.003103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23.76</v>
      </c>
      <c r="AD368" s="58">
        <v>186.72345000000001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39.241199999999999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254.8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254.8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318.67108919999998</v>
      </c>
      <c r="V377" s="58">
        <v>318.67108919999998</v>
      </c>
      <c r="W377" s="58">
        <v>318.67108919999998</v>
      </c>
      <c r="X377" s="58">
        <v>318.67108919999998</v>
      </c>
      <c r="Y377" s="58">
        <v>318.67108919999998</v>
      </c>
      <c r="Z377" s="58">
        <v>318.67108919999998</v>
      </c>
      <c r="AA377" s="58">
        <v>318.67108919999998</v>
      </c>
      <c r="AB377" s="58">
        <v>483.57535919999998</v>
      </c>
      <c r="AC377" s="58">
        <v>320.61190920000001</v>
      </c>
      <c r="AD377" s="58">
        <v>483.57535919999998</v>
      </c>
      <c r="AE377" s="58">
        <v>483.57535919999998</v>
      </c>
      <c r="AF377" s="58">
        <v>625.27135920000001</v>
      </c>
      <c r="AG377" s="58">
        <v>625.27135920000001</v>
      </c>
      <c r="AH377" s="58">
        <v>625.27135920000001</v>
      </c>
      <c r="AI377" s="58">
        <v>625.27135920000001</v>
      </c>
      <c r="AJ377" s="58">
        <v>668.7361449</v>
      </c>
      <c r="AK377" s="58">
        <v>668.7361449</v>
      </c>
      <c r="AL377" s="58">
        <v>668.7361449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525.98631990000001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903.42492630000004</v>
      </c>
      <c r="AS416" s="33">
        <v>1097.2929360000001</v>
      </c>
      <c r="AT416" s="33">
        <v>1457.8874350000001</v>
      </c>
      <c r="AU416" s="33">
        <v>1198.1043010000001</v>
      </c>
      <c r="AV416" s="33">
        <v>3297.293705</v>
      </c>
      <c r="AW416" s="33">
        <v>4004.8674609999998</v>
      </c>
      <c r="AX416" s="33">
        <v>5320.9546479999999</v>
      </c>
      <c r="AY416" s="33">
        <v>4372.8058140000003</v>
      </c>
      <c r="AZ416" s="33">
        <v>4095.476326</v>
      </c>
      <c r="BA416" s="33">
        <v>4974.3339070000002</v>
      </c>
      <c r="BB416" s="33">
        <v>6609.0090069999997</v>
      </c>
      <c r="BC416" s="33">
        <v>5431.339849</v>
      </c>
      <c r="BD416" s="33">
        <v>7154.0655070000003</v>
      </c>
      <c r="BE416" s="33">
        <v>8689.2726970000003</v>
      </c>
      <c r="BF416" s="33">
        <v>11544.75807</v>
      </c>
      <c r="BG416" s="33">
        <v>9487.5804360000002</v>
      </c>
      <c r="BH416" s="33">
        <v>7908.3531240000002</v>
      </c>
      <c r="BI416" s="33">
        <v>9605.42461</v>
      </c>
      <c r="BJ416" s="33">
        <v>12761.977569999999</v>
      </c>
      <c r="BK416" s="33">
        <v>10487.90178</v>
      </c>
      <c r="BL416" s="33">
        <v>8843.5440130000006</v>
      </c>
      <c r="BM416" s="33">
        <v>10741.30024</v>
      </c>
      <c r="BN416" s="33">
        <v>14271.126819999999</v>
      </c>
      <c r="BO416" s="33">
        <v>11728.13348</v>
      </c>
      <c r="BP416" s="33">
        <v>9878.8811399999995</v>
      </c>
      <c r="BQ416" s="33">
        <v>11998.81271</v>
      </c>
      <c r="BR416" s="33">
        <v>15941.88544</v>
      </c>
      <c r="BS416" s="33">
        <v>13101.17713</v>
      </c>
      <c r="BT416" s="33">
        <v>11408.734619999999</v>
      </c>
      <c r="BU416" s="33">
        <v>13856.960940000001</v>
      </c>
      <c r="BV416" s="33">
        <v>18410.66188</v>
      </c>
      <c r="BW416" s="33">
        <v>15130.038619999999</v>
      </c>
      <c r="BX416" s="33">
        <v>11408.734619999999</v>
      </c>
      <c r="BY416" s="33">
        <v>13856.960940000001</v>
      </c>
      <c r="BZ416" s="33">
        <v>18410.66188</v>
      </c>
      <c r="CA416" s="33">
        <v>15130.038619999999</v>
      </c>
      <c r="CB416" s="33">
        <v>11408.734619999999</v>
      </c>
      <c r="CC416" s="33">
        <v>13856.960940000001</v>
      </c>
      <c r="CD416" s="33">
        <v>18410.66188</v>
      </c>
      <c r="CE416" s="33">
        <v>15130.038619999999</v>
      </c>
      <c r="CF416" s="33">
        <v>11408.734619999999</v>
      </c>
      <c r="CG416" s="33">
        <v>13856.960940000001</v>
      </c>
      <c r="CH416" s="33">
        <v>18410.66188</v>
      </c>
      <c r="CI416" s="33">
        <v>15130.038619999999</v>
      </c>
      <c r="CJ416" s="33">
        <v>11408.734619999999</v>
      </c>
      <c r="CK416" s="33">
        <v>13856.960940000001</v>
      </c>
      <c r="CL416" s="33">
        <v>18410.66188</v>
      </c>
      <c r="CM416" s="33">
        <v>15130.038619999999</v>
      </c>
      <c r="CN416" s="33">
        <v>11408.734619999999</v>
      </c>
      <c r="CO416" s="33">
        <v>13856.960940000001</v>
      </c>
      <c r="CP416" s="33">
        <v>18410.66188</v>
      </c>
      <c r="CQ416" s="33">
        <v>15130.038619999999</v>
      </c>
      <c r="CR416" s="33">
        <v>11408.734619999999</v>
      </c>
      <c r="CS416" s="33">
        <v>13856.960940000001</v>
      </c>
      <c r="CT416" s="33">
        <v>18410.66188</v>
      </c>
      <c r="CU416" s="33">
        <v>15130.038619999999</v>
      </c>
      <c r="CV416" s="33">
        <v>11408.734619999999</v>
      </c>
      <c r="CW416" s="33">
        <v>13856.960940000001</v>
      </c>
      <c r="CX416" s="33">
        <v>18410.66188</v>
      </c>
      <c r="CY416" s="33">
        <v>15130.038619999999</v>
      </c>
      <c r="CZ416" s="33">
        <v>11408.734619999999</v>
      </c>
      <c r="DA416" s="33">
        <v>13856.960940000001</v>
      </c>
      <c r="DB416" s="33">
        <v>18410.66188</v>
      </c>
      <c r="DC416" s="33">
        <v>15130.038619999999</v>
      </c>
      <c r="DD416" s="33">
        <v>11408.734619999999</v>
      </c>
      <c r="DE416" s="33">
        <v>13856.960940000001</v>
      </c>
      <c r="DF416" s="33">
        <v>18410.66188</v>
      </c>
      <c r="DG416" s="33">
        <v>15130.038619999999</v>
      </c>
      <c r="DH416" s="33">
        <v>11408.734619999999</v>
      </c>
      <c r="DI416" s="33">
        <v>13856.960940000001</v>
      </c>
      <c r="DJ416" s="33">
        <v>18410.66188</v>
      </c>
      <c r="DK416" s="33">
        <v>15130.038619999999</v>
      </c>
      <c r="DL416" s="33">
        <v>11408.734619999999</v>
      </c>
      <c r="DM416" s="33">
        <v>13856.960940000001</v>
      </c>
      <c r="DN416" s="33">
        <v>18410.66188</v>
      </c>
      <c r="DO416" s="33">
        <v>15130.038619999999</v>
      </c>
      <c r="DP416" s="33">
        <v>11408.734619999999</v>
      </c>
      <c r="DQ416" s="33">
        <v>13856.960940000001</v>
      </c>
      <c r="DR416" s="33">
        <v>18410.66188</v>
      </c>
      <c r="DS416" s="33">
        <v>15130.038619999999</v>
      </c>
      <c r="DT416" s="33">
        <v>11408.734619999999</v>
      </c>
      <c r="DU416" s="33">
        <v>13856.960940000001</v>
      </c>
      <c r="DV416" s="33">
        <v>18410.66188</v>
      </c>
      <c r="DW416" s="33">
        <v>15130.038619999999</v>
      </c>
      <c r="DX416" s="33">
        <v>11408.734619999999</v>
      </c>
      <c r="DY416" s="33">
        <v>13856.960940000001</v>
      </c>
      <c r="DZ416" s="33">
        <v>18410.66188</v>
      </c>
      <c r="EA416" s="33">
        <v>15130.038619999999</v>
      </c>
      <c r="EB416" s="33">
        <v>11408.734619999999</v>
      </c>
      <c r="EC416" s="33">
        <v>13856.960940000001</v>
      </c>
      <c r="ED416" s="33">
        <v>18410.66188</v>
      </c>
      <c r="EE416" s="33">
        <v>15130.038619999999</v>
      </c>
      <c r="EF416" s="33">
        <v>11408.734619999999</v>
      </c>
      <c r="EG416" s="33">
        <v>13856.960940000001</v>
      </c>
      <c r="EH416" s="33">
        <v>18410.66188</v>
      </c>
      <c r="EI416" s="33">
        <v>15130.038619999999</v>
      </c>
      <c r="EJ416" s="33">
        <v>11408.734619999999</v>
      </c>
      <c r="EK416" s="33">
        <v>13856.960940000001</v>
      </c>
      <c r="EL416" s="33">
        <v>18410.66188</v>
      </c>
      <c r="EM416" s="33">
        <v>15130.038619999999</v>
      </c>
      <c r="EN416" s="33">
        <v>11408.734619999999</v>
      </c>
      <c r="EO416" s="33">
        <v>13856.960940000001</v>
      </c>
      <c r="EP416" s="33">
        <v>18410.66188</v>
      </c>
      <c r="EQ416" s="33">
        <v>15130.038619999999</v>
      </c>
      <c r="ER416" s="33">
        <v>11408.734619999999</v>
      </c>
      <c r="ES416" s="33">
        <v>13856.960940000001</v>
      </c>
      <c r="ET416" s="33">
        <v>18410.66188</v>
      </c>
      <c r="EU416" s="33">
        <v>15130.038619999999</v>
      </c>
      <c r="EV416" s="33">
        <v>11408.734619999999</v>
      </c>
      <c r="EW416" s="33">
        <v>13856.960940000001</v>
      </c>
      <c r="EX416" s="33">
        <v>18410.66188</v>
      </c>
      <c r="EY416" s="33">
        <v>15130.038619999999</v>
      </c>
      <c r="EZ416" s="33">
        <v>11408.734619999999</v>
      </c>
      <c r="FA416" s="33">
        <v>13856.960940000001</v>
      </c>
      <c r="FB416" s="33">
        <v>18410.66188</v>
      </c>
      <c r="FC416" s="33">
        <v>15130.038619999999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903.42492630000004</v>
      </c>
      <c r="AS425" s="33">
        <v>1097.2929360000001</v>
      </c>
      <c r="AT425" s="33">
        <v>1457.8874350000001</v>
      </c>
      <c r="AU425" s="33">
        <v>1198.1043010000001</v>
      </c>
      <c r="AV425" s="33">
        <v>3297.293705</v>
      </c>
      <c r="AW425" s="33">
        <v>4004.8674609999998</v>
      </c>
      <c r="AX425" s="33">
        <v>5320.9546479999999</v>
      </c>
      <c r="AY425" s="33">
        <v>4372.8058140000003</v>
      </c>
      <c r="AZ425" s="33">
        <v>4095.476326</v>
      </c>
      <c r="BA425" s="33">
        <v>4974.3339070000002</v>
      </c>
      <c r="BB425" s="33">
        <v>6609.0090069999997</v>
      </c>
      <c r="BC425" s="33">
        <v>5431.339849</v>
      </c>
      <c r="BD425" s="33">
        <v>7154.0655070000003</v>
      </c>
      <c r="BE425" s="33">
        <v>8689.2726970000003</v>
      </c>
      <c r="BF425" s="33">
        <v>11544.75807</v>
      </c>
      <c r="BG425" s="33">
        <v>9487.5804360000002</v>
      </c>
      <c r="BH425" s="33">
        <v>7908.3531240000002</v>
      </c>
      <c r="BI425" s="33">
        <v>9605.42461</v>
      </c>
      <c r="BJ425" s="33">
        <v>12761.977569999999</v>
      </c>
      <c r="BK425" s="33">
        <v>10487.90178</v>
      </c>
      <c r="BL425" s="33">
        <v>8843.5440130000006</v>
      </c>
      <c r="BM425" s="33">
        <v>10741.30024</v>
      </c>
      <c r="BN425" s="33">
        <v>14271.126819999999</v>
      </c>
      <c r="BO425" s="33">
        <v>11728.13348</v>
      </c>
      <c r="BP425" s="33">
        <v>9878.8811399999995</v>
      </c>
      <c r="BQ425" s="33">
        <v>11998.81271</v>
      </c>
      <c r="BR425" s="33">
        <v>15941.88544</v>
      </c>
      <c r="BS425" s="33">
        <v>13101.17713</v>
      </c>
      <c r="BT425" s="33">
        <v>11408.734619999999</v>
      </c>
      <c r="BU425" s="33">
        <v>13856.960940000001</v>
      </c>
      <c r="BV425" s="33">
        <v>18410.66188</v>
      </c>
      <c r="BW425" s="33">
        <v>15130.038619999999</v>
      </c>
      <c r="BX425" s="33">
        <v>11408.734619999999</v>
      </c>
      <c r="BY425" s="33">
        <v>13856.960940000001</v>
      </c>
      <c r="BZ425" s="33">
        <v>18410.66188</v>
      </c>
      <c r="CA425" s="33">
        <v>15130.038619999999</v>
      </c>
      <c r="CB425" s="33">
        <v>11408.734619999999</v>
      </c>
      <c r="CC425" s="33">
        <v>13856.960940000001</v>
      </c>
      <c r="CD425" s="33">
        <v>18410.66188</v>
      </c>
      <c r="CE425" s="33">
        <v>15130.038619999999</v>
      </c>
      <c r="CF425" s="33">
        <v>11408.734619999999</v>
      </c>
      <c r="CG425" s="33">
        <v>13856.960940000001</v>
      </c>
      <c r="CH425" s="33">
        <v>18410.66188</v>
      </c>
      <c r="CI425" s="33">
        <v>15130.038619999999</v>
      </c>
      <c r="CJ425" s="33">
        <v>11408.734619999999</v>
      </c>
      <c r="CK425" s="33">
        <v>13856.960940000001</v>
      </c>
      <c r="CL425" s="33">
        <v>18410.66188</v>
      </c>
      <c r="CM425" s="33">
        <v>15130.038619999999</v>
      </c>
      <c r="CN425" s="33">
        <v>11408.734619999999</v>
      </c>
      <c r="CO425" s="33">
        <v>13856.960940000001</v>
      </c>
      <c r="CP425" s="33">
        <v>18410.66188</v>
      </c>
      <c r="CQ425" s="33">
        <v>15130.038619999999</v>
      </c>
      <c r="CR425" s="33">
        <v>11408.734619999999</v>
      </c>
      <c r="CS425" s="33">
        <v>13856.960940000001</v>
      </c>
      <c r="CT425" s="33">
        <v>18410.66188</v>
      </c>
      <c r="CU425" s="33">
        <v>15130.038619999999</v>
      </c>
      <c r="CV425" s="33">
        <v>11408.734619999999</v>
      </c>
      <c r="CW425" s="33">
        <v>13856.960940000001</v>
      </c>
      <c r="CX425" s="33">
        <v>18410.66188</v>
      </c>
      <c r="CY425" s="33">
        <v>15130.038619999999</v>
      </c>
      <c r="CZ425" s="33">
        <v>11408.734619999999</v>
      </c>
      <c r="DA425" s="33">
        <v>13856.960940000001</v>
      </c>
      <c r="DB425" s="33">
        <v>18410.66188</v>
      </c>
      <c r="DC425" s="33">
        <v>15130.038619999999</v>
      </c>
      <c r="DD425" s="33">
        <v>11408.734619999999</v>
      </c>
      <c r="DE425" s="33">
        <v>13856.960940000001</v>
      </c>
      <c r="DF425" s="33">
        <v>18410.66188</v>
      </c>
      <c r="DG425" s="33">
        <v>15130.038619999999</v>
      </c>
      <c r="DH425" s="33">
        <v>11408.734619999999</v>
      </c>
      <c r="DI425" s="33">
        <v>13856.960940000001</v>
      </c>
      <c r="DJ425" s="33">
        <v>18410.66188</v>
      </c>
      <c r="DK425" s="33">
        <v>15130.038619999999</v>
      </c>
      <c r="DL425" s="33">
        <v>11408.734619999999</v>
      </c>
      <c r="DM425" s="33">
        <v>13856.960940000001</v>
      </c>
      <c r="DN425" s="33">
        <v>18410.66188</v>
      </c>
      <c r="DO425" s="33">
        <v>15130.038619999999</v>
      </c>
      <c r="DP425" s="33">
        <v>11408.734619999999</v>
      </c>
      <c r="DQ425" s="33">
        <v>13856.960940000001</v>
      </c>
      <c r="DR425" s="33">
        <v>18410.66188</v>
      </c>
      <c r="DS425" s="33">
        <v>15130.038619999999</v>
      </c>
      <c r="DT425" s="33">
        <v>11408.734619999999</v>
      </c>
      <c r="DU425" s="33">
        <v>13856.960940000001</v>
      </c>
      <c r="DV425" s="33">
        <v>18410.66188</v>
      </c>
      <c r="DW425" s="33">
        <v>15130.038619999999</v>
      </c>
      <c r="DX425" s="33">
        <v>11408.734619999999</v>
      </c>
      <c r="DY425" s="33">
        <v>13856.960940000001</v>
      </c>
      <c r="DZ425" s="33">
        <v>18410.66188</v>
      </c>
      <c r="EA425" s="33">
        <v>15130.038619999999</v>
      </c>
      <c r="EB425" s="33">
        <v>11408.734619999999</v>
      </c>
      <c r="EC425" s="33">
        <v>13856.960940000001</v>
      </c>
      <c r="ED425" s="33">
        <v>18410.66188</v>
      </c>
      <c r="EE425" s="33">
        <v>15130.038619999999</v>
      </c>
      <c r="EF425" s="33">
        <v>11408.734619999999</v>
      </c>
      <c r="EG425" s="33">
        <v>13856.960940000001</v>
      </c>
      <c r="EH425" s="33">
        <v>18410.66188</v>
      </c>
      <c r="EI425" s="33">
        <v>15130.038619999999</v>
      </c>
      <c r="EJ425" s="33">
        <v>11408.734619999999</v>
      </c>
      <c r="EK425" s="33">
        <v>13856.960940000001</v>
      </c>
      <c r="EL425" s="33">
        <v>18410.66188</v>
      </c>
      <c r="EM425" s="33">
        <v>15130.038619999999</v>
      </c>
      <c r="EN425" s="33">
        <v>11408.734619999999</v>
      </c>
      <c r="EO425" s="33">
        <v>13856.960940000001</v>
      </c>
      <c r="EP425" s="33">
        <v>18410.66188</v>
      </c>
      <c r="EQ425" s="33">
        <v>15130.038619999999</v>
      </c>
      <c r="ER425" s="33">
        <v>11408.734619999999</v>
      </c>
      <c r="ES425" s="33">
        <v>13856.960940000001</v>
      </c>
      <c r="ET425" s="33">
        <v>18410.66188</v>
      </c>
      <c r="EU425" s="33">
        <v>15130.038619999999</v>
      </c>
      <c r="EV425" s="33">
        <v>11408.734619999999</v>
      </c>
      <c r="EW425" s="33">
        <v>13856.960940000001</v>
      </c>
      <c r="EX425" s="33">
        <v>18410.66188</v>
      </c>
      <c r="EY425" s="33">
        <v>15130.038619999999</v>
      </c>
      <c r="EZ425" s="33">
        <v>11408.734619999999</v>
      </c>
      <c r="FA425" s="33">
        <v>13856.960940000001</v>
      </c>
      <c r="FB425" s="33">
        <v>18410.66188</v>
      </c>
      <c r="FC425" s="33">
        <v>15130.038619999999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DH427" s="33">
        <v>716.79019110000002</v>
      </c>
      <c r="DI427" s="33">
        <v>709.0550452</v>
      </c>
      <c r="DJ427" s="33">
        <v>866.33634610000001</v>
      </c>
      <c r="DK427" s="33">
        <v>804.45517859999995</v>
      </c>
      <c r="DL427" s="33">
        <v>716.79019110000002</v>
      </c>
      <c r="DM427" s="33">
        <v>709.0550452</v>
      </c>
      <c r="DN427" s="33">
        <v>866.33634610000001</v>
      </c>
      <c r="DO427" s="33">
        <v>804.45517859999995</v>
      </c>
      <c r="DP427" s="33">
        <v>716.79019110000002</v>
      </c>
      <c r="DQ427" s="33">
        <v>709.0550452</v>
      </c>
      <c r="DR427" s="33">
        <v>866.33634610000001</v>
      </c>
      <c r="DS427" s="33">
        <v>804.45517859999995</v>
      </c>
      <c r="DT427" s="33">
        <v>716.79019110000002</v>
      </c>
      <c r="DU427" s="33">
        <v>709.0550452</v>
      </c>
      <c r="DV427" s="33">
        <v>866.33634610000001</v>
      </c>
      <c r="DW427" s="33">
        <v>804.45517859999995</v>
      </c>
      <c r="DX427" s="33">
        <v>716.79019110000002</v>
      </c>
      <c r="DY427" s="33">
        <v>709.0550452</v>
      </c>
      <c r="DZ427" s="33">
        <v>866.33634610000001</v>
      </c>
      <c r="EA427" s="33">
        <v>804.45517859999995</v>
      </c>
      <c r="EB427" s="33">
        <v>716.79019110000002</v>
      </c>
      <c r="EC427" s="33">
        <v>709.0550452</v>
      </c>
      <c r="ED427" s="33">
        <v>866.33634610000001</v>
      </c>
      <c r="EE427" s="33">
        <v>804.45517859999995</v>
      </c>
      <c r="EF427" s="33">
        <v>716.79019110000002</v>
      </c>
      <c r="EG427" s="33">
        <v>709.0550452</v>
      </c>
      <c r="EH427" s="33">
        <v>866.33634610000001</v>
      </c>
      <c r="EI427" s="33">
        <v>804.45517859999995</v>
      </c>
      <c r="EJ427" s="33">
        <v>716.79019110000002</v>
      </c>
      <c r="EK427" s="33">
        <v>709.0550452</v>
      </c>
      <c r="EL427" s="33">
        <v>866.33634610000001</v>
      </c>
      <c r="EM427" s="33">
        <v>804.45517859999995</v>
      </c>
      <c r="EN427" s="33">
        <v>716.79019110000002</v>
      </c>
      <c r="EO427" s="33">
        <v>709.0550452</v>
      </c>
      <c r="EP427" s="33">
        <v>866.33634610000001</v>
      </c>
      <c r="EQ427" s="33">
        <v>804.45517859999995</v>
      </c>
      <c r="ER427" s="33">
        <v>716.79019110000002</v>
      </c>
      <c r="ES427" s="33">
        <v>709.0550452</v>
      </c>
      <c r="ET427" s="33">
        <v>866.33634610000001</v>
      </c>
      <c r="EU427" s="33">
        <v>804.45517859999995</v>
      </c>
      <c r="EV427" s="33">
        <v>716.79019110000002</v>
      </c>
      <c r="EW427" s="33">
        <v>709.0550452</v>
      </c>
      <c r="EX427" s="33">
        <v>866.33634610000001</v>
      </c>
      <c r="EY427" s="33">
        <v>804.45517859999995</v>
      </c>
      <c r="EZ427" s="33">
        <v>716.79019110000002</v>
      </c>
      <c r="FA427" s="33">
        <v>709.0550452</v>
      </c>
      <c r="FB427" s="33">
        <v>866.33634610000001</v>
      </c>
      <c r="FC427" s="33">
        <v>804.45517859999995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716.79019110000002</v>
      </c>
      <c r="DI437" s="33">
        <v>709.0550452</v>
      </c>
      <c r="DJ437" s="33">
        <v>866.33634610000001</v>
      </c>
      <c r="DK437" s="33">
        <v>804.45517859999995</v>
      </c>
      <c r="DL437" s="33">
        <v>716.79019110000002</v>
      </c>
      <c r="DM437" s="33">
        <v>709.0550452</v>
      </c>
      <c r="DN437" s="33">
        <v>866.33634610000001</v>
      </c>
      <c r="DO437" s="33">
        <v>804.45517859999995</v>
      </c>
      <c r="DP437" s="33">
        <v>716.79019110000002</v>
      </c>
      <c r="DQ437" s="33">
        <v>709.0550452</v>
      </c>
      <c r="DR437" s="33">
        <v>866.33634610000001</v>
      </c>
      <c r="DS437" s="33">
        <v>804.45517859999995</v>
      </c>
      <c r="DT437" s="33">
        <v>716.79019110000002</v>
      </c>
      <c r="DU437" s="33">
        <v>709.0550452</v>
      </c>
      <c r="DV437" s="33">
        <v>866.33634610000001</v>
      </c>
      <c r="DW437" s="33">
        <v>804.45517859999995</v>
      </c>
      <c r="DX437" s="33">
        <v>716.79019110000002</v>
      </c>
      <c r="DY437" s="33">
        <v>709.0550452</v>
      </c>
      <c r="DZ437" s="33">
        <v>866.33634610000001</v>
      </c>
      <c r="EA437" s="33">
        <v>804.45517859999995</v>
      </c>
      <c r="EB437" s="33">
        <v>716.79019110000002</v>
      </c>
      <c r="EC437" s="33">
        <v>709.0550452</v>
      </c>
      <c r="ED437" s="33">
        <v>866.33634610000001</v>
      </c>
      <c r="EE437" s="33">
        <v>804.45517859999995</v>
      </c>
      <c r="EF437" s="33">
        <v>716.79019110000002</v>
      </c>
      <c r="EG437" s="33">
        <v>709.0550452</v>
      </c>
      <c r="EH437" s="33">
        <v>866.33634610000001</v>
      </c>
      <c r="EI437" s="33">
        <v>804.45517859999995</v>
      </c>
      <c r="EJ437" s="33">
        <v>716.79019110000002</v>
      </c>
      <c r="EK437" s="33">
        <v>709.0550452</v>
      </c>
      <c r="EL437" s="33">
        <v>866.33634610000001</v>
      </c>
      <c r="EM437" s="33">
        <v>804.45517859999995</v>
      </c>
      <c r="EN437" s="33">
        <v>716.79019110000002</v>
      </c>
      <c r="EO437" s="33">
        <v>709.0550452</v>
      </c>
      <c r="EP437" s="33">
        <v>866.33634610000001</v>
      </c>
      <c r="EQ437" s="33">
        <v>804.45517859999995</v>
      </c>
      <c r="ER437" s="33">
        <v>716.79019110000002</v>
      </c>
      <c r="ES437" s="33">
        <v>709.0550452</v>
      </c>
      <c r="ET437" s="33">
        <v>866.33634610000001</v>
      </c>
      <c r="EU437" s="33">
        <v>804.45517859999995</v>
      </c>
      <c r="EV437" s="33">
        <v>716.79019110000002</v>
      </c>
      <c r="EW437" s="33">
        <v>709.0550452</v>
      </c>
      <c r="EX437" s="33">
        <v>866.33634610000001</v>
      </c>
      <c r="EY437" s="33">
        <v>804.45517859999995</v>
      </c>
      <c r="EZ437" s="33">
        <v>716.79019110000002</v>
      </c>
      <c r="FA437" s="33">
        <v>709.0550452</v>
      </c>
      <c r="FB437" s="33">
        <v>866.33634610000001</v>
      </c>
      <c r="FC437" s="33">
        <v>804.45517859999995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1635.843081</v>
      </c>
      <c r="BY440" s="33">
        <v>1986.882368</v>
      </c>
      <c r="BZ440" s="33">
        <v>2639.815443</v>
      </c>
      <c r="CA440" s="33">
        <v>2169.4227980000001</v>
      </c>
      <c r="CB440" s="33">
        <v>2943.4578849999998</v>
      </c>
      <c r="CC440" s="33">
        <v>3575.101208</v>
      </c>
      <c r="CD440" s="33">
        <v>4749.957789</v>
      </c>
      <c r="CE440" s="33">
        <v>3903.5557359999998</v>
      </c>
      <c r="CF440" s="33">
        <v>3680.1667040000002</v>
      </c>
      <c r="CG440" s="33">
        <v>4469.9020479999999</v>
      </c>
      <c r="CH440" s="33">
        <v>5938.8097879999996</v>
      </c>
      <c r="CI440" s="33">
        <v>4880.5644270000003</v>
      </c>
      <c r="CJ440" s="33">
        <v>6258.4886280000001</v>
      </c>
      <c r="CK440" s="33">
        <v>7601.511939</v>
      </c>
      <c r="CL440" s="33">
        <v>10099.5353</v>
      </c>
      <c r="CM440" s="33">
        <v>8299.8840600000003</v>
      </c>
      <c r="CN440" s="33">
        <v>8748.1813189999993</v>
      </c>
      <c r="CO440" s="33">
        <v>10625.47345</v>
      </c>
      <c r="CP440" s="33">
        <v>14117.23681</v>
      </c>
      <c r="CQ440" s="33">
        <v>11601.665360000001</v>
      </c>
      <c r="CR440" s="33">
        <v>10600.25007</v>
      </c>
      <c r="CS440" s="33">
        <v>12874.98185</v>
      </c>
      <c r="CT440" s="33">
        <v>17105.982950000001</v>
      </c>
      <c r="CU440" s="33">
        <v>14057.84237</v>
      </c>
      <c r="CV440" s="33">
        <v>13042.47155</v>
      </c>
      <c r="CW440" s="33">
        <v>15841.285180000001</v>
      </c>
      <c r="CX440" s="33">
        <v>21047.078549999998</v>
      </c>
      <c r="CY440" s="33">
        <v>17296.668269999998</v>
      </c>
      <c r="CZ440" s="33">
        <v>16733.879369999999</v>
      </c>
      <c r="DA440" s="33">
        <v>20324.840609999999</v>
      </c>
      <c r="DB440" s="33">
        <v>27004.02851</v>
      </c>
      <c r="DC440" s="33">
        <v>22192.140449999999</v>
      </c>
      <c r="DD440" s="33">
        <v>19124.668750000001</v>
      </c>
      <c r="DE440" s="33">
        <v>23228.674920000001</v>
      </c>
      <c r="DF440" s="33">
        <v>30862.126400000001</v>
      </c>
      <c r="DG440" s="33">
        <v>25362.758129999998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1635.843081</v>
      </c>
      <c r="BY449" s="33">
        <v>1986.882368</v>
      </c>
      <c r="BZ449" s="33">
        <v>2639.815443</v>
      </c>
      <c r="CA449" s="33">
        <v>2169.4227980000001</v>
      </c>
      <c r="CB449" s="33">
        <v>2943.4578849999998</v>
      </c>
      <c r="CC449" s="33">
        <v>3575.101208</v>
      </c>
      <c r="CD449" s="33">
        <v>4749.957789</v>
      </c>
      <c r="CE449" s="33">
        <v>3903.5557359999998</v>
      </c>
      <c r="CF449" s="33">
        <v>3680.1667040000002</v>
      </c>
      <c r="CG449" s="33">
        <v>4469.9020479999999</v>
      </c>
      <c r="CH449" s="33">
        <v>5938.8097879999996</v>
      </c>
      <c r="CI449" s="33">
        <v>4880.5644270000003</v>
      </c>
      <c r="CJ449" s="33">
        <v>6258.4886280000001</v>
      </c>
      <c r="CK449" s="33">
        <v>7601.511939</v>
      </c>
      <c r="CL449" s="33">
        <v>10099.5353</v>
      </c>
      <c r="CM449" s="33">
        <v>8299.8840600000003</v>
      </c>
      <c r="CN449" s="33">
        <v>8748.1813189999993</v>
      </c>
      <c r="CO449" s="33">
        <v>10625.47345</v>
      </c>
      <c r="CP449" s="33">
        <v>14117.23681</v>
      </c>
      <c r="CQ449" s="33">
        <v>11601.665360000001</v>
      </c>
      <c r="CR449" s="33">
        <v>10600.25007</v>
      </c>
      <c r="CS449" s="33">
        <v>12874.98185</v>
      </c>
      <c r="CT449" s="33">
        <v>17105.982950000001</v>
      </c>
      <c r="CU449" s="33">
        <v>14057.84237</v>
      </c>
      <c r="CV449" s="33">
        <v>13042.47155</v>
      </c>
      <c r="CW449" s="33">
        <v>15841.285180000001</v>
      </c>
      <c r="CX449" s="33">
        <v>21047.078549999998</v>
      </c>
      <c r="CY449" s="33">
        <v>17296.668269999998</v>
      </c>
      <c r="CZ449" s="33">
        <v>16733.879369999999</v>
      </c>
      <c r="DA449" s="33">
        <v>20324.840609999999</v>
      </c>
      <c r="DB449" s="33">
        <v>27004.02851</v>
      </c>
      <c r="DC449" s="33">
        <v>22192.140449999999</v>
      </c>
      <c r="DD449" s="33">
        <v>19124.668750000001</v>
      </c>
      <c r="DE449" s="33">
        <v>23228.674920000001</v>
      </c>
      <c r="DF449" s="33">
        <v>30862.126400000001</v>
      </c>
      <c r="DG449" s="33">
        <v>25362.758129999998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3747.4943880000001</v>
      </c>
      <c r="DM464" s="33">
        <v>4551.6777330000004</v>
      </c>
      <c r="DN464" s="33">
        <v>6047.4587540000002</v>
      </c>
      <c r="DO464" s="33">
        <v>4969.8530719999999</v>
      </c>
      <c r="DP464" s="33">
        <v>5406.6864820000001</v>
      </c>
      <c r="DQ464" s="33">
        <v>6566.9196320000001</v>
      </c>
      <c r="DR464" s="33">
        <v>8724.9532920000001</v>
      </c>
      <c r="DS464" s="33">
        <v>7170.2408699999996</v>
      </c>
      <c r="DT464" s="33">
        <v>6662.1980249999997</v>
      </c>
      <c r="DU464" s="33">
        <v>8091.8542539999999</v>
      </c>
      <c r="DV464" s="33">
        <v>10751.01484</v>
      </c>
      <c r="DW464" s="33">
        <v>8835.2754929999992</v>
      </c>
      <c r="DX464" s="33">
        <v>7927.0859540000001</v>
      </c>
      <c r="DY464" s="33">
        <v>9628.177361</v>
      </c>
      <c r="DZ464" s="33">
        <v>12792.20738</v>
      </c>
      <c r="EA464" s="33">
        <v>10512.74489</v>
      </c>
      <c r="EB464" s="33">
        <v>9398.0669689999995</v>
      </c>
      <c r="EC464" s="33">
        <v>11414.81954</v>
      </c>
      <c r="ED464" s="33">
        <v>15165.979310000001</v>
      </c>
      <c r="EE464" s="33">
        <v>12463.530870000001</v>
      </c>
      <c r="EF464" s="33">
        <v>11283.59391</v>
      </c>
      <c r="EG464" s="33">
        <v>13704.965990000001</v>
      </c>
      <c r="EH464" s="33">
        <v>18208.718059999999</v>
      </c>
      <c r="EI464" s="33">
        <v>14964.079470000001</v>
      </c>
      <c r="EJ464" s="33">
        <v>13188.973749999999</v>
      </c>
      <c r="EK464" s="33">
        <v>16019.225630000001</v>
      </c>
      <c r="EL464" s="33">
        <v>21283.494119999999</v>
      </c>
      <c r="EM464" s="33">
        <v>17490.956610000001</v>
      </c>
      <c r="EN464" s="33">
        <v>14909.105890000001</v>
      </c>
      <c r="EO464" s="33">
        <v>18108.484840000001</v>
      </c>
      <c r="EP464" s="33">
        <v>24059.329679999999</v>
      </c>
      <c r="EQ464" s="33">
        <v>19772.161889999999</v>
      </c>
      <c r="ER464" s="33">
        <v>16780.750940000002</v>
      </c>
      <c r="ES464" s="33">
        <v>20381.77046</v>
      </c>
      <c r="ET464" s="33">
        <v>27079.66675</v>
      </c>
      <c r="EU464" s="33">
        <v>22254.300599999999</v>
      </c>
      <c r="EV464" s="33">
        <v>18586.519680000001</v>
      </c>
      <c r="EW464" s="33">
        <v>22575.04322</v>
      </c>
      <c r="EX464" s="33">
        <v>29993.697</v>
      </c>
      <c r="EY464" s="33">
        <v>24649.07546</v>
      </c>
      <c r="EZ464" s="33">
        <v>19388.612069999999</v>
      </c>
      <c r="FA464" s="33">
        <v>23549.258430000002</v>
      </c>
      <c r="FB464" s="33">
        <v>31288.060679999999</v>
      </c>
      <c r="FC464" s="33">
        <v>25712.794549999999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3747.4943880000001</v>
      </c>
      <c r="DM473" s="33">
        <v>4551.6777330000004</v>
      </c>
      <c r="DN473" s="33">
        <v>6047.4587540000002</v>
      </c>
      <c r="DO473" s="33">
        <v>4969.8530719999999</v>
      </c>
      <c r="DP473" s="33">
        <v>5406.6864820000001</v>
      </c>
      <c r="DQ473" s="33">
        <v>6566.9196320000001</v>
      </c>
      <c r="DR473" s="33">
        <v>8724.9532920000001</v>
      </c>
      <c r="DS473" s="33">
        <v>7170.2408699999996</v>
      </c>
      <c r="DT473" s="33">
        <v>6662.1980249999997</v>
      </c>
      <c r="DU473" s="33">
        <v>8091.8542539999999</v>
      </c>
      <c r="DV473" s="33">
        <v>10751.01484</v>
      </c>
      <c r="DW473" s="33">
        <v>8835.2754929999992</v>
      </c>
      <c r="DX473" s="33">
        <v>7927.0859540000001</v>
      </c>
      <c r="DY473" s="33">
        <v>9628.177361</v>
      </c>
      <c r="DZ473" s="33">
        <v>12792.20738</v>
      </c>
      <c r="EA473" s="33">
        <v>10512.74489</v>
      </c>
      <c r="EB473" s="33">
        <v>9398.0669689999995</v>
      </c>
      <c r="EC473" s="33">
        <v>11414.81954</v>
      </c>
      <c r="ED473" s="33">
        <v>15165.979310000001</v>
      </c>
      <c r="EE473" s="33">
        <v>12463.530870000001</v>
      </c>
      <c r="EF473" s="33">
        <v>11283.59391</v>
      </c>
      <c r="EG473" s="33">
        <v>13704.965990000001</v>
      </c>
      <c r="EH473" s="33">
        <v>18208.718059999999</v>
      </c>
      <c r="EI473" s="33">
        <v>14964.079470000001</v>
      </c>
      <c r="EJ473" s="33">
        <v>13188.973749999999</v>
      </c>
      <c r="EK473" s="33">
        <v>16019.225630000001</v>
      </c>
      <c r="EL473" s="33">
        <v>21283.494119999999</v>
      </c>
      <c r="EM473" s="33">
        <v>17490.956610000001</v>
      </c>
      <c r="EN473" s="33">
        <v>14909.105890000001</v>
      </c>
      <c r="EO473" s="33">
        <v>18108.484840000001</v>
      </c>
      <c r="EP473" s="33">
        <v>24059.329679999999</v>
      </c>
      <c r="EQ473" s="33">
        <v>19772.161889999999</v>
      </c>
      <c r="ER473" s="33">
        <v>16780.750940000002</v>
      </c>
      <c r="ES473" s="33">
        <v>20381.77046</v>
      </c>
      <c r="ET473" s="33">
        <v>27079.66675</v>
      </c>
      <c r="EU473" s="33">
        <v>22254.300599999999</v>
      </c>
      <c r="EV473" s="33">
        <v>18586.519680000001</v>
      </c>
      <c r="EW473" s="33">
        <v>22575.04322</v>
      </c>
      <c r="EX473" s="33">
        <v>29993.697</v>
      </c>
      <c r="EY473" s="33">
        <v>24649.07546</v>
      </c>
      <c r="EZ473" s="33">
        <v>19388.612069999999</v>
      </c>
      <c r="FA473" s="33">
        <v>23549.258430000002</v>
      </c>
      <c r="FB473" s="33">
        <v>31288.060679999999</v>
      </c>
      <c r="FC473" s="33">
        <v>25712.794549999999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295.0830507</v>
      </c>
      <c r="CE654" s="33">
        <v>1359.6216890000001</v>
      </c>
      <c r="CH654" s="33">
        <v>944.54468680000002</v>
      </c>
      <c r="CI654" s="33">
        <v>1359.6216890000001</v>
      </c>
      <c r="CM654" s="33">
        <v>1359.6216890000001</v>
      </c>
      <c r="CQ654" s="33">
        <v>1861.7816150000001</v>
      </c>
      <c r="CR654" s="33">
        <v>1359.6216890000001</v>
      </c>
      <c r="CU654" s="33">
        <v>1861.7816150000001</v>
      </c>
      <c r="CV654" s="33">
        <v>529.89961070000004</v>
      </c>
      <c r="CY654" s="33">
        <v>1861.7816150000001</v>
      </c>
      <c r="CZ654" s="33">
        <v>1861.7816150000001</v>
      </c>
      <c r="DC654" s="33">
        <v>1861.7816150000001</v>
      </c>
      <c r="DD654" s="33">
        <v>1861.7816150000001</v>
      </c>
      <c r="DG654" s="33">
        <v>1861.7816150000001</v>
      </c>
      <c r="DH654" s="33">
        <v>1861.7816150000001</v>
      </c>
      <c r="DJ654" s="33">
        <v>502.15992679999999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295.0830507</v>
      </c>
      <c r="CE665" s="33">
        <v>1359.6216890000001</v>
      </c>
      <c r="CF665" s="33">
        <v>0</v>
      </c>
      <c r="CG665" s="33">
        <v>0</v>
      </c>
      <c r="CH665" s="33">
        <v>944.54468680000002</v>
      </c>
      <c r="CI665" s="33">
        <v>1359.6216890000001</v>
      </c>
      <c r="CJ665" s="33">
        <v>0</v>
      </c>
      <c r="CK665" s="33">
        <v>0</v>
      </c>
      <c r="CL665" s="33">
        <v>0</v>
      </c>
      <c r="CM665" s="33">
        <v>1359.6216890000001</v>
      </c>
      <c r="CN665" s="33">
        <v>0</v>
      </c>
      <c r="CO665" s="33">
        <v>0</v>
      </c>
      <c r="CP665" s="33">
        <v>0</v>
      </c>
      <c r="CQ665" s="33">
        <v>1861.7816150000001</v>
      </c>
      <c r="CR665" s="33">
        <v>1359.6216890000001</v>
      </c>
      <c r="CS665" s="33">
        <v>0</v>
      </c>
      <c r="CT665" s="33">
        <v>0</v>
      </c>
      <c r="CU665" s="33">
        <v>1861.7816150000001</v>
      </c>
      <c r="CV665" s="33">
        <v>529.89961070000004</v>
      </c>
      <c r="CW665" s="33">
        <v>0</v>
      </c>
      <c r="CX665" s="33">
        <v>0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0</v>
      </c>
      <c r="DG665" s="33">
        <v>1861.7816150000001</v>
      </c>
      <c r="DH665" s="33">
        <v>1888.310819</v>
      </c>
      <c r="DI665" s="33">
        <v>0</v>
      </c>
      <c r="DJ665" s="33">
        <v>502.15992679999999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3032.856464</v>
      </c>
      <c r="FA665" s="33">
        <v>0</v>
      </c>
      <c r="FB665" s="33">
        <v>0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2632.0759939999998</v>
      </c>
      <c r="CQ666" s="33">
        <v>840.08471129999998</v>
      </c>
      <c r="CU666" s="33">
        <v>689.82052620000002</v>
      </c>
      <c r="CY666" s="33">
        <v>398.09850219999998</v>
      </c>
      <c r="DG666" s="33">
        <v>28.104539859999999</v>
      </c>
      <c r="DK666" s="33">
        <v>1449.961264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O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1145.2715129999999</v>
      </c>
      <c r="BW668" s="33">
        <v>1029.901586</v>
      </c>
      <c r="CA668" s="33">
        <v>1008.386425</v>
      </c>
      <c r="CE668" s="33">
        <v>901.6006496</v>
      </c>
      <c r="CI668" s="33">
        <v>764.90349760000004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S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4264.3478880000002</v>
      </c>
      <c r="BT677" s="33">
        <v>0</v>
      </c>
      <c r="BU677" s="33">
        <v>0</v>
      </c>
      <c r="BV677" s="33">
        <v>0</v>
      </c>
      <c r="BW677" s="33">
        <v>4148.9779609999996</v>
      </c>
      <c r="BX677" s="33">
        <v>0</v>
      </c>
      <c r="BY677" s="33">
        <v>0</v>
      </c>
      <c r="BZ677" s="33">
        <v>0</v>
      </c>
      <c r="CA677" s="33">
        <v>4127.4628009999997</v>
      </c>
      <c r="CB677" s="33">
        <v>0</v>
      </c>
      <c r="CC677" s="33">
        <v>0</v>
      </c>
      <c r="CD677" s="33">
        <v>0</v>
      </c>
      <c r="CE677" s="33">
        <v>4020.677025</v>
      </c>
      <c r="CF677" s="33">
        <v>0</v>
      </c>
      <c r="CG677" s="33">
        <v>0</v>
      </c>
      <c r="CH677" s="33">
        <v>0</v>
      </c>
      <c r="CI677" s="33">
        <v>3883.9798730000002</v>
      </c>
      <c r="CJ677" s="33">
        <v>0</v>
      </c>
      <c r="CK677" s="33">
        <v>0</v>
      </c>
      <c r="CL677" s="33">
        <v>0</v>
      </c>
      <c r="CM677" s="33">
        <v>3036.64635</v>
      </c>
      <c r="CN677" s="33">
        <v>0</v>
      </c>
      <c r="CO677" s="33">
        <v>0</v>
      </c>
      <c r="CP677" s="33">
        <v>0</v>
      </c>
      <c r="CQ677" s="33">
        <v>1244.6550669999999</v>
      </c>
      <c r="CR677" s="33">
        <v>0</v>
      </c>
      <c r="CS677" s="33">
        <v>0</v>
      </c>
      <c r="CT677" s="33">
        <v>0</v>
      </c>
      <c r="CU677" s="33">
        <v>1094.3908819999999</v>
      </c>
      <c r="CV677" s="33">
        <v>0</v>
      </c>
      <c r="CW677" s="33">
        <v>0</v>
      </c>
      <c r="CX677" s="33">
        <v>0</v>
      </c>
      <c r="CY677" s="33">
        <v>802.66885830000001</v>
      </c>
      <c r="CZ677" s="33">
        <v>0</v>
      </c>
      <c r="DA677" s="33">
        <v>0</v>
      </c>
      <c r="DB677" s="33">
        <v>0</v>
      </c>
      <c r="DC677" s="33">
        <v>404.57035610000003</v>
      </c>
      <c r="DD677" s="33">
        <v>0</v>
      </c>
      <c r="DE677" s="33">
        <v>0</v>
      </c>
      <c r="DF677" s="33">
        <v>0</v>
      </c>
      <c r="DG677" s="33">
        <v>432.67489599999999</v>
      </c>
      <c r="DH677" s="33">
        <v>0</v>
      </c>
      <c r="DI677" s="33">
        <v>0</v>
      </c>
      <c r="DJ677" s="33">
        <v>0</v>
      </c>
      <c r="DK677" s="33">
        <v>1854.53162</v>
      </c>
      <c r="DL677" s="33">
        <v>0</v>
      </c>
      <c r="DM677" s="33">
        <v>0</v>
      </c>
      <c r="DN677" s="33">
        <v>0</v>
      </c>
      <c r="DO677" s="33">
        <v>235.92041839999999</v>
      </c>
      <c r="DP677" s="33">
        <v>0</v>
      </c>
      <c r="DQ677" s="33">
        <v>0</v>
      </c>
      <c r="DR677" s="33">
        <v>0</v>
      </c>
      <c r="DS677" s="33">
        <v>168.64993770000001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0</v>
      </c>
      <c r="EV677" s="33">
        <v>0</v>
      </c>
      <c r="EW677" s="33">
        <v>0</v>
      </c>
      <c r="EX677" s="33">
        <v>0</v>
      </c>
      <c r="EY677" s="33">
        <v>0</v>
      </c>
      <c r="EZ677" s="33">
        <v>0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K678" s="33">
        <v>311.8693068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311.8693068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DC751" s="33">
        <v>1326.460184</v>
      </c>
      <c r="DD751" s="33">
        <v>189.49431200000001</v>
      </c>
      <c r="DG751" s="33">
        <v>1515.9544960000001</v>
      </c>
      <c r="DH751" s="33">
        <v>1579.836544</v>
      </c>
      <c r="DK751" s="33">
        <v>1705.4488080000001</v>
      </c>
      <c r="DL751" s="33">
        <v>139.63957490000001</v>
      </c>
      <c r="DO751" s="33">
        <v>1894.9431199999999</v>
      </c>
      <c r="DP751" s="33">
        <v>65.584212480000005</v>
      </c>
      <c r="DS751" s="33">
        <v>2084.4374320000002</v>
      </c>
      <c r="DT751" s="33">
        <v>331.1811664</v>
      </c>
      <c r="DW751" s="33">
        <v>2273.931744</v>
      </c>
      <c r="DX751" s="33">
        <v>604.47092099999998</v>
      </c>
      <c r="EA751" s="33">
        <v>2463.4260559999998</v>
      </c>
      <c r="EB751" s="33">
        <v>719.91264169999999</v>
      </c>
      <c r="EE751" s="33">
        <v>2652.9203680000001</v>
      </c>
      <c r="EF751" s="33">
        <v>1514.665305</v>
      </c>
      <c r="EI751" s="33">
        <v>2842.4146799999999</v>
      </c>
      <c r="EJ751" s="33">
        <v>1704.159617</v>
      </c>
      <c r="EM751" s="33">
        <v>2086.8048269999999</v>
      </c>
      <c r="EN751" s="33">
        <v>1893.6539290000001</v>
      </c>
      <c r="EQ751" s="33">
        <v>2802.4527680000001</v>
      </c>
      <c r="ER751" s="33">
        <v>2083.1482409999999</v>
      </c>
      <c r="EU751" s="33">
        <v>1069.451343</v>
      </c>
      <c r="EV751" s="33">
        <v>2083.1482409999999</v>
      </c>
      <c r="EY751" s="33">
        <v>1550.4035940000001</v>
      </c>
      <c r="EZ751" s="33">
        <v>3228.8958029999999</v>
      </c>
      <c r="FC751" s="33">
        <v>1232.218488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1079.578344</v>
      </c>
      <c r="EM753" s="33">
        <v>1190.971751</v>
      </c>
      <c r="EU753" s="33">
        <v>1190.971751</v>
      </c>
      <c r="EY753" s="33">
        <v>5.6848293600000002</v>
      </c>
      <c r="FC753" s="33">
        <v>1185.286922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B756" s="33">
        <v>218.7422206</v>
      </c>
      <c r="DC756" s="33">
        <v>926.62718570000004</v>
      </c>
      <c r="DF756" s="33">
        <v>306.4198427</v>
      </c>
      <c r="DG756" s="33">
        <v>926.62718570000004</v>
      </c>
      <c r="DJ756" s="33">
        <v>394.33997060000002</v>
      </c>
      <c r="DK756" s="33">
        <v>926.62718570000004</v>
      </c>
      <c r="DO756" s="33">
        <v>926.62718570000004</v>
      </c>
      <c r="DS756" s="33">
        <v>926.62718570000004</v>
      </c>
      <c r="DW756" s="33">
        <v>926.62718570000004</v>
      </c>
      <c r="EA756" s="33">
        <v>926.62718570000004</v>
      </c>
      <c r="EE756" s="33">
        <v>926.62718570000004</v>
      </c>
      <c r="EI756" s="33">
        <v>926.62718570000004</v>
      </c>
      <c r="EL756" s="33">
        <v>59.766818620000002</v>
      </c>
      <c r="EM756" s="33">
        <v>926.62718570000004</v>
      </c>
      <c r="EP756" s="33">
        <v>141.7504351</v>
      </c>
      <c r="EQ756" s="33">
        <v>926.62718570000004</v>
      </c>
      <c r="ET756" s="33">
        <v>221.9426685</v>
      </c>
      <c r="EU756" s="33">
        <v>926.62718570000004</v>
      </c>
      <c r="EX756" s="33">
        <v>300.16338380000002</v>
      </c>
      <c r="EY756" s="33">
        <v>926.62718570000004</v>
      </c>
      <c r="FB756" s="33">
        <v>375.69041179999999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0</v>
      </c>
      <c r="CU761" s="33">
        <v>2499.429975</v>
      </c>
      <c r="CV761" s="33">
        <v>0</v>
      </c>
      <c r="CW761" s="33">
        <v>0</v>
      </c>
      <c r="CX761" s="33">
        <v>0</v>
      </c>
      <c r="CY761" s="33">
        <v>2688.9242869999998</v>
      </c>
      <c r="CZ761" s="33">
        <v>0</v>
      </c>
      <c r="DA761" s="33">
        <v>0</v>
      </c>
      <c r="DB761" s="33">
        <v>218.7422206</v>
      </c>
      <c r="DC761" s="33">
        <v>3438.3742910000001</v>
      </c>
      <c r="DD761" s="33">
        <v>189.49431200000001</v>
      </c>
      <c r="DE761" s="33">
        <v>0</v>
      </c>
      <c r="DF761" s="33">
        <v>306.4198427</v>
      </c>
      <c r="DG761" s="33">
        <v>3627.8686029999999</v>
      </c>
      <c r="DH761" s="33">
        <v>1579.836544</v>
      </c>
      <c r="DI761" s="33">
        <v>0</v>
      </c>
      <c r="DJ761" s="33">
        <v>394.33997060000002</v>
      </c>
      <c r="DK761" s="33">
        <v>3817.3629150000002</v>
      </c>
      <c r="DL761" s="33">
        <v>139.63957490000001</v>
      </c>
      <c r="DM761" s="33">
        <v>0</v>
      </c>
      <c r="DN761" s="33">
        <v>0</v>
      </c>
      <c r="DO761" s="33">
        <v>4006.857227</v>
      </c>
      <c r="DP761" s="33">
        <v>65.584212480000005</v>
      </c>
      <c r="DQ761" s="33">
        <v>0</v>
      </c>
      <c r="DR761" s="33">
        <v>0</v>
      </c>
      <c r="DS761" s="33">
        <v>4202.0363690000004</v>
      </c>
      <c r="DT761" s="33">
        <v>331.1811664</v>
      </c>
      <c r="DU761" s="33">
        <v>0</v>
      </c>
      <c r="DV761" s="33">
        <v>0</v>
      </c>
      <c r="DW761" s="33">
        <v>4391.5306810000002</v>
      </c>
      <c r="DX761" s="33">
        <v>604.47092099999998</v>
      </c>
      <c r="DY761" s="33">
        <v>0</v>
      </c>
      <c r="DZ761" s="33">
        <v>0</v>
      </c>
      <c r="EA761" s="33">
        <v>4581.024993</v>
      </c>
      <c r="EB761" s="33">
        <v>719.91264169999999</v>
      </c>
      <c r="EC761" s="33">
        <v>0</v>
      </c>
      <c r="ED761" s="33">
        <v>0</v>
      </c>
      <c r="EE761" s="33">
        <v>4770.5193049999998</v>
      </c>
      <c r="EF761" s="33">
        <v>1514.665305</v>
      </c>
      <c r="EG761" s="33">
        <v>0</v>
      </c>
      <c r="EH761" s="33">
        <v>0</v>
      </c>
      <c r="EI761" s="33">
        <v>4848.62021</v>
      </c>
      <c r="EJ761" s="33">
        <v>1704.159617</v>
      </c>
      <c r="EK761" s="33">
        <v>0</v>
      </c>
      <c r="EL761" s="33">
        <v>59.766818620000002</v>
      </c>
      <c r="EM761" s="33">
        <v>4204.4037630000003</v>
      </c>
      <c r="EN761" s="33">
        <v>1893.6539290000001</v>
      </c>
      <c r="EO761" s="33">
        <v>0</v>
      </c>
      <c r="EP761" s="33">
        <v>141.7504351</v>
      </c>
      <c r="EQ761" s="33">
        <v>3729.0799539999998</v>
      </c>
      <c r="ER761" s="33">
        <v>2083.1482409999999</v>
      </c>
      <c r="ES761" s="33">
        <v>0</v>
      </c>
      <c r="ET761" s="33">
        <v>221.9426685</v>
      </c>
      <c r="EU761" s="33">
        <v>3187.050279</v>
      </c>
      <c r="EV761" s="33">
        <v>2083.1482409999999</v>
      </c>
      <c r="EW761" s="33">
        <v>0</v>
      </c>
      <c r="EX761" s="33">
        <v>300.16338380000002</v>
      </c>
      <c r="EY761" s="33">
        <v>2482.7156100000002</v>
      </c>
      <c r="EZ761" s="33">
        <v>3228.8958029999999</v>
      </c>
      <c r="FA761" s="33">
        <v>0</v>
      </c>
      <c r="FB761" s="33">
        <v>375.69041179999999</v>
      </c>
      <c r="FC761" s="33">
        <v>3344.132595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60206.256909999996</v>
      </c>
      <c r="G762" s="33">
        <v>62102.603900000002</v>
      </c>
      <c r="H762" s="33">
        <v>66584.919219999996</v>
      </c>
      <c r="I762" s="33">
        <v>62562.378299999997</v>
      </c>
      <c r="J762" s="33">
        <v>62802.950709999997</v>
      </c>
      <c r="K762" s="33">
        <v>64761.400430000002</v>
      </c>
      <c r="L762" s="33">
        <v>65641.422260000007</v>
      </c>
      <c r="M762" s="33">
        <v>61707.588430000003</v>
      </c>
      <c r="N762" s="33">
        <v>61949.431859999997</v>
      </c>
      <c r="O762" s="33">
        <v>63865.230450000003</v>
      </c>
      <c r="P762" s="33">
        <v>68278.414000000004</v>
      </c>
      <c r="Q762" s="33">
        <v>64194.103069999997</v>
      </c>
      <c r="R762" s="33">
        <v>64437.881410000002</v>
      </c>
      <c r="S762" s="33">
        <v>66440.042549999998</v>
      </c>
      <c r="T762" s="33">
        <v>68315.506080000006</v>
      </c>
      <c r="U762" s="33">
        <v>64242.549529999997</v>
      </c>
      <c r="V762" s="33">
        <v>64484.443160000003</v>
      </c>
      <c r="W762" s="33">
        <v>66486.229420000003</v>
      </c>
      <c r="X762" s="33">
        <v>69555.939859999999</v>
      </c>
      <c r="Y762" s="33">
        <v>65414.351020000002</v>
      </c>
      <c r="Z762" s="33">
        <v>65659.027679999999</v>
      </c>
      <c r="AA762" s="33">
        <v>67692.905960000004</v>
      </c>
      <c r="AB762" s="33">
        <v>70679.115139999994</v>
      </c>
      <c r="AC762" s="33">
        <v>66462.703229999999</v>
      </c>
      <c r="AD762" s="33">
        <v>66706.301460000002</v>
      </c>
      <c r="AE762" s="33">
        <v>68778.391489999995</v>
      </c>
      <c r="AF762" s="33">
        <v>75854.251220000006</v>
      </c>
      <c r="AG762" s="33">
        <v>71336.489960000006</v>
      </c>
      <c r="AH762" s="33">
        <v>71606.282760000002</v>
      </c>
      <c r="AI762" s="33">
        <v>73824.958480000001</v>
      </c>
      <c r="AJ762" s="33">
        <v>79651.316850000003</v>
      </c>
      <c r="AK762" s="33">
        <v>74921.983080000005</v>
      </c>
      <c r="AL762" s="33">
        <v>75213.391430000003</v>
      </c>
      <c r="AM762" s="33">
        <v>77536.344979999994</v>
      </c>
      <c r="AN762" s="33">
        <v>83543.572849999997</v>
      </c>
      <c r="AO762" s="33">
        <v>78603.990170000005</v>
      </c>
      <c r="AP762" s="33">
        <v>78918.620209999994</v>
      </c>
      <c r="AQ762" s="33">
        <v>81343.340060000002</v>
      </c>
      <c r="AR762" s="33">
        <v>86965.171759999997</v>
      </c>
      <c r="AS762" s="33">
        <v>81817.163709999993</v>
      </c>
      <c r="AT762" s="33">
        <v>82142.179080000002</v>
      </c>
      <c r="AU762" s="33">
        <v>84670.779179999998</v>
      </c>
      <c r="AV762" s="33">
        <v>90531.517110000001</v>
      </c>
      <c r="AW762" s="33">
        <v>85161.357449999996</v>
      </c>
      <c r="AX762" s="33">
        <v>85496.804409999997</v>
      </c>
      <c r="AY762" s="33">
        <v>88136.412160000007</v>
      </c>
      <c r="AZ762" s="33">
        <v>94135.373070000001</v>
      </c>
      <c r="BA762" s="33">
        <v>88541.143320000003</v>
      </c>
      <c r="BB762" s="33">
        <v>88888.80154</v>
      </c>
      <c r="BC762" s="33">
        <v>91640.13953</v>
      </c>
      <c r="BD762" s="33">
        <v>97866.618270000006</v>
      </c>
      <c r="BE762" s="33">
        <v>92036.282389999993</v>
      </c>
      <c r="BF762" s="33">
        <v>92394.940719999999</v>
      </c>
      <c r="BG762" s="33">
        <v>95265.378689999998</v>
      </c>
      <c r="BH762" s="33">
        <v>101071.2623</v>
      </c>
      <c r="BI762" s="33">
        <v>95046.337719999996</v>
      </c>
      <c r="BJ762" s="33">
        <v>95413.523180000004</v>
      </c>
      <c r="BK762" s="33">
        <v>98386.888940000004</v>
      </c>
      <c r="BL762" s="33">
        <v>104084.29369999999</v>
      </c>
      <c r="BM762" s="33">
        <v>97865.262159999998</v>
      </c>
      <c r="BN762" s="33">
        <v>98242.437049999993</v>
      </c>
      <c r="BO762" s="33">
        <v>101312.66469999999</v>
      </c>
      <c r="BP762" s="33">
        <v>107212.5868</v>
      </c>
      <c r="BQ762" s="33">
        <v>100791.1989</v>
      </c>
      <c r="BR762" s="33">
        <v>101179.2221</v>
      </c>
      <c r="BS762" s="33">
        <v>104349.34639999999</v>
      </c>
      <c r="BT762" s="33">
        <v>110429.5696</v>
      </c>
      <c r="BU762" s="33">
        <v>103802.5175</v>
      </c>
      <c r="BV762" s="33">
        <v>104202.8276</v>
      </c>
      <c r="BW762" s="33">
        <v>107473.7648</v>
      </c>
      <c r="BX762" s="33">
        <v>113747.8976</v>
      </c>
      <c r="BY762" s="33">
        <v>106913.488</v>
      </c>
      <c r="BZ762" s="33">
        <v>107328.1974</v>
      </c>
      <c r="CA762" s="33">
        <v>110700.7605</v>
      </c>
      <c r="CB762" s="33">
        <v>117231.16929999999</v>
      </c>
      <c r="CC762" s="33">
        <v>110175.31690000001</v>
      </c>
      <c r="CD762" s="33">
        <v>110601.6828</v>
      </c>
      <c r="CE762" s="33">
        <v>114084.1568</v>
      </c>
      <c r="CF762" s="33">
        <v>120773.22139999999</v>
      </c>
      <c r="CG762" s="33">
        <v>113496.0583</v>
      </c>
      <c r="CH762" s="33">
        <v>113934.5159</v>
      </c>
      <c r="CI762" s="33">
        <v>117526.60860000001</v>
      </c>
      <c r="CJ762" s="33">
        <v>124311.9641</v>
      </c>
      <c r="CK762" s="33">
        <v>116817.79670000001</v>
      </c>
      <c r="CL762" s="33">
        <v>117268.8368</v>
      </c>
      <c r="CM762" s="33">
        <v>120968.57399999999</v>
      </c>
      <c r="CN762" s="33">
        <v>127965.1482</v>
      </c>
      <c r="CO762" s="33">
        <v>120238.83749999999</v>
      </c>
      <c r="CP762" s="33">
        <v>120702.5202</v>
      </c>
      <c r="CQ762" s="33">
        <v>124514.808</v>
      </c>
      <c r="CR762" s="33">
        <v>131740.52540000001</v>
      </c>
      <c r="CS762" s="33">
        <v>123780.0416</v>
      </c>
      <c r="CT762" s="33">
        <v>124256.322</v>
      </c>
      <c r="CU762" s="33">
        <v>128184.1538</v>
      </c>
      <c r="CV762" s="33">
        <v>135761.7433</v>
      </c>
      <c r="CW762" s="33">
        <v>127557.6594</v>
      </c>
      <c r="CX762" s="33">
        <v>128050.2362</v>
      </c>
      <c r="CY762" s="33">
        <v>132096.74540000001</v>
      </c>
      <c r="CZ762" s="33">
        <v>139735.08549999999</v>
      </c>
      <c r="DA762" s="33">
        <v>131282.56229999999</v>
      </c>
      <c r="DB762" s="33">
        <v>131788.46340000001</v>
      </c>
      <c r="DC762" s="33">
        <v>135958.02050000001</v>
      </c>
      <c r="DD762" s="33">
        <v>143746.78659999999</v>
      </c>
      <c r="DE762" s="33">
        <v>135029.40220000001</v>
      </c>
      <c r="DF762" s="33">
        <v>135549.66010000001</v>
      </c>
      <c r="DG762" s="33">
        <v>139850.75580000001</v>
      </c>
      <c r="DH762" s="33">
        <v>147605.69020000001</v>
      </c>
      <c r="DI762" s="33">
        <v>138631.005</v>
      </c>
      <c r="DJ762" s="33">
        <v>139165.00769999999</v>
      </c>
      <c r="DK762" s="33">
        <v>143594.15100000001</v>
      </c>
      <c r="DL762" s="33">
        <v>151431.62030000001</v>
      </c>
      <c r="DM762" s="33">
        <v>142203.3634</v>
      </c>
      <c r="DN762" s="33">
        <v>142751.7616</v>
      </c>
      <c r="DO762" s="33">
        <v>147307.13250000001</v>
      </c>
      <c r="DP762" s="33">
        <v>154810.87599999999</v>
      </c>
      <c r="DQ762" s="33">
        <v>145355.64079999999</v>
      </c>
      <c r="DR762" s="33">
        <v>145917.07810000001</v>
      </c>
      <c r="DS762" s="33">
        <v>150585.0465</v>
      </c>
      <c r="DT762" s="33">
        <v>158201.01029999999</v>
      </c>
      <c r="DU762" s="33">
        <v>148516.3768</v>
      </c>
      <c r="DV762" s="33">
        <v>149090.02989999999</v>
      </c>
      <c r="DW762" s="33">
        <v>153872.0564</v>
      </c>
      <c r="DX762" s="33">
        <v>161604.429</v>
      </c>
      <c r="DY762" s="33">
        <v>151688.08480000001</v>
      </c>
      <c r="DZ762" s="33">
        <v>152274.44070000001</v>
      </c>
      <c r="EA762" s="33">
        <v>157171.61619999999</v>
      </c>
      <c r="EB762" s="33">
        <v>165074.97899999999</v>
      </c>
      <c r="EC762" s="33">
        <v>154919.41930000001</v>
      </c>
      <c r="ED762" s="33">
        <v>155518.1361</v>
      </c>
      <c r="EE762" s="33">
        <v>160534.5987</v>
      </c>
      <c r="EF762" s="33">
        <v>168614.63620000001</v>
      </c>
      <c r="EG762" s="33">
        <v>158214.73209999999</v>
      </c>
      <c r="EH762" s="33">
        <v>158825.51879999999</v>
      </c>
      <c r="EI762" s="33">
        <v>163964.47690000001</v>
      </c>
      <c r="EJ762" s="33">
        <v>172178.0802</v>
      </c>
      <c r="EK762" s="33">
        <v>161531.04810000001</v>
      </c>
      <c r="EL762" s="33">
        <v>162153.40169999999</v>
      </c>
      <c r="EM762" s="33">
        <v>167417.06820000001</v>
      </c>
      <c r="EN762" s="33">
        <v>175710.1519</v>
      </c>
      <c r="EO762" s="33">
        <v>164814.62400000001</v>
      </c>
      <c r="EP762" s="33">
        <v>165449.19630000001</v>
      </c>
      <c r="EQ762" s="33">
        <v>170837.32800000001</v>
      </c>
      <c r="ER762" s="33">
        <v>179590.81890000001</v>
      </c>
      <c r="ES762" s="33">
        <v>168413.67720000001</v>
      </c>
      <c r="ET762" s="33">
        <v>169062.08420000001</v>
      </c>
      <c r="EU762" s="33">
        <v>174588.0099</v>
      </c>
      <c r="EV762" s="33">
        <v>183320.05470000001</v>
      </c>
      <c r="EW762" s="33">
        <v>171871.4742</v>
      </c>
      <c r="EX762" s="33">
        <v>172532.8572</v>
      </c>
      <c r="EY762" s="33">
        <v>178193.37590000001</v>
      </c>
      <c r="EZ762" s="33">
        <v>187005.1912</v>
      </c>
      <c r="FA762" s="33">
        <v>175289.54139999999</v>
      </c>
      <c r="FB762" s="33">
        <v>175963.84789999999</v>
      </c>
      <c r="FC762" s="33">
        <v>181757.7187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50608.454250000003</v>
      </c>
      <c r="D4" s="1">
        <f>PLANEL_GerMED_Trim_Resultado!Q245</f>
        <v>44242.424879999999</v>
      </c>
      <c r="E4" s="1">
        <f>PLANEL_GerMED_Trim_Resultado!R245</f>
        <v>45075.402220000004</v>
      </c>
      <c r="F4" s="1">
        <f>PLANEL_GerMED_Trim_Resultado!S245</f>
        <v>44400.424729999999</v>
      </c>
      <c r="G4" s="1">
        <f>PLANEL_GerMED_Trim_Resultado!T245</f>
        <v>53829.993390000003</v>
      </c>
      <c r="H4" s="1">
        <f>PLANEL_GerMED_Trim_Resultado!U245</f>
        <v>45067.71617</v>
      </c>
      <c r="I4" s="1">
        <f>PLANEL_GerMED_Trim_Resultado!V245</f>
        <v>42827.057860000001</v>
      </c>
      <c r="J4" s="1">
        <f>PLANEL_GerMED_Trim_Resultado!W245</f>
        <v>45172.438040000001</v>
      </c>
      <c r="K4" s="1">
        <f>PLANEL_GerMED_Trim_Resultado!X245</f>
        <v>54641.550389999997</v>
      </c>
      <c r="L4" s="1">
        <f>PLANEL_GerMED_Trim_Resultado!Y245</f>
        <v>45826.041140000001</v>
      </c>
      <c r="M4" s="1">
        <f>PLANEL_GerMED_Trim_Resultado!Z245</f>
        <v>43527.741479999997</v>
      </c>
      <c r="N4" s="1">
        <f>PLANEL_GerMED_Trim_Resultado!AA245</f>
        <v>45172.438040000001</v>
      </c>
      <c r="O4" s="1">
        <f>PLANEL_GerMED_Trim_Resultado!AB245</f>
        <v>53420.498059999998</v>
      </c>
      <c r="P4" s="1">
        <f>PLANEL_GerMED_Trim_Resultado!AC245</f>
        <v>44615.795559999999</v>
      </c>
      <c r="Q4" s="1">
        <f>PLANEL_GerMED_Trim_Resultado!AD245</f>
        <v>41227.444499999998</v>
      </c>
      <c r="R4" s="1">
        <f>PLANEL_GerMED_Trim_Resultado!AE245</f>
        <v>46641.726900000001</v>
      </c>
      <c r="S4" s="1">
        <f>PLANEL_GerMED_Trim_Resultado!AF245</f>
        <v>57788.355369999997</v>
      </c>
      <c r="T4" s="1">
        <f>PLANEL_GerMED_Trim_Resultado!AG245</f>
        <v>48182.254910000003</v>
      </c>
      <c r="U4" s="1">
        <f>PLANEL_GerMED_Trim_Resultado!AH245</f>
        <v>44977.968710000001</v>
      </c>
      <c r="V4" s="1">
        <f>PLANEL_GerMED_Trim_Resultado!AI245</f>
        <v>48426.768210000002</v>
      </c>
      <c r="W4" s="1">
        <f>PLANEL_GerMED_Trim_Resultado!AJ245</f>
        <v>60659.580840000002</v>
      </c>
      <c r="X4" s="1">
        <f>PLANEL_GerMED_Trim_Resultado!AK245</f>
        <v>51080.717190000003</v>
      </c>
      <c r="Y4" s="1">
        <f>PLANEL_GerMED_Trim_Resultado!AL245</f>
        <v>47842.304839999997</v>
      </c>
      <c r="Z4" s="1">
        <f>PLANEL_GerMED_Trim_Resultado!AM245</f>
        <v>50290.599589999998</v>
      </c>
      <c r="AA4" s="1">
        <f>PLANEL_GerMED_Trim_Resultado!AN245</f>
        <v>63088.037089999998</v>
      </c>
      <c r="AB4" s="1">
        <f>PLANEL_GerMED_Trim_Resultado!AO245</f>
        <v>54539.575579999997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64897.747869999999</v>
      </c>
      <c r="AF4" s="1">
        <f>PLANEL_GerMED_Trim_Resultado!AS245</f>
        <v>54768.339849999997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68683.518119999993</v>
      </c>
      <c r="AJ4" s="1">
        <f>PLANEL_GerMED_Trim_Resultado!AW245</f>
        <v>57581.010009999998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67689.209369999997</v>
      </c>
      <c r="AN4" s="1">
        <f>PLANEL_GerMED_Trim_Resultado!BA245</f>
        <v>58828.968789999999</v>
      </c>
      <c r="AO4" s="1">
        <f>PLANEL_GerMED_Trim_Resultado!BB245</f>
        <v>50819.429929999998</v>
      </c>
      <c r="AP4" s="1">
        <f>PLANEL_GerMED_Trim_Resultado!BC245</f>
        <v>50668.106209999998</v>
      </c>
      <c r="AQ4" s="1">
        <f>PLANEL_GerMED_Trim_Resultado!BD245</f>
        <v>69795.586869999999</v>
      </c>
      <c r="AR4" s="1">
        <f>PLANEL_GerMED_Trim_Resultado!BE245</f>
        <v>57621.523249999998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73111.665779999996</v>
      </c>
      <c r="AV4" s="1">
        <f>PLANEL_GerMED_Trim_Resultado!BI245</f>
        <v>58719.767189999999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73210.466469999999</v>
      </c>
      <c r="AZ4" s="1">
        <f>PLANEL_GerMED_Trim_Resultado!BM245</f>
        <v>60379.643539999997</v>
      </c>
      <c r="BA4" s="1">
        <f>PLANEL_GerMED_Trim_Resultado!BN245</f>
        <v>51580.358220000002</v>
      </c>
      <c r="BB4" s="1">
        <f>PLANEL_GerMED_Trim_Resultado!BO245</f>
        <v>51392.896139999997</v>
      </c>
      <c r="BC4" s="1">
        <f>PLANEL_GerMED_Trim_Resultado!BP245</f>
        <v>75391.171919999993</v>
      </c>
      <c r="BD4" s="1">
        <f>PLANEL_GerMED_Trim_Resultado!BQ245</f>
        <v>62263.783929999998</v>
      </c>
      <c r="BE4" s="1">
        <f>PLANEL_GerMED_Trim_Resultado!BR245</f>
        <v>53302.287149999996</v>
      </c>
      <c r="BF4" s="1">
        <f>PLANEL_GerMED_Trim_Resultado!BS245</f>
        <v>53361.968939999999</v>
      </c>
      <c r="BG4" s="1">
        <f>PLANEL_GerMED_Trim_Resultado!BT245</f>
        <v>76693.676900000006</v>
      </c>
      <c r="BH4" s="1">
        <f>PLANEL_GerMED_Trim_Resultado!BU245</f>
        <v>63041.000930000002</v>
      </c>
      <c r="BI4" s="1">
        <f>PLANEL_GerMED_Trim_Resultado!BV245</f>
        <v>54266.834080000001</v>
      </c>
      <c r="BJ4" s="1">
        <f>PLANEL_GerMED_Trim_Resultado!BW245</f>
        <v>54600.760289999998</v>
      </c>
      <c r="BK4" s="1">
        <f>PLANEL_GerMED_Trim_Resultado!BX245</f>
        <v>77202.823940000002</v>
      </c>
      <c r="BL4" s="1">
        <f>PLANEL_GerMED_Trim_Resultado!BY245</f>
        <v>63054.077360000003</v>
      </c>
      <c r="BM4" s="1">
        <f>PLANEL_GerMED_Trim_Resultado!BZ245</f>
        <v>54266.834080000001</v>
      </c>
      <c r="BN4" s="1">
        <f>PLANEL_GerMED_Trim_Resultado!CA245</f>
        <v>54600.760289999998</v>
      </c>
      <c r="BO4" s="1">
        <f>PLANEL_GerMED_Trim_Resultado!CB245</f>
        <v>78411.596739999994</v>
      </c>
      <c r="BP4" s="1">
        <f>PLANEL_GerMED_Trim_Resultado!CC245</f>
        <v>64476.42338</v>
      </c>
      <c r="BQ4" s="1">
        <f>PLANEL_GerMED_Trim_Resultado!CD245</f>
        <v>54611.91272</v>
      </c>
      <c r="BR4" s="1">
        <f>PLANEL_GerMED_Trim_Resultado!CE245</f>
        <v>55019.045100000003</v>
      </c>
      <c r="BS4" s="1">
        <f>PLANEL_GerMED_Trim_Resultado!CF245</f>
        <v>79819.411760000003</v>
      </c>
      <c r="BT4" s="1">
        <f>PLANEL_GerMED_Trim_Resultado!CG245</f>
        <v>65956.490420000002</v>
      </c>
      <c r="BU4" s="1">
        <f>PLANEL_GerMED_Trim_Resultado!CH245</f>
        <v>55048.386310000002</v>
      </c>
      <c r="BV4" s="1">
        <f>PLANEL_GerMED_Trim_Resultado!CI245</f>
        <v>55634.389150000003</v>
      </c>
      <c r="BW4" s="1">
        <f>PLANEL_GerMED_Trim_Resultado!CJ245</f>
        <v>79868.522939999995</v>
      </c>
      <c r="BX4" s="1">
        <f>PLANEL_GerMED_Trim_Resultado!CK245</f>
        <v>65434.073259999997</v>
      </c>
      <c r="BY4" s="1">
        <f>PLANEL_GerMED_Trim_Resultado!CL245</f>
        <v>55063.612549999998</v>
      </c>
      <c r="BZ4" s="1">
        <f>PLANEL_GerMED_Trim_Resultado!CM245</f>
        <v>55655.855230000001</v>
      </c>
      <c r="CA4" s="1">
        <f>PLANEL_GerMED_Trim_Resultado!CN245</f>
        <v>79868.522939999995</v>
      </c>
      <c r="CB4" s="1">
        <f>PLANEL_GerMED_Trim_Resultado!CO245</f>
        <v>65782.181830000001</v>
      </c>
      <c r="CC4" s="1">
        <f>PLANEL_GerMED_Trim_Resultado!CP245</f>
        <v>55063.612549999998</v>
      </c>
      <c r="CD4" s="1">
        <f>PLANEL_GerMED_Trim_Resultado!CQ245</f>
        <v>55655.855230000001</v>
      </c>
      <c r="CE4" s="1">
        <f>PLANEL_GerMED_Trim_Resultado!CR245</f>
        <v>79868.522939999995</v>
      </c>
      <c r="CF4" s="1">
        <f>PLANEL_GerMED_Trim_Resultado!CS245</f>
        <v>67583.000220000002</v>
      </c>
      <c r="CG4" s="1">
        <f>PLANEL_GerMED_Trim_Resultado!CT245</f>
        <v>55063.612549999998</v>
      </c>
      <c r="CH4" s="1">
        <f>PLANEL_GerMED_Trim_Resultado!CU245</f>
        <v>55655.855230000001</v>
      </c>
      <c r="CI4" s="1">
        <f>PLANEL_GerMED_Trim_Resultado!CV245</f>
        <v>79868.522939999995</v>
      </c>
      <c r="CJ4" s="1">
        <f>PLANEL_GerMED_Trim_Resultado!CW245</f>
        <v>67177.225269999995</v>
      </c>
      <c r="CK4" s="1">
        <f>PLANEL_GerMED_Trim_Resultado!CX245</f>
        <v>55063.612549999998</v>
      </c>
      <c r="CL4" s="1">
        <f>PLANEL_GerMED_Trim_Resultado!CY245</f>
        <v>55655.855230000001</v>
      </c>
      <c r="CM4" s="1">
        <f>PLANEL_GerMED_Trim_Resultado!CZ245</f>
        <v>79868.522939999995</v>
      </c>
      <c r="CN4" s="1">
        <f>PLANEL_GerMED_Trim_Resultado!DA245</f>
        <v>68585.629539999994</v>
      </c>
      <c r="CO4" s="1">
        <f>PLANEL_GerMED_Trim_Resultado!DB245</f>
        <v>55063.612549999998</v>
      </c>
      <c r="CP4" s="1">
        <f>PLANEL_GerMED_Trim_Resultado!DC245</f>
        <v>55655.855230000001</v>
      </c>
      <c r="CQ4" s="1">
        <f>PLANEL_GerMED_Trim_Resultado!DD245</f>
        <v>80002.900080000007</v>
      </c>
      <c r="CR4" s="1">
        <f>PLANEL_GerMED_Trim_Resultado!DE245</f>
        <v>69036.400179999997</v>
      </c>
      <c r="CS4" s="1">
        <f>PLANEL_GerMED_Trim_Resultado!DF245</f>
        <v>55149.897219999999</v>
      </c>
      <c r="CT4" s="1">
        <f>PLANEL_GerMED_Trim_Resultado!DG245</f>
        <v>55766.252529999998</v>
      </c>
      <c r="CU4" s="1">
        <f>PLANEL_GerMED_Trim_Resultado!DH245</f>
        <v>81005.593009999997</v>
      </c>
      <c r="CV4" s="1">
        <f>PLANEL_GerMED_Trim_Resultado!DI245</f>
        <v>71734.099730000002</v>
      </c>
      <c r="CW4" s="1">
        <f>PLANEL_GerMED_Trim_Resultado!DJ245</f>
        <v>55475.818079999997</v>
      </c>
      <c r="CX4" s="1">
        <f>PLANEL_GerMED_Trim_Resultado!DK245</f>
        <v>56233.165659999999</v>
      </c>
      <c r="CY4" s="68">
        <f>PLANEL_GerMED_Trim_Resultado!DL245</f>
        <v>81005.593009999997</v>
      </c>
      <c r="CZ4" s="68">
        <f>PLANEL_GerMED_Trim_Resultado!DM245</f>
        <v>70721.136289999995</v>
      </c>
      <c r="DA4" s="68">
        <f>PLANEL_GerMED_Trim_Resultado!DN245</f>
        <v>55475.818079999997</v>
      </c>
      <c r="DB4" s="68">
        <f>PLANEL_GerMED_Trim_Resultado!DO245</f>
        <v>56233.165659999999</v>
      </c>
      <c r="DC4" s="1">
        <f>PLANEL_GerMED_Trim_Resultado!DP245</f>
        <v>81005.593009999997</v>
      </c>
      <c r="DD4" s="1">
        <f>PLANEL_GerMED_Trim_Resultado!DQ245</f>
        <v>70633.051420000003</v>
      </c>
      <c r="DE4" s="1">
        <f>PLANEL_GerMED_Trim_Resultado!DR245</f>
        <v>55475.818079999997</v>
      </c>
      <c r="DF4" s="1">
        <f>PLANEL_GerMED_Trim_Resultado!DS245</f>
        <v>56233.165659999999</v>
      </c>
      <c r="DG4" s="1">
        <f>PLANEL_GerMED_Trim_Resultado!DT245</f>
        <v>81005.593009999997</v>
      </c>
      <c r="DH4" s="1">
        <f>PLANEL_GerMED_Trim_Resultado!DU245</f>
        <v>71083.181540000005</v>
      </c>
      <c r="DI4" s="1">
        <f>PLANEL_GerMED_Trim_Resultado!DV245</f>
        <v>55475.818079999997</v>
      </c>
      <c r="DJ4" s="1">
        <f>PLANEL_GerMED_Trim_Resultado!DW245</f>
        <v>56233.165659999999</v>
      </c>
      <c r="DK4" s="1">
        <f>PLANEL_GerMED_Trim_Resultado!DX245</f>
        <v>81005.593009999997</v>
      </c>
      <c r="DL4" s="1">
        <f>PLANEL_GerMED_Trim_Resultado!DY245</f>
        <v>71546.17654</v>
      </c>
      <c r="DM4" s="1">
        <f>PLANEL_GerMED_Trim_Resultado!DZ245</f>
        <v>55475.818079999997</v>
      </c>
      <c r="DN4" s="1">
        <f>PLANEL_GerMED_Trim_Resultado!EA245</f>
        <v>56233.165659999999</v>
      </c>
      <c r="DO4" s="1">
        <f>PLANEL_GerMED_Trim_Resultado!EB245</f>
        <v>81005.593009999997</v>
      </c>
      <c r="DP4" s="1">
        <f>PLANEL_GerMED_Trim_Resultado!EC245</f>
        <v>71734.099730000002</v>
      </c>
      <c r="DQ4" s="1">
        <f>PLANEL_GerMED_Trim_Resultado!ED245</f>
        <v>55338.005969999998</v>
      </c>
      <c r="DR4" s="1">
        <f>PLANEL_GerMED_Trim_Resultado!EE245</f>
        <v>56233.165659999999</v>
      </c>
      <c r="DS4" s="1">
        <f>PLANEL_GerMED_Trim_Resultado!EF245</f>
        <v>81005.593009999997</v>
      </c>
      <c r="DT4" s="1">
        <f>PLANEL_GerMED_Trim_Resultado!EG245</f>
        <v>71734.099730000002</v>
      </c>
      <c r="DU4" s="1">
        <f>PLANEL_GerMED_Trim_Resultado!EH245</f>
        <v>54793.867440000002</v>
      </c>
      <c r="DV4" s="1">
        <f>PLANEL_GerMED_Trim_Resultado!EI245</f>
        <v>56233.165659999999</v>
      </c>
      <c r="DW4" s="1">
        <f>PLANEL_GerMED_Trim_Resultado!EJ245</f>
        <v>81005.593009999997</v>
      </c>
      <c r="DX4" s="1">
        <f>PLANEL_GerMED_Trim_Resultado!EK245</f>
        <v>71734.099730000002</v>
      </c>
      <c r="DY4" s="1">
        <f>PLANEL_GerMED_Trim_Resultado!EL245</f>
        <v>53905.33281</v>
      </c>
      <c r="DZ4" s="1">
        <f>PLANEL_GerMED_Trim_Resultado!EM245</f>
        <v>56233.165659999999</v>
      </c>
      <c r="EA4" s="1">
        <f>PLANEL_GerMED_Trim_Resultado!EN245</f>
        <v>81005.593009999997</v>
      </c>
      <c r="EB4" s="1">
        <f>PLANEL_GerMED_Trim_Resultado!EO245</f>
        <v>71734.099730000002</v>
      </c>
      <c r="EC4" s="1">
        <f>PLANEL_GerMED_Trim_Resultado!EP245</f>
        <v>53287.187440000002</v>
      </c>
      <c r="ED4" s="1">
        <f>PLANEL_GerMED_Trim_Resultado!EQ245</f>
        <v>56233.165659999999</v>
      </c>
      <c r="EE4" s="1">
        <f>PLANEL_GerMED_Trim_Resultado!ER245</f>
        <v>81005.593009999997</v>
      </c>
      <c r="EF4" s="1">
        <f>PLANEL_GerMED_Trim_Resultado!ES245</f>
        <v>71734.099730000002</v>
      </c>
      <c r="EG4" s="1">
        <f>PLANEL_GerMED_Trim_Resultado!ET245</f>
        <v>52449.941789999997</v>
      </c>
      <c r="EH4" s="1">
        <f>PLANEL_GerMED_Trim_Resultado!EU245</f>
        <v>56233.165659999999</v>
      </c>
      <c r="EI4" s="1">
        <f>PLANEL_GerMED_Trim_Resultado!EV245</f>
        <v>81005.593009999997</v>
      </c>
      <c r="EJ4" s="1">
        <f>PLANEL_GerMED_Trim_Resultado!EW245</f>
        <v>71734.099730000002</v>
      </c>
      <c r="EK4" s="1">
        <f>PLANEL_GerMED_Trim_Resultado!EX245</f>
        <v>50176.47176</v>
      </c>
      <c r="EL4" s="1">
        <f>PLANEL_GerMED_Trim_Resultado!EY245</f>
        <v>56233.165659999999</v>
      </c>
      <c r="EM4" s="1">
        <f>PLANEL_GerMED_Trim_Resultado!EZ245</f>
        <v>81168.040420000005</v>
      </c>
      <c r="EN4" s="1">
        <f>PLANEL_GerMED_Trim_Resultado!FA245</f>
        <v>71865.282439999995</v>
      </c>
      <c r="EO4" s="1">
        <f>PLANEL_GerMED_Trim_Resultado!FB245</f>
        <v>49560.78628</v>
      </c>
      <c r="EP4" s="1">
        <f>PLANEL_GerMED_Trim_Resultado!FC245</f>
        <v>56305.854249999997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3150.4509950000001</v>
      </c>
      <c r="I5" s="1">
        <f>PLANEL_GerMED_Trim_Resultado!V257</f>
        <v>2581.018145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3274.4050860000002</v>
      </c>
      <c r="M5" s="1">
        <f>PLANEL_GerMED_Trim_Resultado!Z257</f>
        <v>2716.486042</v>
      </c>
      <c r="N5" s="1">
        <f>PLANEL_GerMED_Trim_Resultado!AA257</f>
        <v>3015.8324349999998</v>
      </c>
      <c r="O5" s="1">
        <f>PLANEL_GerMED_Trim_Resultado!AB257</f>
        <v>3622.53928</v>
      </c>
      <c r="P5" s="1">
        <f>PLANEL_GerMED_Trim_Resultado!AC257</f>
        <v>3148.648154</v>
      </c>
      <c r="Q5" s="1">
        <f>PLANEL_GerMED_Trim_Resultado!AD257</f>
        <v>2755.0166509999999</v>
      </c>
      <c r="R5" s="1">
        <f>PLANEL_GerMED_Trim_Resultado!AE257</f>
        <v>3123.1952759999999</v>
      </c>
      <c r="S5" s="1">
        <f>PLANEL_GerMED_Trim_Resultado!AF257</f>
        <v>3577.1675919999998</v>
      </c>
      <c r="T5" s="1">
        <f>PLANEL_GerMED_Trim_Resultado!AG257</f>
        <v>3365.109606</v>
      </c>
      <c r="U5" s="1">
        <f>PLANEL_GerMED_Trim_Resultado!AH257</f>
        <v>2831.6094760000001</v>
      </c>
      <c r="V5" s="1">
        <f>PLANEL_GerMED_Trim_Resultado!AI257</f>
        <v>3184.5163849999999</v>
      </c>
      <c r="W5" s="1">
        <f>PLANEL_GerMED_Trim_Resultado!AJ257</f>
        <v>3835.548632</v>
      </c>
      <c r="X5" s="1">
        <f>PLANEL_GerMED_Trim_Resultado!AK257</f>
        <v>3409.1667349999998</v>
      </c>
      <c r="Y5" s="1">
        <f>PLANEL_GerMED_Trim_Resultado!AL257</f>
        <v>2884.287973</v>
      </c>
      <c r="Z5" s="1">
        <f>PLANEL_GerMED_Trim_Resultado!AM257</f>
        <v>3314.0706719999998</v>
      </c>
      <c r="AA5" s="1">
        <f>PLANEL_GerMED_Trim_Resultado!AN257</f>
        <v>5327.090972</v>
      </c>
      <c r="AB5" s="1">
        <f>PLANEL_GerMED_Trim_Resultado!AO257</f>
        <v>3595.1079970000001</v>
      </c>
      <c r="AC5" s="1">
        <f>PLANEL_GerMED_Trim_Resultado!AP257</f>
        <v>3959.4700539999999</v>
      </c>
      <c r="AD5" s="1">
        <f>PLANEL_GerMED_Trim_Resultado!AQ257</f>
        <v>4479.5395349999999</v>
      </c>
      <c r="AE5" s="1">
        <f>PLANEL_GerMED_Trim_Resultado!AR257</f>
        <v>6373.9902359999996</v>
      </c>
      <c r="AF5" s="1">
        <f>PLANEL_GerMED_Trim_Resultado!AS257</f>
        <v>5885.6104160000004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3833.4954320000002</v>
      </c>
      <c r="AJ5" s="1">
        <f>PLANEL_GerMED_Trim_Resultado!AW257</f>
        <v>3549.883339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7850.6036700000004</v>
      </c>
      <c r="AN5" s="1">
        <f>PLANEL_GerMED_Trim_Resultado!BA257</f>
        <v>5055.0961770000004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7934.354171</v>
      </c>
      <c r="AR5" s="1">
        <f>PLANEL_GerMED_Trim_Resultado!BE257</f>
        <v>7532.5048900000002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5884.3624810000001</v>
      </c>
      <c r="AV5" s="1">
        <f>PLANEL_GerMED_Trim_Resultado!BI257</f>
        <v>7343.9041029999998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7938.0329449999999</v>
      </c>
      <c r="AZ5" s="1">
        <f>PLANEL_GerMED_Trim_Resultado!BM257</f>
        <v>7444.8368790000004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7938.5063689999997</v>
      </c>
      <c r="BD5" s="1">
        <f>PLANEL_GerMED_Trim_Resultado!BQ257</f>
        <v>7350.9087360000003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9108.6218850000005</v>
      </c>
      <c r="BH5" s="1">
        <f>PLANEL_GerMED_Trim_Resultado!BU257</f>
        <v>8573.6053260000008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9150.8405299999995</v>
      </c>
      <c r="BL5" s="1">
        <f>PLANEL_GerMED_Trim_Resultado!BY257</f>
        <v>8494.6462659999997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8678.2679979999994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8494.6462659999997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8678.2679979999994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8492.6750639999991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7214.1626809999998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8494.6462659999997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8045.8891119999998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8678.2679979999994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8678.2679979999994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7970.9148059999998</v>
      </c>
      <c r="DA5" s="68">
        <f>PLANEL_GerMED_Trim_Resultado!DN257</f>
        <v>7184.1114100000004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8664.8035369999998</v>
      </c>
      <c r="DE5" s="1">
        <f>PLANEL_GerMED_Trim_Resultado!DR257</f>
        <v>7184.1114100000004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8676.2967960000005</v>
      </c>
      <c r="DI5" s="1">
        <f>PLANEL_GerMED_Trim_Resultado!DV257</f>
        <v>7184.1114100000004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8678.2679979999994</v>
      </c>
      <c r="DM5" s="1">
        <f>PLANEL_GerMED_Trim_Resultado!DZ257</f>
        <v>7184.1114100000004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8678.2679979999994</v>
      </c>
      <c r="DQ5" s="1">
        <f>PLANEL_GerMED_Trim_Resultado!ED257</f>
        <v>7184.1114100000004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8678.2679979999994</v>
      </c>
      <c r="DU5" s="1">
        <f>PLANEL_GerMED_Trim_Resultado!EH257</f>
        <v>7128.318593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8678.2679979999994</v>
      </c>
      <c r="DY5" s="1">
        <f>PLANEL_GerMED_Trim_Resultado!EL257</f>
        <v>7184.1114100000004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8678.2679979999994</v>
      </c>
      <c r="EC5" s="1">
        <f>PLANEL_GerMED_Trim_Resultado!EP257</f>
        <v>7073.6712690000004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8678.2679979999994</v>
      </c>
      <c r="EG5" s="1">
        <f>PLANEL_GerMED_Trim_Resultado!ET257</f>
        <v>7128.318593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8678.2679979999994</v>
      </c>
      <c r="EK5" s="1">
        <f>PLANEL_GerMED_Trim_Resultado!EX257</f>
        <v>7128.318593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8678.2679979999994</v>
      </c>
      <c r="EO5" s="1">
        <f>PLANEL_GerMED_Trim_Resultado!FB257</f>
        <v>7127.360267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6669.5356110000002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5500.0175551000002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3994.6023970000001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4582.3094719999999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4582.3094719999999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8668.0197250000001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4211.3984010000004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5149.1048510000001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9602.3425306999998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9844.2948309999992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3933.0779080000002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4961.2772349999996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10775.3529177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2445.0136349999998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3533.7536730000002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10346.288789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2346.5628019999999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2346.5628019999999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10654.540628799999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4395.7688034000003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12294.878214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2231.7461509999998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3949.03703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11997.077341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2231.7461509999998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3562.7869420000002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11863.625565999999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3353.6745430000001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11860.192254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2093.7592100000002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3399.2635643000003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12279.007672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2344.235772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4048.7252004000002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12829.227401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2597.2832290000001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2949.4481668000003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12184.558618999999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2934.4772300000004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1852.2368180000001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11076.756587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4013.2946202000003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1852.2368180000001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11394.52253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5603.5397327000001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1852.2368180000001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11962.459066299998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7096.0045319999999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11764.845442099999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8686.9182689999998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1329.801606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12490.008728000001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9387.3275539999995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3335.8816477999999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14599.237937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10074.244435000001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12471.585936399999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10732.7928123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12239.5389387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11419.709693300001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12497.841985000001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12106.6265743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12760.019378700001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12793.543455300001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12793.543455300001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12762.114409000002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12762.114409000002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13348.092252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13348.092252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13768.153885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13768.153885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14252.959172999999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14252.959172999999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14903.360791999999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1516.8551163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14903.360791999999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15236.462446000001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1079.2528275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2989.846943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15236.462446000001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1141.59449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1141.59449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323.8062352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323.8062352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170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312.73459939999998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312.73459939999998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312.73459939999998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3052.6641730000001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3052.6641730000001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2878.6031760000001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2940.1110720000001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3052.6641730000001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3052.6641730000001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3052.6641730000001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3052.6641730000001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3052.6641730000001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3052.6641730000001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220.48286340000001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188.03834040000001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472.85223939999997</v>
      </c>
      <c r="AF14" s="24">
        <f>PLANEL_GerMED_Trim_Resultado!AS17+PLANEL_GerMED_Trim_Resultado!AS29+PLANEL_GerMED_Trim_Resultado!AS629+PLANEL_GerMED_Trim_Resultado!AS713</f>
        <v>4837.2013900000002</v>
      </c>
      <c r="AG14" s="24">
        <f>PLANEL_GerMED_Trim_Resultado!AT17+PLANEL_GerMED_Trim_Resultado!AT29+PLANEL_GerMED_Trim_Resultado!AT629+PLANEL_GerMED_Trim_Resultado!AT713</f>
        <v>6619.2268489999997</v>
      </c>
      <c r="AH14" s="24">
        <f>PLANEL_GerMED_Trim_Resultado!AU17+PLANEL_GerMED_Trim_Resultado!AU29+PLANEL_GerMED_Trim_Resultado!AU629+PLANEL_GerMED_Trim_Resultado!AU713</f>
        <v>4218.1314039999997</v>
      </c>
      <c r="AI14" s="24">
        <f>PLANEL_GerMED_Trim_Resultado!AV17+PLANEL_GerMED_Trim_Resultado!AV29+PLANEL_GerMED_Trim_Resultado!AV629+PLANEL_GerMED_Trim_Resultado!AV713</f>
        <v>472.85223939999997</v>
      </c>
      <c r="AJ14" s="24">
        <f>PLANEL_GerMED_Trim_Resultado!AW17+PLANEL_GerMED_Trim_Resultado!AW29+PLANEL_GerMED_Trim_Resultado!AW629+PLANEL_GerMED_Trim_Resultado!AW713</f>
        <v>4837.2013900000002</v>
      </c>
      <c r="AK14" s="24">
        <f>PLANEL_GerMED_Trim_Resultado!AX17+PLANEL_GerMED_Trim_Resultado!AX29+PLANEL_GerMED_Trim_Resultado!AX629+PLANEL_GerMED_Trim_Resultado!AX713</f>
        <v>6619.2268489999997</v>
      </c>
      <c r="AL14" s="24">
        <f>PLANEL_GerMED_Trim_Resultado!AY17+PLANEL_GerMED_Trim_Resultado!AY29+PLANEL_GerMED_Trim_Resultado!AY629+PLANEL_GerMED_Trim_Resultado!AY713</f>
        <v>4218.1314039999997</v>
      </c>
      <c r="AM14" s="24">
        <f>PLANEL_GerMED_Trim_Resultado!AZ17+PLANEL_GerMED_Trim_Resultado!AZ29+PLANEL_GerMED_Trim_Resultado!AZ629+PLANEL_GerMED_Trim_Resultado!AZ713</f>
        <v>462.22967670000003</v>
      </c>
      <c r="AN14" s="24">
        <f>PLANEL_GerMED_Trim_Resultado!BA17+PLANEL_GerMED_Trim_Resultado!BA29+PLANEL_GerMED_Trim_Resultado!BA629+PLANEL_GerMED_Trim_Resultado!BA713</f>
        <v>4728.5343040000007</v>
      </c>
      <c r="AO14" s="24">
        <f>PLANEL_GerMED_Trim_Resultado!BB17+PLANEL_GerMED_Trim_Resultado!BB29+PLANEL_GerMED_Trim_Resultado!BB629+PLANEL_GerMED_Trim_Resultado!BB713</f>
        <v>6470.5267960000001</v>
      </c>
      <c r="AP14" s="24">
        <f>PLANEL_GerMED_Trim_Resultado!BC17+PLANEL_GerMED_Trim_Resultado!BC29+PLANEL_GerMED_Trim_Resultado!BC629+PLANEL_GerMED_Trim_Resultado!BC713</f>
        <v>4123.3716420000001</v>
      </c>
      <c r="AQ14" s="24">
        <f>PLANEL_GerMED_Trim_Resultado!BD17+PLANEL_GerMED_Trim_Resultado!BD29+PLANEL_GerMED_Trim_Resultado!BD629+PLANEL_GerMED_Trim_Resultado!BD713</f>
        <v>462.22967670000003</v>
      </c>
      <c r="AR14" s="24">
        <f>PLANEL_GerMED_Trim_Resultado!BE17+PLANEL_GerMED_Trim_Resultado!BE29+PLANEL_GerMED_Trim_Resultado!BE629+PLANEL_GerMED_Trim_Resultado!BE713</f>
        <v>4728.5343040000007</v>
      </c>
      <c r="AS14" s="24">
        <f>PLANEL_GerMED_Trim_Resultado!BF17+PLANEL_GerMED_Trim_Resultado!BF29+PLANEL_GerMED_Trim_Resultado!BF629+PLANEL_GerMED_Trim_Resultado!BF713</f>
        <v>6470.5267960000001</v>
      </c>
      <c r="AT14" s="24">
        <f>PLANEL_GerMED_Trim_Resultado!BG17+PLANEL_GerMED_Trim_Resultado!BG29+PLANEL_GerMED_Trim_Resultado!BG629+PLANEL_GerMED_Trim_Resultado!BG713</f>
        <v>4123.3716420000001</v>
      </c>
      <c r="AU14" s="24">
        <f>PLANEL_GerMED_Trim_Resultado!BH17+PLANEL_GerMED_Trim_Resultado!BH29+PLANEL_GerMED_Trim_Resultado!BH629+PLANEL_GerMED_Trim_Resultado!BH713</f>
        <v>462.22967670000003</v>
      </c>
      <c r="AV14" s="24">
        <f>PLANEL_GerMED_Trim_Resultado!BI17+PLANEL_GerMED_Trim_Resultado!BI29+PLANEL_GerMED_Trim_Resultado!BI629+PLANEL_GerMED_Trim_Resultado!BI713</f>
        <v>4728.5343040000007</v>
      </c>
      <c r="AW14" s="24">
        <f>PLANEL_GerMED_Trim_Resultado!BJ17+PLANEL_GerMED_Trim_Resultado!BJ29+PLANEL_GerMED_Trim_Resultado!BJ629+PLANEL_GerMED_Trim_Resultado!BJ713</f>
        <v>6470.5267960000001</v>
      </c>
      <c r="AX14" s="24">
        <f>PLANEL_GerMED_Trim_Resultado!BK17+PLANEL_GerMED_Trim_Resultado!BK29+PLANEL_GerMED_Trim_Resultado!BK629+PLANEL_GerMED_Trim_Resultado!BK713</f>
        <v>4123.3716420000001</v>
      </c>
      <c r="AY14" s="24">
        <f>PLANEL_GerMED_Trim_Resultado!BL17+PLANEL_GerMED_Trim_Resultado!BL29+PLANEL_GerMED_Trim_Resultado!BL629+PLANEL_GerMED_Trim_Resultado!BL713</f>
        <v>462.22967670000003</v>
      </c>
      <c r="AZ14" s="24">
        <f>PLANEL_GerMED_Trim_Resultado!BM17+PLANEL_GerMED_Trim_Resultado!BM29+PLANEL_GerMED_Trim_Resultado!BM629+PLANEL_GerMED_Trim_Resultado!BM713</f>
        <v>4728.5343040000007</v>
      </c>
      <c r="BA14" s="24">
        <f>PLANEL_GerMED_Trim_Resultado!BN17+PLANEL_GerMED_Trim_Resultado!BN29+PLANEL_GerMED_Trim_Resultado!BN629+PLANEL_GerMED_Trim_Resultado!BN713</f>
        <v>6470.5267960000001</v>
      </c>
      <c r="BB14" s="24">
        <f>PLANEL_GerMED_Trim_Resultado!BO17+PLANEL_GerMED_Trim_Resultado!BO29+PLANEL_GerMED_Trim_Resultado!BO629+PLANEL_GerMED_Trim_Resultado!BO713</f>
        <v>4123.3716420000001</v>
      </c>
      <c r="BC14" s="24">
        <f>PLANEL_GerMED_Trim_Resultado!BP17+PLANEL_GerMED_Trim_Resultado!BP29+PLANEL_GerMED_Trim_Resultado!BP629+PLANEL_GerMED_Trim_Resultado!BP713</f>
        <v>462.22967670000003</v>
      </c>
      <c r="BD14" s="24">
        <f>PLANEL_GerMED_Trim_Resultado!BQ17+PLANEL_GerMED_Trim_Resultado!BQ29+PLANEL_GerMED_Trim_Resultado!BQ629+PLANEL_GerMED_Trim_Resultado!BQ713</f>
        <v>4728.5343040000007</v>
      </c>
      <c r="BE14" s="24">
        <f>PLANEL_GerMED_Trim_Resultado!BR17+PLANEL_GerMED_Trim_Resultado!BR29+PLANEL_GerMED_Trim_Resultado!BR629+PLANEL_GerMED_Trim_Resultado!BR713</f>
        <v>6470.5267960000001</v>
      </c>
      <c r="BF14" s="24">
        <f>PLANEL_GerMED_Trim_Resultado!BS17+PLANEL_GerMED_Trim_Resultado!BS29+PLANEL_GerMED_Trim_Resultado!BS629+PLANEL_GerMED_Trim_Resultado!BS713</f>
        <v>4123.3716420000001</v>
      </c>
      <c r="BG14" s="24">
        <f>PLANEL_GerMED_Trim_Resultado!BT17+PLANEL_GerMED_Trim_Resultado!BT29+PLANEL_GerMED_Trim_Resultado!BT629+PLANEL_GerMED_Trim_Resultado!BT713</f>
        <v>462.22967670000003</v>
      </c>
      <c r="BH14" s="24">
        <f>PLANEL_GerMED_Trim_Resultado!BU17+PLANEL_GerMED_Trim_Resultado!BU29+PLANEL_GerMED_Trim_Resultado!BU629+PLANEL_GerMED_Trim_Resultado!BU713</f>
        <v>4728.5343040000007</v>
      </c>
      <c r="BI14" s="24">
        <f>PLANEL_GerMED_Trim_Resultado!BV17+PLANEL_GerMED_Trim_Resultado!BV29+PLANEL_GerMED_Trim_Resultado!BV629+PLANEL_GerMED_Trim_Resultado!BV713</f>
        <v>6470.5267960000001</v>
      </c>
      <c r="BJ14" s="24">
        <f>PLANEL_GerMED_Trim_Resultado!BW17+PLANEL_GerMED_Trim_Resultado!BW29+PLANEL_GerMED_Trim_Resultado!BW629+PLANEL_GerMED_Trim_Resultado!BW713</f>
        <v>4123.3716420000001</v>
      </c>
      <c r="BK14" s="24">
        <f>PLANEL_GerMED_Trim_Resultado!BX17+PLANEL_GerMED_Trim_Resultado!BX29+PLANEL_GerMED_Trim_Resultado!BX629+PLANEL_GerMED_Trim_Resultado!BX713</f>
        <v>462.22967670000003</v>
      </c>
      <c r="BL14" s="24">
        <f>PLANEL_GerMED_Trim_Resultado!BY17+PLANEL_GerMED_Trim_Resultado!BY29+PLANEL_GerMED_Trim_Resultado!BY629+PLANEL_GerMED_Trim_Resultado!BY713</f>
        <v>4728.5343040000007</v>
      </c>
      <c r="BM14" s="24">
        <f>PLANEL_GerMED_Trim_Resultado!BZ17+PLANEL_GerMED_Trim_Resultado!BZ29+PLANEL_GerMED_Trim_Resultado!BZ629+PLANEL_GerMED_Trim_Resultado!BZ713</f>
        <v>6470.5267960000001</v>
      </c>
      <c r="BN14" s="24">
        <f>PLANEL_GerMED_Trim_Resultado!CA17+PLANEL_GerMED_Trim_Resultado!CA29+PLANEL_GerMED_Trim_Resultado!CA629+PLANEL_GerMED_Trim_Resultado!CA713</f>
        <v>4123.3716420000001</v>
      </c>
      <c r="BO14" s="24">
        <f>PLANEL_GerMED_Trim_Resultado!CB17+PLANEL_GerMED_Trim_Resultado!CB29+PLANEL_GerMED_Trim_Resultado!CB629+PLANEL_GerMED_Trim_Resultado!CB713</f>
        <v>467.53892137000003</v>
      </c>
      <c r="BP14" s="24">
        <f>PLANEL_GerMED_Trim_Resultado!CC17+PLANEL_GerMED_Trim_Resultado!CC29+PLANEL_GerMED_Trim_Resultado!CC629+PLANEL_GerMED_Trim_Resultado!CC713</f>
        <v>4782.8470118999994</v>
      </c>
      <c r="BQ14" s="24">
        <f>PLANEL_GerMED_Trim_Resultado!CD17+PLANEL_GerMED_Trim_Resultado!CD29+PLANEL_GerMED_Trim_Resultado!CD629+PLANEL_GerMED_Trim_Resultado!CD713</f>
        <v>6544.8483121999998</v>
      </c>
      <c r="BR14" s="24">
        <f>PLANEL_GerMED_Trim_Resultado!CE17+PLANEL_GerMED_Trim_Resultado!CE29+PLANEL_GerMED_Trim_Resultado!CE629+PLANEL_GerMED_Trim_Resultado!CE713</f>
        <v>4170.7333544000003</v>
      </c>
      <c r="BS14" s="24">
        <f>PLANEL_GerMED_Trim_Resultado!CF17+PLANEL_GerMED_Trim_Resultado!CF29+PLANEL_GerMED_Trim_Resultado!CF629+PLANEL_GerMED_Trim_Resultado!CF713</f>
        <v>467.53892137000003</v>
      </c>
      <c r="BT14" s="24">
        <f>PLANEL_GerMED_Trim_Resultado!CG17+PLANEL_GerMED_Trim_Resultado!CG29+PLANEL_GerMED_Trim_Resultado!CG629+PLANEL_GerMED_Trim_Resultado!CG713</f>
        <v>4782.8470118999994</v>
      </c>
      <c r="BU14" s="24">
        <f>PLANEL_GerMED_Trim_Resultado!CH17+PLANEL_GerMED_Trim_Resultado!CH29+PLANEL_GerMED_Trim_Resultado!CH629+PLANEL_GerMED_Trim_Resultado!CH713</f>
        <v>6544.8483121999998</v>
      </c>
      <c r="BV14" s="24">
        <f>PLANEL_GerMED_Trim_Resultado!CI17+PLANEL_GerMED_Trim_Resultado!CI29+PLANEL_GerMED_Trim_Resultado!CI629+PLANEL_GerMED_Trim_Resultado!CI713</f>
        <v>4170.7333544000003</v>
      </c>
      <c r="BW14" s="24">
        <f>PLANEL_GerMED_Trim_Resultado!CJ17+PLANEL_GerMED_Trim_Resultado!CJ29+PLANEL_GerMED_Trim_Resultado!CJ629+PLANEL_GerMED_Trim_Resultado!CJ713</f>
        <v>467.53892137000003</v>
      </c>
      <c r="BX14" s="24">
        <f>PLANEL_GerMED_Trim_Resultado!CK17+PLANEL_GerMED_Trim_Resultado!CK29+PLANEL_GerMED_Trim_Resultado!CK629+PLANEL_GerMED_Trim_Resultado!CK713</f>
        <v>4782.8470118999994</v>
      </c>
      <c r="BY14" s="24">
        <f>PLANEL_GerMED_Trim_Resultado!CL17+PLANEL_GerMED_Trim_Resultado!CL29+PLANEL_GerMED_Trim_Resultado!CL629+PLANEL_GerMED_Trim_Resultado!CL713</f>
        <v>6544.8483121999998</v>
      </c>
      <c r="BZ14" s="24">
        <f>PLANEL_GerMED_Trim_Resultado!CM17+PLANEL_GerMED_Trim_Resultado!CM29+PLANEL_GerMED_Trim_Resultado!CM629+PLANEL_GerMED_Trim_Resultado!CM713</f>
        <v>4170.7333544000003</v>
      </c>
      <c r="CA14" s="24">
        <f>PLANEL_GerMED_Trim_Resultado!CN17+PLANEL_GerMED_Trim_Resultado!CN29+PLANEL_GerMED_Trim_Resultado!CN629+PLANEL_GerMED_Trim_Resultado!CN713</f>
        <v>467.53892137000003</v>
      </c>
      <c r="CB14" s="24">
        <f>PLANEL_GerMED_Trim_Resultado!CO17+PLANEL_GerMED_Trim_Resultado!CO29+PLANEL_GerMED_Trim_Resultado!CO629+PLANEL_GerMED_Trim_Resultado!CO713</f>
        <v>4782.8470118999994</v>
      </c>
      <c r="CC14" s="24">
        <f>PLANEL_GerMED_Trim_Resultado!CP17+PLANEL_GerMED_Trim_Resultado!CP29+PLANEL_GerMED_Trim_Resultado!CP629+PLANEL_GerMED_Trim_Resultado!CP713</f>
        <v>6544.8483121999998</v>
      </c>
      <c r="CD14" s="24">
        <f>PLANEL_GerMED_Trim_Resultado!CQ17+PLANEL_GerMED_Trim_Resultado!CQ29+PLANEL_GerMED_Trim_Resultado!CQ629+PLANEL_GerMED_Trim_Resultado!CQ713</f>
        <v>4170.7333544000003</v>
      </c>
      <c r="CE14" s="24">
        <f>PLANEL_GerMED_Trim_Resultado!CR17+PLANEL_GerMED_Trim_Resultado!CR29+PLANEL_GerMED_Trim_Resultado!CR629+PLANEL_GerMED_Trim_Resultado!CR713</f>
        <v>467.53892137000003</v>
      </c>
      <c r="CF14" s="24">
        <f>PLANEL_GerMED_Trim_Resultado!CS17+PLANEL_GerMED_Trim_Resultado!CS29+PLANEL_GerMED_Trim_Resultado!CS629+PLANEL_GerMED_Trim_Resultado!CS713</f>
        <v>4782.8470118999994</v>
      </c>
      <c r="CG14" s="24">
        <f>PLANEL_GerMED_Trim_Resultado!CT17+PLANEL_GerMED_Trim_Resultado!CT29+PLANEL_GerMED_Trim_Resultado!CT629+PLANEL_GerMED_Trim_Resultado!CT713</f>
        <v>6544.8483121999998</v>
      </c>
      <c r="CH14" s="24">
        <f>PLANEL_GerMED_Trim_Resultado!CU17+PLANEL_GerMED_Trim_Resultado!CU29+PLANEL_GerMED_Trim_Resultado!CU629+PLANEL_GerMED_Trim_Resultado!CU713</f>
        <v>4170.7333544000003</v>
      </c>
      <c r="CI14" s="24">
        <f>PLANEL_GerMED_Trim_Resultado!CV17+PLANEL_GerMED_Trim_Resultado!CV29+PLANEL_GerMED_Trim_Resultado!CV629+PLANEL_GerMED_Trim_Resultado!CV713</f>
        <v>466.02229879999999</v>
      </c>
      <c r="CJ14" s="24">
        <f>PLANEL_GerMED_Trim_Resultado!CW17+PLANEL_GerMED_Trim_Resultado!CW29+PLANEL_GerMED_Trim_Resultado!CW629+PLANEL_GerMED_Trim_Resultado!CW713</f>
        <v>4767.3322109999999</v>
      </c>
      <c r="CK14" s="24">
        <f>PLANEL_GerMED_Trim_Resultado!CX17+PLANEL_GerMED_Trim_Resultado!CX29+PLANEL_GerMED_Trim_Resultado!CX629+PLANEL_GerMED_Trim_Resultado!CX713</f>
        <v>6523.6178559999998</v>
      </c>
      <c r="CL14" s="24">
        <f>PLANEL_GerMED_Trim_Resultado!CY17+PLANEL_GerMED_Trim_Resultado!CY29+PLANEL_GerMED_Trim_Resultado!CY629+PLANEL_GerMED_Trim_Resultado!CY713</f>
        <v>4157.204154</v>
      </c>
      <c r="CM14" s="24">
        <f>PLANEL_GerMED_Trim_Resultado!CZ17+PLANEL_GerMED_Trim_Resultado!CZ29+PLANEL_GerMED_Trim_Resultado!CZ629+PLANEL_GerMED_Trim_Resultado!CZ713</f>
        <v>466.02229879999999</v>
      </c>
      <c r="CN14" s="24">
        <f>PLANEL_GerMED_Trim_Resultado!DA17+PLANEL_GerMED_Trim_Resultado!DA29+PLANEL_GerMED_Trim_Resultado!DA629+PLANEL_GerMED_Trim_Resultado!DA713</f>
        <v>4767.3322109999999</v>
      </c>
      <c r="CO14" s="24">
        <f>PLANEL_GerMED_Trim_Resultado!DB17+PLANEL_GerMED_Trim_Resultado!DB29+PLANEL_GerMED_Trim_Resultado!DB629+PLANEL_GerMED_Trim_Resultado!DB713</f>
        <v>6523.6178559999998</v>
      </c>
      <c r="CP14" s="24">
        <f>PLANEL_GerMED_Trim_Resultado!DC17+PLANEL_GerMED_Trim_Resultado!DC29+PLANEL_GerMED_Trim_Resultado!DC629+PLANEL_GerMED_Trim_Resultado!DC713</f>
        <v>4157.204154</v>
      </c>
      <c r="CQ14" s="24">
        <f>PLANEL_GerMED_Trim_Resultado!DD17+PLANEL_GerMED_Trim_Resultado!DD29+PLANEL_GerMED_Trim_Resultado!DD629+PLANEL_GerMED_Trim_Resultado!DD713</f>
        <v>466.02229879999999</v>
      </c>
      <c r="CR14" s="24">
        <f>PLANEL_GerMED_Trim_Resultado!DE17+PLANEL_GerMED_Trim_Resultado!DE29+PLANEL_GerMED_Trim_Resultado!DE629+PLANEL_GerMED_Trim_Resultado!DE713</f>
        <v>4767.3322109999999</v>
      </c>
      <c r="CS14" s="24">
        <f>PLANEL_GerMED_Trim_Resultado!DF17+PLANEL_GerMED_Trim_Resultado!DF29+PLANEL_GerMED_Trim_Resultado!DF629+PLANEL_GerMED_Trim_Resultado!DF713</f>
        <v>6523.6178559999998</v>
      </c>
      <c r="CT14" s="24">
        <f>PLANEL_GerMED_Trim_Resultado!DG17+PLANEL_GerMED_Trim_Resultado!DG29+PLANEL_GerMED_Trim_Resultado!DG629+PLANEL_GerMED_Trim_Resultado!DG713</f>
        <v>4157.204154</v>
      </c>
      <c r="CU14" s="24">
        <f>PLANEL_GerMED_Trim_Resultado!DH17+PLANEL_GerMED_Trim_Resultado!DH29+PLANEL_GerMED_Trim_Resultado!DH629+PLANEL_GerMED_Trim_Resultado!DH713</f>
        <v>466.02229879999999</v>
      </c>
      <c r="CV14" s="24">
        <f>PLANEL_GerMED_Trim_Resultado!DI17+PLANEL_GerMED_Trim_Resultado!DI29+PLANEL_GerMED_Trim_Resultado!DI629+PLANEL_GerMED_Trim_Resultado!DI713</f>
        <v>4767.3322109999999</v>
      </c>
      <c r="CW14" s="24">
        <f>PLANEL_GerMED_Trim_Resultado!DJ17+PLANEL_GerMED_Trim_Resultado!DJ29+PLANEL_GerMED_Trim_Resultado!DJ629+PLANEL_GerMED_Trim_Resultado!DJ713</f>
        <v>6523.6178559999998</v>
      </c>
      <c r="CX14" s="24">
        <f>PLANEL_GerMED_Trim_Resultado!DK17+PLANEL_GerMED_Trim_Resultado!DK29+PLANEL_GerMED_Trim_Resultado!DK629+PLANEL_GerMED_Trim_Resultado!DK713</f>
        <v>4157.204154</v>
      </c>
      <c r="CY14" s="24">
        <f>PLANEL_GerMED_Trim_Resultado!DL17+PLANEL_GerMED_Trim_Resultado!DL29+PLANEL_GerMED_Trim_Resultado!DL629+PLANEL_GerMED_Trim_Resultado!DL713</f>
        <v>466.02229879999999</v>
      </c>
      <c r="CZ14" s="24">
        <f>PLANEL_GerMED_Trim_Resultado!DM17+PLANEL_GerMED_Trim_Resultado!DM29+PLANEL_GerMED_Trim_Resultado!DM629+PLANEL_GerMED_Trim_Resultado!DM713</f>
        <v>4767.3322109999999</v>
      </c>
      <c r="DA14" s="24">
        <f>PLANEL_GerMED_Trim_Resultado!DN17+PLANEL_GerMED_Trim_Resultado!DN29+PLANEL_GerMED_Trim_Resultado!DN629+PLANEL_GerMED_Trim_Resultado!DN713</f>
        <v>6523.6178559999998</v>
      </c>
      <c r="DB14" s="24">
        <f>PLANEL_GerMED_Trim_Resultado!DO17+PLANEL_GerMED_Trim_Resultado!DO29+PLANEL_GerMED_Trim_Resultado!DO629+PLANEL_GerMED_Trim_Resultado!DO713</f>
        <v>4157.204154</v>
      </c>
      <c r="DC14" s="24">
        <f>PLANEL_GerMED_Trim_Resultado!DP17+PLANEL_GerMED_Trim_Resultado!DP29+PLANEL_GerMED_Trim_Resultado!DP629+PLANEL_GerMED_Trim_Resultado!DP713</f>
        <v>466.02229879999999</v>
      </c>
      <c r="DD14" s="24">
        <f>PLANEL_GerMED_Trim_Resultado!DQ17+PLANEL_GerMED_Trim_Resultado!DQ29+PLANEL_GerMED_Trim_Resultado!DQ629+PLANEL_GerMED_Trim_Resultado!DQ713</f>
        <v>4767.3322109999999</v>
      </c>
      <c r="DE14" s="24">
        <f>PLANEL_GerMED_Trim_Resultado!DR17+PLANEL_GerMED_Trim_Resultado!DR29+PLANEL_GerMED_Trim_Resultado!DR629+PLANEL_GerMED_Trim_Resultado!DR713</f>
        <v>6523.6178559999998</v>
      </c>
      <c r="DF14" s="24">
        <f>PLANEL_GerMED_Trim_Resultado!DS17+PLANEL_GerMED_Trim_Resultado!DS29+PLANEL_GerMED_Trim_Resultado!DS629+PLANEL_GerMED_Trim_Resultado!DS713</f>
        <v>4157.204154</v>
      </c>
      <c r="DG14" s="24">
        <f>PLANEL_GerMED_Trim_Resultado!DT17+PLANEL_GerMED_Trim_Resultado!DT29+PLANEL_GerMED_Trim_Resultado!DT629+PLANEL_GerMED_Trim_Resultado!DT713</f>
        <v>466.02229879999999</v>
      </c>
      <c r="DH14" s="24">
        <f>PLANEL_GerMED_Trim_Resultado!DU17+PLANEL_GerMED_Trim_Resultado!DU29+PLANEL_GerMED_Trim_Resultado!DU629+PLANEL_GerMED_Trim_Resultado!DU713</f>
        <v>4767.3322109999999</v>
      </c>
      <c r="DI14" s="24">
        <f>PLANEL_GerMED_Trim_Resultado!DV17+PLANEL_GerMED_Trim_Resultado!DV29+PLANEL_GerMED_Trim_Resultado!DV629+PLANEL_GerMED_Trim_Resultado!DV713</f>
        <v>6523.6178559999998</v>
      </c>
      <c r="DJ14" s="24">
        <f>PLANEL_GerMED_Trim_Resultado!DW17+PLANEL_GerMED_Trim_Resultado!DW29+PLANEL_GerMED_Trim_Resultado!DW629+PLANEL_GerMED_Trim_Resultado!DW713</f>
        <v>4157.204154</v>
      </c>
      <c r="DK14" s="24">
        <f>PLANEL_GerMED_Trim_Resultado!DX17+PLANEL_GerMED_Trim_Resultado!DX29+PLANEL_GerMED_Trim_Resultado!DX629+PLANEL_GerMED_Trim_Resultado!DX713</f>
        <v>466.02229879999999</v>
      </c>
      <c r="DL14" s="24">
        <f>PLANEL_GerMED_Trim_Resultado!DY17+PLANEL_GerMED_Trim_Resultado!DY29+PLANEL_GerMED_Trim_Resultado!DY629+PLANEL_GerMED_Trim_Resultado!DY713</f>
        <v>4767.3322109999999</v>
      </c>
      <c r="DM14" s="24">
        <f>PLANEL_GerMED_Trim_Resultado!DZ17+PLANEL_GerMED_Trim_Resultado!DZ29+PLANEL_GerMED_Trim_Resultado!DZ629+PLANEL_GerMED_Trim_Resultado!DZ713</f>
        <v>6523.6178559999998</v>
      </c>
      <c r="DN14" s="24">
        <f>PLANEL_GerMED_Trim_Resultado!EA17+PLANEL_GerMED_Trim_Resultado!EA29+PLANEL_GerMED_Trim_Resultado!EA629+PLANEL_GerMED_Trim_Resultado!EA713</f>
        <v>4157.204154</v>
      </c>
      <c r="DO14" s="24">
        <f>PLANEL_GerMED_Trim_Resultado!EB17+PLANEL_GerMED_Trim_Resultado!EB29+PLANEL_GerMED_Trim_Resultado!EB629+PLANEL_GerMED_Trim_Resultado!EB713</f>
        <v>466.02229879999999</v>
      </c>
      <c r="DP14" s="24">
        <f>PLANEL_GerMED_Trim_Resultado!EC17+PLANEL_GerMED_Trim_Resultado!EC29+PLANEL_GerMED_Trim_Resultado!EC629+PLANEL_GerMED_Trim_Resultado!EC713</f>
        <v>4767.3322109999999</v>
      </c>
      <c r="DQ14" s="24">
        <f>PLANEL_GerMED_Trim_Resultado!ED17+PLANEL_GerMED_Trim_Resultado!ED29+PLANEL_GerMED_Trim_Resultado!ED629+PLANEL_GerMED_Trim_Resultado!ED713</f>
        <v>6523.6178559999998</v>
      </c>
      <c r="DR14" s="24">
        <f>PLANEL_GerMED_Trim_Resultado!EE17+PLANEL_GerMED_Trim_Resultado!EE29+PLANEL_GerMED_Trim_Resultado!EE629+PLANEL_GerMED_Trim_Resultado!EE713</f>
        <v>4157.204154</v>
      </c>
      <c r="DS14" s="24">
        <f>PLANEL_GerMED_Trim_Resultado!EF17+PLANEL_GerMED_Trim_Resultado!EF29+PLANEL_GerMED_Trim_Resultado!EF629+PLANEL_GerMED_Trim_Resultado!EF713</f>
        <v>466.02229879999999</v>
      </c>
      <c r="DT14" s="24">
        <f>PLANEL_GerMED_Trim_Resultado!EG17+PLANEL_GerMED_Trim_Resultado!EG29+PLANEL_GerMED_Trim_Resultado!EG629+PLANEL_GerMED_Trim_Resultado!EG713</f>
        <v>4767.3322109999999</v>
      </c>
      <c r="DU14" s="24">
        <f>PLANEL_GerMED_Trim_Resultado!EH17+PLANEL_GerMED_Trim_Resultado!EH29+PLANEL_GerMED_Trim_Resultado!EH629+PLANEL_GerMED_Trim_Resultado!EH713</f>
        <v>6523.6178559999998</v>
      </c>
      <c r="DV14" s="24">
        <f>PLANEL_GerMED_Trim_Resultado!EI17+PLANEL_GerMED_Trim_Resultado!EI29+PLANEL_GerMED_Trim_Resultado!EI629+PLANEL_GerMED_Trim_Resultado!EI713</f>
        <v>4157.204154</v>
      </c>
      <c r="DW14" s="24">
        <f>PLANEL_GerMED_Trim_Resultado!EJ17+PLANEL_GerMED_Trim_Resultado!EJ29+PLANEL_GerMED_Trim_Resultado!EJ629+PLANEL_GerMED_Trim_Resultado!EJ713</f>
        <v>479.85000330000003</v>
      </c>
      <c r="DX14" s="24">
        <f>PLANEL_GerMED_Trim_Resultado!EK17+PLANEL_GerMED_Trim_Resultado!EK29+PLANEL_GerMED_Trim_Resultado!EK629+PLANEL_GerMED_Trim_Resultado!EK713</f>
        <v>4908.7873749999999</v>
      </c>
      <c r="DY14" s="24">
        <f>PLANEL_GerMED_Trim_Resultado!EL17+PLANEL_GerMED_Trim_Resultado!EL29+PLANEL_GerMED_Trim_Resultado!EL629+PLANEL_GerMED_Trim_Resultado!EL713</f>
        <v>6717.185117</v>
      </c>
      <c r="DZ14" s="24">
        <f>PLANEL_GerMED_Trim_Resultado!EM17+PLANEL_GerMED_Trim_Resultado!EM29+PLANEL_GerMED_Trim_Resultado!EM629+PLANEL_GerMED_Trim_Resultado!EM713</f>
        <v>4280.5557410000001</v>
      </c>
      <c r="EA14" s="24">
        <f>PLANEL_GerMED_Trim_Resultado!EN17+PLANEL_GerMED_Trim_Resultado!EN29+PLANEL_GerMED_Trim_Resultado!EN629+PLANEL_GerMED_Trim_Resultado!EN713</f>
        <v>479.85000330000003</v>
      </c>
      <c r="EB14" s="24">
        <f>PLANEL_GerMED_Trim_Resultado!EO17+PLANEL_GerMED_Trim_Resultado!EO29+PLANEL_GerMED_Trim_Resultado!EO629+PLANEL_GerMED_Trim_Resultado!EO713</f>
        <v>4908.7873749999999</v>
      </c>
      <c r="EC14" s="24">
        <f>PLANEL_GerMED_Trim_Resultado!EP17+PLANEL_GerMED_Trim_Resultado!EP29+PLANEL_GerMED_Trim_Resultado!EP629+PLANEL_GerMED_Trim_Resultado!EP713</f>
        <v>6717.185117</v>
      </c>
      <c r="ED14" s="24">
        <f>PLANEL_GerMED_Trim_Resultado!EQ17+PLANEL_GerMED_Trim_Resultado!EQ29+PLANEL_GerMED_Trim_Resultado!EQ629+PLANEL_GerMED_Trim_Resultado!EQ713</f>
        <v>4280.5557410000001</v>
      </c>
      <c r="EE14" s="24">
        <f>PLANEL_GerMED_Trim_Resultado!ER17+PLANEL_GerMED_Trim_Resultado!ER29+PLANEL_GerMED_Trim_Resultado!ER629+PLANEL_GerMED_Trim_Resultado!ER713</f>
        <v>479.85000330000003</v>
      </c>
      <c r="EF14" s="24">
        <f>PLANEL_GerMED_Trim_Resultado!ES17+PLANEL_GerMED_Trim_Resultado!ES29+PLANEL_GerMED_Trim_Resultado!ES629+PLANEL_GerMED_Trim_Resultado!ES713</f>
        <v>4908.7873749999999</v>
      </c>
      <c r="EG14" s="24">
        <f>PLANEL_GerMED_Trim_Resultado!ET17+PLANEL_GerMED_Trim_Resultado!ET29+PLANEL_GerMED_Trim_Resultado!ET629+PLANEL_GerMED_Trim_Resultado!ET713</f>
        <v>6717.185117</v>
      </c>
      <c r="EH14" s="24">
        <f>PLANEL_GerMED_Trim_Resultado!EU17+PLANEL_GerMED_Trim_Resultado!EU29+PLANEL_GerMED_Trim_Resultado!EU629+PLANEL_GerMED_Trim_Resultado!EU713</f>
        <v>4280.5557410000001</v>
      </c>
      <c r="EI14" s="24">
        <f>PLANEL_GerMED_Trim_Resultado!EV17+PLANEL_GerMED_Trim_Resultado!EV29+PLANEL_GerMED_Trim_Resultado!EV629+PLANEL_GerMED_Trim_Resultado!EV713</f>
        <v>479.85000330000003</v>
      </c>
      <c r="EJ14" s="24">
        <f>PLANEL_GerMED_Trim_Resultado!EW17+PLANEL_GerMED_Trim_Resultado!EW29+PLANEL_GerMED_Trim_Resultado!EW629+PLANEL_GerMED_Trim_Resultado!EW713</f>
        <v>4908.7873749999999</v>
      </c>
      <c r="EK14" s="24">
        <f>PLANEL_GerMED_Trim_Resultado!EX17+PLANEL_GerMED_Trim_Resultado!EX29+PLANEL_GerMED_Trim_Resultado!EX629+PLANEL_GerMED_Trim_Resultado!EX713</f>
        <v>6717.185117</v>
      </c>
      <c r="EL14" s="24">
        <f>PLANEL_GerMED_Trim_Resultado!EY17+PLANEL_GerMED_Trim_Resultado!EY29+PLANEL_GerMED_Trim_Resultado!EY629+PLANEL_GerMED_Trim_Resultado!EY713</f>
        <v>4280.5557410000001</v>
      </c>
      <c r="EM14" s="24">
        <f>PLANEL_GerMED_Trim_Resultado!EZ17+PLANEL_GerMED_Trim_Resultado!EZ29+PLANEL_GerMED_Trim_Resultado!EZ629+PLANEL_GerMED_Trim_Resultado!EZ713</f>
        <v>479.85000330000003</v>
      </c>
      <c r="EN14" s="24">
        <f>PLANEL_GerMED_Trim_Resultado!FA17+PLANEL_GerMED_Trim_Resultado!FA29+PLANEL_GerMED_Trim_Resultado!FA629+PLANEL_GerMED_Trim_Resultado!FA713</f>
        <v>4908.7873749999999</v>
      </c>
      <c r="EO14" s="24">
        <f>PLANEL_GerMED_Trim_Resultado!FB17+PLANEL_GerMED_Trim_Resultado!FB29+PLANEL_GerMED_Trim_Resultado!FB629+PLANEL_GerMED_Trim_Resultado!FB713</f>
        <v>6717.185117</v>
      </c>
      <c r="EP14" s="24">
        <f>PLANEL_GerMED_Trim_Resultado!FC17+PLANEL_GerMED_Trim_Resultado!FC29+PLANEL_GerMED_Trim_Resultado!FC629+PLANEL_GerMED_Trim_Resultado!FC713</f>
        <v>4280.5557410000001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318.67108919999998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320.61190920000001</v>
      </c>
      <c r="Q15" s="24">
        <f>PLANEL_GerMED_Trim_Resultado!AD377</f>
        <v>483.57535919999998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625.27135920000001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668.7361449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525.98631990000001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6757.6795032000009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8037.0284291999997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10598.109045200001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8807.4012645000003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9151.5482819000008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10944.6029542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14461.176258200001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11982.1027775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9949.7309029000007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11914.0694002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15749.230617199999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13040.636812500001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13006.593904000001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15627.3006382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20682.8933621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17094.940104199999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13760.881520999999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16543.4525512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21900.112862099999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18095.261448199999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14621.432844800001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17601.558912200002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23311.977260699998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19248.165320399999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15650.8975828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18852.108953899999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24973.565196200001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20613.575020299999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17145.9730088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20668.016026900001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27386.2191102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22596.314541299998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18690.8937888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22544.4648719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29879.3101542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24645.157979299998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19888.6911072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24002.2562311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31817.549346300002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26236.327071599997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20474.721009999997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24737.467838100001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32805.3479639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27034.697493800002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22416.3666443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27111.751103099999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35967.361416699998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29624.120738000001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24402.283820199998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29543.696769100003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39207.810121800001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32275.775334699996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25730.081535699999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31202.433073600001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41433.208161100003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34078.288367499998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27981.319388199998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33940.262534599999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45072.385929299999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37066.995592599997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30462.196826299998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36974.906096999999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49114.306170399999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40376.434378099999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32821.819119300002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39840.885104000001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52922.108676399999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43505.718883099995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33854.115764400005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40955.935749099997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54338.539879700002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44749.202405899996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37163.067463200001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44976.4218673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59680.929715300001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49138.788559899993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38781.531693099998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46942.196017199996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62292.700318099996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51285.163868600001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40037.043236099998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48467.130639199997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64318.761866100001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52950.1984916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41301.931165100003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50003.453746200001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66359.954406100005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54627.667888600001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42772.9121801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51790.095925200003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68733.726336099993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56578.453868600001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44658.439121100004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54080.242375200003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71776.465086099997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59079.002468599996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46563.818961099998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56394.5020152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74851.241146100001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61605.8796086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48283.9511011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58483.761225199996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77627.076706099993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63887.084888600002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50155.596151100006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60757.046845199999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80647.413776100002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66369.223598600001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51961.364891100005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62950.319605199998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83561.444026099998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68763.998458599992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52763.457281099996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63924.534815200001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84855.807706099993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69827.717548599991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1796.3033578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1646.9588760000001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1659.2048648999998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1785.7867692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3059.9133757999998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2902.091183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2885.1680979000002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3040.9190761999998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4357.6439758000006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4191.1756450000003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4144.2672839000006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4329.9423542000004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5652.5824018000003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5477.4261740000002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5400.6255569000004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5616.1928832000003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6982.6554147999996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6798.5755669999999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6691.0716499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6937.3422762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8351.4174609000002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8158.7373057000004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8019.4753425999997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8296.9148258000005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8539.5133459000008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8346.1761557000009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8202.2865436000011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8483.7418357999995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8539.5133459000008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8346.1761557000009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8202.2865436000011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8483.7418357999995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8276.8068886000001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8143.8875170000001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7981.7184818000005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8222.1377078000005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8009.9693889999999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7939.6937269999999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7760.7138070000001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7956.412703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9280.2279479999997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9217.9657860000007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9003.741739000001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9217.9657860000007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10456.526386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10386.372298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10144.994671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10386.372298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11638.635272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11560.550273000001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11291.884938000001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11560.550273000001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12816.959471999999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12730.968955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12435.103278000001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12730.968955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14014.169801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13920.147057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13596.64507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13920.147057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15228.782744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15126.611015999999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14775.071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15126.611015999999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16445.500192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16335.165360999999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15955.538736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16335.165360999999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17647.883817000002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17529.482049999999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17122.099696999998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17529.482049999999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18982.606173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18855.249593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18417.056615000001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18855.249593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20255.671592999999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20119.773862999999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19652.193545000002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20119.773862999999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21497.419043000002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21353.190283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20856.945554999998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21353.190283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68270.869753452003</v>
      </c>
      <c r="D24" s="28">
        <f t="shared" si="0"/>
        <v>63578.196349247999</v>
      </c>
      <c r="E24" s="28">
        <f t="shared" si="0"/>
        <v>65366.522726184005</v>
      </c>
      <c r="F24" s="28">
        <f t="shared" si="0"/>
        <v>65191.122388900003</v>
      </c>
      <c r="G24" s="28">
        <f t="shared" si="0"/>
        <v>68315.506075652011</v>
      </c>
      <c r="H24" s="28">
        <f t="shared" si="0"/>
        <v>64242.549520747998</v>
      </c>
      <c r="I24" s="28">
        <f t="shared" si="0"/>
        <v>65725.819080084009</v>
      </c>
      <c r="J24" s="28">
        <f t="shared" si="0"/>
        <v>65244.853510200002</v>
      </c>
      <c r="K24" s="28">
        <f t="shared" si="0"/>
        <v>69555.93985570001</v>
      </c>
      <c r="L24" s="28">
        <f t="shared" si="0"/>
        <v>65414.3510245</v>
      </c>
      <c r="M24" s="28">
        <f t="shared" si="0"/>
        <v>66900.4035898</v>
      </c>
      <c r="N24" s="28">
        <f t="shared" si="0"/>
        <v>66451.530048399989</v>
      </c>
      <c r="O24" s="28">
        <f t="shared" si="0"/>
        <v>70679.115138099995</v>
      </c>
      <c r="P24" s="28">
        <f t="shared" si="0"/>
        <v>66462.703236400004</v>
      </c>
      <c r="Q24" s="28">
        <f t="shared" si="0"/>
        <v>66706.301455299996</v>
      </c>
      <c r="R24" s="28">
        <f t="shared" si="0"/>
        <v>68778.3914946</v>
      </c>
      <c r="S24" s="28">
        <f t="shared" si="0"/>
        <v>75854.251218499994</v>
      </c>
      <c r="T24" s="28">
        <f t="shared" si="0"/>
        <v>71336.489965400004</v>
      </c>
      <c r="U24" s="28">
        <f t="shared" si="0"/>
        <v>72506.786047100017</v>
      </c>
      <c r="V24" s="28">
        <f t="shared" si="0"/>
        <v>72924.455193799993</v>
      </c>
      <c r="W24" s="28">
        <f t="shared" si="0"/>
        <v>79651.316848199989</v>
      </c>
      <c r="X24" s="28">
        <f t="shared" si="0"/>
        <v>74921.983081099999</v>
      </c>
      <c r="Y24" s="28">
        <f t="shared" si="0"/>
        <v>76454.767344800013</v>
      </c>
      <c r="Z24" s="28">
        <f t="shared" si="0"/>
        <v>76294.96907050001</v>
      </c>
      <c r="AA24" s="28">
        <f t="shared" si="0"/>
        <v>83543.572853199992</v>
      </c>
      <c r="AB24" s="28">
        <f t="shared" si="0"/>
        <v>78603.99016809999</v>
      </c>
      <c r="AC24" s="28">
        <f t="shared" si="0"/>
        <v>80159.996120800002</v>
      </c>
      <c r="AD24" s="28">
        <f t="shared" si="0"/>
        <v>80101.964151499997</v>
      </c>
      <c r="AE24" s="28">
        <f t="shared" si="0"/>
        <v>86965.171762500002</v>
      </c>
      <c r="AF24" s="28">
        <f t="shared" si="0"/>
        <v>81817.163712099995</v>
      </c>
      <c r="AG24" s="28">
        <f t="shared" si="0"/>
        <v>83383.554996400009</v>
      </c>
      <c r="AH24" s="28">
        <f t="shared" si="0"/>
        <v>83429.4032726</v>
      </c>
      <c r="AI24" s="28">
        <f t="shared" ref="AI24:BN24" si="1">SUM(AI4:AI23)</f>
        <v>90531.517105199979</v>
      </c>
      <c r="AJ24" s="28">
        <f t="shared" si="1"/>
        <v>85161.357448099996</v>
      </c>
      <c r="AK24" s="28">
        <f t="shared" si="1"/>
        <v>86738.180320799991</v>
      </c>
      <c r="AL24" s="28">
        <f t="shared" si="1"/>
        <v>86895.036242899994</v>
      </c>
      <c r="AM24" s="28">
        <f t="shared" si="1"/>
        <v>94135.373065499982</v>
      </c>
      <c r="AN24" s="28">
        <f t="shared" si="1"/>
        <v>88541.143315099995</v>
      </c>
      <c r="AO24" s="28">
        <f t="shared" si="1"/>
        <v>90130.177450400006</v>
      </c>
      <c r="AP24" s="28">
        <f t="shared" si="1"/>
        <v>90398.763612199997</v>
      </c>
      <c r="AQ24" s="28">
        <f t="shared" si="1"/>
        <v>97866.618269599989</v>
      </c>
      <c r="AR24" s="28">
        <f t="shared" si="1"/>
        <v>92036.282398099996</v>
      </c>
      <c r="AS24" s="28">
        <f t="shared" si="1"/>
        <v>93636.316633300012</v>
      </c>
      <c r="AT24" s="28">
        <f t="shared" si="1"/>
        <v>94024.002775200002</v>
      </c>
      <c r="AU24" s="28">
        <f t="shared" si="1"/>
        <v>101071.26231359999</v>
      </c>
      <c r="AV24" s="28">
        <f t="shared" si="1"/>
        <v>95046.337726099984</v>
      </c>
      <c r="AW24" s="28">
        <f t="shared" si="1"/>
        <v>96654.899088300008</v>
      </c>
      <c r="AX24" s="28">
        <f t="shared" si="1"/>
        <v>97145.513018999991</v>
      </c>
      <c r="AY24" s="28">
        <f t="shared" si="1"/>
        <v>104084.29373639998</v>
      </c>
      <c r="AZ24" s="28">
        <f t="shared" si="1"/>
        <v>98177.99675749999</v>
      </c>
      <c r="BA24" s="28">
        <f t="shared" si="1"/>
        <v>99171.07836330001</v>
      </c>
      <c r="BB24" s="28">
        <f t="shared" si="1"/>
        <v>100071.2888364</v>
      </c>
      <c r="BC24" s="28">
        <f t="shared" si="1"/>
        <v>107212.58676239997</v>
      </c>
      <c r="BD24" s="28">
        <f t="shared" si="1"/>
        <v>101103.9334502</v>
      </c>
      <c r="BE24" s="28">
        <f t="shared" si="1"/>
        <v>102107.8634554</v>
      </c>
      <c r="BF24" s="28">
        <f t="shared" si="1"/>
        <v>103107.97046329999</v>
      </c>
      <c r="BG24" s="28">
        <f t="shared" si="1"/>
        <v>110429.5696431</v>
      </c>
      <c r="BH24" s="28">
        <f t="shared" si="1"/>
        <v>104115.2520811</v>
      </c>
      <c r="BI24" s="28">
        <f t="shared" si="1"/>
        <v>105131.4689511</v>
      </c>
      <c r="BJ24" s="28">
        <f t="shared" si="1"/>
        <v>106232.3889265</v>
      </c>
      <c r="BK24" s="28">
        <f t="shared" si="1"/>
        <v>113747.8976121</v>
      </c>
      <c r="BL24" s="28">
        <f t="shared" si="1"/>
        <v>106913.4879967</v>
      </c>
      <c r="BM24" s="28">
        <f t="shared" si="1"/>
        <v>108569.57328710001</v>
      </c>
      <c r="BN24" s="28">
        <f t="shared" si="1"/>
        <v>109459.38460249999</v>
      </c>
      <c r="BO24" s="28">
        <f t="shared" ref="BO24:CT24" si="2">SUM(BO4:BO23)</f>
        <v>117231.16926436998</v>
      </c>
      <c r="BP24" s="28">
        <f t="shared" si="2"/>
        <v>110175.3169508</v>
      </c>
      <c r="BQ24" s="28">
        <f t="shared" si="2"/>
        <v>110601.6828307</v>
      </c>
      <c r="BR24" s="28">
        <f t="shared" si="2"/>
        <v>112834.4417962</v>
      </c>
      <c r="BS24" s="28">
        <f t="shared" si="2"/>
        <v>120773.22134916999</v>
      </c>
      <c r="BT24" s="28">
        <f t="shared" si="2"/>
        <v>113496.0583278</v>
      </c>
      <c r="BU24" s="28">
        <f t="shared" si="2"/>
        <v>113934.5158604</v>
      </c>
      <c r="BV24" s="28">
        <f t="shared" si="2"/>
        <v>116087.39927540001</v>
      </c>
      <c r="BW24" s="28">
        <f t="shared" si="2"/>
        <v>124311.96404646998</v>
      </c>
      <c r="BX24" s="28">
        <f t="shared" si="2"/>
        <v>116817.79669380002</v>
      </c>
      <c r="BY24" s="28">
        <f t="shared" si="2"/>
        <v>117268.83679260001</v>
      </c>
      <c r="BZ24" s="28">
        <f t="shared" si="2"/>
        <v>119339.87034659999</v>
      </c>
      <c r="CA24" s="28">
        <f t="shared" si="2"/>
        <v>127965.14823636999</v>
      </c>
      <c r="CB24" s="28">
        <f t="shared" si="2"/>
        <v>120238.83754080001</v>
      </c>
      <c r="CC24" s="28">
        <f t="shared" si="2"/>
        <v>120702.5202419</v>
      </c>
      <c r="CD24" s="28">
        <f t="shared" si="2"/>
        <v>122204.87230429999</v>
      </c>
      <c r="CE24" s="28">
        <f t="shared" si="2"/>
        <v>131740.52538816998</v>
      </c>
      <c r="CF24" s="28">
        <f t="shared" si="2"/>
        <v>123780.04159100002</v>
      </c>
      <c r="CG24" s="28">
        <f t="shared" si="2"/>
        <v>124256.32197389999</v>
      </c>
      <c r="CH24" s="28">
        <f t="shared" si="2"/>
        <v>125684.72382969999</v>
      </c>
      <c r="CI24" s="28">
        <f t="shared" si="2"/>
        <v>135761.74329559997</v>
      </c>
      <c r="CJ24" s="28">
        <f t="shared" si="2"/>
        <v>127557.6594161</v>
      </c>
      <c r="CK24" s="28">
        <f t="shared" si="2"/>
        <v>128050.23616689998</v>
      </c>
      <c r="CL24" s="28">
        <f t="shared" si="2"/>
        <v>129407.82108069999</v>
      </c>
      <c r="CM24" s="28">
        <f t="shared" si="2"/>
        <v>139735.085533</v>
      </c>
      <c r="CN24" s="28">
        <f t="shared" si="2"/>
        <v>131282.5623393</v>
      </c>
      <c r="CO24" s="28">
        <f t="shared" si="2"/>
        <v>131569.721196</v>
      </c>
      <c r="CP24" s="28">
        <f t="shared" si="2"/>
        <v>132519.64624199999</v>
      </c>
      <c r="CQ24" s="28">
        <f t="shared" si="2"/>
        <v>143557.29224569999</v>
      </c>
      <c r="CR24" s="28">
        <f t="shared" si="2"/>
        <v>135029.40223360001</v>
      </c>
      <c r="CS24" s="28">
        <f t="shared" si="2"/>
        <v>135243.2403102</v>
      </c>
      <c r="CT24" s="28">
        <f t="shared" si="2"/>
        <v>136222.88720490001</v>
      </c>
      <c r="CU24" s="28">
        <f t="shared" ref="CU24:DZ24" si="3">SUM(CU4:CU23)</f>
        <v>146025.85360619999</v>
      </c>
      <c r="CV24" s="28">
        <f t="shared" si="3"/>
        <v>138631.00497469999</v>
      </c>
      <c r="CW24" s="28">
        <f t="shared" si="3"/>
        <v>138770.66774049998</v>
      </c>
      <c r="CX24" s="28">
        <f t="shared" si="3"/>
        <v>139776.78806190001</v>
      </c>
      <c r="CY24" s="76">
        <f t="shared" si="3"/>
        <v>151291.98074500001</v>
      </c>
      <c r="CZ24" s="76">
        <f t="shared" si="3"/>
        <v>142203.36338390002</v>
      </c>
      <c r="DA24" s="76">
        <f t="shared" si="3"/>
        <v>142751.76159209997</v>
      </c>
      <c r="DB24" s="76">
        <f t="shared" si="3"/>
        <v>143300.27529829997</v>
      </c>
      <c r="DC24" s="28">
        <f t="shared" si="3"/>
        <v>154745.29179020002</v>
      </c>
      <c r="DD24" s="28">
        <f t="shared" si="3"/>
        <v>145355.64083230001</v>
      </c>
      <c r="DE24" s="28">
        <f t="shared" si="3"/>
        <v>145917.07805239997</v>
      </c>
      <c r="DF24" s="28">
        <f t="shared" si="3"/>
        <v>146383.0101213</v>
      </c>
      <c r="DG24" s="28">
        <f t="shared" si="3"/>
        <v>157869.82910019998</v>
      </c>
      <c r="DH24" s="28">
        <f t="shared" si="3"/>
        <v>148516.3768083</v>
      </c>
      <c r="DI24" s="28">
        <f t="shared" si="3"/>
        <v>149090.02986740001</v>
      </c>
      <c r="DJ24" s="28">
        <f t="shared" si="3"/>
        <v>149480.5257656</v>
      </c>
      <c r="DK24" s="28">
        <f t="shared" si="3"/>
        <v>160999.95811019998</v>
      </c>
      <c r="DL24" s="28">
        <f t="shared" si="3"/>
        <v>151688.08479930001</v>
      </c>
      <c r="DM24" s="28">
        <f t="shared" si="3"/>
        <v>152274.44074739999</v>
      </c>
      <c r="DN24" s="28">
        <f t="shared" si="3"/>
        <v>152590.59123829997</v>
      </c>
      <c r="DO24" s="28">
        <f t="shared" si="3"/>
        <v>164355.06633520001</v>
      </c>
      <c r="DP24" s="28">
        <f t="shared" si="3"/>
        <v>154919.4193023</v>
      </c>
      <c r="DQ24" s="28">
        <f t="shared" si="3"/>
        <v>155518.13612419998</v>
      </c>
      <c r="DR24" s="28">
        <f t="shared" si="3"/>
        <v>155764.07939689999</v>
      </c>
      <c r="DS24" s="28">
        <f t="shared" si="3"/>
        <v>167099.97093769998</v>
      </c>
      <c r="DT24" s="28">
        <f t="shared" si="3"/>
        <v>158214.73215500001</v>
      </c>
      <c r="DU24" s="28">
        <f t="shared" si="3"/>
        <v>158825.51879989999</v>
      </c>
      <c r="DV24" s="28">
        <f t="shared" si="3"/>
        <v>159115.85667440001</v>
      </c>
      <c r="DW24" s="28">
        <f t="shared" si="3"/>
        <v>170473.92061249999</v>
      </c>
      <c r="DX24" s="28">
        <f t="shared" si="3"/>
        <v>161531.04814329999</v>
      </c>
      <c r="DY24" s="28">
        <f t="shared" si="3"/>
        <v>162093.63488319996</v>
      </c>
      <c r="DZ24" s="28">
        <f t="shared" si="3"/>
        <v>163212.66442869999</v>
      </c>
      <c r="EA24" s="28">
        <f t="shared" ref="EA24:EP24" si="4">SUM(EA4:EA23)</f>
        <v>173816.49801050001</v>
      </c>
      <c r="EB24" s="28">
        <f t="shared" si="4"/>
        <v>164814.62404229998</v>
      </c>
      <c r="EC24" s="28">
        <f t="shared" si="4"/>
        <v>165307.4458932</v>
      </c>
      <c r="ED24" s="28">
        <f t="shared" si="4"/>
        <v>167108.24803069999</v>
      </c>
      <c r="EE24" s="28">
        <f t="shared" si="4"/>
        <v>177507.67070449999</v>
      </c>
      <c r="EF24" s="28">
        <f t="shared" si="4"/>
        <v>168413.67720530002</v>
      </c>
      <c r="EG24" s="28">
        <f t="shared" si="4"/>
        <v>168840.14155520001</v>
      </c>
      <c r="EH24" s="28">
        <f t="shared" si="4"/>
        <v>171400.95957170002</v>
      </c>
      <c r="EI24" s="28">
        <f t="shared" si="4"/>
        <v>181236.9064835</v>
      </c>
      <c r="EJ24" s="28">
        <f t="shared" si="4"/>
        <v>171871.4742353</v>
      </c>
      <c r="EK24" s="28">
        <f t="shared" si="4"/>
        <v>172232.6938215</v>
      </c>
      <c r="EL24" s="28">
        <f t="shared" si="4"/>
        <v>175710.6603207</v>
      </c>
      <c r="EM24" s="28">
        <f t="shared" si="4"/>
        <v>183776.29538749999</v>
      </c>
      <c r="EN24" s="28">
        <f t="shared" si="4"/>
        <v>175289.54140279998</v>
      </c>
      <c r="EO24" s="28">
        <f t="shared" si="4"/>
        <v>175588.15753219998</v>
      </c>
      <c r="EP24" s="28">
        <f t="shared" si="4"/>
        <v>178413.5860747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0.56396737962522536</v>
      </c>
      <c r="D29" s="47">
        <f>IF(PLANEL_Pot_Trim!D4&lt;&gt;0,D4/PLANEL_Pot_Trim!D4,0)</f>
        <v>0.49302601309621064</v>
      </c>
      <c r="E29" s="47">
        <f>IF(PLANEL_Pot_Trim!E4&lt;&gt;0,E4/PLANEL_Pot_Trim!E4,0)</f>
        <v>0.50230849474258477</v>
      </c>
      <c r="F29" s="47">
        <f>IF(PLANEL_Pot_Trim!F4&lt;&gt;0,F4/PLANEL_Pot_Trim!F4,0)</f>
        <v>0.49478672210631991</v>
      </c>
      <c r="G29" s="47">
        <f>IF(PLANEL_Pot_Trim!G4&lt;&gt;0,G4/PLANEL_Pot_Trim!G4,0)</f>
        <v>0.59986736934178353</v>
      </c>
      <c r="H29" s="47">
        <f>IF(PLANEL_Pot_Trim!H4&lt;&gt;0,H4/PLANEL_Pot_Trim!H4,0)</f>
        <v>0.50222284341135159</v>
      </c>
      <c r="I29" s="47">
        <f>IF(PLANEL_Pot_Trim!I4&lt;&gt;0,I4/PLANEL_Pot_Trim!I4,0)</f>
        <v>0.47725353315572</v>
      </c>
      <c r="J29" s="47">
        <f>IF(PLANEL_Pot_Trim!J4&lt;&gt;0,J4/PLANEL_Pot_Trim!J4,0)</f>
        <v>0.50338983654498104</v>
      </c>
      <c r="K29" s="47">
        <f>IF(PLANEL_Pot_Trim!K4&lt;&gt;0,K4/PLANEL_Pot_Trim!K4,0)</f>
        <v>0.60891114832079685</v>
      </c>
      <c r="L29" s="47">
        <f>IF(PLANEL_Pot_Trim!L4&lt;&gt;0,L4/PLANEL_Pot_Trim!L4,0)</f>
        <v>0.51067341856866888</v>
      </c>
      <c r="M29" s="47">
        <f>IF(PLANEL_Pot_Trim!M4&lt;&gt;0,M4/PLANEL_Pot_Trim!M4,0)</f>
        <v>0.48506176818233543</v>
      </c>
      <c r="N29" s="47">
        <f>IF(PLANEL_Pot_Trim!N4&lt;&gt;0,N4/PLANEL_Pot_Trim!N4,0)</f>
        <v>0.50338983654498104</v>
      </c>
      <c r="O29" s="47">
        <f>IF(PLANEL_Pot_Trim!O4&lt;&gt;0,O4/PLANEL_Pot_Trim!O4,0)</f>
        <v>0.53300382343764618</v>
      </c>
      <c r="P29" s="47">
        <f>IF(PLANEL_Pot_Trim!P4&lt;&gt;0,P4/PLANEL_Pot_Trim!P4,0)</f>
        <v>0.44515477172232792</v>
      </c>
      <c r="Q29" s="47">
        <f>IF(PLANEL_Pot_Trim!Q4&lt;&gt;0,Q4/PLANEL_Pot_Trim!Q4,0)</f>
        <v>0.41134744802233986</v>
      </c>
      <c r="R29" s="47">
        <f>IF(PLANEL_Pot_Trim!R4&lt;&gt;0,R4/PLANEL_Pot_Trim!R4,0)</f>
        <v>0.46536853215992863</v>
      </c>
      <c r="S29" s="47">
        <f>IF(PLANEL_Pot_Trim!S4&lt;&gt;0,S4/PLANEL_Pot_Trim!S4,0)</f>
        <v>0.54890709506101321</v>
      </c>
      <c r="T29" s="47">
        <f>IF(PLANEL_Pot_Trim!T4&lt;&gt;0,T4/PLANEL_Pot_Trim!T4,0)</f>
        <v>0.45766281817162124</v>
      </c>
      <c r="U29" s="47">
        <f>IF(PLANEL_Pot_Trim!U4&lt;&gt;0,U4/PLANEL_Pot_Trim!U4,0)</f>
        <v>0.42722666163931095</v>
      </c>
      <c r="V29" s="47">
        <f>IF(PLANEL_Pot_Trim!V4&lt;&gt;0,V4/PLANEL_Pot_Trim!V4,0)</f>
        <v>0.45998534637557248</v>
      </c>
      <c r="W29" s="47">
        <f>IF(PLANEL_Pot_Trim!W4&lt;&gt;0,W4/PLANEL_Pot_Trim!W4,0)</f>
        <v>0.55590876438562487</v>
      </c>
      <c r="X29" s="47">
        <f>IF(PLANEL_Pot_Trim!X4&lt;&gt;0,X4/PLANEL_Pot_Trim!X4,0)</f>
        <v>0.46812421028632428</v>
      </c>
      <c r="Y29" s="47">
        <f>IF(PLANEL_Pot_Trim!Y4&lt;&gt;0,Y4/PLANEL_Pot_Trim!Y4,0)</f>
        <v>0.43844609871466422</v>
      </c>
      <c r="Z29" s="47">
        <f>IF(PLANEL_Pot_Trim!Z4&lt;&gt;0,Z4/PLANEL_Pot_Trim!Z4,0)</f>
        <v>0.46088325522773438</v>
      </c>
      <c r="AA29" s="47">
        <f>IF(PLANEL_Pot_Trim!AA4&lt;&gt;0,AA4/PLANEL_Pot_Trim!AA4,0)</f>
        <v>0.57816411291602265</v>
      </c>
      <c r="AB29" s="47">
        <f>IF(PLANEL_Pot_Trim!AB4&lt;&gt;0,AB4/PLANEL_Pot_Trim!AB4,0)</f>
        <v>0.49982257791668239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0.59397660525940521</v>
      </c>
      <c r="AF29" s="47">
        <f>IF(PLANEL_Pot_Trim!AF4&lt;&gt;0,AF4/PLANEL_Pot_Trim!AF4,0)</f>
        <v>0.50126720336984776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0.62794768527510036</v>
      </c>
      <c r="AJ29" s="47">
        <f>IF(PLANEL_Pot_Trim!AJ4&lt;&gt;0,AJ4/PLANEL_Pot_Trim!AJ4,0)</f>
        <v>0.5264416113398398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0.61705575867198859</v>
      </c>
      <c r="AN29" s="47">
        <f>IF(PLANEL_Pot_Trim!AN4&lt;&gt;0,AN4/PLANEL_Pot_Trim!AN4,0)</f>
        <v>0.53628568432788881</v>
      </c>
      <c r="AO29" s="47">
        <f>IF(PLANEL_Pot_Trim!AO4&lt;&gt;0,AO4/PLANEL_Pot_Trim!AO4,0)</f>
        <v>0.4632706185017465</v>
      </c>
      <c r="AP29" s="47">
        <f>IF(PLANEL_Pot_Trim!AP4&lt;&gt;0,AP4/PLANEL_Pot_Trim!AP4,0)</f>
        <v>0.46189114939996895</v>
      </c>
      <c r="AQ29" s="47">
        <f>IF(PLANEL_Pot_Trim!AQ4&lt;&gt;0,AQ4/PLANEL_Pot_Trim!AQ4,0)</f>
        <v>0.63625752477930797</v>
      </c>
      <c r="AR29" s="47">
        <f>IF(PLANEL_Pot_Trim!AR4&lt;&gt;0,AR4/PLANEL_Pot_Trim!AR4,0)</f>
        <v>0.52527859426620427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0.66087806755665113</v>
      </c>
      <c r="AV29" s="47">
        <f>IF(PLANEL_Pot_Trim!AV4&lt;&gt;0,AV4/PLANEL_Pot_Trim!AV4,0)</f>
        <v>0.53078542054665312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0.65938699835647874</v>
      </c>
      <c r="AZ29" s="47">
        <f>IF(PLANEL_Pot_Trim!AZ4&lt;&gt;0,AZ4/PLANEL_Pot_Trim!AZ4,0)</f>
        <v>0.54382322412860795</v>
      </c>
      <c r="BA29" s="47">
        <f>IF(PLANEL_Pot_Trim!BA4&lt;&gt;0,BA4/PLANEL_Pot_Trim!BA4,0)</f>
        <v>0.46457042579799485</v>
      </c>
      <c r="BB29" s="47">
        <f>IF(PLANEL_Pot_Trim!BB4&lt;&gt;0,BB4/PLANEL_Pot_Trim!BB4,0)</f>
        <v>0.46288200521830192</v>
      </c>
      <c r="BC29" s="47">
        <f>IF(PLANEL_Pot_Trim!BC4&lt;&gt;0,BC4/PLANEL_Pot_Trim!BC4,0)</f>
        <v>0.66063812034164482</v>
      </c>
      <c r="BD29" s="47">
        <f>IF(PLANEL_Pot_Trim!BD4&lt;&gt;0,BD4/PLANEL_Pot_Trim!BD4,0)</f>
        <v>0.54560538234532208</v>
      </c>
      <c r="BE29" s="47">
        <f>IF(PLANEL_Pot_Trim!BE4&lt;&gt;0,BE4/PLANEL_Pot_Trim!BE4,0)</f>
        <v>0.4670775356835255</v>
      </c>
      <c r="BF29" s="47">
        <f>IF(PLANEL_Pot_Trim!BF4&lt;&gt;0,BF4/PLANEL_Pot_Trim!BF4,0)</f>
        <v>0.46760051555716464</v>
      </c>
      <c r="BG29" s="47">
        <f>IF(PLANEL_Pot_Trim!BG4&lt;&gt;0,BG4/PLANEL_Pot_Trim!BG4,0)</f>
        <v>0.65776229720028911</v>
      </c>
      <c r="BH29" s="47">
        <f>IF(PLANEL_Pot_Trim!BH4&lt;&gt;0,BH4/PLANEL_Pot_Trim!BH4,0)</f>
        <v>0.54067030380600212</v>
      </c>
      <c r="BI29" s="47">
        <f>IF(PLANEL_Pot_Trim!BI4&lt;&gt;0,BI4/PLANEL_Pot_Trim!BI4,0)</f>
        <v>0.46541877882305233</v>
      </c>
      <c r="BJ29" s="47">
        <f>IF(PLANEL_Pot_Trim!BJ4&lt;&gt;0,BJ4/PLANEL_Pot_Trim!BJ4,0)</f>
        <v>0.46828269251011384</v>
      </c>
      <c r="BK29" s="47">
        <f>IF(PLANEL_Pot_Trim!BK4&lt;&gt;0,BK4/PLANEL_Pot_Trim!BK4,0)</f>
        <v>0.66212898999922476</v>
      </c>
      <c r="BL29" s="47">
        <f>IF(PLANEL_Pot_Trim!BL4&lt;&gt;0,BL4/PLANEL_Pot_Trim!BL4,0)</f>
        <v>0.54078245363351907</v>
      </c>
      <c r="BM29" s="47">
        <f>IF(PLANEL_Pot_Trim!BM4&lt;&gt;0,BM4/PLANEL_Pot_Trim!BM4,0)</f>
        <v>0.46541877882305233</v>
      </c>
      <c r="BN29" s="47">
        <f>IF(PLANEL_Pot_Trim!BN4&lt;&gt;0,BN4/PLANEL_Pot_Trim!BN4,0)</f>
        <v>0.46828269251011384</v>
      </c>
      <c r="BO29" s="47">
        <f>IF(PLANEL_Pot_Trim!BO4&lt;&gt;0,BO4/PLANEL_Pot_Trim!BO4,0)</f>
        <v>0.66731540391424815</v>
      </c>
      <c r="BP29" s="47">
        <f>IF(PLANEL_Pot_Trim!BP4&lt;&gt;0,BP4/PLANEL_Pot_Trim!BP4,0)</f>
        <v>0.5487212644506948</v>
      </c>
      <c r="BQ29" s="47">
        <f>IF(PLANEL_Pot_Trim!BQ4&lt;&gt;0,BQ4/PLANEL_Pot_Trim!BQ4,0)</f>
        <v>0.46477016296603058</v>
      </c>
      <c r="BR29" s="47">
        <f>IF(PLANEL_Pot_Trim!BR4&lt;&gt;0,BR4/PLANEL_Pot_Trim!BR4,0)</f>
        <v>0.46823502938760259</v>
      </c>
      <c r="BS29" s="47">
        <f>IF(PLANEL_Pot_Trim!BS4&lt;&gt;0,BS4/PLANEL_Pot_Trim!BS4,0)</f>
        <v>0.66958434021848845</v>
      </c>
      <c r="BT29" s="47">
        <f>IF(PLANEL_Pot_Trim!BT4&lt;&gt;0,BT4/PLANEL_Pot_Trim!BT4,0)</f>
        <v>0.55329188911831129</v>
      </c>
      <c r="BU29" s="47">
        <f>IF(PLANEL_Pot_Trim!BU4&lt;&gt;0,BU4/PLANEL_Pot_Trim!BU4,0)</f>
        <v>0.46178663328542952</v>
      </c>
      <c r="BV29" s="47">
        <f>IF(PLANEL_Pot_Trim!BV4&lt;&gt;0,BV4/PLANEL_Pot_Trim!BV4,0)</f>
        <v>0.46670245910192837</v>
      </c>
      <c r="BW29" s="47">
        <f>IF(PLANEL_Pot_Trim!BW4&lt;&gt;0,BW4/PLANEL_Pot_Trim!BW4,0)</f>
        <v>0.66966232086882871</v>
      </c>
      <c r="BX29" s="47">
        <f>IF(PLANEL_Pot_Trim!BX4&lt;&gt;0,BX4/PLANEL_Pot_Trim!BX4,0)</f>
        <v>0.54863582986392168</v>
      </c>
      <c r="BY29" s="47">
        <f>IF(PLANEL_Pot_Trim!BY4&lt;&gt;0,BY4/PLANEL_Pot_Trim!BY4,0)</f>
        <v>0.46168409303570079</v>
      </c>
      <c r="BZ29" s="47">
        <f>IF(PLANEL_Pot_Trim!BZ4&lt;&gt;0,BZ4/PLANEL_Pot_Trim!BZ4,0)</f>
        <v>0.46664978656560768</v>
      </c>
      <c r="CA29" s="47">
        <f>IF(PLANEL_Pot_Trim!CA4&lt;&gt;0,CA4/PLANEL_Pot_Trim!CA4,0)</f>
        <v>0.66966232086882871</v>
      </c>
      <c r="CB29" s="47">
        <f>IF(PLANEL_Pot_Trim!CB4&lt;&gt;0,CB4/PLANEL_Pot_Trim!CB4,0)</f>
        <v>0.55155456661175983</v>
      </c>
      <c r="CC29" s="47">
        <f>IF(PLANEL_Pot_Trim!CC4&lt;&gt;0,CC4/PLANEL_Pot_Trim!CC4,0)</f>
        <v>0.46168409303570079</v>
      </c>
      <c r="CD29" s="47">
        <f>IF(PLANEL_Pot_Trim!CD4&lt;&gt;0,CD4/PLANEL_Pot_Trim!CD4,0)</f>
        <v>0.46664978656560768</v>
      </c>
      <c r="CE29" s="47">
        <f>IF(PLANEL_Pot_Trim!CE4&lt;&gt;0,CE4/PLANEL_Pot_Trim!CE4,0)</f>
        <v>0.66966232086882871</v>
      </c>
      <c r="CF29" s="47">
        <f>IF(PLANEL_Pot_Trim!CF4&lt;&gt;0,CF4/PLANEL_Pot_Trim!CF4,0)</f>
        <v>0.56665363415576098</v>
      </c>
      <c r="CG29" s="47">
        <f>IF(PLANEL_Pot_Trim!CG4&lt;&gt;0,CG4/PLANEL_Pot_Trim!CG4,0)</f>
        <v>0.46168409303570079</v>
      </c>
      <c r="CH29" s="47">
        <f>IF(PLANEL_Pot_Trim!CH4&lt;&gt;0,CH4/PLANEL_Pot_Trim!CH4,0)</f>
        <v>0.46664978656560768</v>
      </c>
      <c r="CI29" s="47">
        <f>IF(PLANEL_Pot_Trim!CI4&lt;&gt;0,CI4/PLANEL_Pot_Trim!CI4,0)</f>
        <v>0.66966232086882871</v>
      </c>
      <c r="CJ29" s="47">
        <f>IF(PLANEL_Pot_Trim!CJ4&lt;&gt;0,CJ4/PLANEL_Pot_Trim!CJ4,0)</f>
        <v>0.56325139025835513</v>
      </c>
      <c r="CK29" s="47">
        <f>IF(PLANEL_Pot_Trim!CK4&lt;&gt;0,CK4/PLANEL_Pot_Trim!CK4,0)</f>
        <v>0.46168409303570079</v>
      </c>
      <c r="CL29" s="47">
        <f>IF(PLANEL_Pot_Trim!CL4&lt;&gt;0,CL4/PLANEL_Pot_Trim!CL4,0)</f>
        <v>0.46664978656560768</v>
      </c>
      <c r="CM29" s="47">
        <f>IF(PLANEL_Pot_Trim!CM4&lt;&gt;0,CM4/PLANEL_Pot_Trim!CM4,0)</f>
        <v>0.66966232086882871</v>
      </c>
      <c r="CN29" s="47">
        <f>IF(PLANEL_Pot_Trim!CN4&lt;&gt;0,CN4/PLANEL_Pot_Trim!CN4,0)</f>
        <v>0.57506023856870003</v>
      </c>
      <c r="CO29" s="47">
        <f>IF(PLANEL_Pot_Trim!CO4&lt;&gt;0,CO4/PLANEL_Pot_Trim!CO4,0)</f>
        <v>0.46168409303570079</v>
      </c>
      <c r="CP29" s="47">
        <f>IF(PLANEL_Pot_Trim!CP4&lt;&gt;0,CP4/PLANEL_Pot_Trim!CP4,0)</f>
        <v>0.46664978656560768</v>
      </c>
      <c r="CQ29" s="47">
        <f>IF(PLANEL_Pot_Trim!CQ4&lt;&gt;0,CQ4/PLANEL_Pot_Trim!CQ4,0)</f>
        <v>0.66994643310880531</v>
      </c>
      <c r="CR29" s="47">
        <f>IF(PLANEL_Pot_Trim!CR4&lt;&gt;0,CR4/PLANEL_Pot_Trim!CR4,0)</f>
        <v>0.57811266852844168</v>
      </c>
      <c r="CS29" s="47">
        <f>IF(PLANEL_Pot_Trim!CS4&lt;&gt;0,CS4/PLANEL_Pot_Trim!CS4,0)</f>
        <v>0.46182671993027852</v>
      </c>
      <c r="CT29" s="47">
        <f>IF(PLANEL_Pot_Trim!CT4&lt;&gt;0,CT4/PLANEL_Pot_Trim!CT4,0)</f>
        <v>0.46698809584351741</v>
      </c>
      <c r="CU29" s="47">
        <f>IF(PLANEL_Pot_Trim!CU4&lt;&gt;0,CU4/PLANEL_Pot_Trim!CU4,0)</f>
        <v>0.67204112290782636</v>
      </c>
      <c r="CV29" s="47">
        <f>IF(PLANEL_Pot_Trim!CV4&lt;&gt;0,CV4/PLANEL_Pot_Trim!CV4,0)</f>
        <v>0.59512267168243527</v>
      </c>
      <c r="CW29" s="47">
        <f>IF(PLANEL_Pot_Trim!CW4&lt;&gt;0,CW4/PLANEL_Pot_Trim!CW4,0)</f>
        <v>0.46024020924223213</v>
      </c>
      <c r="CX29" s="47">
        <f>IF(PLANEL_Pot_Trim!CX4&lt;&gt;0,CX4/PLANEL_Pot_Trim!CX4,0)</f>
        <v>0.46652333981609134</v>
      </c>
      <c r="CY29" s="77">
        <f>IF(PLANEL_Pot_Trim!CY4&lt;&gt;0,CY4/PLANEL_Pot_Trim!CY4,0)</f>
        <v>0.67204112290782636</v>
      </c>
      <c r="CZ29" s="77">
        <f>IF(PLANEL_Pot_Trim!CZ4&lt;&gt;0,CZ4/PLANEL_Pot_Trim!CZ4,0)</f>
        <v>0.58671889285202616</v>
      </c>
      <c r="DA29" s="77">
        <f>IF(PLANEL_Pot_Trim!DA4&lt;&gt;0,DA4/PLANEL_Pot_Trim!DA4,0)</f>
        <v>0.46024020924223213</v>
      </c>
      <c r="DB29" s="77">
        <f>IF(PLANEL_Pot_Trim!DB4&lt;&gt;0,DB4/PLANEL_Pot_Trim!DB4,0)</f>
        <v>0.46652333981609134</v>
      </c>
      <c r="DC29" s="47">
        <f>IF(PLANEL_Pot_Trim!DC4&lt;&gt;0,DC4/PLANEL_Pot_Trim!DC4,0)</f>
        <v>0.67204112290782636</v>
      </c>
      <c r="DD29" s="47">
        <f>IF(PLANEL_Pot_Trim!DD4&lt;&gt;0,DD4/PLANEL_Pot_Trim!DD4,0)</f>
        <v>0.58598812041093462</v>
      </c>
      <c r="DE29" s="47">
        <f>IF(PLANEL_Pot_Trim!DE4&lt;&gt;0,DE4/PLANEL_Pot_Trim!DE4,0)</f>
        <v>0.46024020924223213</v>
      </c>
      <c r="DF29" s="47">
        <f>IF(PLANEL_Pot_Trim!DF4&lt;&gt;0,DF4/PLANEL_Pot_Trim!DF4,0)</f>
        <v>0.46652333981609134</v>
      </c>
      <c r="DG29" s="47">
        <f>IF(PLANEL_Pot_Trim!DG4&lt;&gt;0,DG4/PLANEL_Pot_Trim!DG4,0)</f>
        <v>0.67204112290782636</v>
      </c>
      <c r="DH29" s="47">
        <f>IF(PLANEL_Pot_Trim!DH4&lt;&gt;0,DH4/PLANEL_Pot_Trim!DH4,0)</f>
        <v>0.58972250392766401</v>
      </c>
      <c r="DI29" s="47">
        <f>IF(PLANEL_Pot_Trim!DI4&lt;&gt;0,DI4/PLANEL_Pot_Trim!DI4,0)</f>
        <v>0.46024020924223213</v>
      </c>
      <c r="DJ29" s="47">
        <f>IF(PLANEL_Pot_Trim!DJ4&lt;&gt;0,DJ4/PLANEL_Pot_Trim!DJ4,0)</f>
        <v>0.46652333981609134</v>
      </c>
      <c r="DK29" s="47">
        <f>IF(PLANEL_Pot_Trim!DK4&lt;&gt;0,DK4/PLANEL_Pot_Trim!DK4,0)</f>
        <v>0.67204112290782636</v>
      </c>
      <c r="DL29" s="47">
        <f>IF(PLANEL_Pot_Trim!DL4&lt;&gt;0,DL4/PLANEL_Pot_Trim!DL4,0)</f>
        <v>0.59356361746240838</v>
      </c>
      <c r="DM29" s="47">
        <f>IF(PLANEL_Pot_Trim!DM4&lt;&gt;0,DM4/PLANEL_Pot_Trim!DM4,0)</f>
        <v>0.46024020924223213</v>
      </c>
      <c r="DN29" s="47">
        <f>IF(PLANEL_Pot_Trim!DN4&lt;&gt;0,DN4/PLANEL_Pot_Trim!DN4,0)</f>
        <v>0.46652333981609134</v>
      </c>
      <c r="DO29" s="47">
        <f>IF(PLANEL_Pot_Trim!DO4&lt;&gt;0,DO4/PLANEL_Pot_Trim!DO4,0)</f>
        <v>0.67204112290782636</v>
      </c>
      <c r="DP29" s="47">
        <f>IF(PLANEL_Pot_Trim!DP4&lt;&gt;0,DP4/PLANEL_Pot_Trim!DP4,0)</f>
        <v>0.59512267168243527</v>
      </c>
      <c r="DQ29" s="47">
        <f>IF(PLANEL_Pot_Trim!DQ4&lt;&gt;0,DQ4/PLANEL_Pot_Trim!DQ4,0)</f>
        <v>0.45909688812435251</v>
      </c>
      <c r="DR29" s="47">
        <f>IF(PLANEL_Pot_Trim!DR4&lt;&gt;0,DR4/PLANEL_Pot_Trim!DR4,0)</f>
        <v>0.46652333981609134</v>
      </c>
      <c r="DS29" s="47">
        <f>IF(PLANEL_Pot_Trim!DS4&lt;&gt;0,DS4/PLANEL_Pot_Trim!DS4,0)</f>
        <v>0.67204112290782636</v>
      </c>
      <c r="DT29" s="47">
        <f>IF(PLANEL_Pot_Trim!DT4&lt;&gt;0,DT4/PLANEL_Pot_Trim!DT4,0)</f>
        <v>0.59512267168243527</v>
      </c>
      <c r="DU29" s="47">
        <f>IF(PLANEL_Pot_Trim!DU4&lt;&gt;0,DU4/PLANEL_Pot_Trim!DU4,0)</f>
        <v>0.45458258910954902</v>
      </c>
      <c r="DV29" s="47">
        <f>IF(PLANEL_Pot_Trim!DV4&lt;&gt;0,DV4/PLANEL_Pot_Trim!DV4,0)</f>
        <v>0.46652333981609134</v>
      </c>
      <c r="DW29" s="47">
        <f>IF(PLANEL_Pot_Trim!DW4&lt;&gt;0,DW4/PLANEL_Pot_Trim!DW4,0)</f>
        <v>0.67204112290782636</v>
      </c>
      <c r="DX29" s="47">
        <f>IF(PLANEL_Pot_Trim!DX4&lt;&gt;0,DX4/PLANEL_Pot_Trim!DX4,0)</f>
        <v>0.59512267168243527</v>
      </c>
      <c r="DY29" s="47">
        <f>IF(PLANEL_Pot_Trim!DY4&lt;&gt;0,DY4/PLANEL_Pot_Trim!DY4,0)</f>
        <v>0.44721110044685908</v>
      </c>
      <c r="DZ29" s="47">
        <f>IF(PLANEL_Pot_Trim!DZ4&lt;&gt;0,DZ4/PLANEL_Pot_Trim!DZ4,0)</f>
        <v>0.46652333981609134</v>
      </c>
      <c r="EA29" s="47">
        <f>IF(PLANEL_Pot_Trim!EA4&lt;&gt;0,EA4/PLANEL_Pot_Trim!EA4,0)</f>
        <v>0.67204112290782636</v>
      </c>
      <c r="EB29" s="47">
        <f>IF(PLANEL_Pot_Trim!EB4&lt;&gt;0,EB4/PLANEL_Pot_Trim!EB4,0)</f>
        <v>0.59512267168243527</v>
      </c>
      <c r="EC29" s="47">
        <f>IF(PLANEL_Pot_Trim!EC4&lt;&gt;0,EC4/PLANEL_Pot_Trim!EC4,0)</f>
        <v>0.44208282358178153</v>
      </c>
      <c r="ED29" s="47">
        <f>IF(PLANEL_Pot_Trim!ED4&lt;&gt;0,ED4/PLANEL_Pot_Trim!ED4,0)</f>
        <v>0.46652333981609134</v>
      </c>
      <c r="EE29" s="47">
        <f>IF(PLANEL_Pot_Trim!EE4&lt;&gt;0,EE4/PLANEL_Pot_Trim!EE4,0)</f>
        <v>0.67204112290782636</v>
      </c>
      <c r="EF29" s="47">
        <f>IF(PLANEL_Pot_Trim!EF4&lt;&gt;0,EF4/PLANEL_Pot_Trim!EF4,0)</f>
        <v>0.59512267168243527</v>
      </c>
      <c r="EG29" s="47">
        <f>IF(PLANEL_Pot_Trim!EG4&lt;&gt;0,EG4/PLANEL_Pot_Trim!EG4,0)</f>
        <v>0.43513684015189369</v>
      </c>
      <c r="EH29" s="47">
        <f>IF(PLANEL_Pot_Trim!EH4&lt;&gt;0,EH4/PLANEL_Pot_Trim!EH4,0)</f>
        <v>0.46652333981609134</v>
      </c>
      <c r="EI29" s="47">
        <f>IF(PLANEL_Pot_Trim!EI4&lt;&gt;0,EI4/PLANEL_Pot_Trim!EI4,0)</f>
        <v>0.67204112290782636</v>
      </c>
      <c r="EJ29" s="47">
        <f>IF(PLANEL_Pot_Trim!EJ4&lt;&gt;0,EJ4/PLANEL_Pot_Trim!EJ4,0)</f>
        <v>0.59512267168243527</v>
      </c>
      <c r="EK29" s="47">
        <f>IF(PLANEL_Pot_Trim!EK4&lt;&gt;0,EK4/PLANEL_Pot_Trim!EK4,0)</f>
        <v>0.41627560730257829</v>
      </c>
      <c r="EL29" s="47">
        <f>IF(PLANEL_Pot_Trim!EL4&lt;&gt;0,EL4/PLANEL_Pot_Trim!EL4,0)</f>
        <v>0.46652333981609134</v>
      </c>
      <c r="EM29" s="47">
        <f>IF(PLANEL_Pot_Trim!EM4&lt;&gt;0,EM4/PLANEL_Pot_Trim!EM4,0)</f>
        <v>0.67230882778208501</v>
      </c>
      <c r="EN29" s="47">
        <f>IF(PLANEL_Pot_Trim!EN4&lt;&gt;0,EN4/PLANEL_Pot_Trim!EN4,0)</f>
        <v>0.59525477694740248</v>
      </c>
      <c r="EO29" s="47">
        <f>IF(PLANEL_Pot_Trim!EO4&lt;&gt;0,EO4/PLANEL_Pot_Trim!EO4,0)</f>
        <v>0.41050829803764827</v>
      </c>
      <c r="EP29" s="47">
        <f>IF(PLANEL_Pot_Trim!EP4&lt;&gt;0,EP4/PLANEL_Pot_Trim!EP4,0)</f>
        <v>0.46637719319338011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0.58184051770401546</v>
      </c>
      <c r="H30" s="47">
        <f>IF(PLANEL_Pot_Trim!H5&lt;&gt;0,H5/PLANEL_Pot_Trim!H5,0)</f>
        <v>0.54363804945742333</v>
      </c>
      <c r="I30" s="47">
        <f>IF(PLANEL_Pot_Trim!I5&lt;&gt;0,I5/PLANEL_Pot_Trim!I5,0)</f>
        <v>0.4453773990418845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0.54329604942884646</v>
      </c>
      <c r="M30" s="47">
        <f>IF(PLANEL_Pot_Trim!M5&lt;&gt;0,M5/PLANEL_Pot_Trim!M5,0)</f>
        <v>0.45072497024187785</v>
      </c>
      <c r="N30" s="47">
        <f>IF(PLANEL_Pot_Trim!N5&lt;&gt;0,N5/PLANEL_Pot_Trim!N5,0)</f>
        <v>0.50039314154512593</v>
      </c>
      <c r="O30" s="47">
        <f>IF(PLANEL_Pot_Trim!O5&lt;&gt;0,O5/PLANEL_Pot_Trim!O5,0)</f>
        <v>0.58004934969527122</v>
      </c>
      <c r="P30" s="47">
        <f>IF(PLANEL_Pot_Trim!P5&lt;&gt;0,P5/PLANEL_Pot_Trim!P5,0)</f>
        <v>0.50416880894302307</v>
      </c>
      <c r="Q30" s="47">
        <f>IF(PLANEL_Pot_Trim!Q5&lt;&gt;0,Q5/PLANEL_Pot_Trim!Q5,0)</f>
        <v>0.44113962425058756</v>
      </c>
      <c r="R30" s="47">
        <f>IF(PLANEL_Pot_Trim!R5&lt;&gt;0,R5/PLANEL_Pot_Trim!R5,0)</f>
        <v>0.50009323537691031</v>
      </c>
      <c r="S30" s="47">
        <f>IF(PLANEL_Pot_Trim!S5&lt;&gt;0,S5/PLANEL_Pot_Trim!S5,0)</f>
        <v>0.56171238595511597</v>
      </c>
      <c r="T30" s="47">
        <f>IF(PLANEL_Pot_Trim!T5&lt;&gt;0,T5/PLANEL_Pot_Trim!T5,0)</f>
        <v>0.52841352751099735</v>
      </c>
      <c r="U30" s="47">
        <f>IF(PLANEL_Pot_Trim!U5&lt;&gt;0,U5/PLANEL_Pot_Trim!U5,0)</f>
        <v>0.44463952944619983</v>
      </c>
      <c r="V30" s="47">
        <f>IF(PLANEL_Pot_Trim!V5&lt;&gt;0,V5/PLANEL_Pot_Trim!V5,0)</f>
        <v>0.5000554910348497</v>
      </c>
      <c r="W30" s="47">
        <f>IF(PLANEL_Pot_Trim!W5&lt;&gt;0,W5/PLANEL_Pot_Trim!W5,0)</f>
        <v>0.57826763916315604</v>
      </c>
      <c r="X30" s="47">
        <f>IF(PLANEL_Pot_Trim!X5&lt;&gt;0,X5/PLANEL_Pot_Trim!X5,0)</f>
        <v>0.51398404465909397</v>
      </c>
      <c r="Y30" s="47">
        <f>IF(PLANEL_Pot_Trim!Y5&lt;&gt;0,Y5/PLANEL_Pot_Trim!Y5,0)</f>
        <v>0.43485054078005364</v>
      </c>
      <c r="Z30" s="47">
        <f>IF(PLANEL_Pot_Trim!Z5&lt;&gt;0,Z5/PLANEL_Pot_Trim!Z5,0)</f>
        <v>0.49964685821699528</v>
      </c>
      <c r="AA30" s="47">
        <f>IF(PLANEL_Pot_Trim!AA5&lt;&gt;0,AA5/PLANEL_Pot_Trim!AA5,0)</f>
        <v>0.57711849551217043</v>
      </c>
      <c r="AB30" s="47">
        <f>IF(PLANEL_Pot_Trim!AB5&lt;&gt;0,AB5/PLANEL_Pot_Trim!AB5,0)</f>
        <v>0.38948148798995441</v>
      </c>
      <c r="AC30" s="47">
        <f>IF(PLANEL_Pot_Trim!AC5&lt;&gt;0,AC5/PLANEL_Pot_Trim!AC5,0)</f>
        <v>0.42895520512052787</v>
      </c>
      <c r="AD30" s="47">
        <f>IF(PLANEL_Pot_Trim!AD5&lt;&gt;0,AD5/PLANEL_Pot_Trim!AD5,0)</f>
        <v>0.48529772264352605</v>
      </c>
      <c r="AE30" s="47">
        <f>IF(PLANEL_Pot_Trim!AE5&lt;&gt;0,AE5/PLANEL_Pot_Trim!AE5,0)</f>
        <v>0.56903890093012199</v>
      </c>
      <c r="AF30" s="47">
        <f>IF(PLANEL_Pot_Trim!AF5&lt;&gt;0,AF5/PLANEL_Pot_Trim!AF5,0)</f>
        <v>0.52543872180847173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0.34223585957591096</v>
      </c>
      <c r="AJ30" s="47">
        <f>IF(PLANEL_Pot_Trim!AJ5&lt;&gt;0,AJ5/PLANEL_Pot_Trim!AJ5,0)</f>
        <v>0.31691634892154735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0.55783570067232158</v>
      </c>
      <c r="AN30" s="47">
        <f>IF(PLANEL_Pot_Trim!AN5&lt;&gt;0,AN5/PLANEL_Pot_Trim!AN5,0)</f>
        <v>0.35919697852519017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0.5637867104762585</v>
      </c>
      <c r="AR30" s="47">
        <f>IF(PLANEL_Pot_Trim!AR5&lt;&gt;0,AR5/PLANEL_Pot_Trim!AR5,0)</f>
        <v>0.53523274384463204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0.41812166370621989</v>
      </c>
      <c r="AV30" s="47">
        <f>IF(PLANEL_Pot_Trim!AV5&lt;&gt;0,AV5/PLANEL_Pot_Trim!AV5,0)</f>
        <v>0.52183144929634973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0.56404811094406537</v>
      </c>
      <c r="AZ30" s="47">
        <f>IF(PLANEL_Pot_Trim!AZ5&lt;&gt;0,AZ5/PLANEL_Pot_Trim!AZ5,0)</f>
        <v>0.52900336985016905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0.56408175075316247</v>
      </c>
      <c r="BD30" s="47">
        <f>IF(PLANEL_Pot_Trim!BD5&lt;&gt;0,BD5/PLANEL_Pot_Trim!BD5,0)</f>
        <v>0.52232917335958828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0.56289209172067489</v>
      </c>
      <c r="BH30" s="47">
        <f>IF(PLANEL_Pot_Trim!BH5&lt;&gt;0,BH5/PLANEL_Pot_Trim!BH5,0)</f>
        <v>0.52982928663304141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0.56550110784777941</v>
      </c>
      <c r="BL30" s="47">
        <f>IF(PLANEL_Pot_Trim!BL5&lt;&gt;0,BL5/PLANEL_Pot_Trim!BL5,0)</f>
        <v>0.5249497965186376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0.56550110784777941</v>
      </c>
      <c r="BP30" s="47">
        <f>IF(PLANEL_Pot_Trim!BP5&lt;&gt;0,BP5/PLANEL_Pot_Trim!BP5,0)</f>
        <v>0.53629720144067794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0.56550110784777941</v>
      </c>
      <c r="BT30" s="47">
        <f>IF(PLANEL_Pot_Trim!BT5&lt;&gt;0,BT5/PLANEL_Pot_Trim!BT5,0)</f>
        <v>0.5249497965186376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0.53629720144067794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0.52482798072355985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0.4458188266886568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0.5249497965186376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0.49721762624316934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0.53629720144067794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0.53629720144067794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0.49258438485248823</v>
      </c>
      <c r="DA30" s="77">
        <f>IF(PLANEL_Pot_Trim!DA5&lt;&gt;0,DA5/PLANEL_Pot_Trim!DA5,0)</f>
        <v>0.44396172656905353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0.53546512841010652</v>
      </c>
      <c r="DE30" s="47">
        <f>IF(PLANEL_Pot_Trim!DE5&lt;&gt;0,DE5/PLANEL_Pot_Trim!DE5,0)</f>
        <v>0.44396172656905353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0.5361753856456003</v>
      </c>
      <c r="DI30" s="47">
        <f>IF(PLANEL_Pot_Trim!DI5&lt;&gt;0,DI5/PLANEL_Pot_Trim!DI5,0)</f>
        <v>0.44396172656905353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0.53629720144067794</v>
      </c>
      <c r="DM30" s="47">
        <f>IF(PLANEL_Pot_Trim!DM5&lt;&gt;0,DM5/PLANEL_Pot_Trim!DM5,0)</f>
        <v>0.44396172656905353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0.53629720144067794</v>
      </c>
      <c r="DQ30" s="47">
        <f>IF(PLANEL_Pot_Trim!DQ5&lt;&gt;0,DQ5/PLANEL_Pot_Trim!DQ5,0)</f>
        <v>0.44396172656905353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0.53629720144067794</v>
      </c>
      <c r="DU30" s="47">
        <f>IF(PLANEL_Pot_Trim!DU5&lt;&gt;0,DU5/PLANEL_Pot_Trim!DU5,0)</f>
        <v>0.44051385752139471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0.53629720144067794</v>
      </c>
      <c r="DY30" s="47">
        <f>IF(PLANEL_Pot_Trim!DY5&lt;&gt;0,DY5/PLANEL_Pot_Trim!DY5,0)</f>
        <v>0.44396172656905353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0.53629720144067794</v>
      </c>
      <c r="EC30" s="47">
        <f>IF(PLANEL_Pot_Trim!EC5&lt;&gt;0,EC5/PLANEL_Pot_Trim!EC5,0)</f>
        <v>0.43713677733279305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0.53629720144067794</v>
      </c>
      <c r="EG30" s="47">
        <f>IF(PLANEL_Pot_Trim!EG5&lt;&gt;0,EG5/PLANEL_Pot_Trim!EG5,0)</f>
        <v>0.44051385752139471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0.53629720144067794</v>
      </c>
      <c r="EK30" s="47">
        <f>IF(PLANEL_Pot_Trim!EK5&lt;&gt;0,EK5/PLANEL_Pot_Trim!EK5,0)</f>
        <v>0.44051385752139471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0.53629720144067794</v>
      </c>
      <c r="EO30" s="47">
        <f>IF(PLANEL_Pot_Trim!EO5&lt;&gt;0,EO5/PLANEL_Pot_Trim!EO5,0)</f>
        <v>0.44045463515674932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0.59325893606233648</v>
      </c>
      <c r="D32" s="48">
        <f>IF(PLANEL_Pot_Trim!D7&lt;&gt;0,D7/PLANEL_Pot_Trim!D7,0)</f>
        <v>0.48922964856522744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0.3200477703193913</v>
      </c>
      <c r="Q32" s="48">
        <f>IF(PLANEL_Pot_Trim!Q7&lt;&gt;0,Q7/PLANEL_Pot_Trim!Q7,0)</f>
        <v>0.32267099605809468</v>
      </c>
      <c r="R32" s="48">
        <f>IF(PLANEL_Pot_Trim!R7&lt;&gt;0,R7/PLANEL_Pot_Trim!R7,0)</f>
        <v>0.32267099605809468</v>
      </c>
      <c r="S32" s="48">
        <f>IF(PLANEL_Pot_Trim!S7&lt;&gt;0,S7/PLANEL_Pot_Trim!S7,0)</f>
        <v>0.32267099605809468</v>
      </c>
      <c r="T32" s="48">
        <f>IF(PLANEL_Pot_Trim!T7&lt;&gt;0,T7/PLANEL_Pot_Trim!T7,0)</f>
        <v>0.32267099605809468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0.33709563188288522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0.33709563188288522</v>
      </c>
      <c r="AC32" s="48">
        <f>IF(PLANEL_Pot_Trim!AC7&lt;&gt;0,AC7/PLANEL_Pot_Trim!AC7,0)</f>
        <v>0.33709563188288522</v>
      </c>
      <c r="AD32" s="48">
        <f>IF(PLANEL_Pot_Trim!AD7&lt;&gt;0,AD7/PLANEL_Pot_Trim!AD7,0)</f>
        <v>0.63765915511089855</v>
      </c>
      <c r="AE32" s="48">
        <f>IF(PLANEL_Pot_Trim!AE7&lt;&gt;0,AE7/PLANEL_Pot_Trim!AE7,0)</f>
        <v>0.3072908205670124</v>
      </c>
      <c r="AF32" s="48">
        <f>IF(PLANEL_Pot_Trim!AF7&lt;&gt;0,AF7/PLANEL_Pot_Trim!AF7,0)</f>
        <v>0.30492123414449479</v>
      </c>
      <c r="AG32" s="48">
        <f>IF(PLANEL_Pot_Trim!AG7&lt;&gt;0,AG7/PLANEL_Pot_Trim!AG7,0)</f>
        <v>0.37571193798090013</v>
      </c>
      <c r="AH32" s="48">
        <f>IF(PLANEL_Pot_Trim!AH7&lt;&gt;0,AH7/PLANEL_Pot_Trim!AH7,0)</f>
        <v>0.70064891389132788</v>
      </c>
      <c r="AI32" s="48">
        <f>IF(PLANEL_Pot_Trim!AI7&lt;&gt;0,AI7/PLANEL_Pot_Trim!AI7,0)</f>
        <v>0.29674122382487206</v>
      </c>
      <c r="AJ32" s="48">
        <f>IF(PLANEL_Pot_Trim!AJ7&lt;&gt;0,AJ7/PLANEL_Pot_Trim!AJ7,0)</f>
        <v>0.29674122382487206</v>
      </c>
      <c r="AK32" s="48">
        <f>IF(PLANEL_Pot_Trim!AK7&lt;&gt;0,AK7/PLANEL_Pot_Trim!AK7,0)</f>
        <v>0.34102957233410081</v>
      </c>
      <c r="AL32" s="48">
        <f>IF(PLANEL_Pot_Trim!AL7&lt;&gt;0,AL7/PLANEL_Pot_Trim!AL7,0)</f>
        <v>0.7058445936681611</v>
      </c>
      <c r="AM32" s="48">
        <f>IF(PLANEL_Pot_Trim!AM7&lt;&gt;0,AM7/PLANEL_Pot_Trim!AM7,0)</f>
        <v>0.25692489467544466</v>
      </c>
      <c r="AN32" s="48">
        <f>IF(PLANEL_Pot_Trim!AN7&lt;&gt;0,AN7/PLANEL_Pot_Trim!AN7,0)</f>
        <v>0.25512926103109235</v>
      </c>
      <c r="AO32" s="48">
        <f>IF(PLANEL_Pot_Trim!AO7&lt;&gt;0,AO7/PLANEL_Pot_Trim!AO7,0)</f>
        <v>0.32182606710162603</v>
      </c>
      <c r="AP32" s="48">
        <f>IF(PLANEL_Pot_Trim!AP7&lt;&gt;0,AP7/PLANEL_Pot_Trim!AP7,0)</f>
        <v>0.69897110902640824</v>
      </c>
      <c r="AQ32" s="48">
        <f>IF(PLANEL_Pot_Trim!AQ7&lt;&gt;0,AQ7/PLANEL_Pot_Trim!AQ7,0)</f>
        <v>0.15859904062995847</v>
      </c>
      <c r="AR32" s="48">
        <f>IF(PLANEL_Pot_Trim!AR7&lt;&gt;0,AR7/PLANEL_Pot_Trim!AR7,0)</f>
        <v>0.15859962085920468</v>
      </c>
      <c r="AS32" s="48">
        <f>IF(PLANEL_Pot_Trim!AS7&lt;&gt;0,AS7/PLANEL_Pot_Trim!AS7,0)</f>
        <v>0.22922160201384401</v>
      </c>
      <c r="AT32" s="48">
        <f>IF(PLANEL_Pot_Trim!AT7&lt;&gt;0,AT7/PLANEL_Pot_Trim!AT7,0)</f>
        <v>0.67112569538529177</v>
      </c>
      <c r="AU32" s="48">
        <f>IF(PLANEL_Pot_Trim!AU7&lt;&gt;0,AU7/PLANEL_Pot_Trim!AU7,0)</f>
        <v>0.15220993525062107</v>
      </c>
      <c r="AV32" s="48">
        <f>IF(PLANEL_Pot_Trim!AV7&lt;&gt;0,AV7/PLANEL_Pot_Trim!AV7,0)</f>
        <v>0.15220993525062107</v>
      </c>
      <c r="AW32" s="48">
        <f>IF(PLANEL_Pot_Trim!AW7&lt;&gt;0,AW7/PLANEL_Pot_Trim!AW7,0)</f>
        <v>0.22452751282170438</v>
      </c>
      <c r="AX32" s="48">
        <f>IF(PLANEL_Pot_Trim!AX7&lt;&gt;0,AX7/PLANEL_Pot_Trim!AX7,0)</f>
        <v>0.69110740946398053</v>
      </c>
      <c r="AY32" s="48">
        <f>IF(PLANEL_Pot_Trim!AY7&lt;&gt;0,AY7/PLANEL_Pot_Trim!AY7,0)</f>
        <v>0.13407591598104918</v>
      </c>
      <c r="AZ32" s="48">
        <f>IF(PLANEL_Pot_Trim!AZ7&lt;&gt;0,AZ7/PLANEL_Pot_Trim!AZ7,0)</f>
        <v>0.13407591598104918</v>
      </c>
      <c r="BA32" s="48">
        <f>IF(PLANEL_Pot_Trim!BA7&lt;&gt;0,BA7/PLANEL_Pot_Trim!BA7,0)</f>
        <v>0.25116075377207525</v>
      </c>
      <c r="BB32" s="48">
        <f>IF(PLANEL_Pot_Trim!BB7&lt;&gt;0,BB7/PLANEL_Pot_Trim!BB7,0)</f>
        <v>0.70249165001026326</v>
      </c>
      <c r="BC32" s="48">
        <f>IF(PLANEL_Pot_Trim!BC7&lt;&gt;0,BC7/PLANEL_Pot_Trim!BC7,0)</f>
        <v>0.12937213433612194</v>
      </c>
      <c r="BD32" s="48">
        <f>IF(PLANEL_Pot_Trim!BD7&lt;&gt;0,BD7/PLANEL_Pot_Trim!BD7,0)</f>
        <v>0.12751659061598844</v>
      </c>
      <c r="BE32" s="48">
        <f>IF(PLANEL_Pot_Trim!BE7&lt;&gt;0,BE7/PLANEL_Pot_Trim!BE7,0)</f>
        <v>0.22563844819727838</v>
      </c>
      <c r="BF32" s="48">
        <f>IF(PLANEL_Pot_Trim!BF7&lt;&gt;0,BF7/PLANEL_Pot_Trim!BF7,0)</f>
        <v>0.68548405435589721</v>
      </c>
      <c r="BG32" s="48">
        <f>IF(PLANEL_Pot_Trim!BG7&lt;&gt;0,BG7/PLANEL_Pot_Trim!BG7,0)</f>
        <v>0.12751659061598844</v>
      </c>
      <c r="BH32" s="48">
        <f>IF(PLANEL_Pot_Trim!BH7&lt;&gt;0,BH7/PLANEL_Pot_Trim!BH7,0)</f>
        <v>0.12937213433612194</v>
      </c>
      <c r="BI32" s="48">
        <f>IF(PLANEL_Pot_Trim!BI7&lt;&gt;0,BI7/PLANEL_Pot_Trim!BI7,0)</f>
        <v>0.20356905006039078</v>
      </c>
      <c r="BJ32" s="48">
        <f>IF(PLANEL_Pot_Trim!BJ7&lt;&gt;0,BJ7/PLANEL_Pot_Trim!BJ7,0)</f>
        <v>0.67785894190660401</v>
      </c>
      <c r="BK32" s="48">
        <f>IF(PLANEL_Pot_Trim!BK7&lt;&gt;0,BK7/PLANEL_Pot_Trim!BK7,0)</f>
        <v>0.12937213433612194</v>
      </c>
      <c r="BL32" s="48">
        <f>IF(PLANEL_Pot_Trim!BL7&lt;&gt;0,BL7/PLANEL_Pot_Trim!BL7,0)</f>
        <v>0.12937213433612194</v>
      </c>
      <c r="BM32" s="48">
        <f>IF(PLANEL_Pot_Trim!BM7&lt;&gt;0,BM7/PLANEL_Pot_Trim!BM7,0)</f>
        <v>0.19162087209935247</v>
      </c>
      <c r="BN32" s="48">
        <f>IF(PLANEL_Pot_Trim!BN7&lt;&gt;0,BN7/PLANEL_Pot_Trim!BN7,0)</f>
        <v>0.67766277074235015</v>
      </c>
      <c r="BO32" s="48">
        <f>IF(PLANEL_Pot_Trim!BO7&lt;&gt;0,BO7/PLANEL_Pot_Trim!BO7,0)</f>
        <v>0.12101245593331873</v>
      </c>
      <c r="BP32" s="48">
        <f>IF(PLANEL_Pot_Trim!BP7&lt;&gt;0,BP7/PLANEL_Pot_Trim!BP7,0)</f>
        <v>8.7189394982912755E-2</v>
      </c>
      <c r="BQ32" s="48">
        <f>IF(PLANEL_Pot_Trim!BQ7&lt;&gt;0,BQ7/PLANEL_Pot_Trim!BQ7,0)</f>
        <v>0.19646635120023651</v>
      </c>
      <c r="BR32" s="48">
        <f>IF(PLANEL_Pot_Trim!BR7&lt;&gt;0,BR7/PLANEL_Pot_Trim!BR7,0)</f>
        <v>0.70968660948017148</v>
      </c>
      <c r="BS32" s="48">
        <f>IF(PLANEL_Pot_Trim!BS7&lt;&gt;0,BS7/PLANEL_Pot_Trim!BS7,0)</f>
        <v>0.12861326427507225</v>
      </c>
      <c r="BT32" s="48">
        <f>IF(PLANEL_Pot_Trim!BT7&lt;&gt;0,BT7/PLANEL_Pot_Trim!BT7,0)</f>
        <v>8.2764633459180684E-2</v>
      </c>
      <c r="BU32" s="48">
        <f>IF(PLANEL_Pot_Trim!BU7&lt;&gt;0,BU7/PLANEL_Pot_Trim!BU7,0)</f>
        <v>0.22212772725157018</v>
      </c>
      <c r="BV32" s="48">
        <f>IF(PLANEL_Pot_Trim!BV7&lt;&gt;0,BV7/PLANEL_Pot_Trim!BV7,0)</f>
        <v>0.70385787721432791</v>
      </c>
      <c r="BW32" s="48">
        <f>IF(PLANEL_Pot_Trim!BW7&lt;&gt;0,BW7/PLANEL_Pot_Trim!BW7,0)</f>
        <v>0.13561410436199656</v>
      </c>
      <c r="BX32" s="48">
        <f>IF(PLANEL_Pot_Trim!BX7&lt;&gt;0,BX7/PLANEL_Pot_Trim!BX7,0)</f>
        <v>7.8767284363580936E-2</v>
      </c>
      <c r="BY32" s="48">
        <f>IF(PLANEL_Pot_Trim!BY7&lt;&gt;0,BY7/PLANEL_Pot_Trim!BY7,0)</f>
        <v>0.15400198447233521</v>
      </c>
      <c r="BZ32" s="48">
        <f>IF(PLANEL_Pot_Trim!BZ7&lt;&gt;0,BZ7/PLANEL_Pot_Trim!BZ7,0)</f>
        <v>0.63620246945425851</v>
      </c>
      <c r="CA32" s="48">
        <f>IF(PLANEL_Pot_Trim!CA7&lt;&gt;0,CA7/PLANEL_Pot_Trim!CA7,0)</f>
        <v>0.14615958300059417</v>
      </c>
      <c r="CB32" s="48">
        <f>IF(PLANEL_Pot_Trim!CB7&lt;&gt;0,CB7/PLANEL_Pot_Trim!CB7,0)</f>
        <v>5.050413297564036E-2</v>
      </c>
      <c r="CC32" s="48">
        <f>IF(PLANEL_Pot_Trim!CC7&lt;&gt;0,CC7/PLANEL_Pot_Trim!CC7,0)</f>
        <v>9.2255669312938382E-2</v>
      </c>
      <c r="CD32" s="48">
        <f>IF(PLANEL_Pot_Trim!CD7&lt;&gt;0,CD7/PLANEL_Pot_Trim!CD7,0)</f>
        <v>0.55170785010828127</v>
      </c>
      <c r="CE32" s="48">
        <f>IF(PLANEL_Pot_Trim!CE7&lt;&gt;0,CE7/PLANEL_Pot_Trim!CE7,0)</f>
        <v>0.19108912112982915</v>
      </c>
      <c r="CF32" s="48">
        <f>IF(PLANEL_Pot_Trim!CF7&lt;&gt;0,CF7/PLANEL_Pot_Trim!CF7,0)</f>
        <v>4.8279780679143916E-2</v>
      </c>
      <c r="CG32" s="48">
        <f>IF(PLANEL_Pot_Trim!CG7&lt;&gt;0,CG7/PLANEL_Pot_Trim!CG7,0)</f>
        <v>8.8192455120150837E-2</v>
      </c>
      <c r="CH32" s="48">
        <f>IF(PLANEL_Pot_Trim!CH7&lt;&gt;0,CH7/PLANEL_Pot_Trim!CH7,0)</f>
        <v>0.54253911113139996</v>
      </c>
      <c r="CI32" s="48">
        <f>IF(PLANEL_Pot_Trim!CI7&lt;&gt;0,CI7/PLANEL_Pot_Trim!CI7,0)</f>
        <v>0.2555518327955435</v>
      </c>
      <c r="CJ32" s="48">
        <f>IF(PLANEL_Pot_Trim!CJ7&lt;&gt;0,CJ7/PLANEL_Pot_Trim!CJ7,0)</f>
        <v>4.6243097082531159E-2</v>
      </c>
      <c r="CK32" s="48">
        <f>IF(PLANEL_Pot_Trim!CK7&lt;&gt;0,CK7/PLANEL_Pot_Trim!CK7,0)</f>
        <v>8.447205448531922E-2</v>
      </c>
      <c r="CL32" s="48">
        <f>IF(PLANEL_Pot_Trim!CL7&lt;&gt;0,CL7/PLANEL_Pot_Trim!CL7,0)</f>
        <v>0.54555307626267813</v>
      </c>
      <c r="CM32" s="48">
        <f>IF(PLANEL_Pot_Trim!CM7&lt;&gt;0,CM7/PLANEL_Pot_Trim!CM7,0)</f>
        <v>0.31051443946429952</v>
      </c>
      <c r="CN32" s="48">
        <f>IF(PLANEL_Pot_Trim!CN7&lt;&gt;0,CN7/PLANEL_Pot_Trim!CN7,0)</f>
        <v>3.2582751691802268E-2</v>
      </c>
      <c r="CO32" s="48">
        <f>IF(PLANEL_Pot_Trim!CO7&lt;&gt;0,CO7/PLANEL_Pot_Trim!CO7,0)</f>
        <v>5.8190859155135506E-2</v>
      </c>
      <c r="CP32" s="48">
        <f>IF(PLANEL_Pot_Trim!CP7&lt;&gt;0,CP7/PLANEL_Pot_Trim!CP7,0)</f>
        <v>0.51481849699554283</v>
      </c>
      <c r="CQ32" s="48">
        <f>IF(PLANEL_Pot_Trim!CQ7&lt;&gt;0,CQ7/PLANEL_Pot_Trim!CQ7,0)</f>
        <v>0.36534327320606569</v>
      </c>
      <c r="CR32" s="48">
        <f>IF(PLANEL_Pot_Trim!CR7&lt;&gt;0,CR7/PLANEL_Pot_Trim!CR7,0)</f>
        <v>3.1315202357770681E-2</v>
      </c>
      <c r="CS32" s="48">
        <f>IF(PLANEL_Pot_Trim!CS7&lt;&gt;0,CS7/PLANEL_Pot_Trim!CS7,0)</f>
        <v>5.5927091335078262E-2</v>
      </c>
      <c r="CT32" s="48">
        <f>IF(PLANEL_Pot_Trim!CT7&lt;&gt;0,CT7/PLANEL_Pot_Trim!CT7,0)</f>
        <v>0.52528877672808338</v>
      </c>
      <c r="CU32" s="48">
        <f>IF(PLANEL_Pot_Trim!CU7&lt;&gt;0,CU7/PLANEL_Pot_Trim!CU7,0)</f>
        <v>0.38001660662555292</v>
      </c>
      <c r="CV32" s="48">
        <f>IF(PLANEL_Pot_Trim!CV7&lt;&gt;0,CV7/PLANEL_Pot_Trim!CV7,0)</f>
        <v>2.9614827563022778E-2</v>
      </c>
      <c r="CW32" s="48">
        <f>IF(PLANEL_Pot_Trim!CW7&lt;&gt;0,CW7/PLANEL_Pot_Trim!CW7,0)</f>
        <v>0.13504273890615898</v>
      </c>
      <c r="CX32" s="48">
        <f>IF(PLANEL_Pot_Trim!CX7&lt;&gt;0,CX7/PLANEL_Pot_Trim!CX7,0)</f>
        <v>0.59100450348872291</v>
      </c>
      <c r="CY32" s="48">
        <f>IF(PLANEL_Pot_Trim!CY7&lt;&gt;0,CY7/PLANEL_Pot_Trim!CY7,0)</f>
        <v>0.39310421349521207</v>
      </c>
      <c r="CZ32" s="48">
        <f>IF(PLANEL_Pot_Trim!CZ7&lt;&gt;0,CZ7/PLANEL_Pot_Trim!CZ7,0)</f>
        <v>2.8545905218109818E-2</v>
      </c>
      <c r="DA32" s="48">
        <f>IF(PLANEL_Pot_Trim!DA7&lt;&gt;0,DA7/PLANEL_Pot_Trim!DA7,0)</f>
        <v>2.8545905218109818E-2</v>
      </c>
      <c r="DB32" s="48">
        <f>IF(PLANEL_Pot_Trim!DB7&lt;&gt;0,DB7/PLANEL_Pot_Trim!DB7,0)</f>
        <v>0.48665019120776071</v>
      </c>
      <c r="DC32" s="48">
        <f>IF(PLANEL_Pot_Trim!DC7&lt;&gt;0,DC7/PLANEL_Pot_Trim!DC7,0)</f>
        <v>0.40420699749887751</v>
      </c>
      <c r="DD32" s="48">
        <f>IF(PLANEL_Pot_Trim!DD7&lt;&gt;0,DD7/PLANEL_Pot_Trim!DD7,0)</f>
        <v>5.4175500535924926E-3</v>
      </c>
      <c r="DE32" s="48">
        <f>IF(PLANEL_Pot_Trim!DE7&lt;&gt;0,DE7/PLANEL_Pot_Trim!DE7,0)</f>
        <v>5.4175500535924926E-3</v>
      </c>
      <c r="DF32" s="48">
        <f>IF(PLANEL_Pot_Trim!DF7&lt;&gt;0,DF7/PLANEL_Pot_Trim!DF7,0)</f>
        <v>0.46095246332462597</v>
      </c>
      <c r="DG32" s="48">
        <f>IF(PLANEL_Pot_Trim!DG7&lt;&gt;0,DG7/PLANEL_Pot_Trim!DG7,0)</f>
        <v>0.41559897166404847</v>
      </c>
      <c r="DH32" s="48">
        <f>IF(PLANEL_Pot_Trim!DH7&lt;&gt;0,DH7/PLANEL_Pot_Trim!DH7,0)</f>
        <v>5.235175573872348E-3</v>
      </c>
      <c r="DI32" s="48">
        <f>IF(PLANEL_Pot_Trim!DI7&lt;&gt;0,DI7/PLANEL_Pot_Trim!DI7,0)</f>
        <v>5.235175573872348E-3</v>
      </c>
      <c r="DJ32" s="48">
        <f>IF(PLANEL_Pot_Trim!DJ7&lt;&gt;0,DJ7/PLANEL_Pot_Trim!DJ7,0)</f>
        <v>0.45483557957985293</v>
      </c>
      <c r="DK32" s="48">
        <f>IF(PLANEL_Pot_Trim!DK7&lt;&gt;0,DK7/PLANEL_Pot_Trim!DK7,0)</f>
        <v>0.42624893391495189</v>
      </c>
      <c r="DL32" s="48">
        <f>IF(PLANEL_Pot_Trim!DL7&lt;&gt;0,DL7/PLANEL_Pot_Trim!DL7,0)</f>
        <v>5.0646799866820346E-3</v>
      </c>
      <c r="DM32" s="48">
        <f>IF(PLANEL_Pot_Trim!DM7&lt;&gt;0,DM7/PLANEL_Pot_Trim!DM7,0)</f>
        <v>5.0646799866820346E-3</v>
      </c>
      <c r="DN32" s="48">
        <f>IF(PLANEL_Pot_Trim!DN7&lt;&gt;0,DN7/PLANEL_Pot_Trim!DN7,0)</f>
        <v>0.44925352438397803</v>
      </c>
      <c r="DO32" s="48">
        <f>IF(PLANEL_Pot_Trim!DO7&lt;&gt;0,DO7/PLANEL_Pot_Trim!DO7,0)</f>
        <v>0.43622709371490287</v>
      </c>
      <c r="DP32" s="48">
        <f>IF(PLANEL_Pot_Trim!DP7&lt;&gt;0,DP7/PLANEL_Pot_Trim!DP7,0)</f>
        <v>4.9049393064719135E-3</v>
      </c>
      <c r="DQ32" s="48">
        <f>IF(PLANEL_Pot_Trim!DQ7&lt;&gt;0,DQ7/PLANEL_Pot_Trim!DQ7,0)</f>
        <v>4.9049393064719135E-3</v>
      </c>
      <c r="DR32" s="48">
        <f>IF(PLANEL_Pot_Trim!DR7&lt;&gt;0,DR7/PLANEL_Pot_Trim!DR7,0)</f>
        <v>0.43622709371490287</v>
      </c>
      <c r="DS32" s="48">
        <f>IF(PLANEL_Pot_Trim!DS7&lt;&gt;0,DS7/PLANEL_Pot_Trim!DS7,0)</f>
        <v>0.43581740370190308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0.43581740370190308</v>
      </c>
      <c r="DW32" s="48">
        <f>IF(PLANEL_Pot_Trim!DW7&lt;&gt;0,DW7/PLANEL_Pot_Trim!DW7,0)</f>
        <v>0.44343415396853392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0.44343415396853392</v>
      </c>
      <c r="EA32" s="48">
        <f>IF(PLANEL_Pot_Trim!EA7&lt;&gt;0,EA7/PLANEL_Pot_Trim!EA7,0)</f>
        <v>0.44781790056306098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0.44781790056306098</v>
      </c>
      <c r="EE32" s="48">
        <f>IF(PLANEL_Pot_Trim!EE7&lt;&gt;0,EE7/PLANEL_Pot_Trim!EE7,0)</f>
        <v>0.45309820599060169</v>
      </c>
      <c r="EF32" s="48">
        <f>IF(PLANEL_Pot_Trim!EF7&lt;&gt;0,EF7/PLANEL_Pot_Trim!EF7,0)</f>
        <v>0</v>
      </c>
      <c r="EG32" s="48">
        <f>IF(PLANEL_Pot_Trim!EG7&lt;&gt;0,EG7/PLANEL_Pot_Trim!EG7,0)</f>
        <v>0</v>
      </c>
      <c r="EH32" s="48">
        <f>IF(PLANEL_Pot_Trim!EH7&lt;&gt;0,EH7/PLANEL_Pot_Trim!EH7,0)</f>
        <v>0.45309820599060169</v>
      </c>
      <c r="EI32" s="48">
        <f>IF(PLANEL_Pot_Trim!EI7&lt;&gt;0,EI7/PLANEL_Pot_Trim!EI7,0)</f>
        <v>0.46365622315643656</v>
      </c>
      <c r="EJ32" s="48">
        <f>IF(PLANEL_Pot_Trim!EJ7&lt;&gt;0,EJ7/PLANEL_Pot_Trim!EJ7,0)</f>
        <v>0</v>
      </c>
      <c r="EK32" s="48">
        <f>IF(PLANEL_Pot_Trim!EK7&lt;&gt;0,EK7/PLANEL_Pot_Trim!EK7,0)</f>
        <v>4.7190652102893506E-2</v>
      </c>
      <c r="EL32" s="48">
        <f>IF(PLANEL_Pot_Trim!EL7&lt;&gt;0,EL7/PLANEL_Pot_Trim!EL7,0)</f>
        <v>0.46365622315643656</v>
      </c>
      <c r="EM32" s="48">
        <f>IF(PLANEL_Pot_Trim!EM7&lt;&gt;0,EM7/PLANEL_Pot_Trim!EM7,0)</f>
        <v>0.46889075398316027</v>
      </c>
      <c r="EN32" s="48">
        <f>IF(PLANEL_Pot_Trim!EN7&lt;&gt;0,EN7/PLANEL_Pot_Trim!EN7,0)</f>
        <v>3.3213199836802362E-2</v>
      </c>
      <c r="EO32" s="48">
        <f>IF(PLANEL_Pot_Trim!EO7&lt;&gt;0,EO7/PLANEL_Pot_Trim!EO7,0)</f>
        <v>9.2010307009653527E-2</v>
      </c>
      <c r="EP32" s="48">
        <f>IF(PLANEL_Pot_Trim!EP7&lt;&gt;0,EP7/PLANEL_Pot_Trim!EP7,0)</f>
        <v>0.46889075398316027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0.55193220232454687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0.55193220232454687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0.95237128000000004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0.95237128000000004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0.5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0.21636543475854431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0.21636543475854431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0.21636543475854431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0.89916470486008837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0.89916470486008837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0.84789489720176736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0.86601209779086896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0.89916470486008837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0.89916470486008837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0.89916470486008837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0.89916470486008837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0.89916470486008837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0.89916470486008837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4.2533057486785757E-2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3.767020061301761E-2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3.7319543775256453E-2</v>
      </c>
      <c r="AF39" s="52">
        <f>IF(PLANEL_Pot_Trim!AF14&lt;&gt;0,AF14/PLANEL_Pot_Trim!AF14,0)</f>
        <v>0.38177285414340023</v>
      </c>
      <c r="AG39" s="52">
        <f>IF(PLANEL_Pot_Trim!AG14&lt;&gt;0,AG14/PLANEL_Pot_Trim!AG14,0)</f>
        <v>0.52241801046149028</v>
      </c>
      <c r="AH39" s="52">
        <f>IF(PLANEL_Pot_Trim!AH14&lt;&gt;0,AH14/PLANEL_Pot_Trim!AH14,0)</f>
        <v>0.33291317342836285</v>
      </c>
      <c r="AI39" s="52">
        <f>IF(PLANEL_Pot_Trim!AI14&lt;&gt;0,AI14/PLANEL_Pot_Trim!AI14,0)</f>
        <v>3.7319543775256453E-2</v>
      </c>
      <c r="AJ39" s="52">
        <f>IF(PLANEL_Pot_Trim!AJ14&lt;&gt;0,AJ14/PLANEL_Pot_Trim!AJ14,0)</f>
        <v>0.38177285414340023</v>
      </c>
      <c r="AK39" s="52">
        <f>IF(PLANEL_Pot_Trim!AK14&lt;&gt;0,AK14/PLANEL_Pot_Trim!AK14,0)</f>
        <v>0.52241801046149028</v>
      </c>
      <c r="AL39" s="52">
        <f>IF(PLANEL_Pot_Trim!AL14&lt;&gt;0,AL14/PLANEL_Pot_Trim!AL14,0)</f>
        <v>0.33291317342836285</v>
      </c>
      <c r="AM39" s="52">
        <f>IF(PLANEL_Pot_Trim!AM14&lt;&gt;0,AM14/PLANEL_Pot_Trim!AM14,0)</f>
        <v>3.6393904391264199E-2</v>
      </c>
      <c r="AN39" s="52">
        <f>IF(PLANEL_Pot_Trim!AN14&lt;&gt;0,AN14/PLANEL_Pot_Trim!AN14,0)</f>
        <v>0.37230371403063361</v>
      </c>
      <c r="AO39" s="52">
        <f>IF(PLANEL_Pot_Trim!AO14&lt;&gt;0,AO14/PLANEL_Pot_Trim!AO14,0)</f>
        <v>0.50946043805745345</v>
      </c>
      <c r="AP39" s="52">
        <f>IF(PLANEL_Pot_Trim!AP14&lt;&gt;0,AP14/PLANEL_Pot_Trim!AP14,0)</f>
        <v>0.32465590348928386</v>
      </c>
      <c r="AQ39" s="52">
        <f>IF(PLANEL_Pot_Trim!AQ14&lt;&gt;0,AQ14/PLANEL_Pot_Trim!AQ14,0)</f>
        <v>3.6393904391264199E-2</v>
      </c>
      <c r="AR39" s="52">
        <f>IF(PLANEL_Pot_Trim!AR14&lt;&gt;0,AR14/PLANEL_Pot_Trim!AR14,0)</f>
        <v>0.37230371403063361</v>
      </c>
      <c r="AS39" s="52">
        <f>IF(PLANEL_Pot_Trim!AS14&lt;&gt;0,AS14/PLANEL_Pot_Trim!AS14,0)</f>
        <v>0.50946043805745345</v>
      </c>
      <c r="AT39" s="52">
        <f>IF(PLANEL_Pot_Trim!AT14&lt;&gt;0,AT14/PLANEL_Pot_Trim!AT14,0)</f>
        <v>0.32465590348928386</v>
      </c>
      <c r="AU39" s="52">
        <f>IF(PLANEL_Pot_Trim!AU14&lt;&gt;0,AU14/PLANEL_Pot_Trim!AU14,0)</f>
        <v>3.6393904391264199E-2</v>
      </c>
      <c r="AV39" s="52">
        <f>IF(PLANEL_Pot_Trim!AV14&lt;&gt;0,AV14/PLANEL_Pot_Trim!AV14,0)</f>
        <v>0.37230371403063361</v>
      </c>
      <c r="AW39" s="52">
        <f>IF(PLANEL_Pot_Trim!AW14&lt;&gt;0,AW14/PLANEL_Pot_Trim!AW14,0)</f>
        <v>0.50946043805745345</v>
      </c>
      <c r="AX39" s="52">
        <f>IF(PLANEL_Pot_Trim!AX14&lt;&gt;0,AX14/PLANEL_Pot_Trim!AX14,0)</f>
        <v>0.32465590348928386</v>
      </c>
      <c r="AY39" s="52">
        <f>IF(PLANEL_Pot_Trim!AY14&lt;&gt;0,AY14/PLANEL_Pot_Trim!AY14,0)</f>
        <v>3.6393904391264199E-2</v>
      </c>
      <c r="AZ39" s="52">
        <f>IF(PLANEL_Pot_Trim!AZ14&lt;&gt;0,AZ14/PLANEL_Pot_Trim!AZ14,0)</f>
        <v>0.37230371403063361</v>
      </c>
      <c r="BA39" s="52">
        <f>IF(PLANEL_Pot_Trim!BA14&lt;&gt;0,BA14/PLANEL_Pot_Trim!BA14,0)</f>
        <v>0.50946043805745345</v>
      </c>
      <c r="BB39" s="52">
        <f>IF(PLANEL_Pot_Trim!BB14&lt;&gt;0,BB14/PLANEL_Pot_Trim!BB14,0)</f>
        <v>0.32465590348928386</v>
      </c>
      <c r="BC39" s="52">
        <f>IF(PLANEL_Pot_Trim!BC14&lt;&gt;0,BC14/PLANEL_Pot_Trim!BC14,0)</f>
        <v>3.6393904391264199E-2</v>
      </c>
      <c r="BD39" s="52">
        <f>IF(PLANEL_Pot_Trim!BD14&lt;&gt;0,BD14/PLANEL_Pot_Trim!BD14,0)</f>
        <v>0.37230371403063361</v>
      </c>
      <c r="BE39" s="52">
        <f>IF(PLANEL_Pot_Trim!BE14&lt;&gt;0,BE14/PLANEL_Pot_Trim!BE14,0)</f>
        <v>0.50946043805745345</v>
      </c>
      <c r="BF39" s="52">
        <f>IF(PLANEL_Pot_Trim!BF14&lt;&gt;0,BF14/PLANEL_Pot_Trim!BF14,0)</f>
        <v>0.32465590348928386</v>
      </c>
      <c r="BG39" s="52">
        <f>IF(PLANEL_Pot_Trim!BG14&lt;&gt;0,BG14/PLANEL_Pot_Trim!BG14,0)</f>
        <v>3.6393904391264199E-2</v>
      </c>
      <c r="BH39" s="52">
        <f>IF(PLANEL_Pot_Trim!BH14&lt;&gt;0,BH14/PLANEL_Pot_Trim!BH14,0)</f>
        <v>0.37230371403063361</v>
      </c>
      <c r="BI39" s="52">
        <f>IF(PLANEL_Pot_Trim!BI14&lt;&gt;0,BI14/PLANEL_Pot_Trim!BI14,0)</f>
        <v>0.50946043805745345</v>
      </c>
      <c r="BJ39" s="52">
        <f>IF(PLANEL_Pot_Trim!BJ14&lt;&gt;0,BJ14/PLANEL_Pot_Trim!BJ14,0)</f>
        <v>0.32465590348928386</v>
      </c>
      <c r="BK39" s="52">
        <f>IF(PLANEL_Pot_Trim!BK14&lt;&gt;0,BK14/PLANEL_Pot_Trim!BK14,0)</f>
        <v>3.6393904391264199E-2</v>
      </c>
      <c r="BL39" s="52">
        <f>IF(PLANEL_Pot_Trim!BL14&lt;&gt;0,BL14/PLANEL_Pot_Trim!BL14,0)</f>
        <v>0.37230371403063361</v>
      </c>
      <c r="BM39" s="52">
        <f>IF(PLANEL_Pot_Trim!BM14&lt;&gt;0,BM14/PLANEL_Pot_Trim!BM14,0)</f>
        <v>0.50946043805745345</v>
      </c>
      <c r="BN39" s="52">
        <f>IF(PLANEL_Pot_Trim!BN14&lt;&gt;0,BN14/PLANEL_Pot_Trim!BN14,0)</f>
        <v>0.32465590348928386</v>
      </c>
      <c r="BO39" s="52">
        <f>IF(PLANEL_Pot_Trim!BO14&lt;&gt;0,BO14/PLANEL_Pot_Trim!BO14,0)</f>
        <v>3.5962213173987123E-2</v>
      </c>
      <c r="BP39" s="52">
        <f>IF(PLANEL_Pot_Trim!BP14&lt;&gt;0,BP14/PLANEL_Pot_Trim!BP14,0)</f>
        <v>0.36788758316956605</v>
      </c>
      <c r="BQ39" s="52">
        <f>IF(PLANEL_Pot_Trim!BQ14&lt;&gt;0,BQ14/PLANEL_Pot_Trim!BQ14,0)</f>
        <v>0.50341740427741144</v>
      </c>
      <c r="BR39" s="52">
        <f>IF(PLANEL_Pot_Trim!BR14&lt;&gt;0,BR14/PLANEL_Pot_Trim!BR14,0)</f>
        <v>0.32080495361389033</v>
      </c>
      <c r="BS39" s="52">
        <f>IF(PLANEL_Pot_Trim!BS14&lt;&gt;0,BS14/PLANEL_Pot_Trim!BS14,0)</f>
        <v>3.5962213173987123E-2</v>
      </c>
      <c r="BT39" s="52">
        <f>IF(PLANEL_Pot_Trim!BT14&lt;&gt;0,BT14/PLANEL_Pot_Trim!BT14,0)</f>
        <v>0.36788758316956605</v>
      </c>
      <c r="BU39" s="52">
        <f>IF(PLANEL_Pot_Trim!BU14&lt;&gt;0,BU14/PLANEL_Pot_Trim!BU14,0)</f>
        <v>0.50341740427741144</v>
      </c>
      <c r="BV39" s="52">
        <f>IF(PLANEL_Pot_Trim!BV14&lt;&gt;0,BV14/PLANEL_Pot_Trim!BV14,0)</f>
        <v>0.32080495361389033</v>
      </c>
      <c r="BW39" s="52">
        <f>IF(PLANEL_Pot_Trim!BW14&lt;&gt;0,BW14/PLANEL_Pot_Trim!BW14,0)</f>
        <v>3.5962213173987123E-2</v>
      </c>
      <c r="BX39" s="52">
        <f>IF(PLANEL_Pot_Trim!BX14&lt;&gt;0,BX14/PLANEL_Pot_Trim!BX14,0)</f>
        <v>0.36788758316956605</v>
      </c>
      <c r="BY39" s="52">
        <f>IF(PLANEL_Pot_Trim!BY14&lt;&gt;0,BY14/PLANEL_Pot_Trim!BY14,0)</f>
        <v>0.50341740427741144</v>
      </c>
      <c r="BZ39" s="52">
        <f>IF(PLANEL_Pot_Trim!BZ14&lt;&gt;0,BZ14/PLANEL_Pot_Trim!BZ14,0)</f>
        <v>0.32080495361389033</v>
      </c>
      <c r="CA39" s="52">
        <f>IF(PLANEL_Pot_Trim!CA14&lt;&gt;0,CA14/PLANEL_Pot_Trim!CA14,0)</f>
        <v>3.5962213173987123E-2</v>
      </c>
      <c r="CB39" s="52">
        <f>IF(PLANEL_Pot_Trim!CB14&lt;&gt;0,CB14/PLANEL_Pot_Trim!CB14,0)</f>
        <v>0.36788758316956605</v>
      </c>
      <c r="CC39" s="52">
        <f>IF(PLANEL_Pot_Trim!CC14&lt;&gt;0,CC14/PLANEL_Pot_Trim!CC14,0)</f>
        <v>0.50341740427741144</v>
      </c>
      <c r="CD39" s="52">
        <f>IF(PLANEL_Pot_Trim!CD14&lt;&gt;0,CD14/PLANEL_Pot_Trim!CD14,0)</f>
        <v>0.32080495361389033</v>
      </c>
      <c r="CE39" s="52">
        <f>IF(PLANEL_Pot_Trim!CE14&lt;&gt;0,CE14/PLANEL_Pot_Trim!CE14,0)</f>
        <v>3.5962213173987123E-2</v>
      </c>
      <c r="CF39" s="52">
        <f>IF(PLANEL_Pot_Trim!CF14&lt;&gt;0,CF14/PLANEL_Pot_Trim!CF14,0)</f>
        <v>0.36788758316956605</v>
      </c>
      <c r="CG39" s="52">
        <f>IF(PLANEL_Pot_Trim!CG14&lt;&gt;0,CG14/PLANEL_Pot_Trim!CG14,0)</f>
        <v>0.50341740427741144</v>
      </c>
      <c r="CH39" s="52">
        <f>IF(PLANEL_Pot_Trim!CH14&lt;&gt;0,CH14/PLANEL_Pot_Trim!CH14,0)</f>
        <v>0.32080495361389033</v>
      </c>
      <c r="CI39" s="52">
        <f>IF(PLANEL_Pot_Trim!CI14&lt;&gt;0,CI14/PLANEL_Pot_Trim!CI14,0)</f>
        <v>3.5823068552540548E-2</v>
      </c>
      <c r="CJ39" s="52">
        <f>IF(PLANEL_Pot_Trim!CJ14&lt;&gt;0,CJ14/PLANEL_Pot_Trim!CJ14,0)</f>
        <v>0.36646415643016372</v>
      </c>
      <c r="CK39" s="52">
        <f>IF(PLANEL_Pot_Trim!CK14&lt;&gt;0,CK14/PLANEL_Pot_Trim!CK14,0)</f>
        <v>0.501469586901376</v>
      </c>
      <c r="CL39" s="52">
        <f>IF(PLANEL_Pot_Trim!CL14&lt;&gt;0,CL14/PLANEL_Pot_Trim!CL14,0)</f>
        <v>0.3195636985164117</v>
      </c>
      <c r="CM39" s="52">
        <f>IF(PLANEL_Pot_Trim!CM14&lt;&gt;0,CM14/PLANEL_Pot_Trim!CM14,0)</f>
        <v>3.5823068552540548E-2</v>
      </c>
      <c r="CN39" s="52">
        <f>IF(PLANEL_Pot_Trim!CN14&lt;&gt;0,CN14/PLANEL_Pot_Trim!CN14,0)</f>
        <v>0.36646415643016372</v>
      </c>
      <c r="CO39" s="52">
        <f>IF(PLANEL_Pot_Trim!CO14&lt;&gt;0,CO14/PLANEL_Pot_Trim!CO14,0)</f>
        <v>0.501469586901376</v>
      </c>
      <c r="CP39" s="52">
        <f>IF(PLANEL_Pot_Trim!CP14&lt;&gt;0,CP14/PLANEL_Pot_Trim!CP14,0)</f>
        <v>0.3195636985164117</v>
      </c>
      <c r="CQ39" s="52">
        <f>IF(PLANEL_Pot_Trim!CQ14&lt;&gt;0,CQ14/PLANEL_Pot_Trim!CQ14,0)</f>
        <v>3.5823068552540548E-2</v>
      </c>
      <c r="CR39" s="52">
        <f>IF(PLANEL_Pot_Trim!CR14&lt;&gt;0,CR14/PLANEL_Pot_Trim!CR14,0)</f>
        <v>0.36646415643016372</v>
      </c>
      <c r="CS39" s="52">
        <f>IF(PLANEL_Pot_Trim!CS14&lt;&gt;0,CS14/PLANEL_Pot_Trim!CS14,0)</f>
        <v>0.501469586901376</v>
      </c>
      <c r="CT39" s="52">
        <f>IF(PLANEL_Pot_Trim!CT14&lt;&gt;0,CT14/PLANEL_Pot_Trim!CT14,0)</f>
        <v>0.3195636985164117</v>
      </c>
      <c r="CU39" s="52">
        <f>IF(PLANEL_Pot_Trim!CU14&lt;&gt;0,CU14/PLANEL_Pot_Trim!CU14,0)</f>
        <v>3.5823068552540548E-2</v>
      </c>
      <c r="CV39" s="52">
        <f>IF(PLANEL_Pot_Trim!CV14&lt;&gt;0,CV14/PLANEL_Pot_Trim!CV14,0)</f>
        <v>0.36646415643016372</v>
      </c>
      <c r="CW39" s="52">
        <f>IF(PLANEL_Pot_Trim!CW14&lt;&gt;0,CW14/PLANEL_Pot_Trim!CW14,0)</f>
        <v>0.501469586901376</v>
      </c>
      <c r="CX39" s="52">
        <f>IF(PLANEL_Pot_Trim!CX14&lt;&gt;0,CX14/PLANEL_Pot_Trim!CX14,0)</f>
        <v>0.3195636985164117</v>
      </c>
      <c r="CY39" s="82">
        <f>IF(PLANEL_Pot_Trim!CY14&lt;&gt;0,CY14/PLANEL_Pot_Trim!CY14,0)</f>
        <v>3.5823068552540548E-2</v>
      </c>
      <c r="CZ39" s="82">
        <f>IF(PLANEL_Pot_Trim!CZ14&lt;&gt;0,CZ14/PLANEL_Pot_Trim!CZ14,0)</f>
        <v>0.36646415643016372</v>
      </c>
      <c r="DA39" s="82">
        <f>IF(PLANEL_Pot_Trim!DA14&lt;&gt;0,DA14/PLANEL_Pot_Trim!DA14,0)</f>
        <v>0.501469586901376</v>
      </c>
      <c r="DB39" s="82">
        <f>IF(PLANEL_Pot_Trim!DB14&lt;&gt;0,DB14/PLANEL_Pot_Trim!DB14,0)</f>
        <v>0.3195636985164117</v>
      </c>
      <c r="DC39" s="52">
        <f>IF(PLANEL_Pot_Trim!DC14&lt;&gt;0,DC14/PLANEL_Pot_Trim!DC14,0)</f>
        <v>3.5823068552540548E-2</v>
      </c>
      <c r="DD39" s="52">
        <f>IF(PLANEL_Pot_Trim!DD14&lt;&gt;0,DD14/PLANEL_Pot_Trim!DD14,0)</f>
        <v>0.36646415643016372</v>
      </c>
      <c r="DE39" s="52">
        <f>IF(PLANEL_Pot_Trim!DE14&lt;&gt;0,DE14/PLANEL_Pot_Trim!DE14,0)</f>
        <v>0.501469586901376</v>
      </c>
      <c r="DF39" s="52">
        <f>IF(PLANEL_Pot_Trim!DF14&lt;&gt;0,DF14/PLANEL_Pot_Trim!DF14,0)</f>
        <v>0.3195636985164117</v>
      </c>
      <c r="DG39" s="52">
        <f>IF(PLANEL_Pot_Trim!DG14&lt;&gt;0,DG14/PLANEL_Pot_Trim!DG14,0)</f>
        <v>3.5823068552540548E-2</v>
      </c>
      <c r="DH39" s="52">
        <f>IF(PLANEL_Pot_Trim!DH14&lt;&gt;0,DH14/PLANEL_Pot_Trim!DH14,0)</f>
        <v>0.36646415643016372</v>
      </c>
      <c r="DI39" s="52">
        <f>IF(PLANEL_Pot_Trim!DI14&lt;&gt;0,DI14/PLANEL_Pot_Trim!DI14,0)</f>
        <v>0.501469586901376</v>
      </c>
      <c r="DJ39" s="52">
        <f>IF(PLANEL_Pot_Trim!DJ14&lt;&gt;0,DJ14/PLANEL_Pot_Trim!DJ14,0)</f>
        <v>0.3195636985164117</v>
      </c>
      <c r="DK39" s="52">
        <f>IF(PLANEL_Pot_Trim!DK14&lt;&gt;0,DK14/PLANEL_Pot_Trim!DK14,0)</f>
        <v>3.5823068552540548E-2</v>
      </c>
      <c r="DL39" s="52">
        <f>IF(PLANEL_Pot_Trim!DL14&lt;&gt;0,DL14/PLANEL_Pot_Trim!DL14,0)</f>
        <v>0.36646415643016372</v>
      </c>
      <c r="DM39" s="52">
        <f>IF(PLANEL_Pot_Trim!DM14&lt;&gt;0,DM14/PLANEL_Pot_Trim!DM14,0)</f>
        <v>0.501469586901376</v>
      </c>
      <c r="DN39" s="52">
        <f>IF(PLANEL_Pot_Trim!DN14&lt;&gt;0,DN14/PLANEL_Pot_Trim!DN14,0)</f>
        <v>0.3195636985164117</v>
      </c>
      <c r="DO39" s="52">
        <f>IF(PLANEL_Pot_Trim!DO14&lt;&gt;0,DO14/PLANEL_Pot_Trim!DO14,0)</f>
        <v>3.5823068552540548E-2</v>
      </c>
      <c r="DP39" s="52">
        <f>IF(PLANEL_Pot_Trim!DP14&lt;&gt;0,DP14/PLANEL_Pot_Trim!DP14,0)</f>
        <v>0.36646415643016372</v>
      </c>
      <c r="DQ39" s="52">
        <f>IF(PLANEL_Pot_Trim!DQ14&lt;&gt;0,DQ14/PLANEL_Pot_Trim!DQ14,0)</f>
        <v>0.501469586901376</v>
      </c>
      <c r="DR39" s="52">
        <f>IF(PLANEL_Pot_Trim!DR14&lt;&gt;0,DR14/PLANEL_Pot_Trim!DR14,0)</f>
        <v>0.3195636985164117</v>
      </c>
      <c r="DS39" s="52">
        <f>IF(PLANEL_Pot_Trim!DS14&lt;&gt;0,DS14/PLANEL_Pot_Trim!DS14,0)</f>
        <v>3.5823068552540548E-2</v>
      </c>
      <c r="DT39" s="52">
        <f>IF(PLANEL_Pot_Trim!DT14&lt;&gt;0,DT14/PLANEL_Pot_Trim!DT14,0)</f>
        <v>0.36646415643016372</v>
      </c>
      <c r="DU39" s="52">
        <f>IF(PLANEL_Pot_Trim!DU14&lt;&gt;0,DU14/PLANEL_Pot_Trim!DU14,0)</f>
        <v>0.501469586901376</v>
      </c>
      <c r="DV39" s="52">
        <f>IF(PLANEL_Pot_Trim!DV14&lt;&gt;0,DV14/PLANEL_Pot_Trim!DV14,0)</f>
        <v>0.3195636985164117</v>
      </c>
      <c r="DW39" s="52">
        <f>IF(PLANEL_Pot_Trim!DW14&lt;&gt;0,DW14/PLANEL_Pot_Trim!DW14,0)</f>
        <v>3.5823068555431131E-2</v>
      </c>
      <c r="DX39" s="52">
        <f>IF(PLANEL_Pot_Trim!DX14&lt;&gt;0,DX14/PLANEL_Pot_Trim!DX14,0)</f>
        <v>0.36646415640164237</v>
      </c>
      <c r="DY39" s="52">
        <f>IF(PLANEL_Pot_Trim!DY14&lt;&gt;0,DY14/PLANEL_Pot_Trim!DY14,0)</f>
        <v>0.50146958693542365</v>
      </c>
      <c r="DZ39" s="52">
        <f>IF(PLANEL_Pot_Trim!DZ14&lt;&gt;0,DZ14/PLANEL_Pot_Trim!DZ14,0)</f>
        <v>0.31956369846957822</v>
      </c>
      <c r="EA39" s="52">
        <f>IF(PLANEL_Pot_Trim!EA14&lt;&gt;0,EA14/PLANEL_Pot_Trim!EA14,0)</f>
        <v>3.5823068555431131E-2</v>
      </c>
      <c r="EB39" s="52">
        <f>IF(PLANEL_Pot_Trim!EB14&lt;&gt;0,EB14/PLANEL_Pot_Trim!EB14,0)</f>
        <v>0.36646415640164237</v>
      </c>
      <c r="EC39" s="52">
        <f>IF(PLANEL_Pot_Trim!EC14&lt;&gt;0,EC14/PLANEL_Pot_Trim!EC14,0)</f>
        <v>0.50146958693542365</v>
      </c>
      <c r="ED39" s="52">
        <f>IF(PLANEL_Pot_Trim!ED14&lt;&gt;0,ED14/PLANEL_Pot_Trim!ED14,0)</f>
        <v>0.31956369846957822</v>
      </c>
      <c r="EE39" s="52">
        <f>IF(PLANEL_Pot_Trim!EE14&lt;&gt;0,EE14/PLANEL_Pot_Trim!EE14,0)</f>
        <v>3.5823068555431131E-2</v>
      </c>
      <c r="EF39" s="52">
        <f>IF(PLANEL_Pot_Trim!EF14&lt;&gt;0,EF14/PLANEL_Pot_Trim!EF14,0)</f>
        <v>0.36646415640164237</v>
      </c>
      <c r="EG39" s="52">
        <f>IF(PLANEL_Pot_Trim!EG14&lt;&gt;0,EG14/PLANEL_Pot_Trim!EG14,0)</f>
        <v>0.50146958693542365</v>
      </c>
      <c r="EH39" s="52">
        <f>IF(PLANEL_Pot_Trim!EH14&lt;&gt;0,EH14/PLANEL_Pot_Trim!EH14,0)</f>
        <v>0.31956369846957822</v>
      </c>
      <c r="EI39" s="52">
        <f>IF(PLANEL_Pot_Trim!EI14&lt;&gt;0,EI14/PLANEL_Pot_Trim!EI14,0)</f>
        <v>3.5823068555431131E-2</v>
      </c>
      <c r="EJ39" s="52">
        <f>IF(PLANEL_Pot_Trim!EJ14&lt;&gt;0,EJ14/PLANEL_Pot_Trim!EJ14,0)</f>
        <v>0.36646415640164237</v>
      </c>
      <c r="EK39" s="52">
        <f>IF(PLANEL_Pot_Trim!EK14&lt;&gt;0,EK14/PLANEL_Pot_Trim!EK14,0)</f>
        <v>0.50146958693542365</v>
      </c>
      <c r="EL39" s="52">
        <f>IF(PLANEL_Pot_Trim!EL14&lt;&gt;0,EL14/PLANEL_Pot_Trim!EL14,0)</f>
        <v>0.31956369846957822</v>
      </c>
      <c r="EM39" s="52">
        <f>IF(PLANEL_Pot_Trim!EM14&lt;&gt;0,EM14/PLANEL_Pot_Trim!EM14,0)</f>
        <v>3.5823068555431131E-2</v>
      </c>
      <c r="EN39" s="52">
        <f>IF(PLANEL_Pot_Trim!EN14&lt;&gt;0,EN14/PLANEL_Pot_Trim!EN14,0)</f>
        <v>0.36646415640164237</v>
      </c>
      <c r="EO39" s="52">
        <f>IF(PLANEL_Pot_Trim!EO14&lt;&gt;0,EO14/PLANEL_Pot_Trim!EO14,0)</f>
        <v>0.50146958693542365</v>
      </c>
      <c r="EP39" s="52">
        <f>IF(PLANEL_Pot_Trim!EP14&lt;&gt;0,EP14/PLANEL_Pot_Trim!EP14,0)</f>
        <v>0.31956369846957822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0.96508506723198062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0.63487506772277236</v>
      </c>
      <c r="Q40" s="52">
        <f>IF(PLANEL_Pot_Trim!Q15&lt;&gt;0,Q15/PLANEL_Pot_Trim!Q15,0)</f>
        <v>0.95757496871287129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0.9346358134529148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0.93009199568845624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0.75790536008645537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0.35475995160922885</v>
      </c>
      <c r="AF42" s="51">
        <f>IF(PLANEL_Pot_Trim!AF17&lt;&gt;0,AF17/PLANEL_Pot_Trim!AF17,0)</f>
        <v>0.42192232041706579</v>
      </c>
      <c r="AG42" s="51">
        <f>IF(PLANEL_Pot_Trim!AG17&lt;&gt;0,AG17/PLANEL_Pot_Trim!AG17,0)</f>
        <v>0.55637214671753699</v>
      </c>
      <c r="AH42" s="51">
        <f>IF(PLANEL_Pot_Trim!AH17&lt;&gt;0,AH17/PLANEL_Pot_Trim!AH17,0)</f>
        <v>0.46236481693420256</v>
      </c>
      <c r="AI42" s="51">
        <f>IF(PLANEL_Pot_Trim!AI17&lt;&gt;0,AI17/PLANEL_Pot_Trim!AI17,0)</f>
        <v>0.35460159757643056</v>
      </c>
      <c r="AJ42" s="51">
        <f>IF(PLANEL_Pot_Trim!AJ17&lt;&gt;0,AJ17/PLANEL_Pot_Trim!AJ17,0)</f>
        <v>0.4240783715335753</v>
      </c>
      <c r="AK42" s="51">
        <f>IF(PLANEL_Pot_Trim!AK17&lt;&gt;0,AK17/PLANEL_Pot_Trim!AK17,0)</f>
        <v>0.56033755666614116</v>
      </c>
      <c r="AL42" s="51">
        <f>IF(PLANEL_Pot_Trim!AL17&lt;&gt;0,AL17/PLANEL_Pot_Trim!AL17,0)</f>
        <v>0.46427912046641745</v>
      </c>
      <c r="AM42" s="51">
        <f>IF(PLANEL_Pot_Trim!AM17&lt;&gt;0,AM17/PLANEL_Pot_Trim!AM17,0)</f>
        <v>0.354565756667714</v>
      </c>
      <c r="AN42" s="51">
        <f>IF(PLANEL_Pot_Trim!AN17&lt;&gt;0,AN17/PLANEL_Pot_Trim!AN17,0)</f>
        <v>0.42456635994470238</v>
      </c>
      <c r="AO42" s="51">
        <f>IF(PLANEL_Pot_Trim!AO17&lt;&gt;0,AO17/PLANEL_Pot_Trim!AO17,0)</f>
        <v>0.56123506507037935</v>
      </c>
      <c r="AP42" s="51">
        <f>IF(PLANEL_Pot_Trim!AP17&lt;&gt;0,AP17/PLANEL_Pot_Trim!AP17,0)</f>
        <v>0.46471239312665652</v>
      </c>
      <c r="AQ42" s="51">
        <f>IF(PLANEL_Pot_Trim!AQ17&lt;&gt;0,AQ17/PLANEL_Pot_Trim!AQ17,0)</f>
        <v>0.35446849777686784</v>
      </c>
      <c r="AR42" s="51">
        <f>IF(PLANEL_Pot_Trim!AR17&lt;&gt;0,AR17/PLANEL_Pot_Trim!AR17,0)</f>
        <v>0.42589057691934856</v>
      </c>
      <c r="AS42" s="51">
        <f>IF(PLANEL_Pot_Trim!AS17&lt;&gt;0,AS17/PLANEL_Pot_Trim!AS17,0)</f>
        <v>0.56367056539591476</v>
      </c>
      <c r="AT42" s="51">
        <f>IF(PLANEL_Pot_Trim!AT17&lt;&gt;0,AT17/PLANEL_Pot_Trim!AT17,0)</f>
        <v>0.46588813205413859</v>
      </c>
      <c r="AU42" s="51">
        <f>IF(PLANEL_Pot_Trim!AU17&lt;&gt;0,AU17/PLANEL_Pot_Trim!AU17,0)</f>
        <v>0.35445131799236435</v>
      </c>
      <c r="AV42" s="51">
        <f>IF(PLANEL_Pot_Trim!AV17&lt;&gt;0,AV17/PLANEL_Pot_Trim!AV17,0)</f>
        <v>0.42612448570016159</v>
      </c>
      <c r="AW42" s="51">
        <f>IF(PLANEL_Pot_Trim!AW17&lt;&gt;0,AW17/PLANEL_Pot_Trim!AW17,0)</f>
        <v>0.56410077045622109</v>
      </c>
      <c r="AX42" s="51">
        <f>IF(PLANEL_Pot_Trim!AX17&lt;&gt;0,AX17/PLANEL_Pot_Trim!AX17,0)</f>
        <v>0.46609581369790137</v>
      </c>
      <c r="AY42" s="51">
        <f>IF(PLANEL_Pot_Trim!AY17&lt;&gt;0,AY17/PLANEL_Pot_Trim!AY17,0)</f>
        <v>0.35441280369508188</v>
      </c>
      <c r="AZ42" s="51">
        <f>IF(PLANEL_Pot_Trim!AZ17&lt;&gt;0,AZ17/PLANEL_Pot_Trim!AZ17,0)</f>
        <v>0.42664887290410336</v>
      </c>
      <c r="BA42" s="51">
        <f>IF(PLANEL_Pot_Trim!BA17&lt;&gt;0,BA17/PLANEL_Pot_Trim!BA17,0)</f>
        <v>0.56506522365754464</v>
      </c>
      <c r="BB42" s="51">
        <f>IF(PLANEL_Pot_Trim!BB17&lt;&gt;0,BB17/PLANEL_Pot_Trim!BB17,0)</f>
        <v>0.46656140404293733</v>
      </c>
      <c r="BC42" s="51">
        <f>IF(PLANEL_Pot_Trim!BC17&lt;&gt;0,BC17/PLANEL_Pot_Trim!BC17,0)</f>
        <v>0.35439559714705438</v>
      </c>
      <c r="BD42" s="51">
        <f>IF(PLANEL_Pot_Trim!BD17&lt;&gt;0,BD17/PLANEL_Pot_Trim!BD17,0)</f>
        <v>0.42688314678776701</v>
      </c>
      <c r="BE42" s="51">
        <f>IF(PLANEL_Pot_Trim!BE17&lt;&gt;0,BE17/PLANEL_Pot_Trim!BE17,0)</f>
        <v>0.56549610038498532</v>
      </c>
      <c r="BF42" s="51">
        <f>IF(PLANEL_Pot_Trim!BF17&lt;&gt;0,BF17/PLANEL_Pot_Trim!BF17,0)</f>
        <v>0.46676940986970966</v>
      </c>
      <c r="BG42" s="51">
        <f>IF(PLANEL_Pot_Trim!BG17&lt;&gt;0,BG17/PLANEL_Pot_Trim!BG17,0)</f>
        <v>0.35437463440823147</v>
      </c>
      <c r="BH42" s="51">
        <f>IF(PLANEL_Pot_Trim!BH17&lt;&gt;0,BH17/PLANEL_Pot_Trim!BH17,0)</f>
        <v>0.42716856137106207</v>
      </c>
      <c r="BI42" s="51">
        <f>IF(PLANEL_Pot_Trim!BI17&lt;&gt;0,BI17/PLANEL_Pot_Trim!BI17,0)</f>
        <v>0.56602103479457611</v>
      </c>
      <c r="BJ42" s="51">
        <f>IF(PLANEL_Pot_Trim!BJ17&lt;&gt;0,BJ17/PLANEL_Pot_Trim!BJ17,0)</f>
        <v>0.46702282223568126</v>
      </c>
      <c r="BK42" s="51">
        <f>IF(PLANEL_Pot_Trim!BK17&lt;&gt;0,BK17/PLANEL_Pot_Trim!BK17,0)</f>
        <v>0.35435649803838803</v>
      </c>
      <c r="BL42" s="51">
        <f>IF(PLANEL_Pot_Trim!BL17&lt;&gt;0,BL17/PLANEL_Pot_Trim!BL17,0)</f>
        <v>0.42741549507616344</v>
      </c>
      <c r="BM42" s="51">
        <f>IF(PLANEL_Pot_Trim!BM17&lt;&gt;0,BM17/PLANEL_Pot_Trim!BM17,0)</f>
        <v>0.56647519533761848</v>
      </c>
      <c r="BN42" s="51">
        <f>IF(PLANEL_Pot_Trim!BN17&lt;&gt;0,BN17/PLANEL_Pot_Trim!BN17,0)</f>
        <v>0.46724206845478383</v>
      </c>
      <c r="BO42" s="51">
        <f>IF(PLANEL_Pot_Trim!BO17&lt;&gt;0,BO17/PLANEL_Pot_Trim!BO17,0)</f>
        <v>0.35434082370574277</v>
      </c>
      <c r="BP42" s="51">
        <f>IF(PLANEL_Pot_Trim!BP17&lt;&gt;0,BP17/PLANEL_Pot_Trim!BP17,0)</f>
        <v>0.42762890719567476</v>
      </c>
      <c r="BQ42" s="51">
        <f>IF(PLANEL_Pot_Trim!BQ17&lt;&gt;0,BQ17/PLANEL_Pot_Trim!BQ17,0)</f>
        <v>0.56686770300256772</v>
      </c>
      <c r="BR42" s="51">
        <f>IF(PLANEL_Pot_Trim!BR17&lt;&gt;0,BR17/PLANEL_Pot_Trim!BR17,0)</f>
        <v>0.46743155170218886</v>
      </c>
      <c r="BS42" s="51">
        <f>IF(PLANEL_Pot_Trim!BS17&lt;&gt;0,BS17/PLANEL_Pot_Trim!BS17,0)</f>
        <v>0.35430816512227808</v>
      </c>
      <c r="BT42" s="51">
        <f>IF(PLANEL_Pot_Trim!BT17&lt;&gt;0,BT17/PLANEL_Pot_Trim!BT17,0)</f>
        <v>0.42807356618963666</v>
      </c>
      <c r="BU42" s="51">
        <f>IF(PLANEL_Pot_Trim!BU17&lt;&gt;0,BU17/PLANEL_Pot_Trim!BU17,0)</f>
        <v>0.56768551999367489</v>
      </c>
      <c r="BV42" s="51">
        <f>IF(PLANEL_Pot_Trim!BV17&lt;&gt;0,BV17/PLANEL_Pot_Trim!BV17,0)</f>
        <v>0.46782635323752964</v>
      </c>
      <c r="BW42" s="51">
        <f>IF(PLANEL_Pot_Trim!BW17&lt;&gt;0,BW17/PLANEL_Pot_Trim!BW17,0)</f>
        <v>0.3542778907148364</v>
      </c>
      <c r="BX42" s="51">
        <f>IF(PLANEL_Pot_Trim!BX17&lt;&gt;0,BX17/PLANEL_Pot_Trim!BX17,0)</f>
        <v>0.42848576429910756</v>
      </c>
      <c r="BY42" s="51">
        <f>IF(PLANEL_Pot_Trim!BY17&lt;&gt;0,BY17/PLANEL_Pot_Trim!BY17,0)</f>
        <v>0.56844363493344241</v>
      </c>
      <c r="BZ42" s="51">
        <f>IF(PLANEL_Pot_Trim!BZ17&lt;&gt;0,BZ17/PLANEL_Pot_Trim!BZ17,0)</f>
        <v>0.46819233356931994</v>
      </c>
      <c r="CA42" s="51">
        <f>IF(PLANEL_Pot_Trim!CA17&lt;&gt;0,CA17/PLANEL_Pot_Trim!CA17,0)</f>
        <v>0.35424846109316283</v>
      </c>
      <c r="CB42" s="51">
        <f>IF(PLANEL_Pot_Trim!CB17&lt;&gt;0,CB17/PLANEL_Pot_Trim!CB17,0)</f>
        <v>0.42888645966789457</v>
      </c>
      <c r="CC42" s="51">
        <f>IF(PLANEL_Pot_Trim!CC17&lt;&gt;0,CC17/PLANEL_Pot_Trim!CC17,0)</f>
        <v>0.56918059394847043</v>
      </c>
      <c r="CD42" s="51">
        <f>IF(PLANEL_Pot_Trim!CD17&lt;&gt;0,CD17/PLANEL_Pot_Trim!CD17,0)</f>
        <v>0.46854810095444699</v>
      </c>
      <c r="CE42" s="51">
        <f>IF(PLANEL_Pot_Trim!CE17&lt;&gt;0,CE17/PLANEL_Pot_Trim!CE17,0)</f>
        <v>0.35420094067958235</v>
      </c>
      <c r="CF42" s="51">
        <f>IF(PLANEL_Pot_Trim!CF17&lt;&gt;0,CF17/PLANEL_Pot_Trim!CF17,0)</f>
        <v>0.42953346769719669</v>
      </c>
      <c r="CG42" s="51">
        <f>IF(PLANEL_Pot_Trim!CG17&lt;&gt;0,CG17/PLANEL_Pot_Trim!CG17,0)</f>
        <v>0.57037057133582492</v>
      </c>
      <c r="CH42" s="51">
        <f>IF(PLANEL_Pot_Trim!CH17&lt;&gt;0,CH17/PLANEL_Pot_Trim!CH17,0)</f>
        <v>0.46912256301134891</v>
      </c>
      <c r="CI42" s="51">
        <f>IF(PLANEL_Pot_Trim!CI17&lt;&gt;0,CI17/PLANEL_Pot_Trim!CI17,0)</f>
        <v>0.35419428942087045</v>
      </c>
      <c r="CJ42" s="51">
        <f>IF(PLANEL_Pot_Trim!CJ17&lt;&gt;0,CJ17/PLANEL_Pot_Trim!CJ17,0)</f>
        <v>0.42962402896090746</v>
      </c>
      <c r="CK42" s="51">
        <f>IF(PLANEL_Pot_Trim!CK17&lt;&gt;0,CK17/PLANEL_Pot_Trim!CK17,0)</f>
        <v>0.57053713176455834</v>
      </c>
      <c r="CL42" s="51">
        <f>IF(PLANEL_Pot_Trim!CL17&lt;&gt;0,CL17/PLANEL_Pot_Trim!CL17,0)</f>
        <v>0.4692029701224199</v>
      </c>
      <c r="CM42" s="51">
        <f>IF(PLANEL_Pot_Trim!CM17&lt;&gt;0,CM17/PLANEL_Pot_Trim!CM17,0)</f>
        <v>0.35417434635868977</v>
      </c>
      <c r="CN42" s="51">
        <f>IF(PLANEL_Pot_Trim!CN17&lt;&gt;0,CN17/PLANEL_Pot_Trim!CN17,0)</f>
        <v>0.42989556115245947</v>
      </c>
      <c r="CO42" s="51">
        <f>IF(PLANEL_Pot_Trim!CO17&lt;&gt;0,CO17/PLANEL_Pot_Trim!CO17,0)</f>
        <v>0.57103653370605645</v>
      </c>
      <c r="CP42" s="51">
        <f>IF(PLANEL_Pot_Trim!CP17&lt;&gt;0,CP17/PLANEL_Pot_Trim!CP17,0)</f>
        <v>0.46944405670085226</v>
      </c>
      <c r="CQ42" s="51">
        <f>IF(PLANEL_Pot_Trim!CQ17&lt;&gt;0,CQ17/PLANEL_Pot_Trim!CQ17,0)</f>
        <v>0.35417297983104706</v>
      </c>
      <c r="CR42" s="51">
        <f>IF(PLANEL_Pot_Trim!CR17&lt;&gt;0,CR17/PLANEL_Pot_Trim!CR17,0)</f>
        <v>0.42991416609485578</v>
      </c>
      <c r="CS42" s="51">
        <f>IF(PLANEL_Pot_Trim!CS17&lt;&gt;0,CS17/PLANEL_Pot_Trim!CS17,0)</f>
        <v>0.57107075207301439</v>
      </c>
      <c r="CT42" s="51">
        <f>IF(PLANEL_Pot_Trim!CT17&lt;&gt;0,CT17/PLANEL_Pot_Trim!CT17,0)</f>
        <v>0.46946057561626092</v>
      </c>
      <c r="CU42" s="51">
        <f>IF(PLANEL_Pot_Trim!CU17&lt;&gt;0,CU17/PLANEL_Pot_Trim!CU17,0)</f>
        <v>0.35427036747635327</v>
      </c>
      <c r="CV42" s="51">
        <f>IF(PLANEL_Pot_Trim!CV17&lt;&gt;0,CV17/PLANEL_Pot_Trim!CV17,0)</f>
        <v>0.4285881961634132</v>
      </c>
      <c r="CW42" s="51">
        <f>IF(PLANEL_Pot_Trim!CW17&lt;&gt;0,CW17/PLANEL_Pot_Trim!CW17,0)</f>
        <v>0.56863202764708132</v>
      </c>
      <c r="CX42" s="51">
        <f>IF(PLANEL_Pot_Trim!CX17&lt;&gt;0,CX17/PLANEL_Pot_Trim!CX17,0)</f>
        <v>0.46828328026463434</v>
      </c>
      <c r="CY42" s="81">
        <f>IF(PLANEL_Pot_Trim!CY17&lt;&gt;0,CY17/PLANEL_Pot_Trim!CY17,0)</f>
        <v>0.35425918448590327</v>
      </c>
      <c r="CZ42" s="81">
        <f>IF(PLANEL_Pot_Trim!CZ17&lt;&gt;0,CZ17/PLANEL_Pot_Trim!CZ17,0)</f>
        <v>0.42874045711057879</v>
      </c>
      <c r="DA42" s="81">
        <f>IF(PLANEL_Pot_Trim!DA17&lt;&gt;0,DA17/PLANEL_Pot_Trim!DA17,0)</f>
        <v>0.5689120660246535</v>
      </c>
      <c r="DB42" s="81">
        <f>IF(PLANEL_Pot_Trim!DB17&lt;&gt;0,DB17/PLANEL_Pot_Trim!DB17,0)</f>
        <v>0.46841846893002587</v>
      </c>
      <c r="DC42" s="51">
        <f>IF(PLANEL_Pot_Trim!DC17&lt;&gt;0,DC17/PLANEL_Pot_Trim!DC17,0)</f>
        <v>0.35425484953006431</v>
      </c>
      <c r="DD42" s="51">
        <f>IF(PLANEL_Pot_Trim!DD17&lt;&gt;0,DD17/PLANEL_Pot_Trim!DD17,0)</f>
        <v>0.42879947904797905</v>
      </c>
      <c r="DE42" s="51">
        <f>IF(PLANEL_Pot_Trim!DE17&lt;&gt;0,DE17/PLANEL_Pot_Trim!DE17,0)</f>
        <v>0.56902061921231817</v>
      </c>
      <c r="DF42" s="51">
        <f>IF(PLANEL_Pot_Trim!DF17&lt;&gt;0,DF17/PLANEL_Pot_Trim!DF17,0)</f>
        <v>0.46847087302196561</v>
      </c>
      <c r="DG42" s="51">
        <f>IF(PLANEL_Pot_Trim!DG17&lt;&gt;0,DG17/PLANEL_Pot_Trim!DG17,0)</f>
        <v>0.35425172816936751</v>
      </c>
      <c r="DH42" s="51">
        <f>IF(PLANEL_Pot_Trim!DH17&lt;&gt;0,DH17/PLANEL_Pot_Trim!DH17,0)</f>
        <v>0.42884197734326956</v>
      </c>
      <c r="DI42" s="51">
        <f>IF(PLANEL_Pot_Trim!DI17&lt;&gt;0,DI17/PLANEL_Pot_Trim!DI17,0)</f>
        <v>0.56909878210575426</v>
      </c>
      <c r="DJ42" s="51">
        <f>IF(PLANEL_Pot_Trim!DJ17&lt;&gt;0,DJ17/PLANEL_Pot_Trim!DJ17,0)</f>
        <v>0.46850860619115786</v>
      </c>
      <c r="DK42" s="51">
        <f>IF(PLANEL_Pot_Trim!DK17&lt;&gt;0,DK17/PLANEL_Pot_Trim!DK17,0)</f>
        <v>0.3542487754736503</v>
      </c>
      <c r="DL42" s="51">
        <f>IF(PLANEL_Pot_Trim!DL17&lt;&gt;0,DL17/PLANEL_Pot_Trim!DL17,0)</f>
        <v>0.42888217958226243</v>
      </c>
      <c r="DM42" s="51">
        <f>IF(PLANEL_Pot_Trim!DM17&lt;&gt;0,DM17/PLANEL_Pot_Trim!DM17,0)</f>
        <v>0.56917272209083336</v>
      </c>
      <c r="DN42" s="51">
        <f>IF(PLANEL_Pot_Trim!DN17&lt;&gt;0,DN17/PLANEL_Pot_Trim!DN17,0)</f>
        <v>0.46854430072921127</v>
      </c>
      <c r="DO42" s="51">
        <f>IF(PLANEL_Pot_Trim!DO17&lt;&gt;0,DO17/PLANEL_Pot_Trim!DO17,0)</f>
        <v>0.35424556137455132</v>
      </c>
      <c r="DP42" s="51">
        <f>IF(PLANEL_Pot_Trim!DP17&lt;&gt;0,DP17/PLANEL_Pot_Trim!DP17,0)</f>
        <v>0.42892594096503828</v>
      </c>
      <c r="DQ42" s="51">
        <f>IF(PLANEL_Pot_Trim!DQ17&lt;&gt;0,DQ17/PLANEL_Pot_Trim!DQ17,0)</f>
        <v>0.56925320793622902</v>
      </c>
      <c r="DR42" s="51">
        <f>IF(PLANEL_Pot_Trim!DR17&lt;&gt;0,DR17/PLANEL_Pot_Trim!DR17,0)</f>
        <v>0.46858315533893363</v>
      </c>
      <c r="DS42" s="51">
        <f>IF(PLANEL_Pot_Trim!DS17&lt;&gt;0,DS17/PLANEL_Pot_Trim!DS17,0)</f>
        <v>0.35424175123820029</v>
      </c>
      <c r="DT42" s="51">
        <f>IF(PLANEL_Pot_Trim!DT17&lt;&gt;0,DT17/PLANEL_Pot_Trim!DT17,0)</f>
        <v>0.4289778179310737</v>
      </c>
      <c r="DU42" s="51">
        <f>IF(PLANEL_Pot_Trim!DU17&lt;&gt;0,DU17/PLANEL_Pot_Trim!DU17,0)</f>
        <v>0.56934862010827303</v>
      </c>
      <c r="DV42" s="51">
        <f>IF(PLANEL_Pot_Trim!DV17&lt;&gt;0,DV17/PLANEL_Pot_Trim!DV17,0)</f>
        <v>0.46862921561436172</v>
      </c>
      <c r="DW42" s="51">
        <f>IF(PLANEL_Pot_Trim!DW17&lt;&gt;0,DW17/PLANEL_Pot_Trim!DW17,0)</f>
        <v>0.35423821442986603</v>
      </c>
      <c r="DX42" s="51">
        <f>IF(PLANEL_Pot_Trim!DX17&lt;&gt;0,DX17/PLANEL_Pot_Trim!DX17,0)</f>
        <v>0.42902597216553567</v>
      </c>
      <c r="DY42" s="51">
        <f>IF(PLANEL_Pot_Trim!DY17&lt;&gt;0,DY17/PLANEL_Pot_Trim!DY17,0)</f>
        <v>0.56943718541653321</v>
      </c>
      <c r="DZ42" s="51">
        <f>IF(PLANEL_Pot_Trim!DZ17&lt;&gt;0,DZ17/PLANEL_Pot_Trim!DZ17,0)</f>
        <v>0.46867197059509014</v>
      </c>
      <c r="EA42" s="51">
        <f>IF(PLANEL_Pot_Trim!EA17&lt;&gt;0,EA17/PLANEL_Pot_Trim!EA17,0)</f>
        <v>0.35423526133899641</v>
      </c>
      <c r="EB42" s="51">
        <f>IF(PLANEL_Pot_Trim!EB17&lt;&gt;0,EB17/PLANEL_Pot_Trim!EB17,0)</f>
        <v>0.4290661797398807</v>
      </c>
      <c r="EC42" s="51">
        <f>IF(PLANEL_Pot_Trim!EC17&lt;&gt;0,EC17/PLANEL_Pot_Trim!EC17,0)</f>
        <v>0.56951113520908991</v>
      </c>
      <c r="ED42" s="51">
        <f>IF(PLANEL_Pot_Trim!ED17&lt;&gt;0,ED17/PLANEL_Pot_Trim!ED17,0)</f>
        <v>0.46870766984900475</v>
      </c>
      <c r="EE42" s="51">
        <f>IF(PLANEL_Pot_Trim!EE17&lt;&gt;0,EE17/PLANEL_Pot_Trim!EE17,0)</f>
        <v>0.35423227828859616</v>
      </c>
      <c r="EF42" s="51">
        <f>IF(PLANEL_Pot_Trim!EF17&lt;&gt;0,EF17/PLANEL_Pot_Trim!EF17,0)</f>
        <v>0.42910679520634387</v>
      </c>
      <c r="EG42" s="51">
        <f>IF(PLANEL_Pot_Trim!EG17&lt;&gt;0,EG17/PLANEL_Pot_Trim!EG17,0)</f>
        <v>0.56958583512648508</v>
      </c>
      <c r="EH42" s="51">
        <f>IF(PLANEL_Pot_Trim!EH17&lt;&gt;0,EH17/PLANEL_Pot_Trim!EH17,0)</f>
        <v>0.46874373126281177</v>
      </c>
      <c r="EI42" s="51">
        <f>IF(PLANEL_Pot_Trim!EI17&lt;&gt;0,EI17/PLANEL_Pot_Trim!EI17,0)</f>
        <v>0.3542296039430744</v>
      </c>
      <c r="EJ42" s="51">
        <f>IF(PLANEL_Pot_Trim!EJ17&lt;&gt;0,EJ17/PLANEL_Pot_Trim!EJ17,0)</f>
        <v>0.42914320723817861</v>
      </c>
      <c r="EK42" s="51">
        <f>IF(PLANEL_Pot_Trim!EK17&lt;&gt;0,EK17/PLANEL_Pot_Trim!EK17,0)</f>
        <v>0.56965280423853326</v>
      </c>
      <c r="EL42" s="51">
        <f>IF(PLANEL_Pot_Trim!EL17&lt;&gt;0,EL17/PLANEL_Pot_Trim!EL17,0)</f>
        <v>0.46877606064778637</v>
      </c>
      <c r="EM42" s="51">
        <f>IF(PLANEL_Pot_Trim!EM17&lt;&gt;0,EM17/PLANEL_Pot_Trim!EM17,0)</f>
        <v>0.35422847481054826</v>
      </c>
      <c r="EN42" s="51">
        <f>IF(PLANEL_Pot_Trim!EN17&lt;&gt;0,EN17/PLANEL_Pot_Trim!EN17,0)</f>
        <v>0.42915858128715134</v>
      </c>
      <c r="EO42" s="51">
        <f>IF(PLANEL_Pot_Trim!EO17&lt;&gt;0,EO17/PLANEL_Pot_Trim!EO17,0)</f>
        <v>0.56968108026757269</v>
      </c>
      <c r="EP42" s="51">
        <f>IF(PLANEL_Pot_Trim!EP17&lt;&gt;0,EP17/PLANEL_Pot_Trim!EP17,0)</f>
        <v>0.46878971093508043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0.28274811275235112</v>
      </c>
      <c r="BL45" s="53">
        <f>IF(PLANEL_Pot_Trim!BL20&lt;&gt;0,BL20/PLANEL_Pot_Trim!BL20,0)</f>
        <v>0.25924046289155889</v>
      </c>
      <c r="BM45" s="53">
        <f>IF(PLANEL_Pot_Trim!BM20&lt;&gt;0,BM20/PLANEL_Pot_Trim!BM20,0)</f>
        <v>0.26116804947387301</v>
      </c>
      <c r="BN45" s="53">
        <f>IF(PLANEL_Pot_Trim!BN20&lt;&gt;0,BN20/PLANEL_Pot_Trim!BN20,0)</f>
        <v>0.28109274337037504</v>
      </c>
      <c r="BO45" s="53">
        <f>IF(PLANEL_Pot_Trim!BO20&lt;&gt;0,BO20/PLANEL_Pot_Trim!BO20,0)</f>
        <v>0.2834271015335888</v>
      </c>
      <c r="BP45" s="53">
        <f>IF(PLANEL_Pot_Trim!BP20&lt;&gt;0,BP20/PLANEL_Pot_Trim!BP20,0)</f>
        <v>0.26880868552980752</v>
      </c>
      <c r="BQ45" s="53">
        <f>IF(PLANEL_Pot_Trim!BQ20&lt;&gt;0,BQ20/PLANEL_Pot_Trim!BQ20,0)</f>
        <v>0.26724117025410293</v>
      </c>
      <c r="BR45" s="53">
        <f>IF(PLANEL_Pot_Trim!BR20&lt;&gt;0,BR20/PLANEL_Pot_Trim!BR20,0)</f>
        <v>0.28166773823792651</v>
      </c>
      <c r="BS45" s="53">
        <f>IF(PLANEL_Pot_Trim!BS20&lt;&gt;0,BS20/PLANEL_Pot_Trim!BS20,0)</f>
        <v>0.28371584746110468</v>
      </c>
      <c r="BT45" s="53">
        <f>IF(PLANEL_Pot_Trim!BT20&lt;&gt;0,BT20/PLANEL_Pot_Trim!BT20,0)</f>
        <v>0.27287748989663957</v>
      </c>
      <c r="BU45" s="53">
        <f>IF(PLANEL_Pot_Trim!BU20&lt;&gt;0,BU20/PLANEL_Pot_Trim!BU20,0)</f>
        <v>0.26982339793859828</v>
      </c>
      <c r="BV45" s="53">
        <f>IF(PLANEL_Pot_Trim!BV20&lt;&gt;0,BV20/PLANEL_Pot_Trim!BV20,0)</f>
        <v>0.2819122606853291</v>
      </c>
      <c r="BW45" s="53">
        <f>IF(PLANEL_Pot_Trim!BW20&lt;&gt;0,BW20/PLANEL_Pot_Trim!BW20,0)</f>
        <v>0.28387182207516476</v>
      </c>
      <c r="BX45" s="53">
        <f>IF(PLANEL_Pot_Trim!BX20&lt;&gt;0,BX20/PLANEL_Pot_Trim!BX20,0)</f>
        <v>0.2750755031541765</v>
      </c>
      <c r="BY45" s="53">
        <f>IF(PLANEL_Pot_Trim!BY20&lt;&gt;0,BY20/PLANEL_Pot_Trim!BY20,0)</f>
        <v>0.2712185879315463</v>
      </c>
      <c r="BZ45" s="53">
        <f>IF(PLANEL_Pot_Trim!BZ20&lt;&gt;0,BZ20/PLANEL_Pot_Trim!BZ20,0)</f>
        <v>0.28204434602702599</v>
      </c>
      <c r="CA45" s="53">
        <f>IF(PLANEL_Pot_Trim!CA20&lt;&gt;0,CA20/PLANEL_Pot_Trim!CA20,0)</f>
        <v>0.28397189204377016</v>
      </c>
      <c r="CB45" s="53">
        <f>IF(PLANEL_Pot_Trim!CB20&lt;&gt;0,CB20/PLANEL_Pot_Trim!CB20,0)</f>
        <v>0.27648569953366869</v>
      </c>
      <c r="CC45" s="53">
        <f>IF(PLANEL_Pot_Trim!CC20&lt;&gt;0,CC20/PLANEL_Pot_Trim!CC20,0)</f>
        <v>0.27211371080910729</v>
      </c>
      <c r="CD45" s="53">
        <f>IF(PLANEL_Pot_Trim!CD20&lt;&gt;0,CD20/PLANEL_Pot_Trim!CD20,0)</f>
        <v>0.28212908913595236</v>
      </c>
      <c r="CE45" s="53">
        <f>IF(PLANEL_Pot_Trim!CE20&lt;&gt;0,CE20/PLANEL_Pot_Trim!CE20,0)</f>
        <v>0.28404305677437952</v>
      </c>
      <c r="CF45" s="53">
        <f>IF(PLANEL_Pot_Trim!CF20&lt;&gt;0,CF20/PLANEL_Pot_Trim!CF20,0)</f>
        <v>0.2774897428586276</v>
      </c>
      <c r="CG45" s="53">
        <f>IF(PLANEL_Pot_Trim!CG20&lt;&gt;0,CG20/PLANEL_Pot_Trim!CG20,0)</f>
        <v>0.27275325424738023</v>
      </c>
      <c r="CH45" s="53">
        <f>IF(PLANEL_Pot_Trim!CH20&lt;&gt;0,CH20/PLANEL_Pot_Trim!CH20,0)</f>
        <v>0.28218934808977092</v>
      </c>
      <c r="CI45" s="53">
        <f>IF(PLANEL_Pot_Trim!CI20&lt;&gt;0,CI20/PLANEL_Pot_Trim!CI20,0)</f>
        <v>0.28405246386555777</v>
      </c>
      <c r="CJ45" s="53">
        <f>IF(PLANEL_Pot_Trim!CJ20&lt;&gt;0,CJ20/PLANEL_Pot_Trim!CJ20,0)</f>
        <v>0.27762142933130984</v>
      </c>
      <c r="CK45" s="53">
        <f>IF(PLANEL_Pot_Trim!CK20&lt;&gt;0,CK20/PLANEL_Pot_Trim!CK20,0)</f>
        <v>0.27283518482461466</v>
      </c>
      <c r="CL45" s="53">
        <f>IF(PLANEL_Pot_Trim!CL20&lt;&gt;0,CL20/PLANEL_Pot_Trim!CL20,0)</f>
        <v>0.28219731893917688</v>
      </c>
      <c r="CM45" s="53">
        <f>IF(PLANEL_Pot_Trim!CM20&lt;&gt;0,CM20/PLANEL_Pot_Trim!CM20,0)</f>
        <v>0.28405246386555777</v>
      </c>
      <c r="CN45" s="53">
        <f>IF(PLANEL_Pot_Trim!CN20&lt;&gt;0,CN20/PLANEL_Pot_Trim!CN20,0)</f>
        <v>0.27762142933130984</v>
      </c>
      <c r="CO45" s="53">
        <f>IF(PLANEL_Pot_Trim!CO20&lt;&gt;0,CO20/PLANEL_Pot_Trim!CO20,0)</f>
        <v>0.27283518482461466</v>
      </c>
      <c r="CP45" s="53">
        <f>IF(PLANEL_Pot_Trim!CP20&lt;&gt;0,CP20/PLANEL_Pot_Trim!CP20,0)</f>
        <v>0.28219731893917688</v>
      </c>
      <c r="CQ45" s="53">
        <f>IF(PLANEL_Pot_Trim!CQ20&lt;&gt;0,CQ20/PLANEL_Pot_Trim!CQ20,0)</f>
        <v>0.28419699057214554</v>
      </c>
      <c r="CR45" s="53">
        <f>IF(PLANEL_Pot_Trim!CR20&lt;&gt;0,CR20/PLANEL_Pot_Trim!CR20,0)</f>
        <v>0.27963299797138907</v>
      </c>
      <c r="CS45" s="53">
        <f>IF(PLANEL_Pot_Trim!CS20&lt;&gt;0,CS20/PLANEL_Pot_Trim!CS20,0)</f>
        <v>0.27406467284454489</v>
      </c>
      <c r="CT45" s="53">
        <f>IF(PLANEL_Pot_Trim!CT20&lt;&gt;0,CT20/PLANEL_Pot_Trim!CT20,0)</f>
        <v>0.2823198395319535</v>
      </c>
      <c r="CU45" s="53">
        <f>IF(PLANEL_Pot_Trim!CU20&lt;&gt;0,CU20/PLANEL_Pot_Trim!CU20,0)</f>
        <v>0.28435392082497413</v>
      </c>
      <c r="CV45" s="53">
        <f>IF(PLANEL_Pot_Trim!CV20&lt;&gt;0,CV20/PLANEL_Pot_Trim!CV20,0)</f>
        <v>0.28185913475803692</v>
      </c>
      <c r="CW45" s="53">
        <f>IF(PLANEL_Pot_Trim!CW20&lt;&gt;0,CW20/PLANEL_Pot_Trim!CW20,0)</f>
        <v>0.2755053474301063</v>
      </c>
      <c r="CX45" s="53">
        <f>IF(PLANEL_Pot_Trim!CX20&lt;&gt;0,CX20/PLANEL_Pot_Trim!CX20,0)</f>
        <v>0.28245265842172373</v>
      </c>
      <c r="CY45" s="83">
        <f>IF(PLANEL_Pot_Trim!CY20&lt;&gt;0,CY20/PLANEL_Pot_Trim!CY20,0)</f>
        <v>0.28439796002433859</v>
      </c>
      <c r="CZ45" s="83">
        <f>IF(PLANEL_Pot_Trim!CZ20&lt;&gt;0,CZ20/PLANEL_Pot_Trim!CZ20,0)</f>
        <v>0.28248990001129543</v>
      </c>
      <c r="DA45" s="83">
        <f>IF(PLANEL_Pot_Trim!DA20&lt;&gt;0,DA20/PLANEL_Pot_Trim!DA20,0)</f>
        <v>0.27592488002511201</v>
      </c>
      <c r="DB45" s="83">
        <f>IF(PLANEL_Pot_Trim!DB20&lt;&gt;0,DB20/PLANEL_Pot_Trim!DB20,0)</f>
        <v>0.28248990001129543</v>
      </c>
      <c r="DC45" s="53">
        <f>IF(PLANEL_Pot_Trim!DC20&lt;&gt;0,DC20/PLANEL_Pot_Trim!DC20,0)</f>
        <v>0.284397960008694</v>
      </c>
      <c r="DD45" s="53">
        <f>IF(PLANEL_Pot_Trim!DD20&lt;&gt;0,DD20/PLANEL_Pot_Trim!DD20,0)</f>
        <v>0.28248990002998225</v>
      </c>
      <c r="DE45" s="53">
        <f>IF(PLANEL_Pot_Trim!DE20&lt;&gt;0,DE20/PLANEL_Pot_Trim!DE20,0)</f>
        <v>0.27592488004376103</v>
      </c>
      <c r="DF45" s="53">
        <f>IF(PLANEL_Pot_Trim!DF20&lt;&gt;0,DF20/PLANEL_Pot_Trim!DF20,0)</f>
        <v>0.28248990002998225</v>
      </c>
      <c r="DG45" s="53">
        <f>IF(PLANEL_Pot_Trim!DG20&lt;&gt;0,DG20/PLANEL_Pot_Trim!DG20,0)</f>
        <v>0.28439796004536527</v>
      </c>
      <c r="DH45" s="53">
        <f>IF(PLANEL_Pot_Trim!DH20&lt;&gt;0,DH20/PLANEL_Pot_Trim!DH20,0)</f>
        <v>0.28248990004462193</v>
      </c>
      <c r="DI45" s="53">
        <f>IF(PLANEL_Pot_Trim!DI20&lt;&gt;0,DI20/PLANEL_Pot_Trim!DI20,0)</f>
        <v>0.2759248800553174</v>
      </c>
      <c r="DJ45" s="53">
        <f>IF(PLANEL_Pot_Trim!DJ20&lt;&gt;0,DJ20/PLANEL_Pot_Trim!DJ20,0)</f>
        <v>0.28248990004462193</v>
      </c>
      <c r="DK45" s="53">
        <f>IF(PLANEL_Pot_Trim!DK20&lt;&gt;0,DK20/PLANEL_Pot_Trim!DK20,0)</f>
        <v>0.28439796003434131</v>
      </c>
      <c r="DL45" s="53">
        <f>IF(PLANEL_Pot_Trim!DL20&lt;&gt;0,DL20/PLANEL_Pot_Trim!DL20,0)</f>
        <v>0.28248990004004049</v>
      </c>
      <c r="DM45" s="53">
        <f>IF(PLANEL_Pot_Trim!DM20&lt;&gt;0,DM20/PLANEL_Pot_Trim!DM20,0)</f>
        <v>0.2759248800626582</v>
      </c>
      <c r="DN45" s="53">
        <f>IF(PLANEL_Pot_Trim!DN20&lt;&gt;0,DN20/PLANEL_Pot_Trim!DN20,0)</f>
        <v>0.28248990004004049</v>
      </c>
      <c r="DO45" s="53">
        <f>IF(PLANEL_Pot_Trim!DO20&lt;&gt;0,DO20/PLANEL_Pot_Trim!DO20,0)</f>
        <v>0.28439796002333567</v>
      </c>
      <c r="DP45" s="53">
        <f>IF(PLANEL_Pot_Trim!DP20&lt;&gt;0,DP20/PLANEL_Pot_Trim!DP20,0)</f>
        <v>0.28248990004053964</v>
      </c>
      <c r="DQ45" s="53">
        <f>IF(PLANEL_Pot_Trim!DQ20&lt;&gt;0,DQ20/PLANEL_Pot_Trim!DQ20,0)</f>
        <v>0.27592488003059729</v>
      </c>
      <c r="DR45" s="53">
        <f>IF(PLANEL_Pot_Trim!DR20&lt;&gt;0,DR20/PLANEL_Pot_Trim!DR20,0)</f>
        <v>0.28248990004053964</v>
      </c>
      <c r="DS45" s="53">
        <f>IF(PLANEL_Pot_Trim!DS20&lt;&gt;0,DS20/PLANEL_Pot_Trim!DS20,0)</f>
        <v>0.28439795998644057</v>
      </c>
      <c r="DT45" s="53">
        <f>IF(PLANEL_Pot_Trim!DT20&lt;&gt;0,DT20/PLANEL_Pot_Trim!DT20,0)</f>
        <v>0.28248989999898438</v>
      </c>
      <c r="DU45" s="53">
        <f>IF(PLANEL_Pot_Trim!DU20&lt;&gt;0,DU20/PLANEL_Pot_Trim!DU20,0)</f>
        <v>0.27592487999149951</v>
      </c>
      <c r="DV45" s="53">
        <f>IF(PLANEL_Pot_Trim!DV20&lt;&gt;0,DV20/PLANEL_Pot_Trim!DV20,0)</f>
        <v>0.28248989999898438</v>
      </c>
      <c r="DW45" s="53">
        <f>IF(PLANEL_Pot_Trim!DW20&lt;&gt;0,DW20/PLANEL_Pot_Trim!DW20,0)</f>
        <v>0.28439796000265699</v>
      </c>
      <c r="DX45" s="53">
        <f>IF(PLANEL_Pot_Trim!DX20&lt;&gt;0,DX20/PLANEL_Pot_Trim!DX20,0)</f>
        <v>0.28248990001741542</v>
      </c>
      <c r="DY45" s="53">
        <f>IF(PLANEL_Pot_Trim!DY20&lt;&gt;0,DY20/PLANEL_Pot_Trim!DY20,0)</f>
        <v>0.27592488001484877</v>
      </c>
      <c r="DZ45" s="53">
        <f>IF(PLANEL_Pot_Trim!DZ20&lt;&gt;0,DZ20/PLANEL_Pot_Trim!DZ20,0)</f>
        <v>0.28248990001741542</v>
      </c>
      <c r="EA45" s="53">
        <f>IF(PLANEL_Pot_Trim!EA20&lt;&gt;0,EA20/PLANEL_Pot_Trim!EA20,0)</f>
        <v>0.28439796000271023</v>
      </c>
      <c r="EB45" s="53">
        <f>IF(PLANEL_Pot_Trim!EB20&lt;&gt;0,EB20/PLANEL_Pot_Trim!EB20,0)</f>
        <v>0.28248990001406271</v>
      </c>
      <c r="EC45" s="53">
        <f>IF(PLANEL_Pot_Trim!EC20&lt;&gt;0,EC20/PLANEL_Pot_Trim!EC20,0)</f>
        <v>0.27592488001870785</v>
      </c>
      <c r="ED45" s="53">
        <f>IF(PLANEL_Pot_Trim!ED20&lt;&gt;0,ED20/PLANEL_Pot_Trim!ED20,0)</f>
        <v>0.28248990001406271</v>
      </c>
      <c r="EE45" s="53">
        <f>IF(PLANEL_Pot_Trim!EE20&lt;&gt;0,EE20/PLANEL_Pot_Trim!EE20,0)</f>
        <v>0.28439796002904522</v>
      </c>
      <c r="EF45" s="53">
        <f>IF(PLANEL_Pot_Trim!EF20&lt;&gt;0,EF20/PLANEL_Pot_Trim!EF20,0)</f>
        <v>0.28248990002831709</v>
      </c>
      <c r="EG45" s="53">
        <f>IF(PLANEL_Pot_Trim!EG20&lt;&gt;0,EG20/PLANEL_Pot_Trim!EG20,0)</f>
        <v>0.27592488003546134</v>
      </c>
      <c r="EH45" s="53">
        <f>IF(PLANEL_Pot_Trim!EH20&lt;&gt;0,EH20/PLANEL_Pot_Trim!EH20,0)</f>
        <v>0.28248990002831709</v>
      </c>
      <c r="EI45" s="53">
        <f>IF(PLANEL_Pot_Trim!EI20&lt;&gt;0,EI20/PLANEL_Pot_Trim!EI20,0)</f>
        <v>0.28439795999147849</v>
      </c>
      <c r="EJ45" s="53">
        <f>IF(PLANEL_Pot_Trim!EJ20&lt;&gt;0,EJ20/PLANEL_Pot_Trim!EJ20,0)</f>
        <v>0.28248989996976931</v>
      </c>
      <c r="EK45" s="53">
        <f>IF(PLANEL_Pot_Trim!EK20&lt;&gt;0,EK20/PLANEL_Pot_Trim!EK20,0)</f>
        <v>0.27592487999692772</v>
      </c>
      <c r="EL45" s="53">
        <f>IF(PLANEL_Pot_Trim!EL20&lt;&gt;0,EL20/PLANEL_Pot_Trim!EL20,0)</f>
        <v>0.28248989996976931</v>
      </c>
      <c r="EM45" s="53">
        <f>IF(PLANEL_Pot_Trim!EM20&lt;&gt;0,EM20/PLANEL_Pot_Trim!EM20,0)</f>
        <v>0.28439796005485107</v>
      </c>
      <c r="EN45" s="53">
        <f>IF(PLANEL_Pot_Trim!EN20&lt;&gt;0,EN20/PLANEL_Pot_Trim!EN20,0)</f>
        <v>0.28248990006666391</v>
      </c>
      <c r="EO45" s="53">
        <f>IF(PLANEL_Pot_Trim!EO20&lt;&gt;0,EO20/PLANEL_Pot_Trim!EO20,0)</f>
        <v>0.27592487995662751</v>
      </c>
      <c r="EP45" s="53">
        <f>IF(PLANEL_Pot_Trim!EP20&lt;&gt;0,EP20/PLANEL_Pot_Trim!EP20,0)</f>
        <v>0.28248990006666391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3200.8872019999999</v>
      </c>
      <c r="O5" s="33">
        <v>3200.8872019999999</v>
      </c>
      <c r="P5" s="33">
        <v>1179.895215</v>
      </c>
      <c r="Q5" s="33">
        <v>1179.895215</v>
      </c>
      <c r="R5" s="33">
        <v>1179.895215</v>
      </c>
      <c r="S5" s="33">
        <v>1179.895215</v>
      </c>
      <c r="T5" s="33">
        <v>1179.895215</v>
      </c>
      <c r="U5" s="33">
        <v>1179.895215</v>
      </c>
      <c r="V5" s="33">
        <v>1179.895215</v>
      </c>
      <c r="W5" s="33">
        <v>255.97447059999999</v>
      </c>
      <c r="X5" s="33">
        <v>255.97447059999999</v>
      </c>
      <c r="Y5" s="33">
        <v>255.97447059999999</v>
      </c>
      <c r="Z5" s="33">
        <v>255.97447059999999</v>
      </c>
      <c r="AA5" s="33">
        <v>255.97447059999999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4036.8529709999998</v>
      </c>
      <c r="O16" s="33">
        <v>4036.8529709999998</v>
      </c>
      <c r="P16" s="33">
        <v>1543.564122</v>
      </c>
      <c r="Q16" s="33">
        <v>1543.564122</v>
      </c>
      <c r="R16" s="33">
        <v>1543.564122</v>
      </c>
      <c r="S16" s="33">
        <v>1543.564122</v>
      </c>
      <c r="T16" s="33">
        <v>1543.564122</v>
      </c>
      <c r="U16" s="33">
        <v>1543.564122</v>
      </c>
      <c r="V16" s="33">
        <v>1543.564122</v>
      </c>
      <c r="W16" s="33">
        <v>385.14303560000002</v>
      </c>
      <c r="X16" s="33">
        <v>385.14303560000002</v>
      </c>
      <c r="Y16" s="33">
        <v>385.14303560000002</v>
      </c>
      <c r="Z16" s="33">
        <v>385.14303560000002</v>
      </c>
      <c r="AA16" s="33">
        <v>385.14303560000002</v>
      </c>
      <c r="AB16" s="33">
        <v>0</v>
      </c>
      <c r="AC16" s="33">
        <v>0</v>
      </c>
      <c r="AD16" s="33">
        <v>0</v>
      </c>
      <c r="AE16" s="33">
        <v>0</v>
      </c>
      <c r="AF16" s="33">
        <v>0</v>
      </c>
      <c r="AG16" s="33">
        <v>0</v>
      </c>
      <c r="AH16" s="33">
        <v>0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33">
        <v>0</v>
      </c>
      <c r="AP16" s="33">
        <v>0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531.25948940000001</v>
      </c>
      <c r="Q31" s="33">
        <v>524.00721829999998</v>
      </c>
      <c r="R31" s="33">
        <v>464.32065679999999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0.38139099920000002</v>
      </c>
      <c r="K32" s="33">
        <v>156.36729969999999</v>
      </c>
      <c r="L32" s="33">
        <v>78.183649849999995</v>
      </c>
      <c r="M32" s="33">
        <v>82.418138740000003</v>
      </c>
      <c r="N32" s="33">
        <v>234.5509495</v>
      </c>
      <c r="O32" s="33">
        <v>156.36729969999999</v>
      </c>
      <c r="P32" s="33">
        <v>156.36729969999999</v>
      </c>
      <c r="Q32" s="33">
        <v>234.5509495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156.08993799999999</v>
      </c>
      <c r="K40" s="33">
        <v>535.46980050000002</v>
      </c>
      <c r="L40" s="33">
        <v>310.3439783</v>
      </c>
      <c r="M40" s="33">
        <v>461.52063950000002</v>
      </c>
      <c r="N40" s="33">
        <v>698.87160640000002</v>
      </c>
      <c r="O40" s="33">
        <v>620.68795650000004</v>
      </c>
      <c r="P40" s="33">
        <v>687.6267891</v>
      </c>
      <c r="Q40" s="33">
        <v>758.55816789999994</v>
      </c>
      <c r="R40" s="33">
        <v>698.87160640000002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1188.716946</v>
      </c>
      <c r="O54" s="33">
        <v>1189.421296</v>
      </c>
      <c r="P54" s="33">
        <v>1189.421296</v>
      </c>
      <c r="Q54" s="33">
        <v>1189.421296</v>
      </c>
      <c r="R54" s="33">
        <v>1189.4248889999999</v>
      </c>
      <c r="S54" s="33">
        <v>1228.741702</v>
      </c>
      <c r="T54" s="33">
        <v>1228.741702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323.8062352</v>
      </c>
      <c r="AG54" s="33">
        <v>323.8062352</v>
      </c>
      <c r="AH54" s="33">
        <v>323.8062352</v>
      </c>
      <c r="AI54" s="33">
        <v>323.8062352</v>
      </c>
      <c r="AJ54" s="33">
        <v>323.8062352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1188.716946</v>
      </c>
      <c r="O64" s="33">
        <v>1189.421296</v>
      </c>
      <c r="P64" s="33">
        <v>1189.421296</v>
      </c>
      <c r="Q64" s="33">
        <v>1189.421296</v>
      </c>
      <c r="R64" s="33">
        <v>1189.4248889999999</v>
      </c>
      <c r="S64" s="33">
        <v>1228.741702</v>
      </c>
      <c r="T64" s="33">
        <v>1228.741702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323.8062352</v>
      </c>
      <c r="AG64" s="33">
        <v>323.8062352</v>
      </c>
      <c r="AH64" s="33">
        <v>323.8062352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2302.5806950000001</v>
      </c>
      <c r="O101" s="33">
        <v>2228.9064320000002</v>
      </c>
      <c r="P101" s="33">
        <v>1938.9940959999999</v>
      </c>
      <c r="Q101" s="33">
        <v>591.46138380000002</v>
      </c>
      <c r="R101" s="33">
        <v>529.34791359999997</v>
      </c>
      <c r="S101" s="33">
        <v>529.34791359999997</v>
      </c>
      <c r="T101" s="33">
        <v>529.34791359999997</v>
      </c>
      <c r="U101" s="33">
        <v>529.34791359999997</v>
      </c>
      <c r="V101" s="33">
        <v>529.34791359999997</v>
      </c>
      <c r="W101" s="33">
        <v>427.16325069999999</v>
      </c>
      <c r="X101" s="33">
        <v>427.16325069999999</v>
      </c>
      <c r="Y101" s="33">
        <v>366.13992919999998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29.425229479999999</v>
      </c>
      <c r="P102" s="33">
        <v>342.49117430000001</v>
      </c>
      <c r="Q102" s="33">
        <v>342.49117430000001</v>
      </c>
      <c r="R102" s="33">
        <v>342.49117430000001</v>
      </c>
      <c r="S102" s="33">
        <v>1144.932501</v>
      </c>
      <c r="T102" s="33">
        <v>1015.299605</v>
      </c>
      <c r="U102" s="33">
        <v>1015.299605</v>
      </c>
      <c r="V102" s="33">
        <v>1015.299605</v>
      </c>
      <c r="W102" s="33">
        <v>1015.299605</v>
      </c>
      <c r="X102" s="33">
        <v>1015.299605</v>
      </c>
      <c r="Y102" s="33">
        <v>1015.299605</v>
      </c>
      <c r="Z102" s="33">
        <v>1015.299605</v>
      </c>
      <c r="AA102" s="33">
        <v>1015.299605</v>
      </c>
      <c r="AB102" s="33">
        <v>1015.299605</v>
      </c>
      <c r="AC102" s="33">
        <v>925.34022460000006</v>
      </c>
      <c r="AD102" s="33">
        <v>1015.299605</v>
      </c>
      <c r="AE102" s="33">
        <v>1015.299605</v>
      </c>
      <c r="AF102" s="33">
        <v>1015.299605</v>
      </c>
      <c r="AG102" s="33">
        <v>1015.299605</v>
      </c>
      <c r="AH102" s="33">
        <v>1015.299605</v>
      </c>
      <c r="AI102" s="33">
        <v>864.58379679999996</v>
      </c>
      <c r="AJ102" s="33">
        <v>934.37198960000001</v>
      </c>
      <c r="AK102" s="33">
        <v>1015.299605</v>
      </c>
      <c r="AL102" s="33">
        <v>657.9295836</v>
      </c>
      <c r="AM102" s="33">
        <v>507.64980250000002</v>
      </c>
      <c r="AN102" s="33">
        <v>507.64980250000002</v>
      </c>
      <c r="AO102" s="33">
        <v>507.64980250000002</v>
      </c>
      <c r="AP102" s="33">
        <v>507.64980250000002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1523.9862089999999</v>
      </c>
      <c r="O103" s="33">
        <v>1708.4832960000001</v>
      </c>
      <c r="P103" s="33">
        <v>1449.945827</v>
      </c>
      <c r="Q103" s="33">
        <v>1046.92678</v>
      </c>
      <c r="R103" s="33">
        <v>964.92556019999995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903.11881930000004</v>
      </c>
      <c r="AB103" s="33">
        <v>1043.66758</v>
      </c>
      <c r="AC103" s="33">
        <v>1043.66758</v>
      </c>
      <c r="AD103" s="33">
        <v>1043.66758</v>
      </c>
      <c r="AE103" s="33">
        <v>1024.11238</v>
      </c>
      <c r="AF103" s="33">
        <v>1024.11238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968.04226500000004</v>
      </c>
      <c r="N104" s="33">
        <v>1160.266243</v>
      </c>
      <c r="O104" s="33">
        <v>1072.2683709999999</v>
      </c>
      <c r="P104" s="33">
        <v>1258.6198449999999</v>
      </c>
      <c r="Q104" s="33">
        <v>1258.6198449999999</v>
      </c>
      <c r="R104" s="33">
        <v>1340.079565</v>
      </c>
      <c r="S104" s="33">
        <v>1340.079565</v>
      </c>
      <c r="T104" s="33">
        <v>1237.141333</v>
      </c>
      <c r="U104" s="33">
        <v>1237.141333</v>
      </c>
      <c r="V104" s="33">
        <v>1237.141333</v>
      </c>
      <c r="W104" s="33">
        <v>621.15622670000005</v>
      </c>
      <c r="X104" s="33">
        <v>584.68464110000002</v>
      </c>
      <c r="Y104" s="33">
        <v>584.68464110000002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321.92980679999999</v>
      </c>
      <c r="G107" s="33">
        <v>321.92980679999999</v>
      </c>
      <c r="H107" s="33">
        <v>717.8412902</v>
      </c>
      <c r="I107" s="33">
        <v>762.38540399999999</v>
      </c>
      <c r="J107" s="33">
        <v>709.72253760000001</v>
      </c>
      <c r="K107" s="33">
        <v>717.8412902</v>
      </c>
      <c r="L107" s="33">
        <v>646.46067349999998</v>
      </c>
      <c r="M107" s="33">
        <v>717.8412902</v>
      </c>
      <c r="N107" s="33">
        <v>807.35461789999999</v>
      </c>
      <c r="O107" s="33">
        <v>885.74954739999998</v>
      </c>
      <c r="P107" s="33">
        <v>948.3664761</v>
      </c>
      <c r="Q107" s="33">
        <v>1129.4683239999999</v>
      </c>
      <c r="R107" s="33">
        <v>1117.6234669999999</v>
      </c>
      <c r="S107" s="33">
        <v>1498.6432050000001</v>
      </c>
      <c r="T107" s="33">
        <v>1549.1249170000001</v>
      </c>
      <c r="U107" s="33">
        <v>1555.708711</v>
      </c>
      <c r="V107" s="33">
        <v>1536.498869</v>
      </c>
      <c r="W107" s="33">
        <v>1122.563124</v>
      </c>
      <c r="X107" s="33">
        <v>1070.766069</v>
      </c>
      <c r="Y107" s="33">
        <v>911.64557239999999</v>
      </c>
      <c r="Z107" s="33">
        <v>1000.6201160000001</v>
      </c>
      <c r="AA107" s="33">
        <v>931.52944960000002</v>
      </c>
      <c r="AB107" s="33">
        <v>1156.7312790000001</v>
      </c>
      <c r="AC107" s="33">
        <v>663.38977639999996</v>
      </c>
      <c r="AD107" s="33">
        <v>663.38977639999996</v>
      </c>
      <c r="AE107" s="33">
        <v>663.38977639999996</v>
      </c>
      <c r="AF107" s="33">
        <v>663.38977639999996</v>
      </c>
      <c r="AG107" s="33">
        <v>663.38977639999996</v>
      </c>
      <c r="AH107" s="33">
        <v>663.38977639999996</v>
      </c>
      <c r="AI107" s="33">
        <v>663.38977639999996</v>
      </c>
      <c r="AJ107" s="33">
        <v>663.38977639999996</v>
      </c>
      <c r="AK107" s="33">
        <v>555.6152098</v>
      </c>
      <c r="AL107" s="33">
        <v>663.38977639999996</v>
      </c>
      <c r="AM107" s="33">
        <v>663.38977639999996</v>
      </c>
      <c r="AN107" s="33">
        <v>508.63146369999998</v>
      </c>
      <c r="AO107" s="33">
        <v>333.50620609999999</v>
      </c>
      <c r="AP107" s="33">
        <v>548.05360280000002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4989.8065930000002</v>
      </c>
      <c r="G112" s="33">
        <v>5101.3911669999998</v>
      </c>
      <c r="H112" s="33">
        <v>5234.2700290000002</v>
      </c>
      <c r="I112" s="33">
        <v>5358.3732179999997</v>
      </c>
      <c r="J112" s="33">
        <v>4379.5413769999996</v>
      </c>
      <c r="K112" s="33">
        <v>4793.1693670000004</v>
      </c>
      <c r="L112" s="33">
        <v>5304.6038060000001</v>
      </c>
      <c r="M112" s="33">
        <v>5772.8119020000004</v>
      </c>
      <c r="N112" s="33">
        <v>5794.1877649999997</v>
      </c>
      <c r="O112" s="33">
        <v>5924.8328750000001</v>
      </c>
      <c r="P112" s="33">
        <v>5938.417418</v>
      </c>
      <c r="Q112" s="33">
        <v>4368.9675070000003</v>
      </c>
      <c r="R112" s="33">
        <v>4294.4676799999997</v>
      </c>
      <c r="S112" s="33">
        <v>5410.3689960000002</v>
      </c>
      <c r="T112" s="33">
        <v>5228.2795800000004</v>
      </c>
      <c r="U112" s="33">
        <v>5234.8633739999996</v>
      </c>
      <c r="V112" s="33">
        <v>5215.6535320000003</v>
      </c>
      <c r="W112" s="33">
        <v>4083.548018</v>
      </c>
      <c r="X112" s="33">
        <v>3995.2793769999998</v>
      </c>
      <c r="Y112" s="33">
        <v>3775.1355589999998</v>
      </c>
      <c r="Z112" s="33">
        <v>3059.6361900000002</v>
      </c>
      <c r="AA112" s="33">
        <v>2996.2985309999999</v>
      </c>
      <c r="AB112" s="33">
        <v>3362.0491219999999</v>
      </c>
      <c r="AC112" s="33">
        <v>2778.748239</v>
      </c>
      <c r="AD112" s="33">
        <v>2868.7076189999998</v>
      </c>
      <c r="AE112" s="33">
        <v>2885.6240050000001</v>
      </c>
      <c r="AF112" s="33">
        <v>2849.152419</v>
      </c>
      <c r="AG112" s="33">
        <v>1822.540039</v>
      </c>
      <c r="AH112" s="33">
        <v>1822.540039</v>
      </c>
      <c r="AI112" s="33">
        <v>1671.8242299999999</v>
      </c>
      <c r="AJ112" s="33">
        <v>1741.612423</v>
      </c>
      <c r="AK112" s="33">
        <v>1570.9148150000001</v>
      </c>
      <c r="AL112" s="33">
        <v>1321.31936</v>
      </c>
      <c r="AM112" s="33">
        <v>1171.039579</v>
      </c>
      <c r="AN112" s="33">
        <v>1016.281266</v>
      </c>
      <c r="AO112" s="33">
        <v>841.15600859999995</v>
      </c>
      <c r="AP112" s="33">
        <v>1055.703405</v>
      </c>
    </row>
    <row r="113" spans="1:42" x14ac:dyDescent="0.25">
      <c r="B113" s="33" t="s">
        <v>704</v>
      </c>
      <c r="C113" s="4" t="s">
        <v>37</v>
      </c>
      <c r="AG113" s="33">
        <v>380.17296349999998</v>
      </c>
      <c r="AH113" s="33">
        <v>760.34592689999999</v>
      </c>
      <c r="AI113" s="33">
        <v>1077.3665659999999</v>
      </c>
      <c r="AJ113" s="33">
        <v>1877.776785</v>
      </c>
      <c r="AK113" s="33">
        <v>1283.7923169999999</v>
      </c>
      <c r="AL113" s="33">
        <v>1647.910202</v>
      </c>
      <c r="AM113" s="33">
        <v>2234.8230010000002</v>
      </c>
      <c r="AN113" s="33">
        <v>2342.968672</v>
      </c>
      <c r="AO113" s="33">
        <v>3337.6671710000001</v>
      </c>
      <c r="AP113" s="33">
        <v>3334.0447680000002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  <c r="AG115" s="33">
        <v>90.009798200000006</v>
      </c>
      <c r="AH115" s="33">
        <v>180.01959640000001</v>
      </c>
      <c r="AI115" s="33">
        <v>270.02939459999999</v>
      </c>
      <c r="AJ115" s="33">
        <v>360.03919280000002</v>
      </c>
      <c r="AK115" s="33">
        <v>360.03919280000002</v>
      </c>
      <c r="AL115" s="33">
        <v>405.04409190000001</v>
      </c>
      <c r="AM115" s="33">
        <v>360.03919280000002</v>
      </c>
      <c r="AN115" s="33">
        <v>360.03919280000002</v>
      </c>
      <c r="AO115" s="33">
        <v>360.03919280000002</v>
      </c>
      <c r="AP115" s="33">
        <v>360.03919280000002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470.18276159999999</v>
      </c>
      <c r="AH124" s="33">
        <v>940.36552329999995</v>
      </c>
      <c r="AI124" s="33">
        <v>1347.3959600000001</v>
      </c>
      <c r="AJ124" s="33">
        <v>2237.8159780000001</v>
      </c>
      <c r="AK124" s="33">
        <v>1643.83151</v>
      </c>
      <c r="AL124" s="33">
        <v>2052.9542940000001</v>
      </c>
      <c r="AM124" s="33">
        <v>2594.8621939999998</v>
      </c>
      <c r="AN124" s="33">
        <v>2703.007865</v>
      </c>
      <c r="AO124" s="33">
        <v>3697.7063629999998</v>
      </c>
      <c r="AP124" s="33">
        <v>3694.0839609999998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1140.5188900000001</v>
      </c>
      <c r="Z125" s="33">
        <v>1389.3501920000001</v>
      </c>
      <c r="AA125" s="33">
        <v>1768.338444</v>
      </c>
      <c r="AB125" s="33">
        <v>1896.272013</v>
      </c>
      <c r="AC125" s="33">
        <v>2219.5325910000001</v>
      </c>
      <c r="AD125" s="33">
        <v>2905.793447</v>
      </c>
      <c r="AE125" s="33">
        <v>3494.6417280000001</v>
      </c>
      <c r="AF125" s="33">
        <v>3174.5442429999998</v>
      </c>
      <c r="AG125" s="33">
        <v>2872.395141</v>
      </c>
      <c r="AH125" s="33">
        <v>3719.2413040000001</v>
      </c>
      <c r="AI125" s="33">
        <v>3436.9001170000001</v>
      </c>
      <c r="AJ125" s="33">
        <v>3084.1134999999999</v>
      </c>
      <c r="AK125" s="33">
        <v>3097.0288719999999</v>
      </c>
      <c r="AL125" s="33">
        <v>3294.8323500000001</v>
      </c>
      <c r="AM125" s="33">
        <v>3294.8323500000001</v>
      </c>
      <c r="AN125" s="33">
        <v>3278.3097560000001</v>
      </c>
      <c r="AO125" s="33">
        <v>3133.987756</v>
      </c>
      <c r="AP125" s="33">
        <v>3965.2435449999998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945.10288109999999</v>
      </c>
      <c r="AG127" s="33">
        <v>900.097982</v>
      </c>
      <c r="AH127" s="33">
        <v>900.097982</v>
      </c>
      <c r="AI127" s="33">
        <v>1080.1175780000001</v>
      </c>
      <c r="AJ127" s="33">
        <v>900.097982</v>
      </c>
      <c r="AK127" s="33">
        <v>900.097982</v>
      </c>
      <c r="AL127" s="33">
        <v>999.8923297</v>
      </c>
      <c r="AM127" s="33">
        <v>900.097982</v>
      </c>
      <c r="AN127" s="33">
        <v>900.097982</v>
      </c>
      <c r="AO127" s="33">
        <v>900.097982</v>
      </c>
      <c r="AP127" s="33">
        <v>900.097982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1410.5482850000001</v>
      </c>
      <c r="Z136" s="33">
        <v>1749.3893849999999</v>
      </c>
      <c r="AA136" s="33">
        <v>2218.3874350000001</v>
      </c>
      <c r="AB136" s="33">
        <v>2436.3308019999999</v>
      </c>
      <c r="AC136" s="33">
        <v>2849.6011779999999</v>
      </c>
      <c r="AD136" s="33">
        <v>3625.8718319999998</v>
      </c>
      <c r="AE136" s="33">
        <v>4304.7299119999998</v>
      </c>
      <c r="AF136" s="33">
        <v>4119.6471240000001</v>
      </c>
      <c r="AG136" s="33">
        <v>3772.4931230000002</v>
      </c>
      <c r="AH136" s="33">
        <v>4619.3392860000004</v>
      </c>
      <c r="AI136" s="33">
        <v>4517.0176959999999</v>
      </c>
      <c r="AJ136" s="33">
        <v>3984.2114820000002</v>
      </c>
      <c r="AK136" s="33">
        <v>3997.1268540000001</v>
      </c>
      <c r="AL136" s="33">
        <v>4294.7246800000003</v>
      </c>
      <c r="AM136" s="33">
        <v>4194.9303319999999</v>
      </c>
      <c r="AN136" s="33">
        <v>4178.4077379999999</v>
      </c>
      <c r="AO136" s="33">
        <v>4034.0857380000002</v>
      </c>
      <c r="AP136" s="33">
        <v>4865.3415269999996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452.2847218</v>
      </c>
      <c r="N137" s="33">
        <v>820.38842439999996</v>
      </c>
      <c r="O137" s="33">
        <v>655.46437409999999</v>
      </c>
      <c r="P137" s="33">
        <v>541.63925029999996</v>
      </c>
      <c r="Q137" s="33">
        <v>421.96481990000001</v>
      </c>
      <c r="R137" s="33">
        <v>226.8059604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494.18506150000002</v>
      </c>
      <c r="N148" s="33">
        <v>862.28876409999998</v>
      </c>
      <c r="O148" s="33">
        <v>697.3647138</v>
      </c>
      <c r="P148" s="33">
        <v>583.53958999999998</v>
      </c>
      <c r="Q148" s="33">
        <v>421.96481990000001</v>
      </c>
      <c r="R148" s="33">
        <v>226.8059604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3052.6641730000001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3052.6641730000001</v>
      </c>
      <c r="AG149" s="33">
        <v>3052.6641730000001</v>
      </c>
      <c r="AH149" s="33">
        <v>3052.6641730000001</v>
      </c>
      <c r="AI149" s="33">
        <v>3052.6641730000001</v>
      </c>
      <c r="AJ149" s="33">
        <v>3052.6641730000001</v>
      </c>
      <c r="AK149" s="33">
        <v>3052.6641730000001</v>
      </c>
      <c r="AL149" s="33">
        <v>3052.6641730000001</v>
      </c>
      <c r="AM149" s="33">
        <v>3052.6641730000001</v>
      </c>
      <c r="AN149" s="33">
        <v>3052.6641730000001</v>
      </c>
      <c r="AO149" s="33">
        <v>3052.6641730000001</v>
      </c>
      <c r="AP149" s="33">
        <v>3052.6641730000001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3052.6641730000001</v>
      </c>
      <c r="AB160" s="33">
        <v>3052.6641730000001</v>
      </c>
      <c r="AC160" s="33">
        <v>3052.6641730000001</v>
      </c>
      <c r="AD160" s="33">
        <v>3052.6641730000001</v>
      </c>
      <c r="AE160" s="33">
        <v>3052.6641730000001</v>
      </c>
      <c r="AF160" s="33">
        <v>3052.6641730000001</v>
      </c>
      <c r="AG160" s="33">
        <v>3052.6641730000001</v>
      </c>
      <c r="AH160" s="33">
        <v>3052.6641730000001</v>
      </c>
      <c r="AI160" s="33">
        <v>3052.6641730000001</v>
      </c>
      <c r="AJ160" s="33">
        <v>3052.6641730000001</v>
      </c>
      <c r="AK160" s="33">
        <v>3052.6641730000001</v>
      </c>
      <c r="AL160" s="33">
        <v>3052.6641730000001</v>
      </c>
      <c r="AM160" s="33">
        <v>3052.6641730000001</v>
      </c>
      <c r="AN160" s="33">
        <v>3052.6641730000001</v>
      </c>
      <c r="AO160" s="33">
        <v>3052.6641730000001</v>
      </c>
      <c r="AP160" s="33">
        <v>3052.6641730000001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6.5479780630000004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49.857687400000003</v>
      </c>
      <c r="R163" s="33">
        <v>117.7975545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56.405665470000002</v>
      </c>
      <c r="R172" s="33">
        <v>136.54844059999999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23.258334980000001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4.2150506060000001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27.24054288</v>
      </c>
      <c r="O184" s="33">
        <v>23.258334980000001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18324.840919999999</v>
      </c>
      <c r="T233" s="33">
        <v>18897.518609999999</v>
      </c>
      <c r="U233" s="33">
        <v>19630.204600000001</v>
      </c>
      <c r="V233" s="33">
        <v>19630.204600000001</v>
      </c>
      <c r="W233" s="33">
        <v>19630.204600000001</v>
      </c>
      <c r="X233" s="33">
        <v>19630.204600000001</v>
      </c>
      <c r="Y233" s="33">
        <v>19630.204600000001</v>
      </c>
      <c r="Z233" s="33">
        <v>19630.204600000001</v>
      </c>
      <c r="AA233" s="33">
        <v>19630.204600000001</v>
      </c>
      <c r="AB233" s="33">
        <v>19630.204600000001</v>
      </c>
      <c r="AC233" s="33">
        <v>19630.204600000001</v>
      </c>
      <c r="AD233" s="33">
        <v>19727.1024</v>
      </c>
      <c r="AE233" s="33">
        <v>19744.555909999999</v>
      </c>
      <c r="AF233" s="33">
        <v>19744.555909999999</v>
      </c>
      <c r="AG233" s="33">
        <v>19744.555909999999</v>
      </c>
      <c r="AH233" s="33">
        <v>19744.555909999999</v>
      </c>
      <c r="AI233" s="33">
        <v>19744.555909999999</v>
      </c>
      <c r="AJ233" s="33">
        <v>19744.555909999999</v>
      </c>
      <c r="AK233" s="33">
        <v>19744.555909999999</v>
      </c>
      <c r="AL233" s="33">
        <v>19744.555909999999</v>
      </c>
      <c r="AM233" s="33">
        <v>19744.555909999999</v>
      </c>
      <c r="AN233" s="33">
        <v>19744.555909999999</v>
      </c>
      <c r="AO233" s="33">
        <v>19744.555909999999</v>
      </c>
      <c r="AP233" s="33">
        <v>19781.554359999998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6903.591101</v>
      </c>
      <c r="G234" s="33">
        <v>7002.9905650000001</v>
      </c>
      <c r="H234" s="33">
        <v>7002.9905650000001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7525.6722319999999</v>
      </c>
      <c r="Q234" s="33">
        <v>7525.6722319999999</v>
      </c>
      <c r="R234" s="33">
        <v>7866.1795389999997</v>
      </c>
      <c r="S234" s="33">
        <v>7866.1795389999997</v>
      </c>
      <c r="T234" s="33">
        <v>8757.5004640000006</v>
      </c>
      <c r="U234" s="33">
        <v>8907.4514899999995</v>
      </c>
      <c r="V234" s="33">
        <v>8907.4514899999995</v>
      </c>
      <c r="W234" s="33">
        <v>9066.7138859999995</v>
      </c>
      <c r="X234" s="33">
        <v>9066.7138859999995</v>
      </c>
      <c r="Y234" s="33">
        <v>9066.7138859999995</v>
      </c>
      <c r="Z234" s="33">
        <v>9066.7138859999995</v>
      </c>
      <c r="AA234" s="33">
        <v>9066.7138859999995</v>
      </c>
      <c r="AB234" s="33">
        <v>9066.7138859999995</v>
      </c>
      <c r="AC234" s="33">
        <v>9066.7138859999995</v>
      </c>
      <c r="AD234" s="33">
        <v>9066.7138859999995</v>
      </c>
      <c r="AE234" s="33">
        <v>9066.7138859999995</v>
      </c>
      <c r="AF234" s="33">
        <v>9066.7138859999995</v>
      </c>
      <c r="AG234" s="33">
        <v>9066.7138859999995</v>
      </c>
      <c r="AH234" s="33">
        <v>9066.7138859999995</v>
      </c>
      <c r="AI234" s="33">
        <v>9066.7138859999995</v>
      </c>
      <c r="AJ234" s="33">
        <v>9066.7138859999995</v>
      </c>
      <c r="AK234" s="33">
        <v>9066.7138859999995</v>
      </c>
      <c r="AL234" s="33">
        <v>9066.7138859999995</v>
      </c>
      <c r="AM234" s="33">
        <v>9066.7138859999995</v>
      </c>
      <c r="AN234" s="33">
        <v>9066.7138859999995</v>
      </c>
      <c r="AO234" s="33">
        <v>9066.7138859999995</v>
      </c>
      <c r="AP234" s="33">
        <v>9066.7138859999995</v>
      </c>
    </row>
    <row r="235" spans="2:42" x14ac:dyDescent="0.25">
      <c r="B235" s="33" t="s">
        <v>1</v>
      </c>
      <c r="C235" s="4" t="s">
        <v>39</v>
      </c>
      <c r="D235" s="33">
        <v>5270.2171369999996</v>
      </c>
      <c r="E235" s="33">
        <v>5362.7833330000003</v>
      </c>
      <c r="F235" s="33">
        <v>4943.511501</v>
      </c>
      <c r="G235" s="33">
        <v>5305.7005499999996</v>
      </c>
      <c r="H235" s="33">
        <v>5362.7833330000003</v>
      </c>
      <c r="I235" s="33">
        <v>4717.8720430000003</v>
      </c>
      <c r="J235" s="33">
        <v>5313.6998729999996</v>
      </c>
      <c r="K235" s="33">
        <v>4425.9966510000004</v>
      </c>
      <c r="L235" s="33">
        <v>4789.6863069999999</v>
      </c>
      <c r="M235" s="33">
        <v>5362.7833330000003</v>
      </c>
      <c r="N235" s="33">
        <v>5213.5222089999997</v>
      </c>
      <c r="O235" s="33">
        <v>5362.7833330000003</v>
      </c>
      <c r="P235" s="33">
        <v>4617.4234470000001</v>
      </c>
      <c r="Q235" s="33">
        <v>5362.7833330000003</v>
      </c>
      <c r="R235" s="33">
        <v>5362.7833330000003</v>
      </c>
      <c r="S235" s="33">
        <v>5225.4529730000004</v>
      </c>
      <c r="T235" s="33">
        <v>5297.326059</v>
      </c>
      <c r="U235" s="33">
        <v>5503.0272610000002</v>
      </c>
      <c r="V235" s="33">
        <v>5533.4595909999998</v>
      </c>
      <c r="W235" s="33">
        <v>5514.2792900000004</v>
      </c>
      <c r="X235" s="33">
        <v>5531.3405089999997</v>
      </c>
      <c r="Y235" s="33">
        <v>5539.770321</v>
      </c>
      <c r="Z235" s="33">
        <v>5510.5688469999996</v>
      </c>
      <c r="AA235" s="33">
        <v>5526.9171150000002</v>
      </c>
      <c r="AB235" s="33">
        <v>5511.6941889999998</v>
      </c>
      <c r="AC235" s="33">
        <v>5509.3346009999996</v>
      </c>
      <c r="AD235" s="33">
        <v>5507.8063819999998</v>
      </c>
      <c r="AE235" s="33">
        <v>5506.448281</v>
      </c>
      <c r="AF235" s="33">
        <v>5358.2770270000001</v>
      </c>
      <c r="AG235" s="33">
        <v>5370.3523299999997</v>
      </c>
      <c r="AH235" s="33">
        <v>5355.8879619999998</v>
      </c>
      <c r="AI235" s="33">
        <v>5355.0794320000005</v>
      </c>
      <c r="AJ235" s="33">
        <v>5320.21209</v>
      </c>
      <c r="AK235" s="33">
        <v>5168.4980500000001</v>
      </c>
      <c r="AL235" s="33">
        <v>4955.2243559999997</v>
      </c>
      <c r="AM235" s="33">
        <v>4785.6402820000003</v>
      </c>
      <c r="AN235" s="33">
        <v>4575.6584480000001</v>
      </c>
      <c r="AO235" s="33">
        <v>4019.2725489999998</v>
      </c>
      <c r="AP235" s="33">
        <v>3871.3348660000001</v>
      </c>
    </row>
    <row r="236" spans="2:42" x14ac:dyDescent="0.25">
      <c r="B236" s="33" t="s">
        <v>1</v>
      </c>
      <c r="C236" s="4" t="s">
        <v>40</v>
      </c>
      <c r="D236" s="33">
        <v>3141.791972</v>
      </c>
      <c r="E236" s="33">
        <v>3729.3509450000001</v>
      </c>
      <c r="F236" s="33">
        <v>3633.4268040000002</v>
      </c>
      <c r="G236" s="33">
        <v>3745.0253349999998</v>
      </c>
      <c r="H236" s="33">
        <v>4395.3505869999999</v>
      </c>
      <c r="I236" s="33">
        <v>5074.610565</v>
      </c>
      <c r="J236" s="33">
        <v>4777.2205279999998</v>
      </c>
      <c r="K236" s="33">
        <v>6600.6069129999996</v>
      </c>
      <c r="L236" s="33">
        <v>9620.010037</v>
      </c>
      <c r="M236" s="33">
        <v>9642.7908399999997</v>
      </c>
      <c r="N236" s="33">
        <v>9565.8073100000001</v>
      </c>
      <c r="O236" s="33">
        <v>9249.7726669999993</v>
      </c>
      <c r="P236" s="33">
        <v>9642.7908399999997</v>
      </c>
      <c r="Q236" s="33">
        <v>9642.7908399999997</v>
      </c>
      <c r="R236" s="33">
        <v>9642.7908399999997</v>
      </c>
      <c r="S236" s="33">
        <v>9642.7908399999997</v>
      </c>
      <c r="T236" s="33">
        <v>9642.7908399999997</v>
      </c>
      <c r="U236" s="33">
        <v>9642.7908399999997</v>
      </c>
      <c r="V236" s="33">
        <v>9642.7908399999997</v>
      </c>
      <c r="W236" s="33">
        <v>9642.7908399999997</v>
      </c>
      <c r="X236" s="33">
        <v>9642.7908399999997</v>
      </c>
      <c r="Y236" s="33">
        <v>9642.7908399999997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9642.7908399999997</v>
      </c>
      <c r="AE236" s="33">
        <v>10225.096380000001</v>
      </c>
      <c r="AF236" s="33">
        <v>10225.096380000001</v>
      </c>
      <c r="AG236" s="33">
        <v>10225.096380000001</v>
      </c>
      <c r="AH236" s="33">
        <v>10225.096380000001</v>
      </c>
      <c r="AI236" s="33">
        <v>10225.096380000001</v>
      </c>
      <c r="AJ236" s="33">
        <v>10225.096380000001</v>
      </c>
      <c r="AK236" s="33">
        <v>10225.096380000001</v>
      </c>
      <c r="AL236" s="33">
        <v>10225.096380000001</v>
      </c>
      <c r="AM236" s="33">
        <v>10225.096380000001</v>
      </c>
      <c r="AN236" s="33">
        <v>10225.096380000001</v>
      </c>
      <c r="AO236" s="33">
        <v>10225.096380000001</v>
      </c>
      <c r="AP236" s="33">
        <v>10225.096380000001</v>
      </c>
    </row>
    <row r="237" spans="2:42" x14ac:dyDescent="0.25">
      <c r="B237" s="33" t="s">
        <v>1</v>
      </c>
      <c r="C237" s="4" t="s">
        <v>41</v>
      </c>
      <c r="D237" s="33">
        <v>7217.0379720000001</v>
      </c>
      <c r="E237" s="33">
        <v>7280.4463239999995</v>
      </c>
      <c r="F237" s="33">
        <v>7280.4463239999995</v>
      </c>
      <c r="G237" s="33">
        <v>7280.4463239999995</v>
      </c>
      <c r="H237" s="33">
        <v>7226.6628870000004</v>
      </c>
      <c r="I237" s="33">
        <v>7280.4463239999995</v>
      </c>
      <c r="J237" s="33">
        <v>7097.5437830000001</v>
      </c>
      <c r="K237" s="33">
        <v>7280.4463239999995</v>
      </c>
      <c r="L237" s="33">
        <v>7280.4463239999995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2146.4790739999999</v>
      </c>
      <c r="I238" s="33">
        <v>2260.135491</v>
      </c>
      <c r="J238" s="33">
        <v>3204.3315229999998</v>
      </c>
      <c r="K238" s="33">
        <v>4527.490417</v>
      </c>
      <c r="L238" s="33">
        <v>2583.2895210000001</v>
      </c>
      <c r="M238" s="33">
        <v>3518.8239659999999</v>
      </c>
      <c r="N238" s="33">
        <v>4527.490417</v>
      </c>
      <c r="O238" s="33">
        <v>3884.2016229999999</v>
      </c>
      <c r="P238" s="33">
        <v>4527.490417</v>
      </c>
      <c r="Q238" s="33">
        <v>4527.490417</v>
      </c>
      <c r="R238" s="33">
        <v>4177.6022910000002</v>
      </c>
      <c r="S238" s="33">
        <v>4527.490417</v>
      </c>
      <c r="T238" s="33">
        <v>4527.490417</v>
      </c>
      <c r="U238" s="33">
        <v>4527.490417</v>
      </c>
      <c r="V238" s="33">
        <v>4265.4203829999997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202.51199399999999</v>
      </c>
      <c r="G239" s="33">
        <v>202.51199399999999</v>
      </c>
      <c r="H239" s="33">
        <v>226.3016518</v>
      </c>
      <c r="I239" s="33">
        <v>226.3016518</v>
      </c>
      <c r="J239" s="33">
        <v>151.28680059999999</v>
      </c>
      <c r="K239" s="33">
        <v>350.72741070000001</v>
      </c>
      <c r="L239" s="33">
        <v>225.67141369999999</v>
      </c>
      <c r="M239" s="33">
        <v>350.72741070000001</v>
      </c>
      <c r="N239" s="33">
        <v>350.72741070000001</v>
      </c>
      <c r="O239" s="33">
        <v>225.67141369999999</v>
      </c>
      <c r="P239" s="33">
        <v>225.67141369999999</v>
      </c>
      <c r="Q239" s="33">
        <v>232.39815519999999</v>
      </c>
      <c r="R239" s="33">
        <v>246.5621739</v>
      </c>
      <c r="S239" s="33">
        <v>505.03711829999997</v>
      </c>
      <c r="T239" s="33">
        <v>563.57513110000002</v>
      </c>
      <c r="U239" s="33">
        <v>748.52724390000003</v>
      </c>
      <c r="V239" s="33">
        <v>873.58324089999996</v>
      </c>
      <c r="W239" s="33">
        <v>873.58324089999996</v>
      </c>
      <c r="X239" s="33">
        <v>873.58324089999996</v>
      </c>
      <c r="Y239" s="33">
        <v>789.457133</v>
      </c>
      <c r="Z239" s="33">
        <v>873.58324089999996</v>
      </c>
      <c r="AA239" s="33">
        <v>873.58324089999996</v>
      </c>
      <c r="AB239" s="33">
        <v>873.58324089999996</v>
      </c>
      <c r="AC239" s="33">
        <v>873.58324089999996</v>
      </c>
      <c r="AD239" s="33">
        <v>873.58324089999996</v>
      </c>
      <c r="AE239" s="33">
        <v>873.58324089999996</v>
      </c>
      <c r="AF239" s="33">
        <v>873.58324089999996</v>
      </c>
      <c r="AG239" s="33">
        <v>873.58324089999996</v>
      </c>
      <c r="AH239" s="33">
        <v>873.58324089999996</v>
      </c>
      <c r="AI239" s="33">
        <v>873.58324089999996</v>
      </c>
      <c r="AJ239" s="33">
        <v>873.58324089999996</v>
      </c>
      <c r="AK239" s="33">
        <v>873.58324089999996</v>
      </c>
      <c r="AL239" s="33">
        <v>873.58324089999996</v>
      </c>
      <c r="AM239" s="33">
        <v>873.58324089999996</v>
      </c>
      <c r="AN239" s="33">
        <v>873.58324089999996</v>
      </c>
      <c r="AO239" s="33">
        <v>873.58324089999996</v>
      </c>
      <c r="AP239" s="33">
        <v>873.58324089999996</v>
      </c>
    </row>
    <row r="240" spans="2:42" x14ac:dyDescent="0.25">
      <c r="B240" s="33" t="s">
        <v>1</v>
      </c>
      <c r="C240" s="4" t="s">
        <v>44</v>
      </c>
      <c r="W240" s="33">
        <v>322.60886859999999</v>
      </c>
      <c r="X240" s="33">
        <v>1276.687197</v>
      </c>
      <c r="Y240" s="33">
        <v>1287.214185</v>
      </c>
      <c r="Z240" s="33">
        <v>1238.590287</v>
      </c>
      <c r="AA240" s="33">
        <v>1313.603333</v>
      </c>
      <c r="AB240" s="33">
        <v>1313.603333</v>
      </c>
      <c r="AC240" s="33">
        <v>1313.603333</v>
      </c>
      <c r="AD240" s="33">
        <v>1313.603333</v>
      </c>
      <c r="AE240" s="33">
        <v>1313.603333</v>
      </c>
      <c r="AF240" s="33">
        <v>1313.603333</v>
      </c>
      <c r="AG240" s="33">
        <v>1313.603333</v>
      </c>
      <c r="AH240" s="33">
        <v>1313.603333</v>
      </c>
      <c r="AI240" s="33">
        <v>1313.603333</v>
      </c>
      <c r="AJ240" s="33">
        <v>1313.603333</v>
      </c>
      <c r="AK240" s="33">
        <v>1313.603333</v>
      </c>
      <c r="AL240" s="33">
        <v>1313.603333</v>
      </c>
      <c r="AM240" s="33">
        <v>1313.603333</v>
      </c>
      <c r="AN240" s="33">
        <v>1313.603333</v>
      </c>
      <c r="AO240" s="33">
        <v>1313.603333</v>
      </c>
      <c r="AP240" s="33">
        <v>1375.8259499999999</v>
      </c>
    </row>
    <row r="241" spans="2:42" x14ac:dyDescent="0.25">
      <c r="B241" s="33" t="s">
        <v>1</v>
      </c>
      <c r="C241" s="4" t="s">
        <v>45</v>
      </c>
      <c r="L241" s="33">
        <v>1889.479065</v>
      </c>
      <c r="M241" s="33">
        <v>1339.3887500000001</v>
      </c>
      <c r="N241" s="33">
        <v>1339.3887500000001</v>
      </c>
      <c r="O241" s="33">
        <v>1911.44119</v>
      </c>
      <c r="P241" s="33">
        <v>1911.44119</v>
      </c>
      <c r="Q241" s="33">
        <v>1911.44119</v>
      </c>
      <c r="R241" s="33">
        <v>1911.44119</v>
      </c>
      <c r="S241" s="33">
        <v>1911.44119</v>
      </c>
      <c r="T241" s="33">
        <v>2054.3608039999999</v>
      </c>
      <c r="U241" s="33">
        <v>2054.3608039999999</v>
      </c>
      <c r="V241" s="33">
        <v>2054.3608039999999</v>
      </c>
      <c r="W241" s="33">
        <v>2046.4797659999999</v>
      </c>
      <c r="X241" s="33">
        <v>2054.3608039999999</v>
      </c>
      <c r="Y241" s="33">
        <v>2054.3608039999999</v>
      </c>
      <c r="Z241" s="33">
        <v>2054.3608039999999</v>
      </c>
      <c r="AA241" s="33">
        <v>2054.3608039999999</v>
      </c>
      <c r="AB241" s="33">
        <v>2054.3608039999999</v>
      </c>
      <c r="AC241" s="33">
        <v>2054.3608039999999</v>
      </c>
      <c r="AD241" s="33">
        <v>2054.3608039999999</v>
      </c>
      <c r="AE241" s="33">
        <v>2054.3608039999999</v>
      </c>
      <c r="AF241" s="33">
        <v>2054.3608039999999</v>
      </c>
      <c r="AG241" s="33">
        <v>2054.3608039999999</v>
      </c>
      <c r="AH241" s="33">
        <v>2054.3608039999999</v>
      </c>
      <c r="AI241" s="33">
        <v>2054.3608039999999</v>
      </c>
      <c r="AJ241" s="33">
        <v>2054.3608039999999</v>
      </c>
      <c r="AK241" s="33">
        <v>2054.3608039999999</v>
      </c>
      <c r="AL241" s="33">
        <v>2054.3608039999999</v>
      </c>
      <c r="AM241" s="33">
        <v>2054.3608039999999</v>
      </c>
      <c r="AN241" s="33">
        <v>2054.3608039999999</v>
      </c>
      <c r="AO241" s="33">
        <v>2054.3608039999999</v>
      </c>
      <c r="AP241" s="33">
        <v>2054.3608039999999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41219.246189999998</v>
      </c>
      <c r="E244" s="33">
        <v>41951.359400000001</v>
      </c>
      <c r="F244" s="33">
        <v>41455.580620000001</v>
      </c>
      <c r="G244" s="33">
        <v>41986.243979999999</v>
      </c>
      <c r="H244" s="33">
        <v>44316.588369999998</v>
      </c>
      <c r="I244" s="33">
        <v>44518.376909999999</v>
      </c>
      <c r="J244" s="33">
        <v>45685.499580000003</v>
      </c>
      <c r="K244" s="33">
        <v>48609.037020000003</v>
      </c>
      <c r="L244" s="33">
        <v>51812.351970000003</v>
      </c>
      <c r="M244" s="33">
        <v>52918.729930000001</v>
      </c>
      <c r="N244" s="33">
        <v>53774.924500000001</v>
      </c>
      <c r="O244" s="33">
        <v>53475.963409999997</v>
      </c>
      <c r="P244" s="33">
        <v>53953.402869999998</v>
      </c>
      <c r="Q244" s="33">
        <v>54705.489500000003</v>
      </c>
      <c r="R244" s="33">
        <v>54812.64662</v>
      </c>
      <c r="S244" s="33">
        <v>55283.679320000003</v>
      </c>
      <c r="T244" s="33">
        <v>57021.008650000003</v>
      </c>
      <c r="U244" s="33">
        <v>58294.29898</v>
      </c>
      <c r="V244" s="33">
        <v>58187.717270000001</v>
      </c>
      <c r="W244" s="33">
        <v>58904.597229999999</v>
      </c>
      <c r="X244" s="33">
        <v>59883.617819999999</v>
      </c>
      <c r="Y244" s="33">
        <v>59818.448510000002</v>
      </c>
      <c r="Z244" s="33">
        <v>59824.749239999997</v>
      </c>
      <c r="AA244" s="33">
        <v>59916.110560000001</v>
      </c>
      <c r="AB244" s="33">
        <v>59900.887629999997</v>
      </c>
      <c r="AC244" s="33">
        <v>59898.528039999997</v>
      </c>
      <c r="AD244" s="33">
        <v>59993.897620000003</v>
      </c>
      <c r="AE244" s="33">
        <v>60592.298569999999</v>
      </c>
      <c r="AF244" s="33">
        <v>60444.12732</v>
      </c>
      <c r="AG244" s="33">
        <v>60456.202619999996</v>
      </c>
      <c r="AH244" s="33">
        <v>60441.738250000002</v>
      </c>
      <c r="AI244" s="33">
        <v>60440.92972</v>
      </c>
      <c r="AJ244" s="33">
        <v>60406.062380000003</v>
      </c>
      <c r="AK244" s="33">
        <v>60254.348339999997</v>
      </c>
      <c r="AL244" s="33">
        <v>60041.074650000002</v>
      </c>
      <c r="AM244" s="33">
        <v>59871.490570000002</v>
      </c>
      <c r="AN244" s="33">
        <v>59661.508739999997</v>
      </c>
      <c r="AO244" s="33">
        <v>59105.122840000004</v>
      </c>
      <c r="AP244" s="33">
        <v>59056.406219999997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3218.3509180000001</v>
      </c>
      <c r="N245" s="33">
        <v>3554.1030230000001</v>
      </c>
      <c r="O245" s="33">
        <v>4173.2139429999997</v>
      </c>
      <c r="P245" s="33">
        <v>4173.2139429999997</v>
      </c>
      <c r="Q245" s="33">
        <v>4079.3996980000002</v>
      </c>
      <c r="R245" s="33">
        <v>4173.2139429999997</v>
      </c>
      <c r="S245" s="33">
        <v>4157.4569389999997</v>
      </c>
      <c r="T245" s="33">
        <v>4173.2139429999997</v>
      </c>
      <c r="U245" s="33">
        <v>5087.7324710000003</v>
      </c>
      <c r="V245" s="33">
        <v>5194.7787010000002</v>
      </c>
      <c r="W245" s="33">
        <v>5194.7787010000002</v>
      </c>
      <c r="X245" s="33">
        <v>5189.5562749999999</v>
      </c>
      <c r="Y245" s="33">
        <v>5194.7787010000002</v>
      </c>
      <c r="Z245" s="33">
        <v>5194.7787010000002</v>
      </c>
      <c r="AA245" s="33">
        <v>5194.7787010000002</v>
      </c>
      <c r="AB245" s="33">
        <v>5194.7787010000002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2240.3718869999998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57.33176718</v>
      </c>
      <c r="I247" s="33">
        <v>57.33176718</v>
      </c>
      <c r="J247" s="33">
        <v>57.33176718</v>
      </c>
      <c r="K247" s="33">
        <v>57.33176718</v>
      </c>
      <c r="L247" s="33">
        <v>107.031932</v>
      </c>
      <c r="M247" s="33">
        <v>107.4813339</v>
      </c>
      <c r="N247" s="33">
        <v>106.9553791</v>
      </c>
      <c r="O247" s="33">
        <v>107.4813339</v>
      </c>
      <c r="P247" s="33">
        <v>93.475749089999994</v>
      </c>
      <c r="Q247" s="33">
        <v>107.4813339</v>
      </c>
      <c r="R247" s="33">
        <v>107.4813339</v>
      </c>
      <c r="S247" s="33">
        <v>93.819502979999996</v>
      </c>
      <c r="T247" s="33">
        <v>107.4813339</v>
      </c>
      <c r="U247" s="33">
        <v>93.533129630000005</v>
      </c>
      <c r="V247" s="33">
        <v>93.007174879999994</v>
      </c>
      <c r="W247" s="33">
        <v>107.4813339</v>
      </c>
      <c r="X247" s="33">
        <v>93.819502979999996</v>
      </c>
      <c r="Y247" s="33">
        <v>79.871298760000002</v>
      </c>
      <c r="Z247" s="33">
        <v>107.4813339</v>
      </c>
      <c r="AA247" s="33">
        <v>93.819502979999996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106.9553791</v>
      </c>
      <c r="AG247" s="33">
        <v>93.819502979999996</v>
      </c>
      <c r="AH247" s="33">
        <v>107.4813339</v>
      </c>
      <c r="AI247" s="33">
        <v>107.4813339</v>
      </c>
      <c r="AJ247" s="33">
        <v>106.9553791</v>
      </c>
      <c r="AK247" s="33">
        <v>107.4813339</v>
      </c>
      <c r="AL247" s="33">
        <v>107.4813339</v>
      </c>
      <c r="AM247" s="33">
        <v>93.819502979999996</v>
      </c>
      <c r="AN247" s="33">
        <v>106.9553791</v>
      </c>
      <c r="AO247" s="33">
        <v>93.819502979999996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75.93363789</v>
      </c>
      <c r="I248" s="33">
        <v>94.915795790000004</v>
      </c>
      <c r="J248" s="33">
        <v>50.93475179</v>
      </c>
      <c r="K248" s="33">
        <v>69.916909689999997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152.44187260000001</v>
      </c>
      <c r="K250" s="33">
        <v>152.44187260000001</v>
      </c>
      <c r="L250" s="33">
        <v>190.8215357</v>
      </c>
      <c r="M250" s="33">
        <v>205.4842835</v>
      </c>
      <c r="N250" s="33">
        <v>228.7702262</v>
      </c>
      <c r="O250" s="33">
        <v>228.7702262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0.85311573460000001</v>
      </c>
      <c r="L252" s="33">
        <v>0.79675311609999999</v>
      </c>
      <c r="M252" s="33">
        <v>1.223310983</v>
      </c>
      <c r="N252" s="33">
        <v>1.6498688509999999</v>
      </c>
      <c r="O252" s="33">
        <v>1.223310983</v>
      </c>
      <c r="P252" s="33">
        <v>1.223310983</v>
      </c>
      <c r="Q252" s="33">
        <v>1.223310983</v>
      </c>
      <c r="R252" s="33">
        <v>1.8143031460000001</v>
      </c>
      <c r="S252" s="33">
        <v>1.6022947080000001</v>
      </c>
      <c r="T252" s="33">
        <v>1.3215026240000001</v>
      </c>
      <c r="U252" s="33">
        <v>1.3215026240000001</v>
      </c>
      <c r="V252" s="33">
        <v>1.8143031460000001</v>
      </c>
      <c r="W252" s="33">
        <v>1.8143031460000001</v>
      </c>
      <c r="X252" s="33">
        <v>1.8143031460000001</v>
      </c>
      <c r="Y252" s="33">
        <v>1.8143031460000001</v>
      </c>
      <c r="Z252" s="33">
        <v>1.3215026240000001</v>
      </c>
      <c r="AA252" s="33">
        <v>1.8143031460000001</v>
      </c>
      <c r="AB252" s="33">
        <v>1.8143031460000001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1.990845</v>
      </c>
      <c r="M253" s="33">
        <v>1.5399</v>
      </c>
      <c r="N253" s="33">
        <v>1.5399</v>
      </c>
      <c r="O253" s="33">
        <v>1.990845</v>
      </c>
      <c r="P253" s="33">
        <v>1.990845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2993.040227</v>
      </c>
      <c r="I256" s="33">
        <v>3127.1847509999998</v>
      </c>
      <c r="J256" s="33">
        <v>3193.9340649999999</v>
      </c>
      <c r="K256" s="33">
        <v>3275.722573</v>
      </c>
      <c r="L256" s="33">
        <v>3395.7502890000001</v>
      </c>
      <c r="M256" s="33">
        <v>4669.40571</v>
      </c>
      <c r="N256" s="33">
        <v>5028.3443610000004</v>
      </c>
      <c r="O256" s="33">
        <v>5648.005623</v>
      </c>
      <c r="P256" s="33">
        <v>7199.5386850000004</v>
      </c>
      <c r="Q256" s="33">
        <v>6754.1530970000003</v>
      </c>
      <c r="R256" s="33">
        <v>7214.1352619999998</v>
      </c>
      <c r="S256" s="33">
        <v>7184.5044189999999</v>
      </c>
      <c r="T256" s="33">
        <v>7213.6424610000004</v>
      </c>
      <c r="U256" s="33">
        <v>8114.2127849999997</v>
      </c>
      <c r="V256" s="33">
        <v>8221.2258610000008</v>
      </c>
      <c r="W256" s="33">
        <v>8235.7000200000002</v>
      </c>
      <c r="X256" s="33">
        <v>8216.8157630000005</v>
      </c>
      <c r="Y256" s="33">
        <v>8208.0899850000005</v>
      </c>
      <c r="Z256" s="33">
        <v>8235.2072200000002</v>
      </c>
      <c r="AA256" s="33">
        <v>8222.0381890000008</v>
      </c>
      <c r="AB256" s="33">
        <v>8235.7000200000002</v>
      </c>
      <c r="AC256" s="33">
        <v>8235.7000200000002</v>
      </c>
      <c r="AD256" s="33">
        <v>8235.7000200000002</v>
      </c>
      <c r="AE256" s="33">
        <v>8235.7000200000002</v>
      </c>
      <c r="AF256" s="33">
        <v>8235.1740649999992</v>
      </c>
      <c r="AG256" s="33">
        <v>8222.0381890000008</v>
      </c>
      <c r="AH256" s="33">
        <v>8235.7000200000002</v>
      </c>
      <c r="AI256" s="33">
        <v>8235.7000200000002</v>
      </c>
      <c r="AJ256" s="33">
        <v>8235.1740649999992</v>
      </c>
      <c r="AK256" s="33">
        <v>8235.7000200000002</v>
      </c>
      <c r="AL256" s="33">
        <v>8235.7000200000002</v>
      </c>
      <c r="AM256" s="33">
        <v>8222.0381890000008</v>
      </c>
      <c r="AN256" s="33">
        <v>8235.1740649999992</v>
      </c>
      <c r="AO256" s="33">
        <v>8222.0381890000008</v>
      </c>
      <c r="AP256" s="33">
        <v>8207.5640299999995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  <c r="V293" s="33">
        <v>1176.715821</v>
      </c>
      <c r="W293" s="33">
        <v>2426.675287</v>
      </c>
      <c r="X293" s="33">
        <v>3710.663301</v>
      </c>
      <c r="Y293" s="33">
        <v>4991.6127399999996</v>
      </c>
      <c r="Z293" s="33">
        <v>6307.3172130000003</v>
      </c>
      <c r="AA293" s="33">
        <v>7663.6766820000003</v>
      </c>
      <c r="AB293" s="33">
        <v>7852.5062390000003</v>
      </c>
      <c r="AC293" s="33">
        <v>7852.5062390000003</v>
      </c>
      <c r="AD293" s="33">
        <v>7852.5062390000003</v>
      </c>
      <c r="AE293" s="33">
        <v>7852.5062390000003</v>
      </c>
      <c r="AF293" s="33">
        <v>7852.5062390000003</v>
      </c>
      <c r="AG293" s="33">
        <v>7852.5062390000003</v>
      </c>
      <c r="AH293" s="33">
        <v>7852.5062390000003</v>
      </c>
      <c r="AI293" s="33">
        <v>7852.5062390000003</v>
      </c>
      <c r="AJ293" s="33">
        <v>7852.5062390000003</v>
      </c>
      <c r="AK293" s="33">
        <v>7852.5062390000003</v>
      </c>
      <c r="AL293" s="33">
        <v>7852.5062390000003</v>
      </c>
      <c r="AM293" s="33">
        <v>7852.5062390000003</v>
      </c>
      <c r="AN293" s="33">
        <v>7852.5062390000003</v>
      </c>
      <c r="AO293" s="33">
        <v>7852.5062390000003</v>
      </c>
      <c r="AP293" s="33">
        <v>7852.5062390000003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1176.715821</v>
      </c>
      <c r="W304" s="33">
        <v>2426.675287</v>
      </c>
      <c r="X304" s="33">
        <v>3710.663301</v>
      </c>
      <c r="Y304" s="33">
        <v>4991.6127399999996</v>
      </c>
      <c r="Z304" s="33">
        <v>6307.3172130000003</v>
      </c>
      <c r="AA304" s="33">
        <v>7663.6766820000003</v>
      </c>
      <c r="AB304" s="33">
        <v>7852.5062390000003</v>
      </c>
      <c r="AC304" s="33">
        <v>7852.5062390000003</v>
      </c>
      <c r="AD304" s="33">
        <v>7852.5062390000003</v>
      </c>
      <c r="AE304" s="33">
        <v>7852.5062390000003</v>
      </c>
      <c r="AF304" s="33">
        <v>7852.5062390000003</v>
      </c>
      <c r="AG304" s="33">
        <v>7852.5062390000003</v>
      </c>
      <c r="AH304" s="33">
        <v>7852.5062390000003</v>
      </c>
      <c r="AI304" s="33">
        <v>7852.5062390000003</v>
      </c>
      <c r="AJ304" s="33">
        <v>7852.5062390000003</v>
      </c>
      <c r="AK304" s="33">
        <v>7852.5062390000003</v>
      </c>
      <c r="AL304" s="33">
        <v>7852.5062390000003</v>
      </c>
      <c r="AM304" s="33">
        <v>7852.5062390000003</v>
      </c>
      <c r="AN304" s="33">
        <v>7852.5062390000003</v>
      </c>
      <c r="AO304" s="33">
        <v>7852.5062390000003</v>
      </c>
      <c r="AP304" s="33">
        <v>7852.5062390000003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12184.34698</v>
      </c>
      <c r="AP305" s="33">
        <v>13412.680050000001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12184.34698</v>
      </c>
      <c r="AP316" s="33">
        <v>13412.680050000001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2.4491700000000001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28.663499999999999</v>
      </c>
      <c r="I367" s="33">
        <v>21.497624999999999</v>
      </c>
      <c r="J367" s="33">
        <v>186.72345000000001</v>
      </c>
      <c r="K367" s="33">
        <v>186.72345000000001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154.18965</v>
      </c>
      <c r="Q367" s="33">
        <v>158.05994999999999</v>
      </c>
      <c r="R367" s="33">
        <v>158.05994999999999</v>
      </c>
      <c r="S367" s="33">
        <v>154.18965</v>
      </c>
      <c r="T367" s="33">
        <v>150.31934999999999</v>
      </c>
      <c r="U367" s="33">
        <v>154.18965</v>
      </c>
      <c r="V367" s="33">
        <v>154.18965</v>
      </c>
      <c r="W367" s="33">
        <v>158.05994999999999</v>
      </c>
      <c r="X367" s="33">
        <v>154.18965</v>
      </c>
      <c r="Y367" s="33">
        <v>158.05994999999999</v>
      </c>
      <c r="Z367" s="33">
        <v>158.05994999999999</v>
      </c>
      <c r="AA367" s="33">
        <v>154.18965</v>
      </c>
      <c r="AB367" s="33">
        <v>154.18965</v>
      </c>
      <c r="AC367" s="33">
        <v>154.18965</v>
      </c>
      <c r="AD367" s="33">
        <v>154.18965</v>
      </c>
      <c r="AE367" s="33">
        <v>154.18965</v>
      </c>
      <c r="AF367" s="33">
        <v>154.18965</v>
      </c>
      <c r="AG367" s="33">
        <v>154.18965</v>
      </c>
      <c r="AH367" s="33">
        <v>154.18965</v>
      </c>
      <c r="AI367" s="33">
        <v>154.18965</v>
      </c>
      <c r="AJ367" s="33">
        <v>154.18965</v>
      </c>
      <c r="AK367" s="33">
        <v>154.18965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254.79750000000001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285.90767</v>
      </c>
      <c r="G376" s="33">
        <v>318.66608919999999</v>
      </c>
      <c r="H376" s="33">
        <v>318.67108919999998</v>
      </c>
      <c r="I376" s="33">
        <v>311.50521420000001</v>
      </c>
      <c r="J376" s="33">
        <v>483.57285919999998</v>
      </c>
      <c r="K376" s="33">
        <v>625.27135920000001</v>
      </c>
      <c r="L376" s="33">
        <v>668.7361449</v>
      </c>
      <c r="M376" s="33">
        <v>673.46856990000003</v>
      </c>
      <c r="N376" s="33">
        <v>673.46856990000003</v>
      </c>
      <c r="O376" s="33">
        <v>673.46856990000003</v>
      </c>
      <c r="P376" s="33">
        <v>640.93476989999999</v>
      </c>
      <c r="Q376" s="33">
        <v>644.80506990000003</v>
      </c>
      <c r="R376" s="33">
        <v>644.80506990000003</v>
      </c>
      <c r="S376" s="33">
        <v>640.93476989999999</v>
      </c>
      <c r="T376" s="33">
        <v>637.06446989999995</v>
      </c>
      <c r="U376" s="33">
        <v>640.93476989999999</v>
      </c>
      <c r="V376" s="33">
        <v>640.93476989999999</v>
      </c>
      <c r="W376" s="33">
        <v>354.79748069999999</v>
      </c>
      <c r="X376" s="33">
        <v>350.92718070000001</v>
      </c>
      <c r="Y376" s="33">
        <v>354.79748069999999</v>
      </c>
      <c r="Z376" s="33">
        <v>354.79748069999999</v>
      </c>
      <c r="AA376" s="33">
        <v>350.92718070000001</v>
      </c>
      <c r="AB376" s="33">
        <v>344.08286070000003</v>
      </c>
      <c r="AC376" s="33">
        <v>344.08286070000003</v>
      </c>
      <c r="AD376" s="33">
        <v>344.08286070000003</v>
      </c>
      <c r="AE376" s="33">
        <v>344.08286070000003</v>
      </c>
      <c r="AF376" s="33">
        <v>344.08286070000003</v>
      </c>
      <c r="AG376" s="33">
        <v>344.08286070000003</v>
      </c>
      <c r="AH376" s="33">
        <v>344.08286070000003</v>
      </c>
      <c r="AI376" s="33">
        <v>344.08286070000003</v>
      </c>
      <c r="AJ376" s="33">
        <v>344.08286070000003</v>
      </c>
      <c r="AK376" s="33">
        <v>344.08286070000003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1167.332911</v>
      </c>
      <c r="O415" s="33">
        <v>4260.4972989999997</v>
      </c>
      <c r="P415" s="33">
        <v>5291.8445819999997</v>
      </c>
      <c r="Q415" s="33">
        <v>9243.9071239999994</v>
      </c>
      <c r="R415" s="33">
        <v>10218.536819999999</v>
      </c>
      <c r="S415" s="33">
        <v>11426.915150000001</v>
      </c>
      <c r="T415" s="33">
        <v>12764.694380000001</v>
      </c>
      <c r="U415" s="33">
        <v>14741.4478</v>
      </c>
      <c r="V415" s="33">
        <v>14741.4478</v>
      </c>
      <c r="W415" s="33">
        <v>14741.4478</v>
      </c>
      <c r="X415" s="33">
        <v>14741.4478</v>
      </c>
      <c r="Y415" s="33">
        <v>14741.4478</v>
      </c>
      <c r="Z415" s="33">
        <v>14741.4478</v>
      </c>
      <c r="AA415" s="33">
        <v>14741.4478</v>
      </c>
      <c r="AB415" s="33">
        <v>14741.4478</v>
      </c>
      <c r="AC415" s="33">
        <v>14741.4478</v>
      </c>
      <c r="AD415" s="33">
        <v>14741.4478</v>
      </c>
      <c r="AE415" s="33">
        <v>14741.4478</v>
      </c>
      <c r="AF415" s="33">
        <v>14741.4478</v>
      </c>
      <c r="AG415" s="33">
        <v>14741.4478</v>
      </c>
      <c r="AH415" s="33">
        <v>14741.4478</v>
      </c>
      <c r="AI415" s="33">
        <v>14741.4478</v>
      </c>
      <c r="AJ415" s="33">
        <v>14741.4478</v>
      </c>
      <c r="AK415" s="33">
        <v>14741.4478</v>
      </c>
      <c r="AL415" s="33">
        <v>14741.4478</v>
      </c>
      <c r="AM415" s="33">
        <v>14741.4478</v>
      </c>
      <c r="AN415" s="33">
        <v>14741.4478</v>
      </c>
      <c r="AO415" s="33">
        <v>14741.4478</v>
      </c>
      <c r="AP415" s="33">
        <v>14741.4478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1167.332911</v>
      </c>
      <c r="O424" s="33">
        <v>4260.4972989999997</v>
      </c>
      <c r="P424" s="33">
        <v>5291.8445819999997</v>
      </c>
      <c r="Q424" s="33">
        <v>9243.9071239999994</v>
      </c>
      <c r="R424" s="33">
        <v>10218.536819999999</v>
      </c>
      <c r="S424" s="33">
        <v>11426.915150000001</v>
      </c>
      <c r="T424" s="33">
        <v>12764.694380000001</v>
      </c>
      <c r="U424" s="33">
        <v>14741.4478</v>
      </c>
      <c r="V424" s="33">
        <v>14741.4478</v>
      </c>
      <c r="W424" s="33">
        <v>14741.4478</v>
      </c>
      <c r="X424" s="33">
        <v>14741.4478</v>
      </c>
      <c r="Y424" s="33">
        <v>14741.4478</v>
      </c>
      <c r="Z424" s="33">
        <v>14741.4478</v>
      </c>
      <c r="AA424" s="33">
        <v>14741.4478</v>
      </c>
      <c r="AB424" s="33">
        <v>14741.4478</v>
      </c>
      <c r="AC424" s="33">
        <v>14741.4478</v>
      </c>
      <c r="AD424" s="33">
        <v>14741.4478</v>
      </c>
      <c r="AE424" s="33">
        <v>14741.4478</v>
      </c>
      <c r="AF424" s="33">
        <v>14741.4478</v>
      </c>
      <c r="AG424" s="33">
        <v>14741.4478</v>
      </c>
      <c r="AH424" s="33">
        <v>14741.4478</v>
      </c>
      <c r="AI424" s="33">
        <v>14741.4478</v>
      </c>
      <c r="AJ424" s="33">
        <v>14741.4478</v>
      </c>
      <c r="AK424" s="33">
        <v>14741.4478</v>
      </c>
      <c r="AL424" s="33">
        <v>14741.4478</v>
      </c>
      <c r="AM424" s="33">
        <v>14741.4478</v>
      </c>
      <c r="AN424" s="33">
        <v>14741.4478</v>
      </c>
      <c r="AO424" s="33">
        <v>14741.4478</v>
      </c>
      <c r="AP424" s="33">
        <v>14741.4478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  <c r="AE426" s="33">
        <v>775.12608350000005</v>
      </c>
      <c r="AF426" s="33">
        <v>775.12608350000005</v>
      </c>
      <c r="AG426" s="33">
        <v>775.12608350000005</v>
      </c>
      <c r="AH426" s="33">
        <v>775.12608350000005</v>
      </c>
      <c r="AI426" s="33">
        <v>775.12608350000005</v>
      </c>
      <c r="AJ426" s="33">
        <v>775.12608350000005</v>
      </c>
      <c r="AK426" s="33">
        <v>775.12608350000005</v>
      </c>
      <c r="AL426" s="33">
        <v>775.12608350000005</v>
      </c>
      <c r="AM426" s="33">
        <v>775.12608350000005</v>
      </c>
      <c r="AN426" s="33">
        <v>775.12608350000005</v>
      </c>
      <c r="AO426" s="33">
        <v>775.12608350000005</v>
      </c>
      <c r="AP426" s="33">
        <v>775.12608350000005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775.12608350000005</v>
      </c>
      <c r="AF436" s="33">
        <v>775.12608350000005</v>
      </c>
      <c r="AG436" s="33">
        <v>775.12608350000005</v>
      </c>
      <c r="AH436" s="33">
        <v>775.12608350000005</v>
      </c>
      <c r="AI436" s="33">
        <v>775.12608350000005</v>
      </c>
      <c r="AJ436" s="33">
        <v>775.12608350000005</v>
      </c>
      <c r="AK436" s="33">
        <v>775.12608350000005</v>
      </c>
      <c r="AL436" s="33">
        <v>775.12608350000005</v>
      </c>
      <c r="AM436" s="33">
        <v>775.12608350000005</v>
      </c>
      <c r="AN436" s="33">
        <v>775.12608350000005</v>
      </c>
      <c r="AO436" s="33">
        <v>775.12608350000005</v>
      </c>
      <c r="AP436" s="33">
        <v>775.12608350000005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2113.704647</v>
      </c>
      <c r="W439" s="33">
        <v>3803.2991579999998</v>
      </c>
      <c r="X439" s="33">
        <v>4755.2149449999997</v>
      </c>
      <c r="Y439" s="33">
        <v>8086.7148280000001</v>
      </c>
      <c r="Z439" s="33">
        <v>11303.695159999999</v>
      </c>
      <c r="AA439" s="33">
        <v>13696.789199999999</v>
      </c>
      <c r="AB439" s="33">
        <v>16852.431039999999</v>
      </c>
      <c r="AC439" s="33">
        <v>21622.170859999998</v>
      </c>
      <c r="AD439" s="33">
        <v>24711.356299999999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2113.704647</v>
      </c>
      <c r="W448" s="33">
        <v>3803.2991579999998</v>
      </c>
      <c r="X448" s="33">
        <v>4755.2149449999997</v>
      </c>
      <c r="Y448" s="33">
        <v>8086.7148280000001</v>
      </c>
      <c r="Z448" s="33">
        <v>11303.695159999999</v>
      </c>
      <c r="AA448" s="33">
        <v>13696.789199999999</v>
      </c>
      <c r="AB448" s="33">
        <v>16852.431039999999</v>
      </c>
      <c r="AC448" s="33">
        <v>21622.170859999998</v>
      </c>
      <c r="AD448" s="33">
        <v>24711.356299999999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4842.2103539999998</v>
      </c>
      <c r="AG463" s="33">
        <v>6986.084715</v>
      </c>
      <c r="AH463" s="33">
        <v>8608.3555890000007</v>
      </c>
      <c r="AI463" s="33">
        <v>10242.74187</v>
      </c>
      <c r="AJ463" s="33">
        <v>12143.42504</v>
      </c>
      <c r="AK463" s="33">
        <v>14579.751050000001</v>
      </c>
      <c r="AL463" s="33">
        <v>17041.72939</v>
      </c>
      <c r="AM463" s="33">
        <v>19264.345570000001</v>
      </c>
      <c r="AN463" s="33">
        <v>21682.734530000002</v>
      </c>
      <c r="AO463" s="33">
        <v>24016.003420000001</v>
      </c>
      <c r="AP463" s="33">
        <v>25052.402590000002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4842.2103539999998</v>
      </c>
      <c r="AG472" s="33">
        <v>6986.084715</v>
      </c>
      <c r="AH472" s="33">
        <v>8608.3555890000007</v>
      </c>
      <c r="AI472" s="33">
        <v>10242.74187</v>
      </c>
      <c r="AJ472" s="33">
        <v>12143.42504</v>
      </c>
      <c r="AK472" s="33">
        <v>14579.751050000001</v>
      </c>
      <c r="AL472" s="33">
        <v>17041.72939</v>
      </c>
      <c r="AM472" s="33">
        <v>19264.345570000001</v>
      </c>
      <c r="AN472" s="33">
        <v>21682.734530000002</v>
      </c>
      <c r="AO472" s="33">
        <v>24016.003420000001</v>
      </c>
      <c r="AP472" s="33">
        <v>25052.402590000002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888.77974959999995</v>
      </c>
      <c r="Z653" s="33">
        <v>1056.430789</v>
      </c>
      <c r="AA653" s="33">
        <v>930.89080769999998</v>
      </c>
      <c r="AB653" s="33">
        <v>1056.430789</v>
      </c>
      <c r="AC653" s="33">
        <v>1270.7962299999999</v>
      </c>
      <c r="AD653" s="33">
        <v>1056.430789</v>
      </c>
      <c r="AE653" s="33">
        <v>1680.1769240000001</v>
      </c>
      <c r="AF653" s="33">
        <v>1270.7962299999999</v>
      </c>
      <c r="AG653" s="33">
        <v>1791.8526179999999</v>
      </c>
      <c r="AH653" s="33">
        <v>930.89080769999998</v>
      </c>
      <c r="AI653" s="33">
        <v>1056.430789</v>
      </c>
      <c r="AJ653" s="33">
        <v>1056.430789</v>
      </c>
      <c r="AK653" s="33">
        <v>1610.701652</v>
      </c>
      <c r="AL653" s="33">
        <v>1181.970771</v>
      </c>
      <c r="AM653" s="33">
        <v>930.89080769999998</v>
      </c>
      <c r="AN653" s="33">
        <v>1056.430789</v>
      </c>
      <c r="AO653" s="33">
        <v>930.89080769999998</v>
      </c>
      <c r="AP653" s="33">
        <v>930.89080769999998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19.89690276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592.16972499999997</v>
      </c>
      <c r="AL655" s="33">
        <v>592.16972499999997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888.77974959999995</v>
      </c>
      <c r="Z664" s="33">
        <v>1056.430789</v>
      </c>
      <c r="AA664" s="33">
        <v>930.89080769999998</v>
      </c>
      <c r="AB664" s="33">
        <v>1056.430789</v>
      </c>
      <c r="AC664" s="33">
        <v>1270.7962299999999</v>
      </c>
      <c r="AD664" s="33">
        <v>1056.430789</v>
      </c>
      <c r="AE664" s="33">
        <v>1693.441525</v>
      </c>
      <c r="AF664" s="33">
        <v>1290.693133</v>
      </c>
      <c r="AG664" s="33">
        <v>2377.390042</v>
      </c>
      <c r="AH664" s="33">
        <v>1516.428232</v>
      </c>
      <c r="AI664" s="33">
        <v>1641.9682130000001</v>
      </c>
      <c r="AJ664" s="33">
        <v>1641.9682130000001</v>
      </c>
      <c r="AK664" s="33">
        <v>2202.8713769999999</v>
      </c>
      <c r="AL664" s="33">
        <v>1774.140496</v>
      </c>
      <c r="AM664" s="33">
        <v>1516.428232</v>
      </c>
      <c r="AN664" s="33">
        <v>1641.9682130000001</v>
      </c>
      <c r="AO664" s="33">
        <v>1516.428232</v>
      </c>
      <c r="AP664" s="33">
        <v>1516.428232</v>
      </c>
    </row>
    <row r="665" spans="1:42" x14ac:dyDescent="0.25">
      <c r="B665" s="33" t="s">
        <v>700</v>
      </c>
      <c r="C665" s="33" t="s">
        <v>37</v>
      </c>
      <c r="O665" s="33">
        <v>22.052125069999999</v>
      </c>
      <c r="P665" s="33">
        <v>207.02253590000001</v>
      </c>
      <c r="Q665" s="33">
        <v>1260.610911</v>
      </c>
      <c r="R665" s="33">
        <v>1357.2530099999999</v>
      </c>
      <c r="S665" s="33">
        <v>1550.2036410000001</v>
      </c>
      <c r="T665" s="33">
        <v>1562.845419</v>
      </c>
      <c r="U665" s="33">
        <v>1460.7642780000001</v>
      </c>
      <c r="V665" s="33">
        <v>1375.2150019999999</v>
      </c>
      <c r="W665" s="33">
        <v>1357.2530099999999</v>
      </c>
      <c r="X665" s="33">
        <v>1357.2530099999999</v>
      </c>
      <c r="Y665" s="33">
        <v>1357.2530099999999</v>
      </c>
      <c r="Z665" s="33">
        <v>1357.2530099999999</v>
      </c>
      <c r="AA665" s="33">
        <v>1288.3244540000001</v>
      </c>
      <c r="AB665" s="33">
        <v>1357.2530099999999</v>
      </c>
      <c r="AC665" s="33">
        <v>1357.2530099999999</v>
      </c>
      <c r="AD665" s="33">
        <v>1357.2530099999999</v>
      </c>
      <c r="AE665" s="33">
        <v>1357.2530099999999</v>
      </c>
      <c r="AF665" s="33">
        <v>1151.9209040000001</v>
      </c>
      <c r="AG665" s="33">
        <v>930.13855560000002</v>
      </c>
      <c r="AH665" s="33">
        <v>764.65991680000002</v>
      </c>
      <c r="AI665" s="33">
        <v>678.62650480000002</v>
      </c>
      <c r="AJ665" s="33">
        <v>678.62650480000002</v>
      </c>
      <c r="AK665" s="33">
        <v>678.62650480000002</v>
      </c>
      <c r="AL665" s="33">
        <v>678.62650480000002</v>
      </c>
      <c r="AM665" s="33">
        <v>705.7708629</v>
      </c>
      <c r="AN665" s="33">
        <v>678.62650480000002</v>
      </c>
      <c r="AO665" s="33">
        <v>678.62650480000002</v>
      </c>
      <c r="AP665" s="33">
        <v>678.62650480000002</v>
      </c>
    </row>
    <row r="666" spans="1:42" x14ac:dyDescent="0.25">
      <c r="B666" s="33" t="s">
        <v>700</v>
      </c>
      <c r="C666" s="33" t="s">
        <v>38</v>
      </c>
      <c r="N666" s="33">
        <v>58.980104609999998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176.94031380000001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58.980104609999998</v>
      </c>
      <c r="AG666" s="33">
        <v>58.980104609999998</v>
      </c>
      <c r="AH666" s="33">
        <v>117.96020919999999</v>
      </c>
      <c r="AI666" s="33">
        <v>117.96020919999999</v>
      </c>
      <c r="AJ666" s="33">
        <v>58.980104609999998</v>
      </c>
      <c r="AK666" s="33">
        <v>58.980104609999998</v>
      </c>
      <c r="AL666" s="33">
        <v>58.980104609999998</v>
      </c>
      <c r="AM666" s="33">
        <v>58.980104609999998</v>
      </c>
      <c r="AN666" s="33">
        <v>58.980104609999998</v>
      </c>
      <c r="AO666" s="33">
        <v>58.980104609999998</v>
      </c>
      <c r="AP666" s="33">
        <v>58.980104609999998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131.22481110000001</v>
      </c>
      <c r="P667" s="33">
        <v>477.13162319999998</v>
      </c>
      <c r="Q667" s="33">
        <v>538.54993379999996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735.23793060000003</v>
      </c>
      <c r="X667" s="33">
        <v>735.23793060000003</v>
      </c>
      <c r="Y667" s="33">
        <v>735.23793060000003</v>
      </c>
      <c r="Z667" s="33">
        <v>368.40267610000001</v>
      </c>
      <c r="AA667" s="33">
        <v>463.63851119999998</v>
      </c>
      <c r="AB667" s="33">
        <v>350.96248409999998</v>
      </c>
      <c r="AC667" s="33">
        <v>477.76253409999998</v>
      </c>
      <c r="AD667" s="33">
        <v>404.16281830000003</v>
      </c>
      <c r="AE667" s="33">
        <v>735.23793060000003</v>
      </c>
      <c r="AF667" s="33">
        <v>367.61896530000001</v>
      </c>
      <c r="AG667" s="33">
        <v>367.61896530000001</v>
      </c>
      <c r="AH667" s="33">
        <v>367.61896530000001</v>
      </c>
      <c r="AI667" s="33">
        <v>498.8437763</v>
      </c>
      <c r="AJ667" s="33">
        <v>367.61896530000001</v>
      </c>
      <c r="AK667" s="33">
        <v>367.61896530000001</v>
      </c>
      <c r="AL667" s="33">
        <v>367.61896530000001</v>
      </c>
      <c r="AM667" s="33">
        <v>367.61896530000001</v>
      </c>
      <c r="AN667" s="33">
        <v>367.61896530000001</v>
      </c>
      <c r="AO667" s="33">
        <v>367.61896530000001</v>
      </c>
      <c r="AP667" s="33">
        <v>367.61896530000001</v>
      </c>
    </row>
    <row r="668" spans="1:42" x14ac:dyDescent="0.25">
      <c r="B668" s="33" t="s">
        <v>700</v>
      </c>
      <c r="C668" s="33" t="s">
        <v>40</v>
      </c>
      <c r="T668" s="33">
        <v>126.4874533</v>
      </c>
      <c r="U668" s="33">
        <v>84.324968839999997</v>
      </c>
      <c r="V668" s="33">
        <v>84.324968839999997</v>
      </c>
      <c r="W668" s="33">
        <v>84.324968839999997</v>
      </c>
      <c r="X668" s="33">
        <v>84.324968839999997</v>
      </c>
      <c r="Y668" s="33">
        <v>84.324968839999997</v>
      </c>
      <c r="Z668" s="33">
        <v>84.324968839999997</v>
      </c>
      <c r="AA668" s="33">
        <v>84.324968839999997</v>
      </c>
      <c r="AB668" s="33">
        <v>84.324968839999997</v>
      </c>
      <c r="AC668" s="33">
        <v>84.324968839999997</v>
      </c>
      <c r="AD668" s="33">
        <v>84.324968839999997</v>
      </c>
      <c r="AE668" s="33">
        <v>84.324968839999997</v>
      </c>
      <c r="AF668" s="33">
        <v>84.324968839999997</v>
      </c>
      <c r="AG668" s="33">
        <v>84.324968839999997</v>
      </c>
      <c r="AH668" s="33">
        <v>84.324968839999997</v>
      </c>
      <c r="AI668" s="33">
        <v>84.324968839999997</v>
      </c>
      <c r="AJ668" s="33">
        <v>42.162484419999998</v>
      </c>
      <c r="AK668" s="33">
        <v>42.162484419999998</v>
      </c>
      <c r="AL668" s="33">
        <v>84.324968839999997</v>
      </c>
      <c r="AM668" s="33">
        <v>42.162484419999998</v>
      </c>
      <c r="AN668" s="33">
        <v>42.162484419999998</v>
      </c>
      <c r="AO668" s="33">
        <v>42.162484419999998</v>
      </c>
      <c r="AP668" s="33">
        <v>42.162484419999998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190.20491569999999</v>
      </c>
      <c r="O676" s="33">
        <v>271.23714530000001</v>
      </c>
      <c r="P676" s="33">
        <v>802.11436830000002</v>
      </c>
      <c r="Q676" s="33">
        <v>1917.121054</v>
      </c>
      <c r="R676" s="33">
        <v>2210.451149</v>
      </c>
      <c r="S676" s="33">
        <v>2403.401781</v>
      </c>
      <c r="T676" s="33">
        <v>2542.5310119999999</v>
      </c>
      <c r="U676" s="33">
        <v>2398.287386</v>
      </c>
      <c r="V676" s="33">
        <v>2371.7182160000002</v>
      </c>
      <c r="W676" s="33">
        <v>2294.7761180000002</v>
      </c>
      <c r="X676" s="33">
        <v>2294.7761180000002</v>
      </c>
      <c r="Y676" s="33">
        <v>2294.7761180000002</v>
      </c>
      <c r="Z676" s="33">
        <v>1927.9408639999999</v>
      </c>
      <c r="AA676" s="33">
        <v>1954.248143</v>
      </c>
      <c r="AB676" s="33">
        <v>1910.5006719999999</v>
      </c>
      <c r="AC676" s="33">
        <v>2037.300722</v>
      </c>
      <c r="AD676" s="33">
        <v>1963.701006</v>
      </c>
      <c r="AE676" s="33">
        <v>2294.7761180000002</v>
      </c>
      <c r="AF676" s="33">
        <v>1662.8449430000001</v>
      </c>
      <c r="AG676" s="33">
        <v>1441.062594</v>
      </c>
      <c r="AH676" s="33">
        <v>1334.5640599999999</v>
      </c>
      <c r="AI676" s="33">
        <v>1379.755459</v>
      </c>
      <c r="AJ676" s="33">
        <v>1147.3880590000001</v>
      </c>
      <c r="AK676" s="33">
        <v>1147.3880590000001</v>
      </c>
      <c r="AL676" s="33">
        <v>1189.5505439999999</v>
      </c>
      <c r="AM676" s="33">
        <v>1174.5324169999999</v>
      </c>
      <c r="AN676" s="33">
        <v>1147.3880590000001</v>
      </c>
      <c r="AO676" s="33">
        <v>1147.3880590000001</v>
      </c>
      <c r="AP676" s="33">
        <v>1147.3880590000001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466.15600749999999</v>
      </c>
      <c r="S677" s="33">
        <v>466.15600749999999</v>
      </c>
      <c r="T677" s="33">
        <v>466.15600749999999</v>
      </c>
      <c r="U677" s="33">
        <v>466.15600749999999</v>
      </c>
      <c r="V677" s="33">
        <v>533.71652389999997</v>
      </c>
      <c r="W677" s="33">
        <v>583.23826959999997</v>
      </c>
      <c r="X677" s="33">
        <v>466.15600749999999</v>
      </c>
      <c r="Y677" s="33">
        <v>186.5594801</v>
      </c>
      <c r="AC677" s="33">
        <v>15.06491185</v>
      </c>
      <c r="AD677" s="33">
        <v>241.3958121</v>
      </c>
      <c r="AE677" s="33">
        <v>535.89306820000002</v>
      </c>
      <c r="AF677" s="33">
        <v>143.83806240000001</v>
      </c>
      <c r="AG677" s="33">
        <v>74.666906370000007</v>
      </c>
      <c r="AH677" s="33">
        <v>92.289323820000007</v>
      </c>
      <c r="AI677" s="33">
        <v>111.82814310000001</v>
      </c>
      <c r="AJ677" s="33">
        <v>91.669330029999998</v>
      </c>
      <c r="AK677" s="33">
        <v>240.875384</v>
      </c>
      <c r="AL677" s="33">
        <v>238.74384190000001</v>
      </c>
      <c r="AM677" s="33">
        <v>236.81362540000001</v>
      </c>
      <c r="AN677" s="33">
        <v>234.73160709999999</v>
      </c>
      <c r="AO677" s="33">
        <v>232.74929420000001</v>
      </c>
      <c r="AP677" s="33">
        <v>466.15600749999999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X679" s="33">
        <v>52.061892100000001</v>
      </c>
      <c r="AE679" s="33">
        <v>52.821539469999998</v>
      </c>
      <c r="AP679" s="33">
        <v>52.821539469999998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518.97754699999996</v>
      </c>
      <c r="S688" s="33">
        <v>518.97754699999996</v>
      </c>
      <c r="T688" s="33">
        <v>518.97754699999996</v>
      </c>
      <c r="U688" s="33">
        <v>518.97754699999996</v>
      </c>
      <c r="V688" s="33">
        <v>586.53806340000006</v>
      </c>
      <c r="W688" s="33">
        <v>636.05980910000005</v>
      </c>
      <c r="X688" s="33">
        <v>518.21789960000001</v>
      </c>
      <c r="Y688" s="33">
        <v>186.5594801</v>
      </c>
      <c r="Z688" s="33">
        <v>0</v>
      </c>
      <c r="AA688" s="33">
        <v>0</v>
      </c>
      <c r="AB688" s="33">
        <v>0</v>
      </c>
      <c r="AC688" s="33">
        <v>15.06491185</v>
      </c>
      <c r="AD688" s="33">
        <v>241.3958121</v>
      </c>
      <c r="AE688" s="33">
        <v>588.71460769999999</v>
      </c>
      <c r="AF688" s="33">
        <v>143.83806240000001</v>
      </c>
      <c r="AG688" s="33">
        <v>74.666906370000007</v>
      </c>
      <c r="AH688" s="33">
        <v>92.289323820000007</v>
      </c>
      <c r="AI688" s="33">
        <v>111.82814310000001</v>
      </c>
      <c r="AJ688" s="33">
        <v>91.669330029999998</v>
      </c>
      <c r="AK688" s="33">
        <v>240.875384</v>
      </c>
      <c r="AL688" s="33">
        <v>238.74384190000001</v>
      </c>
      <c r="AM688" s="33">
        <v>236.81362540000001</v>
      </c>
      <c r="AN688" s="33">
        <v>234.73160709999999</v>
      </c>
      <c r="AO688" s="33">
        <v>232.74929420000001</v>
      </c>
      <c r="AP688" s="33">
        <v>518.97754699999996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142.120734</v>
      </c>
      <c r="X750" s="33">
        <v>284.241468</v>
      </c>
      <c r="Y750" s="33">
        <v>284.241468</v>
      </c>
      <c r="Z750" s="33">
        <v>378.98862400000002</v>
      </c>
      <c r="AA750" s="33">
        <v>473.73577999999998</v>
      </c>
      <c r="AB750" s="33">
        <v>568.482936</v>
      </c>
      <c r="AC750" s="33">
        <v>663.23009200000001</v>
      </c>
      <c r="AD750" s="33">
        <v>782.21453789999998</v>
      </c>
      <c r="AE750" s="33">
        <v>884.70114420000004</v>
      </c>
      <c r="AF750" s="33">
        <v>947.47155999999995</v>
      </c>
      <c r="AG750" s="33">
        <v>1042.2187160000001</v>
      </c>
      <c r="AH750" s="33">
        <v>1136.965872</v>
      </c>
      <c r="AI750" s="33">
        <v>1258.2923820000001</v>
      </c>
      <c r="AJ750" s="33">
        <v>1360.985539</v>
      </c>
      <c r="AK750" s="33">
        <v>1632.930153</v>
      </c>
      <c r="AL750" s="33">
        <v>1753.2857630000001</v>
      </c>
      <c r="AM750" s="33">
        <v>1873.2296409999999</v>
      </c>
      <c r="AN750" s="33">
        <v>1988.976175</v>
      </c>
      <c r="AO750" s="33">
        <v>1964.459366</v>
      </c>
      <c r="AP750" s="33">
        <v>1940.222475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386.1680642</v>
      </c>
      <c r="X752" s="33">
        <v>370.08906330000002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595.48587550000002</v>
      </c>
      <c r="AP752" s="33">
        <v>595.48587550000002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275.00362030000002</v>
      </c>
      <c r="X755" s="33">
        <v>275.00362030000002</v>
      </c>
      <c r="Y755" s="33">
        <v>183.3357469</v>
      </c>
      <c r="Z755" s="33">
        <v>183.3357469</v>
      </c>
      <c r="AA755" s="33">
        <v>183.3357469</v>
      </c>
      <c r="AB755" s="33">
        <v>183.3357469</v>
      </c>
      <c r="AC755" s="33">
        <v>499.59152399999999</v>
      </c>
      <c r="AD755" s="33">
        <v>521.51092949999997</v>
      </c>
      <c r="AE755" s="33">
        <v>543.49096150000003</v>
      </c>
      <c r="AF755" s="33">
        <v>463.31359279999998</v>
      </c>
      <c r="AG755" s="33">
        <v>463.31359279999998</v>
      </c>
      <c r="AH755" s="33">
        <v>463.31359279999998</v>
      </c>
      <c r="AI755" s="33">
        <v>463.31359279999998</v>
      </c>
      <c r="AJ755" s="33">
        <v>463.31359279999998</v>
      </c>
      <c r="AK755" s="33">
        <v>463.31359279999998</v>
      </c>
      <c r="AL755" s="33">
        <v>463.31359279999998</v>
      </c>
      <c r="AM755" s="33">
        <v>480.3435776</v>
      </c>
      <c r="AN755" s="33">
        <v>500.39163600000001</v>
      </c>
      <c r="AO755" s="33">
        <v>519.94681479999997</v>
      </c>
      <c r="AP755" s="33">
        <v>538.82857179999996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803.29241839999997</v>
      </c>
      <c r="X760" s="33">
        <v>929.33415160000004</v>
      </c>
      <c r="Y760" s="33">
        <v>814.35180579999997</v>
      </c>
      <c r="Z760" s="33">
        <v>1154.967832</v>
      </c>
      <c r="AA760" s="33">
        <v>1249.7149879999999</v>
      </c>
      <c r="AB760" s="33">
        <v>1344.4621440000001</v>
      </c>
      <c r="AC760" s="33">
        <v>1755.4650770000001</v>
      </c>
      <c r="AD760" s="33">
        <v>1896.3689280000001</v>
      </c>
      <c r="AE760" s="33">
        <v>2020.835566</v>
      </c>
      <c r="AF760" s="33">
        <v>2003.4286139999999</v>
      </c>
      <c r="AG760" s="33">
        <v>2101.018184</v>
      </c>
      <c r="AH760" s="33">
        <v>2195.7653399999999</v>
      </c>
      <c r="AI760" s="33">
        <v>2317.0918499999998</v>
      </c>
      <c r="AJ760" s="33">
        <v>2419.7850079999998</v>
      </c>
      <c r="AK760" s="33">
        <v>2691.729621</v>
      </c>
      <c r="AL760" s="33">
        <v>2812.085231</v>
      </c>
      <c r="AM760" s="33">
        <v>2949.0590940000002</v>
      </c>
      <c r="AN760" s="33">
        <v>3084.8536869999998</v>
      </c>
      <c r="AO760" s="33">
        <v>3079.892057</v>
      </c>
      <c r="AP760" s="33">
        <v>3074.5369219999998</v>
      </c>
    </row>
    <row r="761" spans="2:42" x14ac:dyDescent="0.25">
      <c r="B761" s="33" t="s">
        <v>15</v>
      </c>
      <c r="D761" s="33">
        <v>60470.570500000002</v>
      </c>
      <c r="E761" s="33">
        <v>62737.407299999999</v>
      </c>
      <c r="F761" s="33">
        <v>62313.005369999999</v>
      </c>
      <c r="G761" s="33">
        <v>64275.250970000001</v>
      </c>
      <c r="H761" s="33">
        <v>65882.205780000004</v>
      </c>
      <c r="I761" s="33">
        <v>67080.548850000006</v>
      </c>
      <c r="J761" s="33">
        <v>68156.631949999995</v>
      </c>
      <c r="K761" s="33">
        <v>73155.512359999993</v>
      </c>
      <c r="L761" s="33">
        <v>76830.780719999995</v>
      </c>
      <c r="M761" s="33">
        <v>80602.379119999998</v>
      </c>
      <c r="N761" s="33">
        <v>83898.829800000007</v>
      </c>
      <c r="O761" s="33">
        <v>87331.518290000007</v>
      </c>
      <c r="P761" s="33">
        <v>90801.38652</v>
      </c>
      <c r="Q761" s="33">
        <v>94390.826220000003</v>
      </c>
      <c r="R761" s="33">
        <v>97479.496719999996</v>
      </c>
      <c r="S761" s="33">
        <v>100376.1617</v>
      </c>
      <c r="T761" s="33">
        <v>103383.08349999999</v>
      </c>
      <c r="U761" s="33">
        <v>106477.1397</v>
      </c>
      <c r="V761" s="33">
        <v>109672.6081</v>
      </c>
      <c r="W761" s="33">
        <v>113023.065</v>
      </c>
      <c r="X761" s="33">
        <v>116432.60520000001</v>
      </c>
      <c r="Y761" s="33">
        <v>119841.8385</v>
      </c>
      <c r="Z761" s="33">
        <v>123355.3627</v>
      </c>
      <c r="AA761" s="33">
        <v>126990.20080000001</v>
      </c>
      <c r="AB761" s="33">
        <v>130866.5943</v>
      </c>
      <c r="AC761" s="33">
        <v>134691.05110000001</v>
      </c>
      <c r="AD761" s="33">
        <v>138544.15119999999</v>
      </c>
      <c r="AE761" s="33">
        <v>142248.96109999999</v>
      </c>
      <c r="AF761" s="33">
        <v>145923.46710000001</v>
      </c>
      <c r="AG761" s="33">
        <v>149167.1384</v>
      </c>
      <c r="AH761" s="33">
        <v>152419.8836</v>
      </c>
      <c r="AI761" s="33">
        <v>155684.64610000001</v>
      </c>
      <c r="AJ761" s="33">
        <v>159011.78200000001</v>
      </c>
      <c r="AK761" s="33">
        <v>162404.89249999999</v>
      </c>
      <c r="AL761" s="33">
        <v>165819.91899999999</v>
      </c>
      <c r="AM761" s="33">
        <v>169202.8308</v>
      </c>
      <c r="AN761" s="33">
        <v>172913.65040000001</v>
      </c>
      <c r="AO761" s="33">
        <v>176479.47750000001</v>
      </c>
      <c r="AP761" s="33">
        <v>180004.0729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41986.243979999999</v>
      </c>
      <c r="D4" s="1">
        <f>PLANEL_GerCrit_Resultado!H244+PLANEL_GerCrit_Resultado!H748</f>
        <v>44316.588369999998</v>
      </c>
      <c r="E4" s="1">
        <f>PLANEL_GerCrit_Resultado!I244+PLANEL_GerCrit_Resultado!I748</f>
        <v>44518.376909999999</v>
      </c>
      <c r="F4" s="1">
        <f>PLANEL_GerCrit_Resultado!J244+PLANEL_GerCrit_Resultado!J748</f>
        <v>45685.499580000003</v>
      </c>
      <c r="G4" s="1">
        <f>PLANEL_GerCrit_Resultado!K244+PLANEL_GerCrit_Resultado!K748</f>
        <v>48609.037020000003</v>
      </c>
      <c r="H4" s="1">
        <f>PLANEL_GerCrit_Resultado!L244+PLANEL_GerCrit_Resultado!L748</f>
        <v>51812.351970000003</v>
      </c>
      <c r="I4" s="1">
        <f>PLANEL_GerCrit_Resultado!M244+PLANEL_GerCrit_Resultado!M748</f>
        <v>52918.729930000001</v>
      </c>
      <c r="J4" s="1">
        <f>PLANEL_GerCrit_Resultado!N244+PLANEL_GerCrit_Resultado!N748</f>
        <v>53774.924500000001</v>
      </c>
      <c r="K4" s="1">
        <f>PLANEL_GerCrit_Resultado!O244+PLANEL_GerCrit_Resultado!O748</f>
        <v>53475.963409999997</v>
      </c>
      <c r="L4" s="1">
        <f>PLANEL_GerCrit_Resultado!P244+PLANEL_GerCrit_Resultado!P748</f>
        <v>53953.402869999998</v>
      </c>
      <c r="M4" s="1">
        <f>PLANEL_GerCrit_Resultado!Q244+PLANEL_GerCrit_Resultado!Q748</f>
        <v>54705.489500000003</v>
      </c>
      <c r="N4" s="1">
        <f>PLANEL_GerCrit_Resultado!R244+PLANEL_GerCrit_Resultado!R748</f>
        <v>54812.64662</v>
      </c>
      <c r="O4" s="1">
        <f>PLANEL_GerCrit_Resultado!S244+PLANEL_GerCrit_Resultado!S748</f>
        <v>55283.679320000003</v>
      </c>
      <c r="P4" s="1">
        <f>PLANEL_GerCrit_Resultado!T244+PLANEL_GerCrit_Resultado!T748</f>
        <v>57021.008650000003</v>
      </c>
      <c r="Q4" s="1">
        <f>PLANEL_GerCrit_Resultado!U244+PLANEL_GerCrit_Resultado!U748</f>
        <v>58294.29898</v>
      </c>
      <c r="R4" s="1">
        <f>PLANEL_GerCrit_Resultado!V244+PLANEL_GerCrit_Resultado!V748</f>
        <v>58187.717270000001</v>
      </c>
      <c r="S4" s="1">
        <f>PLANEL_GerCrit_Resultado!W244+PLANEL_GerCrit_Resultado!W748</f>
        <v>58904.597229999999</v>
      </c>
      <c r="T4" s="1">
        <f>PLANEL_GerCrit_Resultado!X244+PLANEL_GerCrit_Resultado!X748</f>
        <v>59883.617819999999</v>
      </c>
      <c r="U4" s="1">
        <f>PLANEL_GerCrit_Resultado!Y244+PLANEL_GerCrit_Resultado!Y748</f>
        <v>59818.448510000002</v>
      </c>
      <c r="V4" s="1">
        <f>PLANEL_GerCrit_Resultado!Z244+PLANEL_GerCrit_Resultado!Z748</f>
        <v>59824.749239999997</v>
      </c>
      <c r="W4" s="1">
        <f>PLANEL_GerCrit_Resultado!AA244+PLANEL_GerCrit_Resultado!AA748</f>
        <v>59916.110560000001</v>
      </c>
      <c r="X4" s="1">
        <f>PLANEL_GerCrit_Resultado!AB244+PLANEL_GerCrit_Resultado!AB748</f>
        <v>59900.887629999997</v>
      </c>
      <c r="Y4" s="1">
        <f>PLANEL_GerCrit_Resultado!AC244+PLANEL_GerCrit_Resultado!AC748</f>
        <v>59898.528039999997</v>
      </c>
      <c r="Z4" s="1">
        <f>PLANEL_GerCrit_Resultado!AD244+PLANEL_GerCrit_Resultado!AD748</f>
        <v>59993.897620000003</v>
      </c>
      <c r="AA4" s="1">
        <f>PLANEL_GerCrit_Resultado!AE244+PLANEL_GerCrit_Resultado!AE748</f>
        <v>60592.298569999999</v>
      </c>
      <c r="AB4" s="1">
        <f>PLANEL_GerCrit_Resultado!AF244+PLANEL_GerCrit_Resultado!AF748</f>
        <v>60444.12732</v>
      </c>
      <c r="AC4" s="1">
        <f>PLANEL_GerCrit_Resultado!AG244+PLANEL_GerCrit_Resultado!AG748</f>
        <v>60456.202619999996</v>
      </c>
      <c r="AD4" s="1">
        <f>PLANEL_GerCrit_Resultado!AH244+PLANEL_GerCrit_Resultado!AH748</f>
        <v>60441.738250000002</v>
      </c>
      <c r="AE4" s="1">
        <f>PLANEL_GerCrit_Resultado!AI244+PLANEL_GerCrit_Resultado!AI748</f>
        <v>60440.92972</v>
      </c>
      <c r="AF4" s="1">
        <f>PLANEL_GerCrit_Resultado!AJ244+PLANEL_GerCrit_Resultado!AJ748</f>
        <v>60406.062380000003</v>
      </c>
      <c r="AG4" s="1">
        <f>PLANEL_GerCrit_Resultado!AK244+PLANEL_GerCrit_Resultado!AK748</f>
        <v>60254.348339999997</v>
      </c>
      <c r="AH4" s="1">
        <f>PLANEL_GerCrit_Resultado!AL244+PLANEL_GerCrit_Resultado!AL748</f>
        <v>60041.074650000002</v>
      </c>
      <c r="AI4" s="1">
        <f>PLANEL_GerCrit_Resultado!AM244+PLANEL_GerCrit_Resultado!AM748</f>
        <v>59871.490570000002</v>
      </c>
      <c r="AJ4" s="1">
        <f>PLANEL_GerCrit_Resultado!AN244+PLANEL_GerCrit_Resultado!AN748</f>
        <v>59661.508739999997</v>
      </c>
      <c r="AK4" s="1">
        <f>PLANEL_GerCrit_Resultado!AO244+PLANEL_GerCrit_Resultado!AO748</f>
        <v>59105.122840000004</v>
      </c>
      <c r="AL4" s="1">
        <f>PLANEL_GerCrit_Resultado!AP244+PLANEL_GerCrit_Resultado!AP748</f>
        <v>59056.406219999997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2993.040227</v>
      </c>
      <c r="E5" s="1">
        <f>PLANEL_GerCrit_Resultado!I256</f>
        <v>3127.1847509999998</v>
      </c>
      <c r="F5" s="1">
        <f>PLANEL_GerCrit_Resultado!J256</f>
        <v>3193.9340649999999</v>
      </c>
      <c r="G5" s="1">
        <f>PLANEL_GerCrit_Resultado!K256</f>
        <v>3275.722573</v>
      </c>
      <c r="H5" s="1">
        <f>PLANEL_GerCrit_Resultado!L256</f>
        <v>3395.7502890000001</v>
      </c>
      <c r="I5" s="1">
        <f>PLANEL_GerCrit_Resultado!M256</f>
        <v>4669.40571</v>
      </c>
      <c r="J5" s="1">
        <f>PLANEL_GerCrit_Resultado!N256</f>
        <v>5028.3443610000004</v>
      </c>
      <c r="K5" s="1">
        <f>PLANEL_GerCrit_Resultado!O256</f>
        <v>5648.005623</v>
      </c>
      <c r="L5" s="1">
        <f>PLANEL_GerCrit_Resultado!P256</f>
        <v>7199.5386850000004</v>
      </c>
      <c r="M5" s="1">
        <f>PLANEL_GerCrit_Resultado!Q256</f>
        <v>6754.1530970000003</v>
      </c>
      <c r="N5" s="1">
        <f>PLANEL_GerCrit_Resultado!R256</f>
        <v>7214.1352619999998</v>
      </c>
      <c r="O5" s="1">
        <f>PLANEL_GerCrit_Resultado!S256</f>
        <v>7184.5044189999999</v>
      </c>
      <c r="P5" s="1">
        <f>PLANEL_GerCrit_Resultado!T256</f>
        <v>7213.6424610000004</v>
      </c>
      <c r="Q5" s="1">
        <f>PLANEL_GerCrit_Resultado!U256</f>
        <v>8114.2127849999997</v>
      </c>
      <c r="R5" s="1">
        <f>PLANEL_GerCrit_Resultado!V256</f>
        <v>8221.2258610000008</v>
      </c>
      <c r="S5" s="1">
        <f>PLANEL_GerCrit_Resultado!W256</f>
        <v>8235.7000200000002</v>
      </c>
      <c r="T5" s="1">
        <f>PLANEL_GerCrit_Resultado!X256</f>
        <v>8216.8157630000005</v>
      </c>
      <c r="U5" s="1">
        <f>PLANEL_GerCrit_Resultado!Y256</f>
        <v>8208.0899850000005</v>
      </c>
      <c r="V5" s="1">
        <f>PLANEL_GerCrit_Resultado!Z256</f>
        <v>8235.2072200000002</v>
      </c>
      <c r="W5" s="1">
        <f>PLANEL_GerCrit_Resultado!AA256</f>
        <v>8222.0381890000008</v>
      </c>
      <c r="X5" s="1">
        <f>PLANEL_GerCrit_Resultado!AB256</f>
        <v>8235.7000200000002</v>
      </c>
      <c r="Y5" s="1">
        <f>PLANEL_GerCrit_Resultado!AC256</f>
        <v>8235.7000200000002</v>
      </c>
      <c r="Z5" s="1">
        <f>PLANEL_GerCrit_Resultado!AD256</f>
        <v>8235.7000200000002</v>
      </c>
      <c r="AA5" s="1">
        <f>PLANEL_GerCrit_Resultado!AE256</f>
        <v>8235.7000200000002</v>
      </c>
      <c r="AB5" s="68">
        <f>PLANEL_GerCrit_Resultado!AF256</f>
        <v>8235.1740649999992</v>
      </c>
      <c r="AC5" s="1">
        <f>PLANEL_GerCrit_Resultado!AG256</f>
        <v>8222.0381890000008</v>
      </c>
      <c r="AD5" s="1">
        <f>PLANEL_GerCrit_Resultado!AH256</f>
        <v>8235.7000200000002</v>
      </c>
      <c r="AE5" s="1">
        <f>PLANEL_GerCrit_Resultado!AI256</f>
        <v>8235.7000200000002</v>
      </c>
      <c r="AF5" s="1">
        <f>PLANEL_GerCrit_Resultado!AJ256</f>
        <v>8235.1740649999992</v>
      </c>
      <c r="AG5" s="1">
        <f>PLANEL_GerCrit_Resultado!AK256</f>
        <v>8235.7000200000002</v>
      </c>
      <c r="AH5" s="1">
        <f>PLANEL_GerCrit_Resultado!AL256</f>
        <v>8235.7000200000002</v>
      </c>
      <c r="AI5" s="1">
        <f>PLANEL_GerCrit_Resultado!AM256</f>
        <v>8222.0381890000008</v>
      </c>
      <c r="AJ5" s="1">
        <f>PLANEL_GerCrit_Resultado!AN256</f>
        <v>8235.1740649999992</v>
      </c>
      <c r="AK5" s="1">
        <f>PLANEL_GerCrit_Resultado!AO256</f>
        <v>8222.0381890000008</v>
      </c>
      <c r="AL5" s="1">
        <f>PLANEL_GerCrit_Resultado!AP256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6850.8825719999995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4433.6776426899996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4978.7473320000008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5557.4083331000002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6266.9969635000007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6846.6814447999996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6946.9668772399991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7469.034525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7006.9806581000012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7250.7023363999997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8642.7059690000006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8599.7457840000006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8462.0859519999995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8483.8674564000012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9307.5753910999993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9697.6893355000011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9370.1509975000008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8948.3650600000001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9349.5399046999992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10109.773528999998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10706.976357850001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11652.475986099998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13788.1217337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12069.6042954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12059.353649969999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12521.291804120001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12986.881551099999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13264.450493029999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13494.737620000002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13683.518446900001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13837.6654734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14006.638435100002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14549.405751800001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15872.459653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1188.716946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1189.4248889999999</v>
      </c>
      <c r="O9" s="20">
        <f>PLANEL_GerCrit_Resultado!S64+PLANEL_GerCrit_Resultado!S76+PLANEL_GerCrit_Resultado!S88+PLANEL_GerCrit_Resultado!S640+PLANEL_GerCrit_Resultado!S700</f>
        <v>1228.741702</v>
      </c>
      <c r="P9" s="20">
        <f>PLANEL_GerCrit_Resultado!T64+PLANEL_GerCrit_Resultado!T76+PLANEL_GerCrit_Resultado!T88+PLANEL_GerCrit_Resultado!T640+PLANEL_GerCrit_Resultado!T700</f>
        <v>1228.741702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323.8062352</v>
      </c>
      <c r="AC9" s="20">
        <f>PLANEL_GerCrit_Resultado!AG64+PLANEL_GerCrit_Resultado!AG76+PLANEL_GerCrit_Resultado!AG88+PLANEL_GerCrit_Resultado!AG640+PLANEL_GerCrit_Resultado!AG700</f>
        <v>323.8062352</v>
      </c>
      <c r="AD9" s="20">
        <f>PLANEL_GerCrit_Resultado!AH64+PLANEL_GerCrit_Resultado!AH76+PLANEL_GerCrit_Resultado!AH88+PLANEL_GerCrit_Resultado!AH640+PLANEL_GerCrit_Resultado!AH700</f>
        <v>323.8062352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156.08993799999999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461.52063950000002</v>
      </c>
      <c r="J10" s="20">
        <f>PLANEL_GerCrit_Resultado!N40+PLANEL_GerCrit_Resultado!N52</f>
        <v>698.87160640000002</v>
      </c>
      <c r="K10" s="20">
        <f>PLANEL_GerCrit_Resultado!O40+PLANEL_GerCrit_Resultado!O52</f>
        <v>620.68795650000004</v>
      </c>
      <c r="L10" s="20">
        <f>PLANEL_GerCrit_Resultado!P40+PLANEL_GerCrit_Resultado!P52</f>
        <v>687.6267891</v>
      </c>
      <c r="M10" s="20">
        <f>PLANEL_GerCrit_Resultado!Q40+PLANEL_GerCrit_Resultado!Q52</f>
        <v>758.55816789999994</v>
      </c>
      <c r="N10" s="20">
        <f>PLANEL_GerCrit_Resultado!R40+PLANEL_GerCrit_Resultado!R52</f>
        <v>698.87160640000002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3052.6641730000001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3052.6641730000001</v>
      </c>
      <c r="AC11" s="1">
        <f>PLANEL_GerCrit_Resultado!AG160</f>
        <v>3052.6641730000001</v>
      </c>
      <c r="AD11" s="1">
        <f>PLANEL_GerCrit_Resultado!AH160</f>
        <v>3052.6641730000001</v>
      </c>
      <c r="AE11" s="1">
        <f>PLANEL_GerCrit_Resultado!AI160</f>
        <v>3052.6641730000001</v>
      </c>
      <c r="AF11" s="1">
        <f>PLANEL_GerCrit_Resultado!AJ160</f>
        <v>3052.6641730000001</v>
      </c>
      <c r="AG11" s="1">
        <f>PLANEL_GerCrit_Resultado!AK160</f>
        <v>3052.6641730000001</v>
      </c>
      <c r="AH11" s="1">
        <f>PLANEL_GerCrit_Resultado!AL160</f>
        <v>3052.6641730000001</v>
      </c>
      <c r="AI11" s="1">
        <f>PLANEL_GerCrit_Resultado!AM160</f>
        <v>3052.6641730000001</v>
      </c>
      <c r="AJ11" s="1">
        <f>PLANEL_GerCrit_Resultado!AN160</f>
        <v>3052.6641730000001</v>
      </c>
      <c r="AK11" s="1">
        <f>PLANEL_GerCrit_Resultado!AO160</f>
        <v>3052.6641730000001</v>
      </c>
      <c r="AL11" s="1">
        <f>PLANEL_GerCrit_Resultado!AP160</f>
        <v>3052.6641730000001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56.405665470000002</v>
      </c>
      <c r="N12" s="1">
        <f>PLANEL_GerCrit_Resultado!R172</f>
        <v>136.54844059999999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4036.8529709999998</v>
      </c>
      <c r="K14" s="24">
        <f>PLANEL_GerCrit_Resultado!O16+PLANEL_GerCrit_Resultado!O28+PLANEL_GerCrit_Resultado!O628+PLANEL_GerCrit_Resultado!O712</f>
        <v>4036.8529709999998</v>
      </c>
      <c r="L14" s="24">
        <f>PLANEL_GerCrit_Resultado!P16+PLANEL_GerCrit_Resultado!P28+PLANEL_GerCrit_Resultado!P628+PLANEL_GerCrit_Resultado!P712</f>
        <v>3946.1656039999998</v>
      </c>
      <c r="M14" s="24">
        <f>PLANEL_GerCrit_Resultado!Q16+PLANEL_GerCrit_Resultado!Q28+PLANEL_GerCrit_Resultado!Q628+PLANEL_GerCrit_Resultado!Q712</f>
        <v>3946.1656039999998</v>
      </c>
      <c r="N14" s="24">
        <f>PLANEL_GerCrit_Resultado!R16+PLANEL_GerCrit_Resultado!R28+PLANEL_GerCrit_Resultado!R628+PLANEL_GerCrit_Resultado!R712</f>
        <v>3946.1656039999998</v>
      </c>
      <c r="O14" s="24">
        <f>PLANEL_GerCrit_Resultado!S16+PLANEL_GerCrit_Resultado!S28+PLANEL_GerCrit_Resultado!S628+PLANEL_GerCrit_Resultado!S712</f>
        <v>3946.1656039999998</v>
      </c>
      <c r="P14" s="24">
        <f>PLANEL_GerCrit_Resultado!T16+PLANEL_GerCrit_Resultado!T28+PLANEL_GerCrit_Resultado!T628+PLANEL_GerCrit_Resultado!T712</f>
        <v>3946.1656039999998</v>
      </c>
      <c r="Q14" s="24">
        <f>PLANEL_GerCrit_Resultado!U16+PLANEL_GerCrit_Resultado!U28+PLANEL_GerCrit_Resultado!U628+PLANEL_GerCrit_Resultado!U712</f>
        <v>3946.1656039999998</v>
      </c>
      <c r="R14" s="24">
        <f>PLANEL_GerCrit_Resultado!V16+PLANEL_GerCrit_Resultado!V28+PLANEL_GerCrit_Resultado!V628+PLANEL_GerCrit_Resultado!V712</f>
        <v>3946.1656039999998</v>
      </c>
      <c r="S14" s="24">
        <f>PLANEL_GerCrit_Resultado!W16+PLANEL_GerCrit_Resultado!W28+PLANEL_GerCrit_Resultado!W628+PLANEL_GerCrit_Resultado!W712</f>
        <v>3991.4919006</v>
      </c>
      <c r="T14" s="24">
        <f>PLANEL_GerCrit_Resultado!X16+PLANEL_GerCrit_Resultado!X28+PLANEL_GerCrit_Resultado!X628+PLANEL_GerCrit_Resultado!X712</f>
        <v>3991.4919006</v>
      </c>
      <c r="U14" s="24">
        <f>PLANEL_GerCrit_Resultado!Y16+PLANEL_GerCrit_Resultado!Y28+PLANEL_GerCrit_Resultado!Y628+PLANEL_GerCrit_Resultado!Y712</f>
        <v>3991.4919006</v>
      </c>
      <c r="V14" s="24">
        <f>PLANEL_GerCrit_Resultado!Z16+PLANEL_GerCrit_Resultado!Z28+PLANEL_GerCrit_Resultado!Z628+PLANEL_GerCrit_Resultado!Z712</f>
        <v>3991.4919006</v>
      </c>
      <c r="W14" s="24">
        <f>PLANEL_GerCrit_Resultado!AA16+PLANEL_GerCrit_Resultado!AA28+PLANEL_GerCrit_Resultado!AA628+PLANEL_GerCrit_Resultado!AA712</f>
        <v>3991.4919006</v>
      </c>
      <c r="X14" s="24">
        <f>PLANEL_GerCrit_Resultado!AB16+PLANEL_GerCrit_Resultado!AB28+PLANEL_GerCrit_Resultado!AB628+PLANEL_GerCrit_Resultado!AB712</f>
        <v>3978.5441300000002</v>
      </c>
      <c r="Y14" s="24">
        <f>PLANEL_GerCrit_Resultado!AC16+PLANEL_GerCrit_Resultado!AC28+PLANEL_GerCrit_Resultado!AC628+PLANEL_GerCrit_Resultado!AC712</f>
        <v>3978.5441300000002</v>
      </c>
      <c r="Z14" s="24">
        <f>PLANEL_GerCrit_Resultado!AD16+PLANEL_GerCrit_Resultado!AD28+PLANEL_GerCrit_Resultado!AD628+PLANEL_GerCrit_Resultado!AD712</f>
        <v>3978.5441300000002</v>
      </c>
      <c r="AA14" s="24">
        <f>PLANEL_GerCrit_Resultado!AE16+PLANEL_GerCrit_Resultado!AE28+PLANEL_GerCrit_Resultado!AE628+PLANEL_GerCrit_Resultado!AE712</f>
        <v>3978.5441300000002</v>
      </c>
      <c r="AB14" s="24">
        <f>PLANEL_GerCrit_Resultado!AF16+PLANEL_GerCrit_Resultado!AF28+PLANEL_GerCrit_Resultado!AF628+PLANEL_GerCrit_Resultado!AF712</f>
        <v>3978.5441300000002</v>
      </c>
      <c r="AC14" s="24">
        <f>PLANEL_GerCrit_Resultado!AG16+PLANEL_GerCrit_Resultado!AG28+PLANEL_GerCrit_Resultado!AG628+PLANEL_GerCrit_Resultado!AG712</f>
        <v>3978.5441300000002</v>
      </c>
      <c r="AD14" s="24">
        <f>PLANEL_GerCrit_Resultado!AH16+PLANEL_GerCrit_Resultado!AH28+PLANEL_GerCrit_Resultado!AH628+PLANEL_GerCrit_Resultado!AH712</f>
        <v>3978.5441300000002</v>
      </c>
      <c r="AE14" s="24">
        <f>PLANEL_GerCrit_Resultado!AI16+PLANEL_GerCrit_Resultado!AI28+PLANEL_GerCrit_Resultado!AI628+PLANEL_GerCrit_Resultado!AI712</f>
        <v>3978.5441300000002</v>
      </c>
      <c r="AF14" s="24">
        <f>PLANEL_GerCrit_Resultado!AJ16+PLANEL_GerCrit_Resultado!AJ28+PLANEL_GerCrit_Resultado!AJ628+PLANEL_GerCrit_Resultado!AJ712</f>
        <v>3978.5441300000002</v>
      </c>
      <c r="AG14" s="24">
        <f>PLANEL_GerCrit_Resultado!AK16+PLANEL_GerCrit_Resultado!AK28+PLANEL_GerCrit_Resultado!AK628+PLANEL_GerCrit_Resultado!AK712</f>
        <v>3978.5441300000002</v>
      </c>
      <c r="AH14" s="24">
        <f>PLANEL_GerCrit_Resultado!AL16+PLANEL_GerCrit_Resultado!AL28+PLANEL_GerCrit_Resultado!AL628+PLANEL_GerCrit_Resultado!AL712</f>
        <v>4096.5945590000001</v>
      </c>
      <c r="AI14" s="24">
        <f>PLANEL_GerCrit_Resultado!AM16+PLANEL_GerCrit_Resultado!AM28+PLANEL_GerCrit_Resultado!AM628+PLANEL_GerCrit_Resultado!AM712</f>
        <v>4096.5945590000001</v>
      </c>
      <c r="AJ14" s="24">
        <f>PLANEL_GerCrit_Resultado!AN16+PLANEL_GerCrit_Resultado!AN28+PLANEL_GerCrit_Resultado!AN628+PLANEL_GerCrit_Resultado!AN712</f>
        <v>4096.5945590000001</v>
      </c>
      <c r="AK14" s="24">
        <f>PLANEL_GerCrit_Resultado!AO16+PLANEL_GerCrit_Resultado!AO28+PLANEL_GerCrit_Resultado!AO628+PLANEL_GerCrit_Resultado!AO712</f>
        <v>4096.5945590000001</v>
      </c>
      <c r="AL14" s="24">
        <f>PLANEL_GerCrit_Resultado!AP16+PLANEL_GerCrit_Resultado!AP28+PLANEL_GerCrit_Resultado!AP628+PLANEL_GerCrit_Resultado!AP712</f>
        <v>4096.5945590000001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318.67108919999998</v>
      </c>
      <c r="E15" s="24">
        <f>PLANEL_GerCrit_Resultado!I376</f>
        <v>311.50521420000001</v>
      </c>
      <c r="F15" s="24">
        <f>PLANEL_GerCrit_Resultado!J376</f>
        <v>483.57285919999998</v>
      </c>
      <c r="G15" s="24">
        <f>PLANEL_GerCrit_Resultado!K376</f>
        <v>625.27135920000001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640.93476989999999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640.93476989999999</v>
      </c>
      <c r="P15" s="24">
        <f>PLANEL_GerCrit_Resultado!T376</f>
        <v>637.06446989999995</v>
      </c>
      <c r="Q15" s="24">
        <f>PLANEL_GerCrit_Resultado!U376</f>
        <v>640.93476989999999</v>
      </c>
      <c r="R15" s="24">
        <f>PLANEL_GerCrit_Resultado!V376</f>
        <v>640.93476989999999</v>
      </c>
      <c r="S15" s="24">
        <f>PLANEL_GerCrit_Resultado!W376</f>
        <v>354.79748069999999</v>
      </c>
      <c r="T15" s="24">
        <f>PLANEL_GerCrit_Resultado!X376</f>
        <v>350.92718070000001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350.92718070000001</v>
      </c>
      <c r="X15" s="24">
        <f>PLANEL_GerCrit_Resultado!AB376</f>
        <v>344.08286070000003</v>
      </c>
      <c r="Y15" s="24">
        <f>PLANEL_GerCrit_Resultado!AC376</f>
        <v>344.08286070000003</v>
      </c>
      <c r="Z15" s="24">
        <f>PLANEL_GerCrit_Resultado!AD376</f>
        <v>344.08286070000003</v>
      </c>
      <c r="AA15" s="24">
        <f>PLANEL_GerCrit_Resultado!AE376</f>
        <v>344.08286070000003</v>
      </c>
      <c r="AB15" s="24">
        <f>PLANEL_GerCrit_Resultado!AF376</f>
        <v>344.08286070000003</v>
      </c>
      <c r="AC15" s="24">
        <f>PLANEL_GerCrit_Resultado!AG376</f>
        <v>344.08286070000003</v>
      </c>
      <c r="AD15" s="24">
        <f>PLANEL_GerCrit_Resultado!AH376</f>
        <v>344.08286070000003</v>
      </c>
      <c r="AE15" s="24">
        <f>PLANEL_GerCrit_Resultado!AI376</f>
        <v>344.08286070000003</v>
      </c>
      <c r="AF15" s="24">
        <f>PLANEL_GerCrit_Resultado!AJ376</f>
        <v>344.08286070000003</v>
      </c>
      <c r="AG15" s="24">
        <f>PLANEL_GerCrit_Resultado!AK376</f>
        <v>344.08286070000003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8553.2100721999996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11646.374460200001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12677.7217432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16627.919948899998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17602.549644899998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18726.672596299999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20057.0419635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21988.979456500001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23985.519208499998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25536.335727500002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26315.7615649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28841.6086068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31427.796221499997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33187.876459699997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36100.644798199995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39330.258277899993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42379.280980900003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43589.484427999996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47867.92724692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49959.318598499995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51581.589472499996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53215.975753499995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55116.658923499999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57552.984933499996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60014.963273499998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62237.579453500002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64655.968413499999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66989.237303500006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68025.636473499995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1722.0634666999999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2972.0229327000002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4255.7573147000003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5536.7067536999994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6852.4112267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8206.636233700001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8392.9294707000008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8392.9294707000008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8156.1376493000007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7916.6974070000006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9179.9753149999997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10343.566414000001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11512.905190000001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12678.500166000002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13862.777247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15064.268945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16267.842413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17457.236903999998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18777.540488999999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20036.853219000001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21265.186289000001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63888.165715496012</v>
      </c>
      <c r="D24" s="28">
        <f t="shared" si="0"/>
        <v>65880.319718295985</v>
      </c>
      <c r="E24" s="28">
        <f t="shared" si="0"/>
        <v>67055.63729910001</v>
      </c>
      <c r="F24" s="28">
        <f t="shared" si="0"/>
        <v>68156.631958590006</v>
      </c>
      <c r="G24" s="28">
        <f t="shared" si="0"/>
        <v>73155.512359500019</v>
      </c>
      <c r="H24" s="28">
        <f t="shared" si="0"/>
        <v>76830.780726600016</v>
      </c>
      <c r="I24" s="28">
        <f t="shared" si="0"/>
        <v>80600.493065799994</v>
      </c>
      <c r="J24" s="28">
        <f t="shared" si="0"/>
        <v>83871.589256100007</v>
      </c>
      <c r="K24" s="28">
        <f t="shared" si="0"/>
        <v>87308.259948639999</v>
      </c>
      <c r="L24" s="28">
        <f t="shared" si="0"/>
        <v>90801.386512900004</v>
      </c>
      <c r="M24" s="28">
        <f t="shared" si="0"/>
        <v>94387.980269370019</v>
      </c>
      <c r="N24" s="28">
        <f t="shared" si="0"/>
        <v>97476.650775300004</v>
      </c>
      <c r="O24" s="28">
        <f t="shared" si="0"/>
        <v>100376.16173839</v>
      </c>
      <c r="P24" s="28">
        <f t="shared" si="0"/>
        <v>103383.08354290001</v>
      </c>
      <c r="Q24" s="28">
        <f t="shared" si="0"/>
        <v>106477.13966380002</v>
      </c>
      <c r="R24" s="28">
        <f t="shared" si="0"/>
        <v>109672.60810720001</v>
      </c>
      <c r="S24" s="28">
        <f t="shared" si="0"/>
        <v>113023.0649901</v>
      </c>
      <c r="T24" s="28">
        <f t="shared" si="0"/>
        <v>116432.60518690001</v>
      </c>
      <c r="U24" s="28">
        <f t="shared" si="0"/>
        <v>119841.83854180001</v>
      </c>
      <c r="V24" s="28">
        <f t="shared" si="0"/>
        <v>123355.36265700001</v>
      </c>
      <c r="W24" s="28">
        <f t="shared" si="0"/>
        <v>126990.2007689</v>
      </c>
      <c r="X24" s="28">
        <f t="shared" si="0"/>
        <v>130866.59433789999</v>
      </c>
      <c r="Y24" s="28">
        <f t="shared" si="0"/>
        <v>134691.05105644997</v>
      </c>
      <c r="Z24" s="28">
        <f t="shared" si="0"/>
        <v>138544.15114629999</v>
      </c>
      <c r="AA24" s="28">
        <f t="shared" si="0"/>
        <v>142248.96104869997</v>
      </c>
      <c r="AB24" s="76">
        <f t="shared" si="0"/>
        <v>145923.46713231999</v>
      </c>
      <c r="AC24" s="28">
        <f t="shared" si="0"/>
        <v>149167.13836146999</v>
      </c>
      <c r="AD24" s="28">
        <f t="shared" si="0"/>
        <v>152419.88362661997</v>
      </c>
      <c r="AE24" s="28">
        <f t="shared" si="0"/>
        <v>155684.64610059999</v>
      </c>
      <c r="AF24" s="28">
        <f t="shared" si="0"/>
        <v>159011.78199853</v>
      </c>
      <c r="AG24" s="28">
        <f t="shared" si="0"/>
        <v>162404.89251329997</v>
      </c>
      <c r="AH24" s="28">
        <f t="shared" si="0"/>
        <v>165819.91902649999</v>
      </c>
      <c r="AI24" s="28">
        <f t="shared" si="0"/>
        <v>169202.83081300001</v>
      </c>
      <c r="AJ24" s="28">
        <f t="shared" si="0"/>
        <v>172913.65036569998</v>
      </c>
      <c r="AK24" s="28">
        <f t="shared" si="0"/>
        <v>176479.47752640003</v>
      </c>
      <c r="AL24" s="28">
        <f t="shared" si="0"/>
        <v>180004.0728886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0.46788372315690702</v>
      </c>
      <c r="D29" s="47">
        <f>IF(PLANEL_Pot_anual!D4&lt;&gt;0,D4/PLANEL_Pot_anual!D4,0)</f>
        <v>0.49385247163439372</v>
      </c>
      <c r="E29" s="47">
        <f>IF(PLANEL_Pot_anual!E4&lt;&gt;0,E4/PLANEL_Pot_anual!E4,0)</f>
        <v>0.496101150354752</v>
      </c>
      <c r="F29" s="47">
        <f>IF(PLANEL_Pot_anual!F4&lt;&gt;0,F4/PLANEL_Pot_anual!F4,0)</f>
        <v>0.45582775968223505</v>
      </c>
      <c r="G29" s="47">
        <f>IF(PLANEL_Pot_anual!G4&lt;&gt;0,G4/PLANEL_Pot_anual!G4,0)</f>
        <v>0.46171664055026823</v>
      </c>
      <c r="H29" s="47">
        <f>IF(PLANEL_Pot_anual!H4&lt;&gt;0,H4/PLANEL_Pot_anual!H4,0)</f>
        <v>0.4748292052912213</v>
      </c>
      <c r="I29" s="47">
        <f>IF(PLANEL_Pot_anual!I4&lt;&gt;0,I4/PLANEL_Pot_anual!I4,0)</f>
        <v>0.48496849732341279</v>
      </c>
      <c r="J29" s="47">
        <f>IF(PLANEL_Pot_anual!J4&lt;&gt;0,J4/PLANEL_Pot_anual!J4,0)</f>
        <v>0.49217496987065812</v>
      </c>
      <c r="K29" s="47">
        <f>IF(PLANEL_Pot_anual!K4&lt;&gt;0,K4/PLANEL_Pot_anual!K4,0)</f>
        <v>0.4889107075513543</v>
      </c>
      <c r="L29" s="47">
        <f>IF(PLANEL_Pot_anual!L4&lt;&gt;0,L4/PLANEL_Pot_anual!L4,0)</f>
        <v>0.49183995869862379</v>
      </c>
      <c r="M29" s="47">
        <f>IF(PLANEL_Pot_anual!M4&lt;&gt;0,M4/PLANEL_Pot_anual!M4,0)</f>
        <v>0.49869599070698983</v>
      </c>
      <c r="N29" s="47">
        <f>IF(PLANEL_Pot_anual!N4&lt;&gt;0,N4/PLANEL_Pot_anual!N4,0)</f>
        <v>0.49546779695724785</v>
      </c>
      <c r="O29" s="47">
        <f>IF(PLANEL_Pot_anual!O4&lt;&gt;0,O4/PLANEL_Pot_anual!O4,0)</f>
        <v>0.49792524378812275</v>
      </c>
      <c r="P29" s="47">
        <f>IF(PLANEL_Pot_anual!P4&lt;&gt;0,P4/PLANEL_Pot_anual!P4,0)</f>
        <v>0.4996639661536737</v>
      </c>
      <c r="Q29" s="47">
        <f>IF(PLANEL_Pot_anual!Q4&lt;&gt;0,Q4/PLANEL_Pot_anual!Q4,0)</f>
        <v>0.49996027783048264</v>
      </c>
      <c r="R29" s="47">
        <f>IF(PLANEL_Pot_anual!R4&lt;&gt;0,R4/PLANEL_Pot_anual!R4,0)</f>
        <v>0.49904618121596589</v>
      </c>
      <c r="S29" s="47">
        <f>IF(PLANEL_Pot_anual!S4&lt;&gt;0,S4/PLANEL_Pot_anual!S4,0)</f>
        <v>0.50130269918214088</v>
      </c>
      <c r="T29" s="47">
        <f>IF(PLANEL_Pot_anual!T4&lt;&gt;0,T4/PLANEL_Pot_anual!T4,0)</f>
        <v>0.50234813617099017</v>
      </c>
      <c r="U29" s="47">
        <f>IF(PLANEL_Pot_anual!U4&lt;&gt;0,U4/PLANEL_Pot_anual!U4,0)</f>
        <v>0.50155129437002621</v>
      </c>
      <c r="V29" s="47">
        <f>IF(PLANEL_Pot_anual!V4&lt;&gt;0,V4/PLANEL_Pot_anual!V4,0)</f>
        <v>0.50160412321072145</v>
      </c>
      <c r="W29" s="47">
        <f>IF(PLANEL_Pot_anual!W4&lt;&gt;0,W4/PLANEL_Pot_anual!W4,0)</f>
        <v>0.50237014756345433</v>
      </c>
      <c r="X29" s="47">
        <f>IF(PLANEL_Pot_anual!X4&lt;&gt;0,X4/PLANEL_Pot_anual!X4,0)</f>
        <v>0.50224251001290288</v>
      </c>
      <c r="Y29" s="47">
        <f>IF(PLANEL_Pot_anual!Y4&lt;&gt;0,Y4/PLANEL_Pot_anual!Y4,0)</f>
        <v>0.50222272589198091</v>
      </c>
      <c r="Z29" s="47">
        <f>IF(PLANEL_Pot_anual!Z4&lt;&gt;0,Z4/PLANEL_Pot_anual!Z4,0)</f>
        <v>0.50239050932681939</v>
      </c>
      <c r="AA29" s="47">
        <f>IF(PLANEL_Pot_anual!AA4&lt;&gt;0,AA4/PLANEL_Pot_anual!AA4,0)</f>
        <v>0.5026877139893563</v>
      </c>
      <c r="AB29" s="77">
        <f>IF(PLANEL_Pot_anual!AB4&lt;&gt;0,AB4/PLANEL_Pot_anual!AB4,0)</f>
        <v>0.50145845105166809</v>
      </c>
      <c r="AC29" s="47">
        <f>IF(PLANEL_Pot_anual!AC4&lt;&gt;0,AC4/PLANEL_Pot_anual!AC4,0)</f>
        <v>0.50155863053150274</v>
      </c>
      <c r="AD29" s="47">
        <f>IF(PLANEL_Pot_anual!AD4&lt;&gt;0,AD4/PLANEL_Pot_anual!AD4,0)</f>
        <v>0.50143863077474837</v>
      </c>
      <c r="AE29" s="47">
        <f>IF(PLANEL_Pot_anual!AE4&lt;&gt;0,AE4/PLANEL_Pot_anual!AE4,0)</f>
        <v>0.501431923022988</v>
      </c>
      <c r="AF29" s="47">
        <f>IF(PLANEL_Pot_anual!AF4&lt;&gt;0,AF4/PLANEL_Pot_anual!AF4,0)</f>
        <v>0.5011426555112557</v>
      </c>
      <c r="AG29" s="47">
        <f>IF(PLANEL_Pot_anual!AG4&lt;&gt;0,AG4/PLANEL_Pot_anual!AG4,0)</f>
        <v>0.49988400076886153</v>
      </c>
      <c r="AH29" s="47">
        <f>IF(PLANEL_Pot_anual!AH4&lt;&gt;0,AH4/PLANEL_Pot_anual!AH4,0)</f>
        <v>0.49811463294142522</v>
      </c>
      <c r="AI29" s="47">
        <f>IF(PLANEL_Pot_anual!AI4&lt;&gt;0,AI4/PLANEL_Pot_anual!AI4,0)</f>
        <v>0.49670772421678416</v>
      </c>
      <c r="AJ29" s="47">
        <f>IF(PLANEL_Pot_anual!AJ4&lt;&gt;0,AJ4/PLANEL_Pot_anual!AJ4,0)</f>
        <v>0.49496566642077466</v>
      </c>
      <c r="AK29" s="47">
        <f>IF(PLANEL_Pot_anual!AK4&lt;&gt;0,AK4/PLANEL_Pot_anual!AK4,0)</f>
        <v>0.49034976039364492</v>
      </c>
      <c r="AL29" s="47">
        <f>IF(PLANEL_Pot_anual!AL4&lt;&gt;0,AL4/PLANEL_Pot_anual!AL4,0)</f>
        <v>0.4891598101092956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0.51647543590941769</v>
      </c>
      <c r="E30" s="47">
        <f>IF(PLANEL_Pot_anual!E5&lt;&gt;0,E5/PLANEL_Pot_anual!E5,0)</f>
        <v>0.51886894761939995</v>
      </c>
      <c r="F30" s="47">
        <f>IF(PLANEL_Pot_anual!F5&lt;&gt;0,F5/PLANEL_Pot_anual!F5,0)</f>
        <v>0.51142009352423756</v>
      </c>
      <c r="G30" s="47">
        <f>IF(PLANEL_Pot_anual!G5&lt;&gt;0,G5/PLANEL_Pot_anual!G5,0)</f>
        <v>0.5143773376237335</v>
      </c>
      <c r="H30" s="47">
        <f>IF(PLANEL_Pot_anual!H5&lt;&gt;0,H5/PLANEL_Pot_anual!H5,0)</f>
        <v>0.51196131015648538</v>
      </c>
      <c r="I30" s="47">
        <f>IF(PLANEL_Pot_anual!I5&lt;&gt;0,I5/PLANEL_Pot_anual!I5,0)</f>
        <v>0.50586716323325787</v>
      </c>
      <c r="J30" s="47">
        <f>IF(PLANEL_Pot_anual!J5&lt;&gt;0,J5/PLANEL_Pot_anual!J5,0)</f>
        <v>0.44890617066229488</v>
      </c>
      <c r="K30" s="47">
        <f>IF(PLANEL_Pot_anual!K5&lt;&gt;0,K5/PLANEL_Pot_anual!K5,0)</f>
        <v>0.50422651952099251</v>
      </c>
      <c r="L30" s="47">
        <f>IF(PLANEL_Pot_anual!L5&lt;&gt;0,L5/PLANEL_Pot_anual!L5,0)</f>
        <v>0.51157336119407748</v>
      </c>
      <c r="M30" s="47">
        <f>IF(PLANEL_Pot_anual!M5&lt;&gt;0,M5/PLANEL_Pot_anual!M5,0)</f>
        <v>0.47992586095141976</v>
      </c>
      <c r="N30" s="47">
        <f>IF(PLANEL_Pot_anual!N5&lt;&gt;0,N5/PLANEL_Pot_anual!N5,0)</f>
        <v>0.51261054153083641</v>
      </c>
      <c r="O30" s="47">
        <f>IF(PLANEL_Pot_anual!O5&lt;&gt;0,O5/PLANEL_Pot_anual!O5,0)</f>
        <v>0.51050508024897601</v>
      </c>
      <c r="P30" s="47">
        <f>IF(PLANEL_Pot_anual!P5&lt;&gt;0,P5/PLANEL_Pot_anual!P5,0)</f>
        <v>0.51257552486171365</v>
      </c>
      <c r="Q30" s="47">
        <f>IF(PLANEL_Pot_anual!Q5&lt;&gt;0,Q5/PLANEL_Pot_anual!Q5,0)</f>
        <v>0.50143987365826326</v>
      </c>
      <c r="R30" s="47">
        <f>IF(PLANEL_Pot_anual!R5&lt;&gt;0,R5/PLANEL_Pot_anual!R5,0)</f>
        <v>0.50805303808111646</v>
      </c>
      <c r="S30" s="47">
        <f>IF(PLANEL_Pot_anual!S5&lt;&gt;0,S5/PLANEL_Pot_anual!S5,0)</f>
        <v>0.50894750814895673</v>
      </c>
      <c r="T30" s="47">
        <f>IF(PLANEL_Pot_anual!T5&lt;&gt;0,T5/PLANEL_Pot_anual!T5,0)</f>
        <v>0.50778050406672282</v>
      </c>
      <c r="U30" s="47">
        <f>IF(PLANEL_Pot_anual!U5&lt;&gt;0,U5/PLANEL_Pot_anual!U5,0)</f>
        <v>0.5072412708553411</v>
      </c>
      <c r="V30" s="47">
        <f>IF(PLANEL_Pot_anual!V5&lt;&gt;0,V5/PLANEL_Pot_anual!V5,0)</f>
        <v>0.50891705423108624</v>
      </c>
      <c r="W30" s="47">
        <f>IF(PLANEL_Pot_anual!W5&lt;&gt;0,W5/PLANEL_Pot_anual!W5,0)</f>
        <v>0.50810323810180635</v>
      </c>
      <c r="X30" s="47">
        <f>IF(PLANEL_Pot_anual!X5&lt;&gt;0,X5/PLANEL_Pot_anual!X5,0)</f>
        <v>0.50894750814895673</v>
      </c>
      <c r="Y30" s="47">
        <f>IF(PLANEL_Pot_anual!Y5&lt;&gt;0,Y5/PLANEL_Pot_anual!Y5,0)</f>
        <v>0.50894750814895673</v>
      </c>
      <c r="Z30" s="47">
        <f>IF(PLANEL_Pot_anual!Z5&lt;&gt;0,Z5/PLANEL_Pot_anual!Z5,0)</f>
        <v>0.50894750814895673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0.50891500532758172</v>
      </c>
      <c r="AC30" s="47">
        <f>IF(PLANEL_Pot_anual!AC5&lt;&gt;0,AC5/PLANEL_Pot_anual!AC5,0)</f>
        <v>0.50810323810180635</v>
      </c>
      <c r="AD30" s="47">
        <f>IF(PLANEL_Pot_anual!AD5&lt;&gt;0,AD5/PLANEL_Pot_anual!AD5,0)</f>
        <v>0.50894750814895673</v>
      </c>
      <c r="AE30" s="47">
        <f>IF(PLANEL_Pot_anual!AE5&lt;&gt;0,AE5/PLANEL_Pot_anual!AE5,0)</f>
        <v>0.50894750814895673</v>
      </c>
      <c r="AF30" s="47">
        <f>IF(PLANEL_Pot_anual!AF5&lt;&gt;0,AF5/PLANEL_Pot_anual!AF5,0)</f>
        <v>0.50891500532758172</v>
      </c>
      <c r="AG30" s="47">
        <f>IF(PLANEL_Pot_anual!AG5&lt;&gt;0,AG5/PLANEL_Pot_anual!AG5,0)</f>
        <v>0.50894750814895673</v>
      </c>
      <c r="AH30" s="47">
        <f>IF(PLANEL_Pot_anual!AH5&lt;&gt;0,AH5/PLANEL_Pot_anual!AH5,0)</f>
        <v>0.50894750814895673</v>
      </c>
      <c r="AI30" s="47">
        <f>IF(PLANEL_Pot_anual!AI5&lt;&gt;0,AI5/PLANEL_Pot_anual!AI5,0)</f>
        <v>0.50810323810180635</v>
      </c>
      <c r="AJ30" s="47">
        <f>IF(PLANEL_Pot_anual!AJ5&lt;&gt;0,AJ5/PLANEL_Pot_anual!AJ5,0)</f>
        <v>0.50891500532758172</v>
      </c>
      <c r="AK30" s="47">
        <f>IF(PLANEL_Pot_anual!AK5&lt;&gt;0,AK5/PLANEL_Pot_anual!AK5,0)</f>
        <v>0.50810323810180635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0.60938985002935364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0.35813806706812712</v>
      </c>
      <c r="G32" s="48">
        <f>IF(PLANEL_Pot_anual!G7&lt;&gt;0,G7/PLANEL_Pot_anual!G7,0)</f>
        <v>0.40216702466921928</v>
      </c>
      <c r="H32" s="48">
        <f>IF(PLANEL_Pot_anual!H7&lt;&gt;0,H7/PLANEL_Pot_anual!H7,0)</f>
        <v>0.40882836157722441</v>
      </c>
      <c r="I32" s="48">
        <f>IF(PLANEL_Pot_anual!I7&lt;&gt;0,I7/PLANEL_Pot_anual!I7,0)</f>
        <v>0.46102894497370073</v>
      </c>
      <c r="J32" s="48">
        <f>IF(PLANEL_Pot_anual!J7&lt;&gt;0,J7/PLANEL_Pot_anual!J7,0)</f>
        <v>0.4995780876095578</v>
      </c>
      <c r="K32" s="48">
        <f>IF(PLANEL_Pot_anual!K7&lt;&gt;0,K7/PLANEL_Pot_anual!K7,0)</f>
        <v>0.49810363229374527</v>
      </c>
      <c r="L32" s="48">
        <f>IF(PLANEL_Pot_anual!L7&lt;&gt;0,L7/PLANEL_Pot_anual!L7,0)</f>
        <v>0.484498223415046</v>
      </c>
      <c r="M32" s="48">
        <f>IF(PLANEL_Pot_anual!M7&lt;&gt;0,M7/PLANEL_Pot_anual!M7,0)</f>
        <v>0.45451706042830936</v>
      </c>
      <c r="N32" s="48">
        <f>IF(PLANEL_Pot_anual!N7&lt;&gt;0,N7/PLANEL_Pot_anual!N7,0)</f>
        <v>0.47031723685568372</v>
      </c>
      <c r="O32" s="48">
        <f>IF(PLANEL_Pot_anual!O7&lt;&gt;0,O7/PLANEL_Pot_anual!O7,0)</f>
        <v>0.49381772401803159</v>
      </c>
      <c r="P32" s="48">
        <f>IF(PLANEL_Pot_anual!P7&lt;&gt;0,P7/PLANEL_Pot_anual!P7,0)</f>
        <v>0.49136872580626251</v>
      </c>
      <c r="Q32" s="48">
        <f>IF(PLANEL_Pot_anual!Q7&lt;&gt;0,Q7/PLANEL_Pot_anual!Q7,0)</f>
        <v>0.48350317513261426</v>
      </c>
      <c r="R32" s="48">
        <f>IF(PLANEL_Pot_anual!R7&lt;&gt;0,R7/PLANEL_Pot_anual!R7,0)</f>
        <v>0.48474771774259295</v>
      </c>
      <c r="S32" s="48">
        <f>IF(PLANEL_Pot_anual!S7&lt;&gt;0,S7/PLANEL_Pot_anual!S7,0)</f>
        <v>0.53794751157728893</v>
      </c>
      <c r="T32" s="48">
        <f>IF(PLANEL_Pot_anual!T7&lt;&gt;0,T7/PLANEL_Pot_anual!T7,0)</f>
        <v>0.53205035784438637</v>
      </c>
      <c r="U32" s="48">
        <f>IF(PLANEL_Pot_anual!U7&lt;&gt;0,U7/PLANEL_Pot_anual!U7,0)</f>
        <v>0.48925146902514849</v>
      </c>
      <c r="V32" s="48">
        <f>IF(PLANEL_Pot_anual!V7&lt;&gt;0,V7/PLANEL_Pot_anual!V7,0)</f>
        <v>0.44569754787522636</v>
      </c>
      <c r="W32" s="48">
        <f>IF(PLANEL_Pot_anual!W7&lt;&gt;0,W7/PLANEL_Pot_anual!W7,0)</f>
        <v>0.44516925180747269</v>
      </c>
      <c r="X32" s="48">
        <f>IF(PLANEL_Pot_anual!X7&lt;&gt;0,X7/PLANEL_Pot_anual!X7,0)</f>
        <v>0.46106055774123256</v>
      </c>
      <c r="Y32" s="48">
        <f>IF(PLANEL_Pot_anual!Y7&lt;&gt;0,Y7/PLANEL_Pot_anual!Y7,0)</f>
        <v>0.4685271475127209</v>
      </c>
      <c r="Z32" s="48">
        <f>IF(PLANEL_Pot_anual!Z7&lt;&gt;0,Z7/PLANEL_Pot_anual!Z7,0)</f>
        <v>0.49006489826304267</v>
      </c>
      <c r="AA32" s="48">
        <f>IF(PLANEL_Pot_anual!AA7&lt;&gt;0,AA7/PLANEL_Pot_anual!AA7,0)</f>
        <v>0.55816899994589342</v>
      </c>
      <c r="AB32" s="48">
        <f>IF(PLANEL_Pot_anual!AB7&lt;&gt;0,AB7/PLANEL_Pot_anual!AB7,0)</f>
        <v>0.47096458045606776</v>
      </c>
      <c r="AC32" s="48">
        <f>IF(PLANEL_Pot_anual!AC7&lt;&gt;0,AC7/PLANEL_Pot_anual!AC7,0)</f>
        <v>0.45416651712919071</v>
      </c>
      <c r="AD32" s="48">
        <f>IF(PLANEL_Pot_anual!AD7&lt;&gt;0,AD7/PLANEL_Pot_anual!AD7,0)</f>
        <v>0.45568899187961553</v>
      </c>
      <c r="AE32" s="48">
        <f>IF(PLANEL_Pot_anual!AE7&lt;&gt;0,AE7/PLANEL_Pot_anual!AE7,0)</f>
        <v>0.45724086574101669</v>
      </c>
      <c r="AF32" s="48">
        <f>IF(PLANEL_Pot_anual!AF7&lt;&gt;0,AF7/PLANEL_Pot_anual!AF7,0)</f>
        <v>0.45228381867125189</v>
      </c>
      <c r="AG32" s="48">
        <f>IF(PLANEL_Pot_anual!AG7&lt;&gt;0,AG7/PLANEL_Pot_anual!AG7,0)</f>
        <v>0.46083598099067935</v>
      </c>
      <c r="AH32" s="48">
        <f>IF(PLANEL_Pot_anual!AH7&lt;&gt;0,AH7/PLANEL_Pot_anual!AH7,0)</f>
        <v>0.45457727675689191</v>
      </c>
      <c r="AI32" s="48">
        <f>IF(PLANEL_Pot_anual!AI7&lt;&gt;0,AI7/PLANEL_Pot_anual!AI7,0)</f>
        <v>0.45007880887670243</v>
      </c>
      <c r="AJ32" s="48">
        <f>IF(PLANEL_Pot_anual!AJ7&lt;&gt;0,AJ7/PLANEL_Pot_anual!AJ7,0)</f>
        <v>0.44526772790628971</v>
      </c>
      <c r="AK32" s="48">
        <f>IF(PLANEL_Pot_anual!AK7&lt;&gt;0,AK7/PLANEL_Pot_anual!AK7,0)</f>
        <v>0.45264438096884019</v>
      </c>
      <c r="AL32" s="48">
        <f>IF(PLANEL_Pot_anual!AL7&lt;&gt;0,AL7/PLANEL_Pot_anual!AL7,0)</f>
        <v>0.48846309309916697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0.57471472374248189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0.57505699636426921</v>
      </c>
      <c r="O34" s="49">
        <f>IF(PLANEL_Pot_anual!O9&lt;&gt;0,O9/PLANEL_Pot_anual!O9,0)</f>
        <v>0.59406568585739428</v>
      </c>
      <c r="P34" s="49">
        <f>IF(PLANEL_Pot_anual!P9&lt;&gt;0,P9/PLANEL_Pot_anual!P9,0)</f>
        <v>0.59406568585739428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0.95237128000000004</v>
      </c>
      <c r="AC34" s="49">
        <f>IF(PLANEL_Pot_anual!AC9&lt;&gt;0,AC9/PLANEL_Pot_anual!AC9,0)</f>
        <v>0.95237128000000004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0.10799082468520824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0.31930305763110556</v>
      </c>
      <c r="J35" s="49">
        <f>IF(PLANEL_Pot_anual!J10&lt;&gt;0,J10/PLANEL_Pot_anual!J10,0)</f>
        <v>0.48351432572298325</v>
      </c>
      <c r="K35" s="49">
        <f>IF(PLANEL_Pot_anual!K10&lt;&gt;0,K10/PLANEL_Pot_anual!K10,0)</f>
        <v>0.42942296699875465</v>
      </c>
      <c r="L35" s="49">
        <f>IF(PLANEL_Pot_anual!L10&lt;&gt;0,L10/PLANEL_Pot_anual!L10,0)</f>
        <v>0.47573459879618096</v>
      </c>
      <c r="M35" s="49">
        <f>IF(PLANEL_Pot_anual!M10&lt;&gt;0,M10/PLANEL_Pot_anual!M10,0)</f>
        <v>0.52480847370969963</v>
      </c>
      <c r="N35" s="49">
        <f>IF(PLANEL_Pot_anual!N10&lt;&gt;0,N10/PLANEL_Pot_anual!N10,0)</f>
        <v>0.48351432572298325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0.89916470486008837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0.89916470486008837</v>
      </c>
      <c r="AC36" s="47">
        <f>IF(PLANEL_Pot_anual!AC11&lt;&gt;0,AC11/PLANEL_Pot_anual!AC11,0)</f>
        <v>0.89916470486008837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2.2785564722278329E-2</v>
      </c>
      <c r="N37" s="47">
        <f>IF(PLANEL_Pot_anual!N12&lt;&gt;0,N12/PLANEL_Pot_anual!N12,0)</f>
        <v>6.0182661465908595E-2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8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0.9433834470018172</v>
      </c>
      <c r="F40" s="52">
        <f>IF(PLANEL_Pot_anual!F15&lt;&gt;0,F15/PLANEL_Pot_anual!F15,0)</f>
        <v>0.95757001821782173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0.92353713242074931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0.92353713242074931</v>
      </c>
      <c r="P40" s="52">
        <f>IF(PLANEL_Pot_anual!P15&lt;&gt;0,P15/PLANEL_Pot_anual!P15,0)</f>
        <v>0.91796033126801146</v>
      </c>
      <c r="Q40" s="52">
        <f>IF(PLANEL_Pot_anual!Q15&lt;&gt;0,Q15/PLANEL_Pot_anual!Q15,0)</f>
        <v>0.92353713242074931</v>
      </c>
      <c r="R40" s="52">
        <f>IF(PLANEL_Pot_anual!R15&lt;&gt;0,R15/PLANEL_Pot_anual!R15,0)</f>
        <v>0.92353713242074931</v>
      </c>
      <c r="S40" s="52">
        <f>IF(PLANEL_Pot_anual!S15&lt;&gt;0,S15/PLANEL_Pot_anual!S15,0)</f>
        <v>0.90095855942102587</v>
      </c>
      <c r="T40" s="52">
        <f>IF(PLANEL_Pot_anual!T15&lt;&gt;0,T15/PLANEL_Pot_anual!T15,0)</f>
        <v>0.89113047409852719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0.89113047409852719</v>
      </c>
      <c r="X40" s="52">
        <f>IF(PLANEL_Pot_anual!X15&lt;&gt;0,X15/PLANEL_Pot_anual!X15,0)</f>
        <v>0.89186848289269061</v>
      </c>
      <c r="Y40" s="52">
        <f>IF(PLANEL_Pot_anual!Y15&lt;&gt;0,Y15/PLANEL_Pot_anual!Y15,0)</f>
        <v>0.89186848289269061</v>
      </c>
      <c r="Z40" s="52">
        <f>IF(PLANEL_Pot_anual!Z15&lt;&gt;0,Z15/PLANEL_Pot_anual!Z15,0)</f>
        <v>0.89186848289269061</v>
      </c>
      <c r="AA40" s="52">
        <f>IF(PLANEL_Pot_anual!AA15&lt;&gt;0,AA15/PLANEL_Pot_anual!AA15,0)</f>
        <v>0.89186848289269061</v>
      </c>
      <c r="AB40" s="82">
        <f>IF(PLANEL_Pot_anual!AB15&lt;&gt;0,AB15/PLANEL_Pot_anual!AB15,0)</f>
        <v>0.89186848289269061</v>
      </c>
      <c r="AC40" s="52">
        <f>IF(PLANEL_Pot_anual!AC15&lt;&gt;0,AC15/PLANEL_Pot_anual!AC15,0)</f>
        <v>0.89186848289269061</v>
      </c>
      <c r="AD40" s="52">
        <f>IF(PLANEL_Pot_anual!AD15&lt;&gt;0,AD15/PLANEL_Pot_anual!AD15,0)</f>
        <v>0.89186848289269061</v>
      </c>
      <c r="AE40" s="52">
        <f>IF(PLANEL_Pot_anual!AE15&lt;&gt;0,AE15/PLANEL_Pot_anual!AE15,0)</f>
        <v>0.89186848289269061</v>
      </c>
      <c r="AF40" s="52">
        <f>IF(PLANEL_Pot_anual!AF15&lt;&gt;0,AF15/PLANEL_Pot_anual!AF15,0)</f>
        <v>0.89186848289269061</v>
      </c>
      <c r="AG40" s="52">
        <f>IF(PLANEL_Pot_anual!AG15&lt;&gt;0,AG15/PLANEL_Pot_anual!AG15,0)</f>
        <v>0.89186848289269061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0.44902046477350321</v>
      </c>
      <c r="K42" s="51">
        <f>IF(PLANEL_Pot_anual!K17&lt;&gt;0,K17/PLANEL_Pot_anual!K17,0)</f>
        <v>0.45127041483551517</v>
      </c>
      <c r="L42" s="51">
        <f>IF(PLANEL_Pot_anual!L17&lt;&gt;0,L17/PLANEL_Pot_anual!L17,0)</f>
        <v>0.45177965580860852</v>
      </c>
      <c r="M42" s="51">
        <f>IF(PLANEL_Pot_anual!M17&lt;&gt;0,M17/PLANEL_Pot_anual!M17,0)</f>
        <v>0.4531604391544779</v>
      </c>
      <c r="N42" s="51">
        <f>IF(PLANEL_Pot_anual!N17&lt;&gt;0,N17/PLANEL_Pot_anual!N17,0)</f>
        <v>0.45340459563868296</v>
      </c>
      <c r="O42" s="51">
        <f>IF(PLANEL_Pot_anual!O17&lt;&gt;0,O17/PLANEL_Pot_anual!O17,0)</f>
        <v>0.45392080305555887</v>
      </c>
      <c r="P42" s="51">
        <f>IF(PLANEL_Pot_anual!P17&lt;&gt;0,P17/PLANEL_Pot_anual!P17,0)</f>
        <v>0.4541673936624433</v>
      </c>
      <c r="Q42" s="51">
        <f>IF(PLANEL_Pot_anual!Q17&lt;&gt;0,Q17/PLANEL_Pot_anual!Q17,0)</f>
        <v>0.45447036175246286</v>
      </c>
      <c r="R42" s="51">
        <f>IF(PLANEL_Pot_anual!R17&lt;&gt;0,R17/PLANEL_Pot_anual!R17,0)</f>
        <v>0.45473612371868449</v>
      </c>
      <c r="S42" s="51">
        <f>IF(PLANEL_Pot_anual!S17&lt;&gt;0,S17/PLANEL_Pot_anual!S17,0)</f>
        <v>0.45496036854999589</v>
      </c>
      <c r="T42" s="51">
        <f>IF(PLANEL_Pot_anual!T17&lt;&gt;0,T17/PLANEL_Pot_anual!T17,0)</f>
        <v>0.45538540863639776</v>
      </c>
      <c r="U42" s="51">
        <f>IF(PLANEL_Pot_anual!U17&lt;&gt;0,U17/PLANEL_Pot_anual!U17,0)</f>
        <v>0.45582517560392322</v>
      </c>
      <c r="V42" s="51">
        <f>IF(PLANEL_Pot_anual!V17&lt;&gt;0,V17/PLANEL_Pot_anual!V17,0)</f>
        <v>0.45623797055421039</v>
      </c>
      <c r="W42" s="51">
        <f>IF(PLANEL_Pot_anual!W17&lt;&gt;0,W17/PLANEL_Pot_anual!W17,0)</f>
        <v>0.45686513060106015</v>
      </c>
      <c r="X42" s="51">
        <f>IF(PLANEL_Pot_anual!X17&lt;&gt;0,X17/PLANEL_Pot_anual!X17,0)</f>
        <v>0.45697066869998793</v>
      </c>
      <c r="Y42" s="51">
        <f>IF(PLANEL_Pot_anual!Y17&lt;&gt;0,Y17/PLANEL_Pot_anual!Y17,0)</f>
        <v>0.45728049743501104</v>
      </c>
      <c r="Z42" s="51">
        <f>IF(PLANEL_Pot_anual!Z17&lt;&gt;0,Z17/PLANEL_Pot_anual!Z17,0)</f>
        <v>0.45730543372827792</v>
      </c>
      <c r="AA42" s="51">
        <f>IF(PLANEL_Pot_anual!AA17&lt;&gt;0,AA17/PLANEL_Pot_anual!AA17,0)</f>
        <v>0.45614727538242711</v>
      </c>
      <c r="AB42" s="81">
        <f>IF(PLANEL_Pot_anual!AB17&lt;&gt;0,AB17/PLANEL_Pot_anual!AB17,0)</f>
        <v>0.4563039067298848</v>
      </c>
      <c r="AC42" s="51">
        <f>IF(PLANEL_Pot_anual!AC17&lt;&gt;0,AC17/PLANEL_Pot_anual!AC17,0)</f>
        <v>0.45635977023272245</v>
      </c>
      <c r="AD42" s="51">
        <f>IF(PLANEL_Pot_anual!AD17&lt;&gt;0,AD17/PLANEL_Pot_anual!AD17,0)</f>
        <v>0.45639901789450754</v>
      </c>
      <c r="AE42" s="51">
        <f>IF(PLANEL_Pot_anual!AE17&lt;&gt;0,AE17/PLANEL_Pot_anual!AE17,0)</f>
        <v>0.45643614510312436</v>
      </c>
      <c r="AF42" s="51">
        <f>IF(PLANEL_Pot_anual!AF17&lt;&gt;0,AF17/PLANEL_Pot_anual!AF17,0)</f>
        <v>0.45647655925866126</v>
      </c>
      <c r="AG42" s="51">
        <f>IF(PLANEL_Pot_anual!AG17&lt;&gt;0,AG17/PLANEL_Pot_anual!AG17,0)</f>
        <v>0.45652446823194331</v>
      </c>
      <c r="AH42" s="51">
        <f>IF(PLANEL_Pot_anual!AH17&lt;&gt;0,AH17/PLANEL_Pot_anual!AH17,0)</f>
        <v>0.45656893921950775</v>
      </c>
      <c r="AI42" s="51">
        <f>IF(PLANEL_Pot_anual!AI17&lt;&gt;0,AI17/PLANEL_Pot_anual!AI17,0)</f>
        <v>0.45660607137668274</v>
      </c>
      <c r="AJ42" s="51">
        <f>IF(PLANEL_Pot_anual!AJ17&lt;&gt;0,AJ17/PLANEL_Pot_anual!AJ17,0)</f>
        <v>0.45664358025116014</v>
      </c>
      <c r="AK42" s="51">
        <f>IF(PLANEL_Pot_anual!AK17&lt;&gt;0,AK17/PLANEL_Pot_anual!AK17,0)</f>
        <v>0.45667720715573157</v>
      </c>
      <c r="AL42" s="51">
        <f>IF(PLANEL_Pot_anual!AL17&lt;&gt;0,AL17/PLANEL_Pot_anual!AL17,0)</f>
        <v>0.45669140533473301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0.27867509786944089</v>
      </c>
      <c r="W45" s="53">
        <f>IF(PLANEL_Pot_anual!W20&lt;&gt;0,W20/PLANEL_Pot_anual!W20,0)</f>
        <v>0.27911885049083901</v>
      </c>
      <c r="X45" s="53">
        <f>IF(PLANEL_Pot_anual!X20&lt;&gt;0,X20/PLANEL_Pot_anual!X20,0)</f>
        <v>0.27917659925513327</v>
      </c>
      <c r="Y45" s="53">
        <f>IF(PLANEL_Pot_anual!Y20&lt;&gt;0,Y20/PLANEL_Pot_anual!Y20,0)</f>
        <v>0.27917659925513327</v>
      </c>
      <c r="Z45" s="53">
        <f>IF(PLANEL_Pot_anual!Z20&lt;&gt;0,Z20/PLANEL_Pot_anual!Z20,0)</f>
        <v>0.28005362524717653</v>
      </c>
      <c r="AA45" s="53">
        <f>IF(PLANEL_Pot_anual!AA20&lt;&gt;0,AA20/PLANEL_Pot_anual!AA20,0)</f>
        <v>0.28104276537646028</v>
      </c>
      <c r="AB45" s="83">
        <f>IF(PLANEL_Pot_anual!AB20&lt;&gt;0,AB20/PLANEL_Pot_anual!AB20,0)</f>
        <v>0.28132566002567172</v>
      </c>
      <c r="AC45" s="53">
        <f>IF(PLANEL_Pot_anual!AC20&lt;&gt;0,AC20/PLANEL_Pot_anual!AC20,0)</f>
        <v>0.28132566004850351</v>
      </c>
      <c r="AD45" s="53">
        <f>IF(PLANEL_Pot_anual!AD20&lt;&gt;0,AD20/PLANEL_Pot_anual!AD20,0)</f>
        <v>0.28132566007191734</v>
      </c>
      <c r="AE45" s="53">
        <f>IF(PLANEL_Pot_anual!AE20&lt;&gt;0,AE20/PLANEL_Pot_anual!AE20,0)</f>
        <v>0.28132566006645937</v>
      </c>
      <c r="AF45" s="53">
        <f>IF(PLANEL_Pot_anual!AF20&lt;&gt;0,AF20/PLANEL_Pot_anual!AF20,0)</f>
        <v>0.28132566004897325</v>
      </c>
      <c r="AG45" s="53">
        <f>IF(PLANEL_Pot_anual!AG20&lt;&gt;0,AG20/PLANEL_Pot_anual!AG20,0)</f>
        <v>0.28132566001265225</v>
      </c>
      <c r="AH45" s="53">
        <f>IF(PLANEL_Pot_anual!AH20&lt;&gt;0,AH20/PLANEL_Pot_anual!AH20,0)</f>
        <v>0.28132566002173082</v>
      </c>
      <c r="AI45" s="53">
        <f>IF(PLANEL_Pot_anual!AI20&lt;&gt;0,AI20/PLANEL_Pot_anual!AI20,0)</f>
        <v>0.2813256600204434</v>
      </c>
      <c r="AJ45" s="53">
        <f>IF(PLANEL_Pot_anual!AJ20&lt;&gt;0,AJ20/PLANEL_Pot_anual!AJ20,0)</f>
        <v>0.28132565996286601</v>
      </c>
      <c r="AK45" s="53">
        <f>IF(PLANEL_Pot_anual!AK20&lt;&gt;0,AK20/PLANEL_Pot_anual!AK20,0)</f>
        <v>0.28132566002410747</v>
      </c>
      <c r="AL45" s="53">
        <f>IF(PLANEL_Pot_anual!AL20&lt;&gt;0,AL20/PLANEL_Pot_anual!AL20,0)</f>
        <v>0.2813256600097428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7.28515625" customWidth="1"/>
    <col min="2" max="40" width="13.8554687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3371.7487139999998</v>
      </c>
      <c r="C4" s="58">
        <v>3548.1612580000001</v>
      </c>
      <c r="D4" s="58">
        <v>3831.385569</v>
      </c>
      <c r="E4" s="58">
        <v>3951.4718109999999</v>
      </c>
      <c r="F4" s="58">
        <v>4424.7053839999999</v>
      </c>
      <c r="G4" s="58">
        <v>4490.1811289999996</v>
      </c>
      <c r="H4" s="58">
        <v>4397.7425400000002</v>
      </c>
      <c r="I4" s="58">
        <v>4421.7510400000001</v>
      </c>
      <c r="J4" s="58">
        <v>4536.0756499999998</v>
      </c>
      <c r="K4" s="58">
        <v>4621.3845499999998</v>
      </c>
      <c r="L4" s="58">
        <v>5195.3623390000002</v>
      </c>
      <c r="M4" s="58">
        <v>5471.3340820000003</v>
      </c>
      <c r="N4" s="58">
        <v>5624.5880900000002</v>
      </c>
      <c r="O4" s="58">
        <v>5794.5880900000002</v>
      </c>
      <c r="P4" s="58">
        <v>5964.5880900000002</v>
      </c>
      <c r="Q4" s="58">
        <v>6134.5880900000002</v>
      </c>
      <c r="R4" s="58">
        <v>6304.5880900000002</v>
      </c>
      <c r="S4" s="58">
        <v>6474.5880900000002</v>
      </c>
      <c r="T4" s="58">
        <v>6644.5880900000002</v>
      </c>
      <c r="U4" s="58">
        <v>6645.6895500000001</v>
      </c>
      <c r="V4" s="58">
        <v>6815.6895500000001</v>
      </c>
      <c r="W4" s="58">
        <v>6985.6895500000001</v>
      </c>
      <c r="X4" s="58">
        <v>7155.6895500000001</v>
      </c>
      <c r="Y4" s="58">
        <v>7325.6895500000001</v>
      </c>
      <c r="Z4" s="58">
        <v>7457.2444999999998</v>
      </c>
      <c r="AA4" s="58">
        <v>7593.2444999999998</v>
      </c>
      <c r="AB4" s="58">
        <v>7729.2444999999998</v>
      </c>
      <c r="AC4" s="58">
        <v>7865.2444999999998</v>
      </c>
      <c r="AD4" s="58">
        <v>8001.2444999999998</v>
      </c>
      <c r="AE4" s="58">
        <v>8137.2444999999998</v>
      </c>
      <c r="AF4" s="58">
        <v>8273.2445000000007</v>
      </c>
      <c r="AG4" s="58">
        <v>8409.2445000000007</v>
      </c>
      <c r="AH4" s="58">
        <v>8545.2445000000007</v>
      </c>
      <c r="AI4" s="58">
        <v>8594.3845369999999</v>
      </c>
      <c r="AJ4" s="58">
        <v>8377.4400370000003</v>
      </c>
      <c r="AK4" s="58">
        <v>8377.4400370000003</v>
      </c>
      <c r="AL4" s="58">
        <v>8377.4400370000003</v>
      </c>
      <c r="AM4" s="58">
        <v>8377.4400370000003</v>
      </c>
      <c r="AN4" s="58">
        <v>8377.4400370000003</v>
      </c>
    </row>
    <row r="5" spans="1:40" x14ac:dyDescent="0.25">
      <c r="A5" s="229" t="s">
        <v>4</v>
      </c>
      <c r="B5" s="58">
        <v>1203.825</v>
      </c>
      <c r="C5" s="58">
        <v>2106.5700000000002</v>
      </c>
      <c r="D5" s="58">
        <v>2380.3200000000002</v>
      </c>
      <c r="E5" s="58">
        <v>2380.3200000000002</v>
      </c>
      <c r="F5" s="58">
        <v>2380.3200000000002</v>
      </c>
      <c r="G5" s="58">
        <v>2380.3200000000002</v>
      </c>
      <c r="H5" s="58">
        <v>2280.999194</v>
      </c>
      <c r="I5" s="58">
        <v>2380.3200000000002</v>
      </c>
      <c r="J5" s="58">
        <v>2635.32</v>
      </c>
      <c r="K5" s="58">
        <v>2376.5718259999999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2635.05</v>
      </c>
      <c r="T5" s="58">
        <v>2635.05</v>
      </c>
      <c r="U5" s="58">
        <v>1551</v>
      </c>
      <c r="V5" s="58">
        <v>1771.8567089999999</v>
      </c>
      <c r="W5" s="58">
        <v>1771.8567089999999</v>
      </c>
      <c r="X5" s="58">
        <v>1771.8567089999999</v>
      </c>
      <c r="Y5" s="58">
        <v>1771.8567089999999</v>
      </c>
      <c r="Z5" s="58">
        <v>1771.8567089999999</v>
      </c>
      <c r="AA5" s="58">
        <v>1771.8567089999999</v>
      </c>
      <c r="AB5" s="58">
        <v>1771.8567089999999</v>
      </c>
      <c r="AC5" s="58">
        <v>1771.8567089999999</v>
      </c>
      <c r="AD5" s="58">
        <v>1771.8567089999999</v>
      </c>
      <c r="AE5" s="58">
        <v>1771.8567089999999</v>
      </c>
      <c r="AF5" s="58">
        <v>1771.8567089999999</v>
      </c>
      <c r="AG5" s="58">
        <v>1771.8567089999999</v>
      </c>
      <c r="AH5" s="58">
        <v>1771.8567089999999</v>
      </c>
      <c r="AI5" s="58">
        <v>1771.8567089999999</v>
      </c>
      <c r="AJ5" s="58">
        <v>1771.8567089999999</v>
      </c>
      <c r="AK5" s="58">
        <v>1771.8567089999999</v>
      </c>
      <c r="AL5" s="58">
        <v>1771.8567089999999</v>
      </c>
      <c r="AM5" s="58">
        <v>1771.8567089999999</v>
      </c>
      <c r="AN5" s="58">
        <v>1771.8567089999999</v>
      </c>
    </row>
    <row r="6" spans="1:40" x14ac:dyDescent="0.25">
      <c r="A6" s="229" t="s">
        <v>7</v>
      </c>
      <c r="B6" s="58">
        <v>586.57373419999999</v>
      </c>
      <c r="C6" s="58">
        <v>796.10229500000003</v>
      </c>
      <c r="D6" s="58">
        <v>527.12252450000005</v>
      </c>
      <c r="E6" s="58">
        <v>573.69546170000001</v>
      </c>
      <c r="F6" s="58">
        <v>1710.0235259999999</v>
      </c>
      <c r="G6" s="58">
        <v>1685.840526</v>
      </c>
      <c r="H6" s="58">
        <v>2247.2766200000001</v>
      </c>
      <c r="I6" s="58">
        <v>2295.1779929999998</v>
      </c>
      <c r="J6" s="58">
        <v>2373.5312060000001</v>
      </c>
      <c r="K6" s="58">
        <v>3094.0007409999998</v>
      </c>
      <c r="L6" s="58">
        <v>4324.8218059999999</v>
      </c>
      <c r="M6" s="58">
        <v>4439.7968060000003</v>
      </c>
      <c r="N6" s="58">
        <v>6244.9067210000003</v>
      </c>
      <c r="O6" s="58">
        <v>7293.3615390000004</v>
      </c>
      <c r="P6" s="58">
        <v>7440.3801059999996</v>
      </c>
      <c r="Q6" s="58">
        <v>9340.666373</v>
      </c>
      <c r="R6" s="58">
        <v>9463.0377979999994</v>
      </c>
      <c r="S6" s="58">
        <v>11091.808440000001</v>
      </c>
      <c r="T6" s="58">
        <v>11014.78944</v>
      </c>
      <c r="U6" s="58">
        <v>10930.75145</v>
      </c>
      <c r="V6" s="58">
        <v>10874.32818</v>
      </c>
      <c r="W6" s="58">
        <v>10619.80394</v>
      </c>
      <c r="X6" s="58">
        <v>10867.10605</v>
      </c>
      <c r="Y6" s="58">
        <v>11395.603300000001</v>
      </c>
      <c r="Z6" s="58">
        <v>13036.75441</v>
      </c>
      <c r="AA6" s="58">
        <v>13965.783380000001</v>
      </c>
      <c r="AB6" s="58">
        <v>14939.20377</v>
      </c>
      <c r="AC6" s="58">
        <v>15415.12521</v>
      </c>
      <c r="AD6" s="58">
        <v>19779.699379999998</v>
      </c>
      <c r="AE6" s="58">
        <v>22120.62788</v>
      </c>
      <c r="AF6" s="58">
        <v>23848.73992</v>
      </c>
      <c r="AG6" s="58">
        <v>25585.815589999998</v>
      </c>
      <c r="AH6" s="58">
        <v>27668.615269999998</v>
      </c>
      <c r="AI6" s="58">
        <v>30733.362140000001</v>
      </c>
      <c r="AJ6" s="58">
        <v>34238.732669999998</v>
      </c>
      <c r="AK6" s="58">
        <v>36482.319459999999</v>
      </c>
      <c r="AL6" s="58">
        <v>36821.416140000001</v>
      </c>
      <c r="AM6" s="58">
        <v>37157.660880000003</v>
      </c>
      <c r="AN6" s="58">
        <v>37497.163769999999</v>
      </c>
    </row>
    <row r="7" spans="1:40" x14ac:dyDescent="0.25">
      <c r="A7" s="229" t="s">
        <v>3</v>
      </c>
      <c r="B7" s="58">
        <v>9545.4917260000002</v>
      </c>
      <c r="C7" s="58">
        <v>10264.24365</v>
      </c>
      <c r="D7" s="58">
        <v>10146.851919999999</v>
      </c>
      <c r="E7" s="58">
        <v>10475.52981</v>
      </c>
      <c r="F7" s="58">
        <v>11022.0314</v>
      </c>
      <c r="G7" s="58">
        <v>11198.166370000001</v>
      </c>
      <c r="H7" s="58">
        <v>6425.1836370000001</v>
      </c>
      <c r="I7" s="58">
        <v>10553.88571</v>
      </c>
      <c r="J7" s="58">
        <v>11171.921410000001</v>
      </c>
      <c r="K7" s="58">
        <v>11579.144679999999</v>
      </c>
      <c r="L7" s="58">
        <v>10900.144179999999</v>
      </c>
      <c r="M7" s="58">
        <v>14983.32512</v>
      </c>
      <c r="N7" s="58">
        <v>15913.94658</v>
      </c>
      <c r="O7" s="58">
        <v>18116.862270000001</v>
      </c>
      <c r="P7" s="58">
        <v>18318.564740000002</v>
      </c>
      <c r="Q7" s="58">
        <v>18318.564740000002</v>
      </c>
      <c r="R7" s="58">
        <v>18552.66244</v>
      </c>
      <c r="S7" s="58">
        <v>18552.66244</v>
      </c>
      <c r="T7" s="58">
        <v>18468.518980000001</v>
      </c>
      <c r="U7" s="58">
        <v>19239.958310000002</v>
      </c>
      <c r="V7" s="58">
        <v>20116.369500000001</v>
      </c>
      <c r="W7" s="58">
        <v>20992.78069</v>
      </c>
      <c r="X7" s="58">
        <v>21869.381379999999</v>
      </c>
      <c r="Y7" s="58">
        <v>22745.792570000001</v>
      </c>
      <c r="Z7" s="58">
        <v>23622.20377</v>
      </c>
      <c r="AA7" s="58">
        <v>24498.80445</v>
      </c>
      <c r="AB7" s="58">
        <v>25890.897970000002</v>
      </c>
      <c r="AC7" s="58">
        <v>26767.309160000001</v>
      </c>
      <c r="AD7" s="58">
        <v>27643.72035</v>
      </c>
      <c r="AE7" s="58">
        <v>28520.415789999999</v>
      </c>
      <c r="AF7" s="58">
        <v>29396.826980000002</v>
      </c>
      <c r="AG7" s="58">
        <v>30273.238170000001</v>
      </c>
      <c r="AH7" s="58">
        <v>31149.649369999999</v>
      </c>
      <c r="AI7" s="58">
        <v>32025.871060000001</v>
      </c>
      <c r="AJ7" s="58">
        <v>32902.28226</v>
      </c>
      <c r="AK7" s="58">
        <v>33589.199139999997</v>
      </c>
      <c r="AL7" s="58">
        <v>34276.116020000001</v>
      </c>
      <c r="AM7" s="58">
        <v>34963.032899999998</v>
      </c>
      <c r="AN7" s="58">
        <v>35649.949780000003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4582.4820639999998</v>
      </c>
      <c r="C10" s="58">
        <v>4183.4453469999999</v>
      </c>
      <c r="D10" s="58">
        <v>2968.8160269999998</v>
      </c>
      <c r="E10" s="58">
        <v>3820.4544099999998</v>
      </c>
      <c r="F10" s="58">
        <v>4357.5906199999999</v>
      </c>
      <c r="G10" s="58">
        <v>3968.8638769999998</v>
      </c>
      <c r="H10" s="58">
        <v>3675.3811270000001</v>
      </c>
      <c r="I10" s="58">
        <v>3021.3545650000001</v>
      </c>
      <c r="J10" s="58">
        <v>3670.5644090000001</v>
      </c>
      <c r="K10" s="58">
        <v>4029.5084069999998</v>
      </c>
      <c r="L10" s="58">
        <v>4870.2674809999999</v>
      </c>
      <c r="M10" s="58">
        <v>4533.995242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3020.8392749999998</v>
      </c>
      <c r="P11" s="58">
        <v>3486.907447</v>
      </c>
      <c r="Q11" s="58">
        <v>7730.4236549999996</v>
      </c>
      <c r="R11" s="58">
        <v>8023.7657280000003</v>
      </c>
      <c r="S11" s="58">
        <v>10522.81387</v>
      </c>
      <c r="T11" s="58">
        <v>10522.81387</v>
      </c>
      <c r="U11" s="58">
        <v>12186.50497</v>
      </c>
      <c r="V11" s="58">
        <v>13767.59064</v>
      </c>
      <c r="W11" s="58">
        <v>15272.498750000001</v>
      </c>
      <c r="X11" s="58">
        <v>16264.4827</v>
      </c>
      <c r="Y11" s="58">
        <v>17537.45046</v>
      </c>
      <c r="Z11" s="58">
        <v>19020.01583</v>
      </c>
      <c r="AA11" s="58">
        <v>21109.01095</v>
      </c>
      <c r="AB11" s="58">
        <v>22634.20218</v>
      </c>
      <c r="AC11" s="58">
        <v>25046.574489999999</v>
      </c>
      <c r="AD11" s="58">
        <v>25546.775549999998</v>
      </c>
      <c r="AE11" s="58">
        <v>27143.58871</v>
      </c>
      <c r="AF11" s="58">
        <v>29272.034370000001</v>
      </c>
      <c r="AG11" s="58">
        <v>31445.087070000001</v>
      </c>
      <c r="AH11" s="58">
        <v>33455.4012</v>
      </c>
      <c r="AI11" s="58">
        <v>34782.27994</v>
      </c>
      <c r="AJ11" s="58">
        <v>36057.553180000003</v>
      </c>
      <c r="AK11" s="58">
        <v>38085.084600000002</v>
      </c>
      <c r="AL11" s="58">
        <v>42247.67613</v>
      </c>
      <c r="AM11" s="58">
        <v>46502.944130000003</v>
      </c>
      <c r="AN11" s="58">
        <v>50080.983119999997</v>
      </c>
    </row>
    <row r="12" spans="1:40" x14ac:dyDescent="0.25">
      <c r="A12" s="229" t="s">
        <v>2</v>
      </c>
      <c r="B12" s="58">
        <v>4419.2012260000001</v>
      </c>
      <c r="C12" s="58">
        <v>4562.0794260000002</v>
      </c>
      <c r="D12" s="58">
        <v>4419.2012260000001</v>
      </c>
      <c r="E12" s="58">
        <v>4562.9764260000002</v>
      </c>
      <c r="F12" s="58">
        <v>4809.1847260000004</v>
      </c>
      <c r="G12" s="58">
        <v>4897.4073259999996</v>
      </c>
      <c r="H12" s="58">
        <v>5017.2785880000001</v>
      </c>
      <c r="I12" s="58">
        <v>3658.7832990000002</v>
      </c>
      <c r="J12" s="58">
        <v>5343.7347449999997</v>
      </c>
      <c r="K12" s="58">
        <v>7100.9366819999996</v>
      </c>
      <c r="L12" s="58">
        <v>9738.0384959999992</v>
      </c>
      <c r="M12" s="58">
        <v>11217.730009999999</v>
      </c>
      <c r="N12" s="58">
        <v>11835.15223</v>
      </c>
      <c r="O12" s="58">
        <v>11835.15223</v>
      </c>
      <c r="P12" s="58">
        <v>13127.13407</v>
      </c>
      <c r="Q12" s="58">
        <v>13642.13673</v>
      </c>
      <c r="R12" s="58">
        <v>13561.748729999999</v>
      </c>
      <c r="S12" s="58">
        <v>12343.322050000001</v>
      </c>
      <c r="T12" s="58">
        <v>13642.13673</v>
      </c>
      <c r="U12" s="58">
        <v>13642.13673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13642.13673</v>
      </c>
      <c r="AB12" s="58">
        <v>13642.13673</v>
      </c>
      <c r="AC12" s="58">
        <v>13486.33376</v>
      </c>
      <c r="AD12" s="58">
        <v>13642.13673</v>
      </c>
      <c r="AE12" s="58">
        <v>12509.527309999999</v>
      </c>
      <c r="AF12" s="58">
        <v>13506.274230000001</v>
      </c>
      <c r="AG12" s="58">
        <v>13563.936729999999</v>
      </c>
      <c r="AH12" s="58">
        <v>13066.61634</v>
      </c>
      <c r="AI12" s="58">
        <v>13642.13673</v>
      </c>
      <c r="AJ12" s="58">
        <v>13642.13673</v>
      </c>
      <c r="AK12" s="58">
        <v>13642.13673</v>
      </c>
      <c r="AL12" s="58">
        <v>13255.382369999999</v>
      </c>
      <c r="AM12" s="58">
        <v>13415.73393</v>
      </c>
      <c r="AN12" s="58">
        <v>13563.043729999999</v>
      </c>
    </row>
    <row r="13" spans="1:40" x14ac:dyDescent="0.25">
      <c r="A13" s="229" t="s">
        <v>8</v>
      </c>
      <c r="B13" s="58">
        <v>0.21640000000000001</v>
      </c>
      <c r="C13" s="58">
        <v>0.21640000000000001</v>
      </c>
      <c r="D13" s="58">
        <v>1.7205999999999999</v>
      </c>
      <c r="E13" s="58">
        <v>3.7206000000000001</v>
      </c>
      <c r="F13" s="58">
        <v>3.7206000000000001</v>
      </c>
      <c r="G13" s="58">
        <v>157.9076</v>
      </c>
      <c r="H13" s="58">
        <v>310.02159999999998</v>
      </c>
      <c r="I13" s="58">
        <v>324.03440000000001</v>
      </c>
      <c r="J13" s="58">
        <v>324.64800000000002</v>
      </c>
      <c r="K13" s="58">
        <v>375.5138</v>
      </c>
      <c r="L13" s="58">
        <v>417.46899999999999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1385.5053109999999</v>
      </c>
      <c r="U13" s="58">
        <v>2369.965471</v>
      </c>
      <c r="V13" s="58">
        <v>3359.6738300000002</v>
      </c>
      <c r="W13" s="58">
        <v>4349.1352859999997</v>
      </c>
      <c r="X13" s="58">
        <v>5366.2237709999999</v>
      </c>
      <c r="Y13" s="58">
        <v>6416.5691509999997</v>
      </c>
      <c r="Z13" s="58">
        <v>7024.9487049999998</v>
      </c>
      <c r="AA13" s="58">
        <v>7024.9487049999998</v>
      </c>
      <c r="AB13" s="58">
        <v>6837.0147049999996</v>
      </c>
      <c r="AC13" s="58">
        <v>7568.9579949999998</v>
      </c>
      <c r="AD13" s="58">
        <v>7517.6579949999996</v>
      </c>
      <c r="AE13" s="58">
        <v>7517.6579949999996</v>
      </c>
      <c r="AF13" s="58">
        <v>7517.6579949999996</v>
      </c>
      <c r="AG13" s="58">
        <v>7517.6579949999996</v>
      </c>
      <c r="AH13" s="58">
        <v>7517.6579949999996</v>
      </c>
      <c r="AI13" s="58">
        <v>7517.6579949999996</v>
      </c>
      <c r="AJ13" s="58">
        <v>7517.6579949999996</v>
      </c>
      <c r="AK13" s="58">
        <v>7517.6579949999996</v>
      </c>
      <c r="AL13" s="58">
        <v>7517.6579949999996</v>
      </c>
      <c r="AM13" s="58">
        <v>7517.6579949999996</v>
      </c>
      <c r="AN13" s="58">
        <v>7517.6579949999996</v>
      </c>
    </row>
    <row r="14" spans="1:40" x14ac:dyDescent="0.25">
      <c r="A14" s="229" t="s">
        <v>1</v>
      </c>
      <c r="B14" s="58">
        <v>55074.308449999997</v>
      </c>
      <c r="C14" s="58">
        <v>54948.968869999997</v>
      </c>
      <c r="D14" s="58">
        <v>60836.293140000002</v>
      </c>
      <c r="E14" s="58">
        <v>59395.894899999999</v>
      </c>
      <c r="F14" s="58">
        <v>55993.217669999998</v>
      </c>
      <c r="G14" s="58">
        <v>59828.09433</v>
      </c>
      <c r="H14" s="58">
        <v>66378.682860000001</v>
      </c>
      <c r="I14" s="58">
        <v>69119.657449999999</v>
      </c>
      <c r="J14" s="58">
        <v>70809.651079999996</v>
      </c>
      <c r="K14" s="58">
        <v>72741.537710000004</v>
      </c>
      <c r="L14" s="58">
        <v>72318.700020000004</v>
      </c>
      <c r="M14" s="58">
        <v>71422.874609999999</v>
      </c>
      <c r="N14" s="58">
        <v>73563.889370000004</v>
      </c>
      <c r="O14" s="58">
        <v>74095.145869999993</v>
      </c>
      <c r="P14" s="58">
        <v>75047.592869999993</v>
      </c>
      <c r="Q14" s="58">
        <v>74370.777130000002</v>
      </c>
      <c r="R14" s="58">
        <v>78180.647459999993</v>
      </c>
      <c r="S14" s="58">
        <v>79558.954700000002</v>
      </c>
      <c r="T14" s="58">
        <v>81892.60484</v>
      </c>
      <c r="U14" s="58">
        <v>84423.62831</v>
      </c>
      <c r="V14" s="58">
        <v>85466.331760000001</v>
      </c>
      <c r="W14" s="58">
        <v>86976.344710000005</v>
      </c>
      <c r="X14" s="58">
        <v>88645.949519999995</v>
      </c>
      <c r="Y14" s="58">
        <v>89871.568140000003</v>
      </c>
      <c r="Z14" s="58">
        <v>90579.457939999993</v>
      </c>
      <c r="AA14" s="58">
        <v>91950.090020000003</v>
      </c>
      <c r="AB14" s="58">
        <v>93657.780490000005</v>
      </c>
      <c r="AC14" s="58">
        <v>94561.996759999995</v>
      </c>
      <c r="AD14" s="58">
        <v>93949.733030000003</v>
      </c>
      <c r="AE14" s="58">
        <v>94892.861260000005</v>
      </c>
      <c r="AF14" s="58">
        <v>93811.22825</v>
      </c>
      <c r="AG14" s="58">
        <v>93667.978910000005</v>
      </c>
      <c r="AH14" s="58">
        <v>94026.153260000006</v>
      </c>
      <c r="AI14" s="58">
        <v>93186.329360000003</v>
      </c>
      <c r="AJ14" s="58">
        <v>92869.244380000004</v>
      </c>
      <c r="AK14" s="58">
        <v>93027.624630000006</v>
      </c>
      <c r="AL14" s="58">
        <v>93860.213600000003</v>
      </c>
      <c r="AM14" s="58">
        <v>93860.509720000002</v>
      </c>
      <c r="AN14" s="58">
        <v>93864.523019999993</v>
      </c>
    </row>
    <row r="15" spans="1:40" x14ac:dyDescent="0.25">
      <c r="A15" s="229" t="s">
        <v>645</v>
      </c>
      <c r="B15" s="58">
        <v>80887.378358200003</v>
      </c>
      <c r="C15" s="58">
        <v>82513.318289999996</v>
      </c>
      <c r="D15" s="58">
        <v>87215.242050500005</v>
      </c>
      <c r="E15" s="58">
        <v>87267.594462699999</v>
      </c>
      <c r="F15" s="58">
        <v>86804.324970000001</v>
      </c>
      <c r="G15" s="58">
        <v>90710.312202000001</v>
      </c>
      <c r="H15" s="58">
        <v>92836.097210000007</v>
      </c>
      <c r="I15" s="58">
        <v>97878.495500999998</v>
      </c>
      <c r="J15" s="58">
        <v>102968.97754399999</v>
      </c>
      <c r="K15" s="58">
        <v>108022.12944</v>
      </c>
      <c r="L15" s="58">
        <v>112503.654366</v>
      </c>
      <c r="M15" s="58">
        <v>117242.17591399999</v>
      </c>
      <c r="N15" s="58">
        <v>122114.85078200001</v>
      </c>
      <c r="O15" s="58">
        <v>127184.687152</v>
      </c>
      <c r="P15" s="58">
        <v>131587.66813000001</v>
      </c>
      <c r="Q15" s="58">
        <v>135780.19159219999</v>
      </c>
      <c r="R15" s="58">
        <v>140139.232831</v>
      </c>
      <c r="S15" s="58">
        <v>144596.445775</v>
      </c>
      <c r="T15" s="58">
        <v>149189.20084599999</v>
      </c>
      <c r="U15" s="58">
        <v>153972.82837599999</v>
      </c>
      <c r="V15" s="58">
        <v>158797.170484</v>
      </c>
      <c r="W15" s="58">
        <v>163593.43995000003</v>
      </c>
      <c r="X15" s="58">
        <v>168566.01999500001</v>
      </c>
      <c r="Y15" s="58">
        <v>173689.86019500002</v>
      </c>
      <c r="Z15" s="58">
        <v>179137.812179</v>
      </c>
      <c r="AA15" s="58">
        <v>184539.06902900001</v>
      </c>
      <c r="AB15" s="58">
        <v>190085.530639</v>
      </c>
      <c r="AC15" s="58">
        <v>195466.59216900001</v>
      </c>
      <c r="AD15" s="58">
        <v>200836.01782900002</v>
      </c>
      <c r="AE15" s="58">
        <v>205596.97373900001</v>
      </c>
      <c r="AF15" s="58">
        <v>210381.05653900001</v>
      </c>
      <c r="AG15" s="58">
        <v>215218.00925900001</v>
      </c>
      <c r="AH15" s="58">
        <v>220184.388229</v>
      </c>
      <c r="AI15" s="58">
        <v>225237.072056</v>
      </c>
      <c r="AJ15" s="58">
        <v>230360.09754599998</v>
      </c>
      <c r="AK15" s="58">
        <v>235476.51288599998</v>
      </c>
      <c r="AL15" s="58">
        <v>241110.95258600003</v>
      </c>
      <c r="AM15" s="58">
        <v>246550.02988599997</v>
      </c>
      <c r="AN15" s="58">
        <v>251305.81174599999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3371.7487139999998</v>
      </c>
      <c r="C19" s="58">
        <f t="shared" si="2"/>
        <v>3548.1612580000001</v>
      </c>
      <c r="D19" s="58">
        <f t="shared" si="2"/>
        <v>3831.385569</v>
      </c>
      <c r="E19" s="58">
        <f t="shared" si="2"/>
        <v>3951.4718109999999</v>
      </c>
      <c r="F19" s="58">
        <f t="shared" si="2"/>
        <v>4424.7053839999999</v>
      </c>
      <c r="G19" s="58">
        <f t="shared" si="2"/>
        <v>4490.1811289999996</v>
      </c>
      <c r="H19" s="58">
        <f t="shared" si="2"/>
        <v>4397.7425400000002</v>
      </c>
      <c r="I19" s="58">
        <f t="shared" si="2"/>
        <v>4421.7510400000001</v>
      </c>
      <c r="J19" s="58">
        <f t="shared" si="2"/>
        <v>4536.0756499999998</v>
      </c>
      <c r="K19" s="58">
        <f t="shared" si="2"/>
        <v>4621.3845499999998</v>
      </c>
      <c r="L19" s="58">
        <f t="shared" si="2"/>
        <v>5195.3623390000002</v>
      </c>
      <c r="M19" s="58">
        <f t="shared" si="2"/>
        <v>5471.3340820000003</v>
      </c>
      <c r="N19" s="58">
        <f t="shared" si="2"/>
        <v>5624.5880900000002</v>
      </c>
      <c r="O19" s="58">
        <f t="shared" si="2"/>
        <v>5794.5880900000002</v>
      </c>
      <c r="P19" s="58">
        <f t="shared" si="2"/>
        <v>5964.5880900000002</v>
      </c>
      <c r="Q19" s="58">
        <f t="shared" si="2"/>
        <v>6134.5880900000002</v>
      </c>
      <c r="R19" s="58">
        <f t="shared" si="2"/>
        <v>6304.5880900000002</v>
      </c>
      <c r="S19" s="58">
        <f t="shared" si="2"/>
        <v>6474.5880900000002</v>
      </c>
      <c r="T19" s="58">
        <f t="shared" si="2"/>
        <v>6644.5880900000002</v>
      </c>
      <c r="U19" s="58">
        <f t="shared" si="2"/>
        <v>6645.6895500000001</v>
      </c>
      <c r="V19" s="58">
        <f t="shared" si="2"/>
        <v>6815.6895500000001</v>
      </c>
      <c r="W19" s="58">
        <f t="shared" si="2"/>
        <v>6985.6895500000001</v>
      </c>
      <c r="X19" s="58">
        <f t="shared" si="2"/>
        <v>7155.6895500000001</v>
      </c>
      <c r="Y19" s="58">
        <f t="shared" si="2"/>
        <v>7325.6895500000001</v>
      </c>
      <c r="Z19" s="58">
        <f t="shared" si="2"/>
        <v>7457.2444999999998</v>
      </c>
      <c r="AA19" s="58">
        <f t="shared" si="2"/>
        <v>7593.2444999999998</v>
      </c>
      <c r="AB19" s="58">
        <f t="shared" si="2"/>
        <v>7729.2444999999998</v>
      </c>
      <c r="AC19" s="58">
        <f t="shared" si="2"/>
        <v>7865.2444999999998</v>
      </c>
      <c r="AD19" s="58">
        <f t="shared" si="2"/>
        <v>8001.2444999999998</v>
      </c>
      <c r="AE19" s="58">
        <f t="shared" si="2"/>
        <v>8137.2444999999998</v>
      </c>
      <c r="AF19" s="58">
        <f t="shared" si="2"/>
        <v>8273.2445000000007</v>
      </c>
      <c r="AG19" s="58">
        <f t="shared" si="2"/>
        <v>8409.2445000000007</v>
      </c>
      <c r="AH19" s="58">
        <f t="shared" si="2"/>
        <v>8545.2445000000007</v>
      </c>
      <c r="AI19" s="58">
        <f t="shared" si="2"/>
        <v>8594.3845369999999</v>
      </c>
      <c r="AJ19" s="58">
        <f t="shared" si="2"/>
        <v>8377.4400370000003</v>
      </c>
      <c r="AK19" s="58">
        <f t="shared" si="2"/>
        <v>8377.4400370000003</v>
      </c>
      <c r="AL19" s="58">
        <f t="shared" si="2"/>
        <v>8377.4400370000003</v>
      </c>
      <c r="AM19" s="58">
        <f t="shared" si="2"/>
        <v>8377.4400370000003</v>
      </c>
      <c r="AN19" s="58">
        <f t="shared" si="2"/>
        <v>8377.4400370000003</v>
      </c>
    </row>
    <row r="20" spans="1:40" x14ac:dyDescent="0.25">
      <c r="A20" t="str">
        <f t="shared" ref="A20:AN20" si="3">A5</f>
        <v>Carvão</v>
      </c>
      <c r="B20" s="58">
        <f t="shared" si="3"/>
        <v>1203.825</v>
      </c>
      <c r="C20" s="58">
        <f t="shared" si="3"/>
        <v>2106.5700000000002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2380.3200000000002</v>
      </c>
      <c r="G20" s="58">
        <f t="shared" si="3"/>
        <v>2380.3200000000002</v>
      </c>
      <c r="H20" s="58">
        <f t="shared" si="3"/>
        <v>2280.999194</v>
      </c>
      <c r="I20" s="58">
        <f t="shared" si="3"/>
        <v>2380.3200000000002</v>
      </c>
      <c r="J20" s="58">
        <f t="shared" si="3"/>
        <v>2635.32</v>
      </c>
      <c r="K20" s="58">
        <f t="shared" si="3"/>
        <v>2376.5718259999999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2635.05</v>
      </c>
      <c r="T20" s="58">
        <f t="shared" si="3"/>
        <v>2635.05</v>
      </c>
      <c r="U20" s="58">
        <f t="shared" si="3"/>
        <v>1551</v>
      </c>
      <c r="V20" s="58">
        <f t="shared" si="3"/>
        <v>1771.8567089999999</v>
      </c>
      <c r="W20" s="58">
        <f t="shared" si="3"/>
        <v>1771.8567089999999</v>
      </c>
      <c r="X20" s="58">
        <f t="shared" si="3"/>
        <v>1771.8567089999999</v>
      </c>
      <c r="Y20" s="58">
        <f t="shared" si="3"/>
        <v>1771.8567089999999</v>
      </c>
      <c r="Z20" s="58">
        <f t="shared" si="3"/>
        <v>1771.8567089999999</v>
      </c>
      <c r="AA20" s="58">
        <f t="shared" si="3"/>
        <v>1771.8567089999999</v>
      </c>
      <c r="AB20" s="58">
        <f t="shared" si="3"/>
        <v>1771.8567089999999</v>
      </c>
      <c r="AC20" s="58">
        <f t="shared" si="3"/>
        <v>1771.8567089999999</v>
      </c>
      <c r="AD20" s="58">
        <f t="shared" si="3"/>
        <v>1771.8567089999999</v>
      </c>
      <c r="AE20" s="58">
        <f t="shared" si="3"/>
        <v>1771.8567089999999</v>
      </c>
      <c r="AF20" s="58">
        <f t="shared" si="3"/>
        <v>1771.8567089999999</v>
      </c>
      <c r="AG20" s="58">
        <f t="shared" si="3"/>
        <v>1771.8567089999999</v>
      </c>
      <c r="AH20" s="58">
        <f t="shared" si="3"/>
        <v>1771.8567089999999</v>
      </c>
      <c r="AI20" s="58">
        <f t="shared" si="3"/>
        <v>1771.8567089999999</v>
      </c>
      <c r="AJ20" s="58">
        <f t="shared" si="3"/>
        <v>1771.8567089999999</v>
      </c>
      <c r="AK20" s="58">
        <f t="shared" si="3"/>
        <v>1771.8567089999999</v>
      </c>
      <c r="AL20" s="58">
        <f t="shared" si="3"/>
        <v>1771.8567089999999</v>
      </c>
      <c r="AM20" s="58">
        <f t="shared" si="3"/>
        <v>1771.8567089999999</v>
      </c>
      <c r="AN20" s="58">
        <f t="shared" si="3"/>
        <v>1771.8567089999999</v>
      </c>
    </row>
    <row r="21" spans="1:40" x14ac:dyDescent="0.25">
      <c r="A21" t="str">
        <f t="shared" ref="A21:AN21" si="4">A6</f>
        <v>Eólica</v>
      </c>
      <c r="B21" s="58">
        <f t="shared" si="4"/>
        <v>586.57373419999999</v>
      </c>
      <c r="C21" s="58">
        <f t="shared" si="4"/>
        <v>796.10229500000003</v>
      </c>
      <c r="D21" s="58">
        <f t="shared" si="4"/>
        <v>527.12252450000005</v>
      </c>
      <c r="E21" s="58">
        <f t="shared" si="4"/>
        <v>573.69546170000001</v>
      </c>
      <c r="F21" s="58">
        <f t="shared" si="4"/>
        <v>1710.0235259999999</v>
      </c>
      <c r="G21" s="58">
        <f t="shared" si="4"/>
        <v>1685.840526</v>
      </c>
      <c r="H21" s="58">
        <f t="shared" si="4"/>
        <v>2247.2766200000001</v>
      </c>
      <c r="I21" s="58">
        <f t="shared" si="4"/>
        <v>2295.1779929999998</v>
      </c>
      <c r="J21" s="58">
        <f t="shared" si="4"/>
        <v>2373.5312060000001</v>
      </c>
      <c r="K21" s="58">
        <f t="shared" si="4"/>
        <v>3094.0007409999998</v>
      </c>
      <c r="L21" s="58">
        <f t="shared" si="4"/>
        <v>4324.8218059999999</v>
      </c>
      <c r="M21" s="58">
        <f t="shared" si="4"/>
        <v>4439.7968060000003</v>
      </c>
      <c r="N21" s="58">
        <f t="shared" si="4"/>
        <v>6244.9067210000003</v>
      </c>
      <c r="O21" s="58">
        <f t="shared" si="4"/>
        <v>7293.3615390000004</v>
      </c>
      <c r="P21" s="58">
        <f t="shared" si="4"/>
        <v>7440.3801059999996</v>
      </c>
      <c r="Q21" s="58">
        <f t="shared" si="4"/>
        <v>9340.666373</v>
      </c>
      <c r="R21" s="58">
        <f t="shared" si="4"/>
        <v>9463.0377979999994</v>
      </c>
      <c r="S21" s="58">
        <f t="shared" si="4"/>
        <v>11091.808440000001</v>
      </c>
      <c r="T21" s="58">
        <f t="shared" si="4"/>
        <v>11014.78944</v>
      </c>
      <c r="U21" s="58">
        <f t="shared" si="4"/>
        <v>10930.75145</v>
      </c>
      <c r="V21" s="58">
        <f t="shared" si="4"/>
        <v>10874.32818</v>
      </c>
      <c r="W21" s="58">
        <f t="shared" si="4"/>
        <v>10619.80394</v>
      </c>
      <c r="X21" s="58">
        <f t="shared" si="4"/>
        <v>10867.10605</v>
      </c>
      <c r="Y21" s="58">
        <f t="shared" si="4"/>
        <v>11395.603300000001</v>
      </c>
      <c r="Z21" s="58">
        <f t="shared" si="4"/>
        <v>13036.75441</v>
      </c>
      <c r="AA21" s="58">
        <f t="shared" si="4"/>
        <v>13965.783380000001</v>
      </c>
      <c r="AB21" s="58">
        <f t="shared" si="4"/>
        <v>14939.20377</v>
      </c>
      <c r="AC21" s="58">
        <f t="shared" si="4"/>
        <v>15415.12521</v>
      </c>
      <c r="AD21" s="58">
        <f t="shared" si="4"/>
        <v>19779.699379999998</v>
      </c>
      <c r="AE21" s="58">
        <f t="shared" si="4"/>
        <v>22120.62788</v>
      </c>
      <c r="AF21" s="58">
        <f t="shared" si="4"/>
        <v>23848.73992</v>
      </c>
      <c r="AG21" s="58">
        <f t="shared" si="4"/>
        <v>25585.815589999998</v>
      </c>
      <c r="AH21" s="58">
        <f t="shared" si="4"/>
        <v>27668.615269999998</v>
      </c>
      <c r="AI21" s="58">
        <f t="shared" si="4"/>
        <v>30733.362140000001</v>
      </c>
      <c r="AJ21" s="58">
        <f t="shared" si="4"/>
        <v>34238.732669999998</v>
      </c>
      <c r="AK21" s="58">
        <f t="shared" si="4"/>
        <v>36482.319459999999</v>
      </c>
      <c r="AL21" s="58">
        <f t="shared" si="4"/>
        <v>36821.416140000001</v>
      </c>
      <c r="AM21" s="58">
        <f t="shared" si="4"/>
        <v>37157.660880000003</v>
      </c>
      <c r="AN21" s="58">
        <f t="shared" si="4"/>
        <v>37497.163769999999</v>
      </c>
    </row>
    <row r="22" spans="1:40" x14ac:dyDescent="0.25">
      <c r="A22" t="str">
        <f t="shared" ref="A22:AN22" si="5">A7</f>
        <v>Gás Natural</v>
      </c>
      <c r="B22" s="58">
        <f t="shared" si="5"/>
        <v>9545.4917260000002</v>
      </c>
      <c r="C22" s="58">
        <f t="shared" si="5"/>
        <v>10264.24365</v>
      </c>
      <c r="D22" s="58">
        <f t="shared" si="5"/>
        <v>10146.851919999999</v>
      </c>
      <c r="E22" s="58">
        <f t="shared" si="5"/>
        <v>10475.52981</v>
      </c>
      <c r="F22" s="58">
        <f t="shared" si="5"/>
        <v>11022.0314</v>
      </c>
      <c r="G22" s="58">
        <f t="shared" si="5"/>
        <v>11198.166370000001</v>
      </c>
      <c r="H22" s="58">
        <f t="shared" si="5"/>
        <v>6425.1836370000001</v>
      </c>
      <c r="I22" s="58">
        <f t="shared" si="5"/>
        <v>10553.88571</v>
      </c>
      <c r="J22" s="58">
        <f t="shared" si="5"/>
        <v>11171.921410000001</v>
      </c>
      <c r="K22" s="58">
        <f t="shared" si="5"/>
        <v>11579.144679999999</v>
      </c>
      <c r="L22" s="58">
        <f t="shared" si="5"/>
        <v>10900.144179999999</v>
      </c>
      <c r="M22" s="58">
        <f t="shared" si="5"/>
        <v>14983.32512</v>
      </c>
      <c r="N22" s="58">
        <f t="shared" si="5"/>
        <v>15913.94658</v>
      </c>
      <c r="O22" s="58">
        <f t="shared" si="5"/>
        <v>18116.862270000001</v>
      </c>
      <c r="P22" s="58">
        <f t="shared" si="5"/>
        <v>18318.564740000002</v>
      </c>
      <c r="Q22" s="58">
        <f t="shared" si="5"/>
        <v>18318.564740000002</v>
      </c>
      <c r="R22" s="58">
        <f t="shared" si="5"/>
        <v>18552.66244</v>
      </c>
      <c r="S22" s="58">
        <f t="shared" si="5"/>
        <v>18552.66244</v>
      </c>
      <c r="T22" s="58">
        <f t="shared" si="5"/>
        <v>18468.518980000001</v>
      </c>
      <c r="U22" s="58">
        <f t="shared" si="5"/>
        <v>19239.958310000002</v>
      </c>
      <c r="V22" s="58">
        <f t="shared" si="5"/>
        <v>20116.369500000001</v>
      </c>
      <c r="W22" s="58">
        <f t="shared" si="5"/>
        <v>20992.78069</v>
      </c>
      <c r="X22" s="58">
        <f t="shared" si="5"/>
        <v>21869.381379999999</v>
      </c>
      <c r="Y22" s="58">
        <f t="shared" si="5"/>
        <v>22745.792570000001</v>
      </c>
      <c r="Z22" s="58">
        <f t="shared" si="5"/>
        <v>23622.20377</v>
      </c>
      <c r="AA22" s="58">
        <f t="shared" si="5"/>
        <v>24498.80445</v>
      </c>
      <c r="AB22" s="58">
        <f t="shared" si="5"/>
        <v>25890.897970000002</v>
      </c>
      <c r="AC22" s="58">
        <f t="shared" si="5"/>
        <v>26767.309160000001</v>
      </c>
      <c r="AD22" s="58">
        <f t="shared" si="5"/>
        <v>27643.72035</v>
      </c>
      <c r="AE22" s="58">
        <f t="shared" si="5"/>
        <v>28520.415789999999</v>
      </c>
      <c r="AF22" s="58">
        <f t="shared" si="5"/>
        <v>29396.826980000002</v>
      </c>
      <c r="AG22" s="58">
        <f t="shared" si="5"/>
        <v>30273.238170000001</v>
      </c>
      <c r="AH22" s="58">
        <f t="shared" si="5"/>
        <v>31149.649369999999</v>
      </c>
      <c r="AI22" s="58">
        <f t="shared" si="5"/>
        <v>32025.871060000001</v>
      </c>
      <c r="AJ22" s="58">
        <f t="shared" si="5"/>
        <v>32902.28226</v>
      </c>
      <c r="AK22" s="58">
        <f t="shared" si="5"/>
        <v>33589.199139999997</v>
      </c>
      <c r="AL22" s="58">
        <f t="shared" si="5"/>
        <v>34276.116020000001</v>
      </c>
      <c r="AM22" s="58">
        <f t="shared" si="5"/>
        <v>34963.032899999998</v>
      </c>
      <c r="AN22" s="58">
        <f t="shared" si="5"/>
        <v>35649.949780000003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4582.4820639999998</v>
      </c>
      <c r="C25" s="58">
        <f t="shared" si="8"/>
        <v>4183.4453469999999</v>
      </c>
      <c r="D25" s="58">
        <f t="shared" si="8"/>
        <v>2968.8160269999998</v>
      </c>
      <c r="E25" s="58">
        <f t="shared" si="8"/>
        <v>3820.4544099999998</v>
      </c>
      <c r="F25" s="58">
        <f t="shared" si="8"/>
        <v>4357.5906199999999</v>
      </c>
      <c r="G25" s="58">
        <f t="shared" si="8"/>
        <v>3968.8638769999998</v>
      </c>
      <c r="H25" s="58">
        <f t="shared" si="8"/>
        <v>3675.3811270000001</v>
      </c>
      <c r="I25" s="58">
        <f t="shared" si="8"/>
        <v>3021.3545650000001</v>
      </c>
      <c r="J25" s="58">
        <f t="shared" si="8"/>
        <v>3670.5644090000001</v>
      </c>
      <c r="K25" s="58">
        <f t="shared" si="8"/>
        <v>4029.5084069999998</v>
      </c>
      <c r="L25" s="58">
        <f t="shared" si="8"/>
        <v>4870.2674809999999</v>
      </c>
      <c r="M25" s="58">
        <f t="shared" si="8"/>
        <v>4533.995242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3020.8392749999998</v>
      </c>
      <c r="P26" s="58">
        <f t="shared" si="9"/>
        <v>3486.907447</v>
      </c>
      <c r="Q26" s="58">
        <f t="shared" si="9"/>
        <v>7730.4236549999996</v>
      </c>
      <c r="R26" s="58">
        <f t="shared" si="9"/>
        <v>8023.7657280000003</v>
      </c>
      <c r="S26" s="58">
        <f t="shared" si="9"/>
        <v>10522.81387</v>
      </c>
      <c r="T26" s="58">
        <f t="shared" si="9"/>
        <v>10522.81387</v>
      </c>
      <c r="U26" s="58">
        <f t="shared" si="9"/>
        <v>12186.50497</v>
      </c>
      <c r="V26" s="58">
        <f t="shared" si="9"/>
        <v>13767.59064</v>
      </c>
      <c r="W26" s="58">
        <f t="shared" si="9"/>
        <v>15272.498750000001</v>
      </c>
      <c r="X26" s="58">
        <f t="shared" si="9"/>
        <v>16264.4827</v>
      </c>
      <c r="Y26" s="58">
        <f t="shared" si="9"/>
        <v>17537.45046</v>
      </c>
      <c r="Z26" s="58">
        <f t="shared" si="9"/>
        <v>19020.01583</v>
      </c>
      <c r="AA26" s="58">
        <f t="shared" si="9"/>
        <v>21109.01095</v>
      </c>
      <c r="AB26" s="58">
        <f t="shared" si="9"/>
        <v>22634.20218</v>
      </c>
      <c r="AC26" s="58">
        <f t="shared" si="9"/>
        <v>25046.574489999999</v>
      </c>
      <c r="AD26" s="58">
        <f t="shared" si="9"/>
        <v>25546.775549999998</v>
      </c>
      <c r="AE26" s="58">
        <f t="shared" si="9"/>
        <v>27143.58871</v>
      </c>
      <c r="AF26" s="58">
        <f t="shared" si="9"/>
        <v>29272.034370000001</v>
      </c>
      <c r="AG26" s="58">
        <f t="shared" si="9"/>
        <v>31445.087070000001</v>
      </c>
      <c r="AH26" s="58">
        <f t="shared" si="9"/>
        <v>33455.4012</v>
      </c>
      <c r="AI26" s="58">
        <f t="shared" si="9"/>
        <v>34782.27994</v>
      </c>
      <c r="AJ26" s="58">
        <f t="shared" si="9"/>
        <v>36057.553180000003</v>
      </c>
      <c r="AK26" s="58">
        <f t="shared" si="9"/>
        <v>38085.084600000002</v>
      </c>
      <c r="AL26" s="58">
        <f t="shared" si="9"/>
        <v>42247.67613</v>
      </c>
      <c r="AM26" s="58">
        <f t="shared" si="9"/>
        <v>46502.944130000003</v>
      </c>
      <c r="AN26" s="58">
        <f t="shared" si="9"/>
        <v>50080.983119999997</v>
      </c>
    </row>
    <row r="27" spans="1:40" x14ac:dyDescent="0.25">
      <c r="A27" t="str">
        <f t="shared" ref="A27:AN27" si="10">A12</f>
        <v>PCH</v>
      </c>
      <c r="B27" s="58">
        <f t="shared" si="10"/>
        <v>4419.2012260000001</v>
      </c>
      <c r="C27" s="58">
        <f t="shared" si="10"/>
        <v>4562.0794260000002</v>
      </c>
      <c r="D27" s="58">
        <f t="shared" si="10"/>
        <v>4419.2012260000001</v>
      </c>
      <c r="E27" s="58">
        <f t="shared" si="10"/>
        <v>4562.9764260000002</v>
      </c>
      <c r="F27" s="58">
        <f t="shared" si="10"/>
        <v>4809.1847260000004</v>
      </c>
      <c r="G27" s="58">
        <f t="shared" si="10"/>
        <v>4897.4073259999996</v>
      </c>
      <c r="H27" s="58">
        <f t="shared" si="10"/>
        <v>5017.2785880000001</v>
      </c>
      <c r="I27" s="58">
        <f t="shared" si="10"/>
        <v>3658.7832990000002</v>
      </c>
      <c r="J27" s="58">
        <f t="shared" si="10"/>
        <v>5343.7347449999997</v>
      </c>
      <c r="K27" s="58">
        <f t="shared" si="10"/>
        <v>7100.9366819999996</v>
      </c>
      <c r="L27" s="58">
        <f t="shared" si="10"/>
        <v>9738.0384959999992</v>
      </c>
      <c r="M27" s="58">
        <f t="shared" si="10"/>
        <v>11217.730009999999</v>
      </c>
      <c r="N27" s="58">
        <f t="shared" si="10"/>
        <v>11835.15223</v>
      </c>
      <c r="O27" s="58">
        <f t="shared" si="10"/>
        <v>11835.15223</v>
      </c>
      <c r="P27" s="58">
        <f t="shared" si="10"/>
        <v>13127.13407</v>
      </c>
      <c r="Q27" s="58">
        <f t="shared" si="10"/>
        <v>13642.13673</v>
      </c>
      <c r="R27" s="58">
        <f t="shared" si="10"/>
        <v>13561.748729999999</v>
      </c>
      <c r="S27" s="58">
        <f t="shared" si="10"/>
        <v>12343.322050000001</v>
      </c>
      <c r="T27" s="58">
        <f t="shared" si="10"/>
        <v>13642.13673</v>
      </c>
      <c r="U27" s="58">
        <f t="shared" si="10"/>
        <v>13642.13673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13642.13673</v>
      </c>
      <c r="AB27" s="58">
        <f t="shared" si="10"/>
        <v>13642.13673</v>
      </c>
      <c r="AC27" s="58">
        <f t="shared" si="10"/>
        <v>13486.33376</v>
      </c>
      <c r="AD27" s="58">
        <f t="shared" si="10"/>
        <v>13642.13673</v>
      </c>
      <c r="AE27" s="58">
        <f t="shared" si="10"/>
        <v>12509.527309999999</v>
      </c>
      <c r="AF27" s="58">
        <f t="shared" si="10"/>
        <v>13506.274230000001</v>
      </c>
      <c r="AG27" s="58">
        <f t="shared" si="10"/>
        <v>13563.936729999999</v>
      </c>
      <c r="AH27" s="58">
        <f t="shared" si="10"/>
        <v>13066.61634</v>
      </c>
      <c r="AI27" s="58">
        <f t="shared" si="10"/>
        <v>13642.13673</v>
      </c>
      <c r="AJ27" s="58">
        <f t="shared" si="10"/>
        <v>13642.13673</v>
      </c>
      <c r="AK27" s="58">
        <f t="shared" si="10"/>
        <v>13642.13673</v>
      </c>
      <c r="AL27" s="58">
        <f t="shared" si="10"/>
        <v>13255.382369999999</v>
      </c>
      <c r="AM27" s="58">
        <f t="shared" si="10"/>
        <v>13415.73393</v>
      </c>
      <c r="AN27" s="58">
        <f t="shared" si="10"/>
        <v>13563.043729999999</v>
      </c>
    </row>
    <row r="28" spans="1:40" x14ac:dyDescent="0.25">
      <c r="A28" t="str">
        <f t="shared" ref="A28:AN28" si="11">A13</f>
        <v>Solar</v>
      </c>
      <c r="B28" s="58">
        <f t="shared" si="11"/>
        <v>0.21640000000000001</v>
      </c>
      <c r="C28" s="58">
        <f t="shared" si="11"/>
        <v>0.21640000000000001</v>
      </c>
      <c r="D28" s="58">
        <f t="shared" si="11"/>
        <v>1.7205999999999999</v>
      </c>
      <c r="E28" s="58">
        <f t="shared" si="11"/>
        <v>3.7206000000000001</v>
      </c>
      <c r="F28" s="58">
        <f t="shared" si="11"/>
        <v>3.7206000000000001</v>
      </c>
      <c r="G28" s="58">
        <f t="shared" si="11"/>
        <v>157.9076</v>
      </c>
      <c r="H28" s="58">
        <f t="shared" si="11"/>
        <v>310.02159999999998</v>
      </c>
      <c r="I28" s="58">
        <f t="shared" si="11"/>
        <v>324.03440000000001</v>
      </c>
      <c r="J28" s="58">
        <f t="shared" si="11"/>
        <v>324.64800000000002</v>
      </c>
      <c r="K28" s="58">
        <f t="shared" si="11"/>
        <v>375.5138</v>
      </c>
      <c r="L28" s="58">
        <f t="shared" si="11"/>
        <v>417.46899999999999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1385.5053109999999</v>
      </c>
      <c r="U28" s="58">
        <f t="shared" si="11"/>
        <v>2369.965471</v>
      </c>
      <c r="V28" s="58">
        <f t="shared" si="11"/>
        <v>3359.6738300000002</v>
      </c>
      <c r="W28" s="58">
        <f t="shared" si="11"/>
        <v>4349.1352859999997</v>
      </c>
      <c r="X28" s="58">
        <f t="shared" si="11"/>
        <v>5366.2237709999999</v>
      </c>
      <c r="Y28" s="58">
        <f t="shared" si="11"/>
        <v>6416.5691509999997</v>
      </c>
      <c r="Z28" s="58">
        <f t="shared" si="11"/>
        <v>7024.9487049999998</v>
      </c>
      <c r="AA28" s="58">
        <f t="shared" si="11"/>
        <v>7024.9487049999998</v>
      </c>
      <c r="AB28" s="58">
        <f t="shared" si="11"/>
        <v>6837.0147049999996</v>
      </c>
      <c r="AC28" s="58">
        <f t="shared" si="11"/>
        <v>7568.9579949999998</v>
      </c>
      <c r="AD28" s="58">
        <f t="shared" si="11"/>
        <v>7517.6579949999996</v>
      </c>
      <c r="AE28" s="58">
        <f t="shared" si="11"/>
        <v>7517.6579949999996</v>
      </c>
      <c r="AF28" s="58">
        <f t="shared" si="11"/>
        <v>7517.6579949999996</v>
      </c>
      <c r="AG28" s="58">
        <f t="shared" si="11"/>
        <v>7517.6579949999996</v>
      </c>
      <c r="AH28" s="58">
        <f t="shared" si="11"/>
        <v>7517.6579949999996</v>
      </c>
      <c r="AI28" s="58">
        <f t="shared" si="11"/>
        <v>7517.6579949999996</v>
      </c>
      <c r="AJ28" s="58">
        <f t="shared" si="11"/>
        <v>7517.6579949999996</v>
      </c>
      <c r="AK28" s="58">
        <f t="shared" si="11"/>
        <v>7517.6579949999996</v>
      </c>
      <c r="AL28" s="58">
        <f t="shared" si="11"/>
        <v>7517.6579949999996</v>
      </c>
      <c r="AM28" s="58">
        <f t="shared" si="11"/>
        <v>7517.6579949999996</v>
      </c>
      <c r="AN28" s="58">
        <f t="shared" si="11"/>
        <v>7517.6579949999996</v>
      </c>
    </row>
    <row r="29" spans="1:40" x14ac:dyDescent="0.25">
      <c r="A29" t="str">
        <f t="shared" ref="A29:AN29" si="12">A14</f>
        <v>UHE</v>
      </c>
      <c r="B29" s="58">
        <f t="shared" si="12"/>
        <v>55074.308449999997</v>
      </c>
      <c r="C29" s="58">
        <f t="shared" si="12"/>
        <v>54948.968869999997</v>
      </c>
      <c r="D29" s="58">
        <f t="shared" si="12"/>
        <v>60836.293140000002</v>
      </c>
      <c r="E29" s="58">
        <f t="shared" si="12"/>
        <v>59395.894899999999</v>
      </c>
      <c r="F29" s="58">
        <f t="shared" si="12"/>
        <v>55993.217669999998</v>
      </c>
      <c r="G29" s="58">
        <f t="shared" si="12"/>
        <v>59828.09433</v>
      </c>
      <c r="H29" s="58">
        <f t="shared" si="12"/>
        <v>66378.682860000001</v>
      </c>
      <c r="I29" s="58">
        <f t="shared" si="12"/>
        <v>69119.657449999999</v>
      </c>
      <c r="J29" s="58">
        <f t="shared" si="12"/>
        <v>70809.651079999996</v>
      </c>
      <c r="K29" s="58">
        <f t="shared" si="12"/>
        <v>72741.537710000004</v>
      </c>
      <c r="L29" s="58">
        <f t="shared" si="12"/>
        <v>72318.700020000004</v>
      </c>
      <c r="M29" s="58">
        <f t="shared" si="12"/>
        <v>71422.874609999999</v>
      </c>
      <c r="N29" s="58">
        <f t="shared" si="12"/>
        <v>73563.889370000004</v>
      </c>
      <c r="O29" s="58">
        <f t="shared" si="12"/>
        <v>74095.145869999993</v>
      </c>
      <c r="P29" s="58">
        <f t="shared" si="12"/>
        <v>75047.592869999993</v>
      </c>
      <c r="Q29" s="58">
        <f t="shared" si="12"/>
        <v>74370.777130000002</v>
      </c>
      <c r="R29" s="58">
        <f t="shared" si="12"/>
        <v>78180.647459999993</v>
      </c>
      <c r="S29" s="58">
        <f t="shared" si="12"/>
        <v>79558.954700000002</v>
      </c>
      <c r="T29" s="58">
        <f t="shared" si="12"/>
        <v>81892.60484</v>
      </c>
      <c r="U29" s="58">
        <f t="shared" si="12"/>
        <v>84423.62831</v>
      </c>
      <c r="V29" s="58">
        <f t="shared" si="12"/>
        <v>85466.331760000001</v>
      </c>
      <c r="W29" s="58">
        <f t="shared" si="12"/>
        <v>86976.344710000005</v>
      </c>
      <c r="X29" s="58">
        <f t="shared" si="12"/>
        <v>88645.949519999995</v>
      </c>
      <c r="Y29" s="58">
        <f t="shared" si="12"/>
        <v>89871.568140000003</v>
      </c>
      <c r="Z29" s="58">
        <f t="shared" si="12"/>
        <v>90579.457939999993</v>
      </c>
      <c r="AA29" s="58">
        <f t="shared" si="12"/>
        <v>91950.090020000003</v>
      </c>
      <c r="AB29" s="58">
        <f t="shared" si="12"/>
        <v>93657.780490000005</v>
      </c>
      <c r="AC29" s="58">
        <f t="shared" si="12"/>
        <v>94561.996759999995</v>
      </c>
      <c r="AD29" s="58">
        <f t="shared" si="12"/>
        <v>93949.733030000003</v>
      </c>
      <c r="AE29" s="58">
        <f t="shared" si="12"/>
        <v>94892.861260000005</v>
      </c>
      <c r="AF29" s="58">
        <f t="shared" si="12"/>
        <v>93811.22825</v>
      </c>
      <c r="AG29" s="58">
        <f t="shared" si="12"/>
        <v>93667.978910000005</v>
      </c>
      <c r="AH29" s="58">
        <f t="shared" si="12"/>
        <v>94026.153260000006</v>
      </c>
      <c r="AI29" s="58">
        <f t="shared" si="12"/>
        <v>93186.329360000003</v>
      </c>
      <c r="AJ29" s="58">
        <f t="shared" si="12"/>
        <v>92869.244380000004</v>
      </c>
      <c r="AK29" s="58">
        <f t="shared" si="12"/>
        <v>93027.624630000006</v>
      </c>
      <c r="AL29" s="58">
        <f t="shared" si="12"/>
        <v>93860.213600000003</v>
      </c>
      <c r="AM29" s="58">
        <f t="shared" si="12"/>
        <v>93860.509720000002</v>
      </c>
      <c r="AN29" s="58">
        <f t="shared" si="12"/>
        <v>93864.523019999993</v>
      </c>
    </row>
    <row r="30" spans="1:40" x14ac:dyDescent="0.25">
      <c r="A30" t="str">
        <f t="shared" ref="A30:AN30" si="13">A15</f>
        <v>Total Geral</v>
      </c>
      <c r="B30" s="58">
        <f t="shared" si="13"/>
        <v>80887.378358200003</v>
      </c>
      <c r="C30" s="58">
        <f t="shared" si="13"/>
        <v>82513.318289999996</v>
      </c>
      <c r="D30" s="58">
        <f t="shared" si="13"/>
        <v>87215.242050500005</v>
      </c>
      <c r="E30" s="58">
        <f t="shared" si="13"/>
        <v>87267.594462699999</v>
      </c>
      <c r="F30" s="58">
        <f t="shared" si="13"/>
        <v>86804.324970000001</v>
      </c>
      <c r="G30" s="58">
        <f t="shared" si="13"/>
        <v>90710.312202000001</v>
      </c>
      <c r="H30" s="58">
        <f t="shared" si="13"/>
        <v>92836.097210000007</v>
      </c>
      <c r="I30" s="58">
        <f t="shared" si="13"/>
        <v>97878.495500999998</v>
      </c>
      <c r="J30" s="58">
        <f t="shared" si="13"/>
        <v>102968.97754399999</v>
      </c>
      <c r="K30" s="58">
        <f t="shared" si="13"/>
        <v>108022.12944</v>
      </c>
      <c r="L30" s="58">
        <f t="shared" si="13"/>
        <v>112503.654366</v>
      </c>
      <c r="M30" s="58">
        <f t="shared" si="13"/>
        <v>117242.17591399999</v>
      </c>
      <c r="N30" s="58">
        <f t="shared" si="13"/>
        <v>122114.85078200001</v>
      </c>
      <c r="O30" s="58">
        <f t="shared" si="13"/>
        <v>127184.687152</v>
      </c>
      <c r="P30" s="58">
        <f t="shared" si="13"/>
        <v>131587.66813000001</v>
      </c>
      <c r="Q30" s="58">
        <f t="shared" si="13"/>
        <v>135780.19159219999</v>
      </c>
      <c r="R30" s="58">
        <f t="shared" si="13"/>
        <v>140139.232831</v>
      </c>
      <c r="S30" s="58">
        <f t="shared" si="13"/>
        <v>144596.445775</v>
      </c>
      <c r="T30" s="58">
        <f t="shared" si="13"/>
        <v>149189.20084599999</v>
      </c>
      <c r="U30" s="58">
        <f t="shared" si="13"/>
        <v>153972.82837599999</v>
      </c>
      <c r="V30" s="58">
        <f t="shared" si="13"/>
        <v>158797.170484</v>
      </c>
      <c r="W30" s="58">
        <f t="shared" si="13"/>
        <v>163593.43995000003</v>
      </c>
      <c r="X30" s="58">
        <f t="shared" si="13"/>
        <v>168566.01999500001</v>
      </c>
      <c r="Y30" s="58">
        <f t="shared" si="13"/>
        <v>173689.86019500002</v>
      </c>
      <c r="Z30" s="58">
        <f t="shared" si="13"/>
        <v>179137.812179</v>
      </c>
      <c r="AA30" s="58">
        <f t="shared" si="13"/>
        <v>184539.06902900001</v>
      </c>
      <c r="AB30" s="58">
        <f t="shared" si="13"/>
        <v>190085.530639</v>
      </c>
      <c r="AC30" s="58">
        <f t="shared" si="13"/>
        <v>195466.59216900001</v>
      </c>
      <c r="AD30" s="58">
        <f t="shared" si="13"/>
        <v>200836.01782900002</v>
      </c>
      <c r="AE30" s="58">
        <f t="shared" si="13"/>
        <v>205596.97373900001</v>
      </c>
      <c r="AF30" s="58">
        <f t="shared" si="13"/>
        <v>210381.05653900001</v>
      </c>
      <c r="AG30" s="58">
        <f t="shared" si="13"/>
        <v>215218.00925900001</v>
      </c>
      <c r="AH30" s="58">
        <f t="shared" si="13"/>
        <v>220184.388229</v>
      </c>
      <c r="AI30" s="58">
        <f t="shared" si="13"/>
        <v>225237.072056</v>
      </c>
      <c r="AJ30" s="58">
        <f t="shared" si="13"/>
        <v>230360.09754599998</v>
      </c>
      <c r="AK30" s="58">
        <f t="shared" si="13"/>
        <v>235476.51288599998</v>
      </c>
      <c r="AL30" s="58">
        <f t="shared" si="13"/>
        <v>241110.95258600003</v>
      </c>
      <c r="AM30" s="58">
        <f t="shared" si="13"/>
        <v>246550.02988599997</v>
      </c>
      <c r="AN30" s="58">
        <f t="shared" si="13"/>
        <v>251305.81174599999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57684.116820000003</v>
      </c>
      <c r="D6" s="58">
        <v>53172.497329999998</v>
      </c>
      <c r="E6" s="58">
        <v>49765.106200000002</v>
      </c>
      <c r="F6" s="58">
        <v>53847.807999999997</v>
      </c>
      <c r="G6" s="58">
        <v>59452.21286</v>
      </c>
      <c r="H6" s="58">
        <v>54754.23805</v>
      </c>
      <c r="I6" s="58">
        <v>51958.98732</v>
      </c>
      <c r="J6" s="58">
        <v>54640.045149999998</v>
      </c>
      <c r="K6" s="58">
        <v>63826.573450000004</v>
      </c>
      <c r="L6" s="58">
        <v>57291.137349999997</v>
      </c>
      <c r="M6" s="58">
        <v>52174.643640000002</v>
      </c>
      <c r="N6" s="58">
        <v>59200.8246</v>
      </c>
      <c r="O6" s="58">
        <v>63708.974779999997</v>
      </c>
      <c r="P6" s="58">
        <v>56170.545570000002</v>
      </c>
      <c r="Q6" s="58">
        <v>53605.059079999999</v>
      </c>
      <c r="R6" s="58">
        <v>58789.768649999998</v>
      </c>
      <c r="S6" s="58">
        <v>60539.498749999999</v>
      </c>
      <c r="T6" s="58">
        <v>57087.286999999997</v>
      </c>
      <c r="U6" s="58">
        <v>52495.974269999999</v>
      </c>
      <c r="V6" s="58">
        <v>56414.4018</v>
      </c>
      <c r="W6" s="58">
        <v>64237.014320000002</v>
      </c>
      <c r="X6" s="58">
        <v>57539.501880000003</v>
      </c>
      <c r="Y6" s="58">
        <v>54166.589890000003</v>
      </c>
      <c r="Z6" s="58">
        <v>58583.554470000003</v>
      </c>
      <c r="AA6" s="58">
        <v>67685.350560000006</v>
      </c>
      <c r="AB6" s="58">
        <v>63409.06654</v>
      </c>
      <c r="AC6" s="58">
        <v>53679.723230000003</v>
      </c>
      <c r="AD6" s="58">
        <v>62338.069969999997</v>
      </c>
      <c r="AE6" s="58">
        <v>68878.794899999994</v>
      </c>
      <c r="AF6" s="58">
        <v>66948.63665</v>
      </c>
      <c r="AG6" s="58">
        <v>60754.910239999997</v>
      </c>
      <c r="AH6" s="58">
        <v>68302.86361</v>
      </c>
      <c r="AI6" s="58">
        <v>72022.143830000001</v>
      </c>
      <c r="AJ6" s="58">
        <v>70611.089980000004</v>
      </c>
      <c r="AK6" s="58">
        <v>66364.116670000003</v>
      </c>
      <c r="AL6" s="58">
        <v>71064.069589999999</v>
      </c>
      <c r="AM6" s="58">
        <v>77606.74811</v>
      </c>
      <c r="AN6" s="58">
        <v>70417.329670000006</v>
      </c>
      <c r="AO6" s="58">
        <v>70113.094729999997</v>
      </c>
      <c r="AP6" s="58">
        <v>71528.673089999997</v>
      </c>
      <c r="AQ6" s="58">
        <v>77753.560289999994</v>
      </c>
      <c r="AR6" s="58">
        <v>72591.704110000006</v>
      </c>
      <c r="AS6" s="58">
        <v>70290.160489999995</v>
      </c>
      <c r="AT6" s="58">
        <v>71913.971269999995</v>
      </c>
      <c r="AU6" s="58">
        <v>78925.82329</v>
      </c>
      <c r="AV6" s="58">
        <v>74187.122270000007</v>
      </c>
      <c r="AW6" s="58">
        <v>71782.423370000004</v>
      </c>
      <c r="AX6" s="58">
        <v>72833.641329999999</v>
      </c>
      <c r="AY6" s="58">
        <v>80208.503070000006</v>
      </c>
      <c r="AZ6" s="58">
        <v>74015.180949999994</v>
      </c>
      <c r="BA6" s="58">
        <v>71697.201289999997</v>
      </c>
      <c r="BB6" s="58">
        <v>73563.889370000004</v>
      </c>
      <c r="BC6" s="58">
        <v>80505.416570000001</v>
      </c>
      <c r="BD6" s="58">
        <v>75480.220490000007</v>
      </c>
      <c r="BE6" s="58">
        <v>71869.737699999998</v>
      </c>
      <c r="BF6" s="58">
        <v>73563.889370000004</v>
      </c>
      <c r="BG6" s="58">
        <v>81323.064570000002</v>
      </c>
      <c r="BH6" s="58">
        <v>76188.780339999998</v>
      </c>
      <c r="BI6" s="58">
        <v>72332.265360000005</v>
      </c>
      <c r="BJ6" s="58">
        <v>74390.756370000003</v>
      </c>
      <c r="BK6" s="58">
        <v>81677.064570000002</v>
      </c>
      <c r="BL6" s="58">
        <v>76156.624309999999</v>
      </c>
      <c r="BM6" s="58">
        <v>71905.77205</v>
      </c>
      <c r="BN6" s="58">
        <v>74640.910369999998</v>
      </c>
      <c r="BO6" s="58">
        <v>84381.972179999997</v>
      </c>
      <c r="BP6" s="58">
        <v>80728.046329999997</v>
      </c>
      <c r="BQ6" s="58">
        <v>74875.088449999996</v>
      </c>
      <c r="BR6" s="58">
        <v>76886.597020000001</v>
      </c>
      <c r="BS6" s="58">
        <v>86534.419049999997</v>
      </c>
      <c r="BT6" s="58">
        <v>79377.856979999997</v>
      </c>
      <c r="BU6" s="58">
        <v>76156.299650000001</v>
      </c>
      <c r="BV6" s="58">
        <v>79245.453800000003</v>
      </c>
      <c r="BW6" s="58">
        <v>86534.419049999997</v>
      </c>
      <c r="BX6" s="58">
        <v>78651.51784</v>
      </c>
      <c r="BY6" s="58">
        <v>77530.607619999995</v>
      </c>
      <c r="BZ6" s="58">
        <v>78708.588879999996</v>
      </c>
      <c r="CA6" s="58">
        <v>87341.49841</v>
      </c>
      <c r="CB6" s="58">
        <v>83071.064679999996</v>
      </c>
      <c r="CC6" s="58">
        <v>75106.643079999994</v>
      </c>
      <c r="CD6" s="58">
        <v>79804.284799999994</v>
      </c>
      <c r="CE6" s="58">
        <v>88868.598639999997</v>
      </c>
      <c r="CF6" s="58">
        <v>82910.061400000006</v>
      </c>
      <c r="CG6" s="58">
        <v>77961.242010000002</v>
      </c>
      <c r="CH6" s="58">
        <v>80872.922019999998</v>
      </c>
      <c r="CI6" s="58">
        <v>88921.871050000002</v>
      </c>
      <c r="CJ6" s="58">
        <v>80962.929120000001</v>
      </c>
      <c r="CK6" s="58">
        <v>75770.169349999996</v>
      </c>
      <c r="CL6" s="58">
        <v>80726.581909999994</v>
      </c>
      <c r="CM6" s="58">
        <v>88921.871050000002</v>
      </c>
      <c r="CN6" s="58">
        <v>82189.048769999994</v>
      </c>
      <c r="CO6" s="58">
        <v>74160.883489999993</v>
      </c>
      <c r="CP6" s="58">
        <v>80518.518379999994</v>
      </c>
      <c r="CQ6" s="58">
        <v>88921.871050000002</v>
      </c>
      <c r="CR6" s="58">
        <v>84143.59332</v>
      </c>
      <c r="CS6" s="58">
        <v>77594.522819999998</v>
      </c>
      <c r="CT6" s="58">
        <v>80492.03542</v>
      </c>
      <c r="CU6" s="58">
        <v>88921.871050000002</v>
      </c>
      <c r="CV6" s="58">
        <v>83768.170020000005</v>
      </c>
      <c r="CW6" s="58">
        <v>76669.144450000007</v>
      </c>
      <c r="CX6" s="58">
        <v>80900.806800000006</v>
      </c>
      <c r="CY6" s="58">
        <v>88921.871050000002</v>
      </c>
      <c r="CZ6" s="58">
        <v>83873.815419999999</v>
      </c>
      <c r="DA6" s="58">
        <v>76194.831649999993</v>
      </c>
      <c r="DB6" s="58">
        <v>79541.207800000004</v>
      </c>
      <c r="DC6" s="58">
        <v>89050.571049999999</v>
      </c>
      <c r="DD6" s="58">
        <v>83308.139320000002</v>
      </c>
      <c r="DE6" s="58">
        <v>77538.808309999993</v>
      </c>
      <c r="DF6" s="58">
        <v>80092.614700000006</v>
      </c>
      <c r="DG6" s="58">
        <v>89444.70852</v>
      </c>
      <c r="DH6" s="58">
        <v>83141.814799999993</v>
      </c>
      <c r="DI6" s="58">
        <v>75984.99553</v>
      </c>
      <c r="DJ6" s="58">
        <v>81125.869949999993</v>
      </c>
      <c r="DK6" s="58">
        <v>89444.70852</v>
      </c>
      <c r="DL6" s="58">
        <v>82228.679569999993</v>
      </c>
      <c r="DM6" s="58">
        <v>76724.534960000005</v>
      </c>
      <c r="DN6" s="58">
        <v>80070.894400000005</v>
      </c>
      <c r="DO6" s="58">
        <v>89444.70852</v>
      </c>
      <c r="DP6" s="58">
        <v>83729.145850000001</v>
      </c>
      <c r="DQ6" s="58">
        <v>69777.985459999996</v>
      </c>
      <c r="DR6" s="58">
        <v>81094.932249999998</v>
      </c>
      <c r="DS6" s="58">
        <v>89444.70852</v>
      </c>
      <c r="DT6" s="58">
        <v>85034.438469999994</v>
      </c>
      <c r="DU6" s="58">
        <v>78661.706149999998</v>
      </c>
      <c r="DV6" s="58">
        <v>79585.585399999996</v>
      </c>
      <c r="DW6" s="58">
        <v>89444.70852</v>
      </c>
      <c r="DX6" s="58">
        <v>84275.044309999997</v>
      </c>
      <c r="DY6" s="58">
        <v>77260.499809999994</v>
      </c>
      <c r="DZ6" s="58">
        <v>79635.638049999994</v>
      </c>
      <c r="EA6" s="58">
        <v>89444.70852</v>
      </c>
      <c r="EB6" s="58">
        <v>85034.438469999994</v>
      </c>
      <c r="EC6" s="58">
        <v>77738.737550000005</v>
      </c>
      <c r="ED6" s="58">
        <v>80916.147100000002</v>
      </c>
      <c r="EE6" s="58">
        <v>88943.846359999996</v>
      </c>
      <c r="EF6" s="58">
        <v>85034.438469999994</v>
      </c>
      <c r="EG6" s="58">
        <v>78474.002600000007</v>
      </c>
      <c r="EH6" s="58">
        <v>81203.573130000004</v>
      </c>
      <c r="EI6" s="58">
        <v>88620.948139999993</v>
      </c>
      <c r="EJ6" s="58">
        <v>85034.438469999994</v>
      </c>
      <c r="EK6" s="58">
        <v>76776.151100000003</v>
      </c>
      <c r="EL6" s="58">
        <v>80166.599589999998</v>
      </c>
      <c r="EM6" s="58">
        <v>87389.359880000004</v>
      </c>
      <c r="EN6" s="58">
        <v>85034.438469999994</v>
      </c>
      <c r="EO6" s="58">
        <v>78130.985629999996</v>
      </c>
      <c r="EP6" s="58">
        <v>79307.207450000002</v>
      </c>
      <c r="EQ6" s="58">
        <v>87579.331969999999</v>
      </c>
      <c r="ER6" s="58">
        <v>85034.438469999994</v>
      </c>
      <c r="ES6" s="58">
        <v>76972.833710000006</v>
      </c>
      <c r="ET6" s="58">
        <v>77836.105729999996</v>
      </c>
      <c r="EU6" s="58">
        <v>87940.933099999995</v>
      </c>
      <c r="EV6" s="58">
        <v>85034.438469999994</v>
      </c>
      <c r="EW6" s="58">
        <v>76491.149820000006</v>
      </c>
      <c r="EX6" s="58">
        <v>79732.350999999995</v>
      </c>
      <c r="EY6" s="58">
        <v>87520.540999999997</v>
      </c>
      <c r="EZ6" s="58">
        <v>85127.191810000004</v>
      </c>
      <c r="FA6" s="58">
        <v>76999.740590000001</v>
      </c>
      <c r="FB6" s="58">
        <v>78521.958129999999</v>
      </c>
    </row>
    <row r="7" spans="1:159" x14ac:dyDescent="0.25">
      <c r="B7" s="33" t="s">
        <v>2</v>
      </c>
      <c r="C7" s="58">
        <v>4504.8709980000003</v>
      </c>
      <c r="D7" s="58">
        <v>4651.9730319999999</v>
      </c>
      <c r="E7" s="58">
        <v>4561.4115240000001</v>
      </c>
      <c r="F7" s="58">
        <v>4562.0794260000002</v>
      </c>
      <c r="G7" s="58">
        <v>4560.8679080000002</v>
      </c>
      <c r="H7" s="58">
        <v>4651.9730319999999</v>
      </c>
      <c r="I7" s="58">
        <v>3236.9789639999999</v>
      </c>
      <c r="J7" s="58">
        <v>4562.0794260000002</v>
      </c>
      <c r="K7" s="58">
        <v>4416.3087880000003</v>
      </c>
      <c r="L7" s="58">
        <v>4651.9730319999999</v>
      </c>
      <c r="M7" s="58">
        <v>4599.516318</v>
      </c>
      <c r="N7" s="58">
        <v>4562.0794260000002</v>
      </c>
      <c r="O7" s="58">
        <v>4532.2725330000003</v>
      </c>
      <c r="P7" s="58">
        <v>4652.8540320000002</v>
      </c>
      <c r="Q7" s="58">
        <v>4600.4103180000002</v>
      </c>
      <c r="R7" s="58">
        <v>4562.9764260000002</v>
      </c>
      <c r="S7" s="58">
        <v>4855.4785380000003</v>
      </c>
      <c r="T7" s="58">
        <v>4807.7916320000004</v>
      </c>
      <c r="U7" s="58">
        <v>4815.2895239999998</v>
      </c>
      <c r="V7" s="58">
        <v>4831.910226</v>
      </c>
      <c r="W7" s="58">
        <v>5040.3185380000004</v>
      </c>
      <c r="X7" s="58">
        <v>4962.4549319999996</v>
      </c>
      <c r="Y7" s="58">
        <v>4867.5879240000004</v>
      </c>
      <c r="Z7" s="58">
        <v>4920.132826</v>
      </c>
      <c r="AA7" s="58">
        <v>4910.4867880000002</v>
      </c>
      <c r="AB7" s="58">
        <v>5155.5242319999998</v>
      </c>
      <c r="AC7" s="58">
        <v>5020.8841380000003</v>
      </c>
      <c r="AD7" s="58">
        <v>5059.8664259999996</v>
      </c>
      <c r="AE7" s="58">
        <v>5164.5871390000002</v>
      </c>
      <c r="AF7" s="58">
        <v>5022.3957410000003</v>
      </c>
      <c r="AG7" s="58">
        <v>5215.4791439999999</v>
      </c>
      <c r="AH7" s="58">
        <v>5168.7711259999996</v>
      </c>
      <c r="AI7" s="58">
        <v>5256.9333390000002</v>
      </c>
      <c r="AJ7" s="58">
        <v>5429.5553499999996</v>
      </c>
      <c r="AK7" s="58">
        <v>3803.8001640000002</v>
      </c>
      <c r="AL7" s="58">
        <v>5183.581126</v>
      </c>
      <c r="AM7" s="58">
        <v>7402.6094659999999</v>
      </c>
      <c r="AN7" s="58">
        <v>7762.1979860000001</v>
      </c>
      <c r="AO7" s="58">
        <v>5478.0988180000004</v>
      </c>
      <c r="AP7" s="58">
        <v>7568.561412</v>
      </c>
      <c r="AQ7" s="58">
        <v>9177.6881080000003</v>
      </c>
      <c r="AR7" s="58">
        <v>9432.4864319999997</v>
      </c>
      <c r="AS7" s="58">
        <v>6068.2142519999998</v>
      </c>
      <c r="AT7" s="58">
        <v>9258.3386570000002</v>
      </c>
      <c r="AU7" s="58">
        <v>9178.9027320000005</v>
      </c>
      <c r="AV7" s="58">
        <v>9475.7315820000003</v>
      </c>
      <c r="AW7" s="58">
        <v>9343.3378379999995</v>
      </c>
      <c r="AX7" s="58">
        <v>9178.580226</v>
      </c>
      <c r="AY7" s="58">
        <v>12071.490180000001</v>
      </c>
      <c r="AZ7" s="58">
        <v>12126.18211</v>
      </c>
      <c r="BA7" s="58">
        <v>11910.662840000001</v>
      </c>
      <c r="BB7" s="58">
        <v>11835.15223</v>
      </c>
      <c r="BC7" s="58">
        <v>12070.482819999999</v>
      </c>
      <c r="BD7" s="58">
        <v>10102.80883</v>
      </c>
      <c r="BE7" s="58">
        <v>7936.5862379999999</v>
      </c>
      <c r="BF7" s="58">
        <v>11835.15223</v>
      </c>
      <c r="BG7" s="58">
        <v>12072.83035</v>
      </c>
      <c r="BH7" s="58">
        <v>9129.3850359999997</v>
      </c>
      <c r="BI7" s="58">
        <v>9132.4342930000003</v>
      </c>
      <c r="BJ7" s="58">
        <v>11751.298220000001</v>
      </c>
      <c r="BK7" s="58">
        <v>12072.83035</v>
      </c>
      <c r="BL7" s="58">
        <v>10218.898069999999</v>
      </c>
      <c r="BM7" s="58">
        <v>8896.2891369999998</v>
      </c>
      <c r="BN7" s="58">
        <v>11629.360549999999</v>
      </c>
      <c r="BO7" s="58">
        <v>12072.83035</v>
      </c>
      <c r="BP7" s="58">
        <v>7872.274058</v>
      </c>
      <c r="BQ7" s="58">
        <v>9549.2609310000007</v>
      </c>
      <c r="BR7" s="58">
        <v>11835.15223</v>
      </c>
      <c r="BS7" s="58">
        <v>13881.923349999999</v>
      </c>
      <c r="BT7" s="58">
        <v>12351.09159</v>
      </c>
      <c r="BU7" s="58">
        <v>9478.4100500000004</v>
      </c>
      <c r="BV7" s="58">
        <v>13078.32964</v>
      </c>
      <c r="BW7" s="58">
        <v>13881.923349999999</v>
      </c>
      <c r="BX7" s="58">
        <v>12594.41164</v>
      </c>
      <c r="BY7" s="58">
        <v>5368.7428380000001</v>
      </c>
      <c r="BZ7" s="58">
        <v>13642.13673</v>
      </c>
      <c r="CA7" s="58">
        <v>13881.923349999999</v>
      </c>
      <c r="CB7" s="58">
        <v>9291.4937819999996</v>
      </c>
      <c r="CC7" s="58">
        <v>13468.73314</v>
      </c>
      <c r="CD7" s="58">
        <v>13084.282579999999</v>
      </c>
      <c r="CE7" s="58">
        <v>13881.923349999999</v>
      </c>
      <c r="CF7" s="58">
        <v>11508.659309999999</v>
      </c>
      <c r="CG7" s="58">
        <v>11657.461740000001</v>
      </c>
      <c r="CH7" s="58">
        <v>13642.13673</v>
      </c>
      <c r="CI7" s="58">
        <v>13881.923349999999</v>
      </c>
      <c r="CJ7" s="58">
        <v>14038.891310000001</v>
      </c>
      <c r="CK7" s="58">
        <v>11023.46444</v>
      </c>
      <c r="CL7" s="58">
        <v>13642.13673</v>
      </c>
      <c r="CM7" s="58">
        <v>13881.923349999999</v>
      </c>
      <c r="CN7" s="58">
        <v>13823.73767</v>
      </c>
      <c r="CO7" s="58">
        <v>13147.11334</v>
      </c>
      <c r="CP7" s="58">
        <v>13642.13673</v>
      </c>
      <c r="CQ7" s="58">
        <v>13881.923349999999</v>
      </c>
      <c r="CR7" s="58">
        <v>12586.126689999999</v>
      </c>
      <c r="CS7" s="58">
        <v>12328.17259</v>
      </c>
      <c r="CT7" s="58">
        <v>13596.48612</v>
      </c>
      <c r="CU7" s="58">
        <v>13881.923349999999</v>
      </c>
      <c r="CV7" s="58">
        <v>12719.733899999999</v>
      </c>
      <c r="CW7" s="58">
        <v>10429.861800000001</v>
      </c>
      <c r="CX7" s="58">
        <v>13642.13673</v>
      </c>
      <c r="CY7" s="58">
        <v>13881.923349999999</v>
      </c>
      <c r="CZ7" s="58">
        <v>12359.18535</v>
      </c>
      <c r="DA7" s="58">
        <v>11241.04744</v>
      </c>
      <c r="DB7" s="58">
        <v>13642.13673</v>
      </c>
      <c r="DC7" s="58">
        <v>13881.923349999999</v>
      </c>
      <c r="DD7" s="58">
        <v>13249.888440000001</v>
      </c>
      <c r="DE7" s="58">
        <v>13450.67425</v>
      </c>
      <c r="DF7" s="58">
        <v>12405.731040000001</v>
      </c>
      <c r="DG7" s="58">
        <v>13881.923349999999</v>
      </c>
      <c r="DH7" s="58">
        <v>12427.552659999999</v>
      </c>
      <c r="DI7" s="58">
        <v>10063.216640000001</v>
      </c>
      <c r="DJ7" s="58">
        <v>11554.20883</v>
      </c>
      <c r="DK7" s="58">
        <v>13881.923349999999</v>
      </c>
      <c r="DL7" s="58">
        <v>13814.554700000001</v>
      </c>
      <c r="DM7" s="58">
        <v>6851.0495810000002</v>
      </c>
      <c r="DN7" s="58">
        <v>12102.801750000001</v>
      </c>
      <c r="DO7" s="58">
        <v>13881.923349999999</v>
      </c>
      <c r="DP7" s="58">
        <v>13955.05631</v>
      </c>
      <c r="DQ7" s="58">
        <v>13518.238579999999</v>
      </c>
      <c r="DR7" s="58">
        <v>10939.69714</v>
      </c>
      <c r="DS7" s="58">
        <v>13881.923349999999</v>
      </c>
      <c r="DT7" s="58">
        <v>12514.687180000001</v>
      </c>
      <c r="DU7" s="58">
        <v>10997.19817</v>
      </c>
      <c r="DV7" s="58">
        <v>13642.13673</v>
      </c>
      <c r="DW7" s="58">
        <v>13881.923349999999</v>
      </c>
      <c r="DX7" s="58">
        <v>14038.891310000001</v>
      </c>
      <c r="DY7" s="58">
        <v>10120.489509999999</v>
      </c>
      <c r="DZ7" s="58">
        <v>12633.669309999999</v>
      </c>
      <c r="EA7" s="58">
        <v>13881.923349999999</v>
      </c>
      <c r="EB7" s="58">
        <v>14038.891310000001</v>
      </c>
      <c r="EC7" s="58">
        <v>9767.0922530000007</v>
      </c>
      <c r="ED7" s="58">
        <v>13642.13673</v>
      </c>
      <c r="EE7" s="58">
        <v>13881.923349999999</v>
      </c>
      <c r="EF7" s="58">
        <v>14038.891310000001</v>
      </c>
      <c r="EG7" s="58">
        <v>10742.20585</v>
      </c>
      <c r="EH7" s="58">
        <v>9687.5387350000001</v>
      </c>
      <c r="EI7" s="58">
        <v>13372.62671</v>
      </c>
      <c r="EJ7" s="58">
        <v>14038.891310000001</v>
      </c>
      <c r="EK7" s="58">
        <v>11635.56115</v>
      </c>
      <c r="EL7" s="58">
        <v>13243.477000000001</v>
      </c>
      <c r="EM7" s="58">
        <v>13868.22112</v>
      </c>
      <c r="EN7" s="58">
        <v>14038.891310000001</v>
      </c>
      <c r="EO7" s="58">
        <v>13633.248390000001</v>
      </c>
      <c r="EP7" s="58">
        <v>11833.557629999999</v>
      </c>
      <c r="EQ7" s="58">
        <v>13881.923349999999</v>
      </c>
      <c r="ER7" s="58">
        <v>14038.891310000001</v>
      </c>
      <c r="ES7" s="58">
        <v>5908.580344</v>
      </c>
      <c r="ET7" s="58">
        <v>11065.952730000001</v>
      </c>
      <c r="EU7" s="58">
        <v>13346.33106</v>
      </c>
      <c r="EV7" s="58">
        <v>14038.891310000001</v>
      </c>
      <c r="EW7" s="58">
        <v>6451.6602839999996</v>
      </c>
      <c r="EX7" s="58">
        <v>9119.5036529999998</v>
      </c>
      <c r="EY7" s="58">
        <v>11414.455459999999</v>
      </c>
      <c r="EZ7" s="58">
        <v>14038.891310000001</v>
      </c>
      <c r="FA7" s="58">
        <v>13536.97213</v>
      </c>
      <c r="FB7" s="58">
        <v>9725.5252259999997</v>
      </c>
    </row>
    <row r="8" spans="1:159" x14ac:dyDescent="0.25">
      <c r="B8" s="33" t="s">
        <v>3</v>
      </c>
      <c r="C8" s="58">
        <v>10285.27752</v>
      </c>
      <c r="D8" s="58">
        <v>8342.3591159999996</v>
      </c>
      <c r="E8" s="58">
        <v>9520.7092059999995</v>
      </c>
      <c r="F8" s="58">
        <v>9299.924078</v>
      </c>
      <c r="G8" s="58">
        <v>10468.8719</v>
      </c>
      <c r="H8" s="58">
        <v>8799.819254</v>
      </c>
      <c r="I8" s="58">
        <v>9234.6263070000005</v>
      </c>
      <c r="J8" s="58">
        <v>10146.851919999999</v>
      </c>
      <c r="K8" s="58">
        <v>10146.851919999999</v>
      </c>
      <c r="L8" s="58">
        <v>9576.0675269999992</v>
      </c>
      <c r="M8" s="58">
        <v>10166.0856</v>
      </c>
      <c r="N8" s="58">
        <v>9626.1215549999997</v>
      </c>
      <c r="O8" s="58">
        <v>10146.851919999999</v>
      </c>
      <c r="P8" s="58">
        <v>9773.6428770000002</v>
      </c>
      <c r="Q8" s="58">
        <v>8832.2202379999999</v>
      </c>
      <c r="R8" s="58">
        <v>9970.7169620000004</v>
      </c>
      <c r="S8" s="58">
        <v>10349.516089999999</v>
      </c>
      <c r="T8" s="58">
        <v>10059.13618</v>
      </c>
      <c r="U8" s="58">
        <v>9248.5274869999994</v>
      </c>
      <c r="V8" s="58">
        <v>10962.62494</v>
      </c>
      <c r="W8" s="58">
        <v>11702.97921</v>
      </c>
      <c r="X8" s="58">
        <v>10139.62925</v>
      </c>
      <c r="Y8" s="58">
        <v>9655.0194379999994</v>
      </c>
      <c r="Z8" s="58">
        <v>11526.84425</v>
      </c>
      <c r="AA8" s="58">
        <v>8315.5141530000001</v>
      </c>
      <c r="AB8" s="58">
        <v>7725.3041119999998</v>
      </c>
      <c r="AC8" s="58">
        <v>11123.126619999999</v>
      </c>
      <c r="AD8" s="58">
        <v>10591.78457</v>
      </c>
      <c r="AE8" s="58">
        <v>11105.41516</v>
      </c>
      <c r="AF8" s="58">
        <v>7019.3286950000002</v>
      </c>
      <c r="AG8" s="58">
        <v>8062.1302509999996</v>
      </c>
      <c r="AH8" s="58">
        <v>6195.8352949999999</v>
      </c>
      <c r="AI8" s="58">
        <v>12879.45465</v>
      </c>
      <c r="AJ8" s="58">
        <v>7717.5348450000001</v>
      </c>
      <c r="AK8" s="58">
        <v>9206.2021600000007</v>
      </c>
      <c r="AL8" s="58">
        <v>8837.351482</v>
      </c>
      <c r="AM8" s="58">
        <v>11507.89482</v>
      </c>
      <c r="AN8" s="58">
        <v>7870.3533189999998</v>
      </c>
      <c r="AO8" s="58">
        <v>9164.0744439999999</v>
      </c>
      <c r="AP8" s="58">
        <v>9946.2721949999996</v>
      </c>
      <c r="AQ8" s="58">
        <v>10930.10268</v>
      </c>
      <c r="AR8" s="58">
        <v>9673.0474030000005</v>
      </c>
      <c r="AS8" s="58">
        <v>9896.6506910000007</v>
      </c>
      <c r="AT8" s="58">
        <v>11802.20549</v>
      </c>
      <c r="AU8" s="58">
        <v>13214.22515</v>
      </c>
      <c r="AV8" s="58">
        <v>10032.80514</v>
      </c>
      <c r="AW8" s="58">
        <v>11315.54081</v>
      </c>
      <c r="AX8" s="58">
        <v>13171.44383</v>
      </c>
      <c r="AY8" s="58">
        <v>14606.240949999999</v>
      </c>
      <c r="AZ8" s="58">
        <v>11743.739879999999</v>
      </c>
      <c r="BA8" s="58">
        <v>14572.179910000001</v>
      </c>
      <c r="BB8" s="58">
        <v>14606.240949999999</v>
      </c>
      <c r="BC8" s="58">
        <v>14495.75635</v>
      </c>
      <c r="BD8" s="58">
        <v>14606.5252</v>
      </c>
      <c r="BE8" s="58">
        <v>14008.29214</v>
      </c>
      <c r="BF8" s="58">
        <v>14606.5252</v>
      </c>
      <c r="BG8" s="58">
        <v>14606.809440000001</v>
      </c>
      <c r="BH8" s="58">
        <v>13236.76556</v>
      </c>
      <c r="BI8" s="58">
        <v>10245.258449999999</v>
      </c>
      <c r="BJ8" s="58">
        <v>14606.809440000001</v>
      </c>
      <c r="BK8" s="58">
        <v>16582.47104</v>
      </c>
      <c r="BL8" s="58">
        <v>13813.76965</v>
      </c>
      <c r="BM8" s="58">
        <v>12615.239960000001</v>
      </c>
      <c r="BN8" s="58">
        <v>16582.47104</v>
      </c>
      <c r="BO8" s="58">
        <v>16582.28154</v>
      </c>
      <c r="BP8" s="58">
        <v>16582.28154</v>
      </c>
      <c r="BQ8" s="58">
        <v>14407.64482</v>
      </c>
      <c r="BR8" s="58">
        <v>16582.28154</v>
      </c>
      <c r="BS8" s="58">
        <v>16582.28154</v>
      </c>
      <c r="BT8" s="58">
        <v>14588.801380000001</v>
      </c>
      <c r="BU8" s="58">
        <v>16346.361129999999</v>
      </c>
      <c r="BV8" s="58">
        <v>16582.28154</v>
      </c>
      <c r="BW8" s="58">
        <v>16582.28154</v>
      </c>
      <c r="BX8" s="58">
        <v>16122.75784</v>
      </c>
      <c r="BY8" s="58">
        <v>16141.707270000001</v>
      </c>
      <c r="BZ8" s="58">
        <v>16555.752339999999</v>
      </c>
      <c r="CA8" s="58">
        <v>16393.166219999999</v>
      </c>
      <c r="CB8" s="58">
        <v>15699.617039999999</v>
      </c>
      <c r="CC8" s="58">
        <v>14627.83721</v>
      </c>
      <c r="CD8" s="58">
        <v>16393.166219999999</v>
      </c>
      <c r="CE8" s="58">
        <v>17269.577410000002</v>
      </c>
      <c r="CF8" s="58">
        <v>16975.857599999999</v>
      </c>
      <c r="CG8" s="58">
        <v>16124.842280000001</v>
      </c>
      <c r="CH8" s="58">
        <v>17269.577410000002</v>
      </c>
      <c r="CI8" s="58">
        <v>18145.98861</v>
      </c>
      <c r="CJ8" s="58">
        <v>18145.98861</v>
      </c>
      <c r="CK8" s="58">
        <v>17515.920020000001</v>
      </c>
      <c r="CL8" s="58">
        <v>18145.98861</v>
      </c>
      <c r="CM8" s="58">
        <v>19022.58929</v>
      </c>
      <c r="CN8" s="58">
        <v>18833.094980000002</v>
      </c>
      <c r="CO8" s="58">
        <v>18786.668880000001</v>
      </c>
      <c r="CP8" s="58">
        <v>19022.58929</v>
      </c>
      <c r="CQ8" s="58">
        <v>19899.000489999999</v>
      </c>
      <c r="CR8" s="58">
        <v>19899.000489999999</v>
      </c>
      <c r="CS8" s="58">
        <v>19407.262750000002</v>
      </c>
      <c r="CT8" s="58">
        <v>19899.000489999999</v>
      </c>
      <c r="CU8" s="58">
        <v>20775.411680000001</v>
      </c>
      <c r="CV8" s="58">
        <v>20775.411680000001</v>
      </c>
      <c r="CW8" s="58">
        <v>19576.86016</v>
      </c>
      <c r="CX8" s="58">
        <v>20775.411680000001</v>
      </c>
      <c r="CY8" s="58">
        <v>21652.01237</v>
      </c>
      <c r="CZ8" s="58">
        <v>21462.518059999999</v>
      </c>
      <c r="DA8" s="58">
        <v>18921.39933</v>
      </c>
      <c r="DB8" s="58">
        <v>21456.72134</v>
      </c>
      <c r="DC8" s="58">
        <v>22528.423559999999</v>
      </c>
      <c r="DD8" s="58">
        <v>22348.40396</v>
      </c>
      <c r="DE8" s="58">
        <v>22168.38437</v>
      </c>
      <c r="DF8" s="58">
        <v>22528.423559999999</v>
      </c>
      <c r="DG8" s="58">
        <v>23404.834750000002</v>
      </c>
      <c r="DH8" s="58">
        <v>23224.815159999998</v>
      </c>
      <c r="DI8" s="58">
        <v>20554.8403</v>
      </c>
      <c r="DJ8" s="58">
        <v>23404.834750000002</v>
      </c>
      <c r="DK8" s="58">
        <v>24281.24595</v>
      </c>
      <c r="DL8" s="58">
        <v>24281.24595</v>
      </c>
      <c r="DM8" s="58">
        <v>23596.224010000002</v>
      </c>
      <c r="DN8" s="58">
        <v>24281.24595</v>
      </c>
      <c r="DO8" s="58">
        <v>25157.94138</v>
      </c>
      <c r="DP8" s="58">
        <v>24253.106039999999</v>
      </c>
      <c r="DQ8" s="58">
        <v>25157.94138</v>
      </c>
      <c r="DR8" s="58">
        <v>25157.94138</v>
      </c>
      <c r="DS8" s="58">
        <v>26034.352569999999</v>
      </c>
      <c r="DT8" s="58">
        <v>26034.352569999999</v>
      </c>
      <c r="DU8" s="58">
        <v>25088.775959999999</v>
      </c>
      <c r="DV8" s="58">
        <v>24785.492249999999</v>
      </c>
      <c r="DW8" s="58">
        <v>26910.763770000001</v>
      </c>
      <c r="DX8" s="58">
        <v>26910.763770000001</v>
      </c>
      <c r="DY8" s="58">
        <v>26470.189490000001</v>
      </c>
      <c r="DZ8" s="58">
        <v>26562.094229999999</v>
      </c>
      <c r="EA8" s="58">
        <v>27787.17496</v>
      </c>
      <c r="EB8" s="58">
        <v>27787.17496</v>
      </c>
      <c r="EC8" s="58">
        <v>24520.125359999998</v>
      </c>
      <c r="ED8" s="58">
        <v>27787.17496</v>
      </c>
      <c r="EE8" s="58">
        <v>27668.46787</v>
      </c>
      <c r="EF8" s="58">
        <v>27744.969209999999</v>
      </c>
      <c r="EG8" s="58">
        <v>27378.297719999999</v>
      </c>
      <c r="EH8" s="58">
        <v>27744.969209999999</v>
      </c>
      <c r="EI8" s="58">
        <v>28520.44137</v>
      </c>
      <c r="EJ8" s="58">
        <v>28520.44137</v>
      </c>
      <c r="EK8" s="58">
        <v>28150.927459999999</v>
      </c>
      <c r="EL8" s="58">
        <v>25091.541789999999</v>
      </c>
      <c r="EM8" s="58">
        <v>29129.997309999999</v>
      </c>
      <c r="EN8" s="58">
        <v>29129.997309999999</v>
      </c>
      <c r="EO8" s="58">
        <v>29129.997309999999</v>
      </c>
      <c r="EP8" s="58">
        <v>27688.893069999998</v>
      </c>
      <c r="EQ8" s="58">
        <v>28788.474440000002</v>
      </c>
      <c r="ER8" s="58">
        <v>29804.296910000001</v>
      </c>
      <c r="ES8" s="58">
        <v>28910.83123</v>
      </c>
      <c r="ET8" s="58">
        <v>29009.368269999999</v>
      </c>
      <c r="EU8" s="58">
        <v>30454.698530000001</v>
      </c>
      <c r="EV8" s="58">
        <v>30454.698530000001</v>
      </c>
      <c r="EW8" s="58">
        <v>29401.11016</v>
      </c>
      <c r="EX8" s="58">
        <v>28769.146629999999</v>
      </c>
      <c r="EY8" s="58">
        <v>30787.800190000002</v>
      </c>
      <c r="EZ8" s="58">
        <v>30787.800190000002</v>
      </c>
      <c r="FA8" s="58">
        <v>29283.215349999999</v>
      </c>
      <c r="FB8" s="58">
        <v>29152.291980000002</v>
      </c>
    </row>
    <row r="9" spans="1:159" x14ac:dyDescent="0.25">
      <c r="B9" s="33" t="s">
        <v>4</v>
      </c>
      <c r="C9" s="58">
        <v>2259.7524629999998</v>
      </c>
      <c r="D9" s="58">
        <v>2095.2449999999999</v>
      </c>
      <c r="E9" s="58">
        <v>2089.3200000000002</v>
      </c>
      <c r="F9" s="58">
        <v>2285.8200000000002</v>
      </c>
      <c r="G9" s="58">
        <v>1807.8</v>
      </c>
      <c r="H9" s="58">
        <v>1841.7449999999999</v>
      </c>
      <c r="I9" s="58">
        <v>2281.3200000000002</v>
      </c>
      <c r="J9" s="58">
        <v>2275.3635899999999</v>
      </c>
      <c r="K9" s="58">
        <v>2299.8914599999998</v>
      </c>
      <c r="L9" s="58">
        <v>2110.2449999999999</v>
      </c>
      <c r="M9" s="58">
        <v>2305.3200000000002</v>
      </c>
      <c r="N9" s="58">
        <v>2380.3200000000002</v>
      </c>
      <c r="O9" s="58">
        <v>2380.3200000000002</v>
      </c>
      <c r="P9" s="58">
        <v>2035.2449999999999</v>
      </c>
      <c r="Q9" s="58">
        <v>2007.57</v>
      </c>
      <c r="R9" s="58">
        <v>2380.3200000000002</v>
      </c>
      <c r="S9" s="58">
        <v>2110.2449999999999</v>
      </c>
      <c r="T9" s="58">
        <v>1290.4949999999999</v>
      </c>
      <c r="U9" s="58">
        <v>2011.2449999999999</v>
      </c>
      <c r="V9" s="58">
        <v>2305.3200000000002</v>
      </c>
      <c r="W9" s="58">
        <v>1755.4044980000001</v>
      </c>
      <c r="X9" s="58">
        <v>1637.6621009999999</v>
      </c>
      <c r="Y9" s="58">
        <v>2095.2449999999999</v>
      </c>
      <c r="Z9" s="58">
        <v>1840.095</v>
      </c>
      <c r="AA9" s="58">
        <v>2380.3200000000002</v>
      </c>
      <c r="AB9" s="58">
        <v>1582.9949999999999</v>
      </c>
      <c r="AC9" s="58">
        <v>2365.3200000000002</v>
      </c>
      <c r="AD9" s="58">
        <v>1296.075</v>
      </c>
      <c r="AE9" s="58">
        <v>2635.32</v>
      </c>
      <c r="AF9" s="58">
        <v>2074.2449999999999</v>
      </c>
      <c r="AG9" s="58">
        <v>2290.2449999999999</v>
      </c>
      <c r="AH9" s="58">
        <v>2635.32</v>
      </c>
      <c r="AI9" s="58">
        <v>2635.32</v>
      </c>
      <c r="AJ9" s="58">
        <v>2635.32</v>
      </c>
      <c r="AK9" s="58">
        <v>2611.2642799999999</v>
      </c>
      <c r="AL9" s="58">
        <v>2635.32</v>
      </c>
      <c r="AM9" s="58">
        <v>2361.5700000000002</v>
      </c>
      <c r="AN9" s="58">
        <v>2365.2449999999999</v>
      </c>
      <c r="AO9" s="58">
        <v>2635.32</v>
      </c>
      <c r="AP9" s="58">
        <v>2635.32</v>
      </c>
      <c r="AQ9" s="58">
        <v>2635.32</v>
      </c>
      <c r="AR9" s="58">
        <v>1883.7449999999999</v>
      </c>
      <c r="AS9" s="58">
        <v>2635.32</v>
      </c>
      <c r="AT9" s="58">
        <v>2635.32</v>
      </c>
      <c r="AU9" s="58">
        <v>2635.32</v>
      </c>
      <c r="AV9" s="58">
        <v>2365.2449999999999</v>
      </c>
      <c r="AW9" s="58">
        <v>2635.32</v>
      </c>
      <c r="AX9" s="58">
        <v>2635.32</v>
      </c>
      <c r="AY9" s="58">
        <v>2635.32</v>
      </c>
      <c r="AZ9" s="58">
        <v>2635.32</v>
      </c>
      <c r="BA9" s="58">
        <v>2635.32</v>
      </c>
      <c r="BB9" s="58">
        <v>2635.32</v>
      </c>
      <c r="BC9" s="58">
        <v>2635.32</v>
      </c>
      <c r="BD9" s="58">
        <v>2361.5700000000002</v>
      </c>
      <c r="BE9" s="58">
        <v>2635.32</v>
      </c>
      <c r="BF9" s="58">
        <v>2635.32</v>
      </c>
      <c r="BG9" s="58">
        <v>2635.32</v>
      </c>
      <c r="BH9" s="58">
        <v>2635.32</v>
      </c>
      <c r="BI9" s="58">
        <v>2635.32</v>
      </c>
      <c r="BJ9" s="58">
        <v>2635.32</v>
      </c>
      <c r="BK9" s="58">
        <v>2635.32</v>
      </c>
      <c r="BL9" s="58">
        <v>2290.2449999999999</v>
      </c>
      <c r="BM9" s="58">
        <v>2635.32</v>
      </c>
      <c r="BN9" s="58">
        <v>2635.32</v>
      </c>
      <c r="BO9" s="58">
        <v>2635.32</v>
      </c>
      <c r="BP9" s="58">
        <v>1938.4126240000001</v>
      </c>
      <c r="BQ9" s="58">
        <v>2635.32</v>
      </c>
      <c r="BR9" s="58">
        <v>2635.32</v>
      </c>
      <c r="BS9" s="58">
        <v>1688.55</v>
      </c>
      <c r="BT9" s="58">
        <v>1308.9749999999999</v>
      </c>
      <c r="BU9" s="58">
        <v>1688.55</v>
      </c>
      <c r="BV9" s="58">
        <v>1688.55</v>
      </c>
      <c r="BW9" s="58">
        <v>1688.55</v>
      </c>
      <c r="BX9" s="58">
        <v>1178.55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0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229.47147129999999</v>
      </c>
      <c r="CL9" s="58">
        <v>255</v>
      </c>
      <c r="CM9" s="58">
        <v>255</v>
      </c>
      <c r="CN9" s="58">
        <v>255</v>
      </c>
      <c r="CO9" s="58">
        <v>0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1128.697371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531.29521</v>
      </c>
      <c r="V10" s="58">
        <v>1651.996044</v>
      </c>
      <c r="W10" s="58">
        <v>1813.1387500000001</v>
      </c>
      <c r="X10" s="58">
        <v>1651.996044</v>
      </c>
      <c r="Y10" s="58">
        <v>1433.0893369999999</v>
      </c>
      <c r="Z10" s="58">
        <v>1651.996044</v>
      </c>
      <c r="AA10" s="58">
        <v>1813.1387500000001</v>
      </c>
      <c r="AB10" s="58">
        <v>531.29521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1304.1514770000001</v>
      </c>
      <c r="AI10" s="58">
        <v>1813.1387500000001</v>
      </c>
      <c r="AJ10" s="58">
        <v>0</v>
      </c>
      <c r="AK10" s="58">
        <v>0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3597.2769480000002</v>
      </c>
      <c r="D11" s="58">
        <v>3178.4622639999998</v>
      </c>
      <c r="E11" s="58">
        <v>4091.8287129999999</v>
      </c>
      <c r="F11" s="58">
        <v>4592.5635670000001</v>
      </c>
      <c r="G11" s="58">
        <v>4094.8088459999999</v>
      </c>
      <c r="H11" s="58">
        <v>4120.3437409999997</v>
      </c>
      <c r="I11" s="58">
        <v>3859.3563589999999</v>
      </c>
      <c r="J11" s="58">
        <v>4177.9500120000002</v>
      </c>
      <c r="K11" s="58">
        <v>4299.367956</v>
      </c>
      <c r="L11" s="58">
        <v>3784.5598199999999</v>
      </c>
      <c r="M11" s="58">
        <v>4474.9242139999997</v>
      </c>
      <c r="N11" s="58">
        <v>4189.69866</v>
      </c>
      <c r="O11" s="58">
        <v>3887.6915629999999</v>
      </c>
      <c r="P11" s="58">
        <v>4022.1119699999999</v>
      </c>
      <c r="Q11" s="58">
        <v>4500.6588259999999</v>
      </c>
      <c r="R11" s="58">
        <v>4082.4448790000001</v>
      </c>
      <c r="S11" s="58">
        <v>4558.4066810000004</v>
      </c>
      <c r="T11" s="58">
        <v>2850.6259519999999</v>
      </c>
      <c r="U11" s="58">
        <v>4142.7988169999999</v>
      </c>
      <c r="V11" s="58">
        <v>3923.3644039999999</v>
      </c>
      <c r="W11" s="58">
        <v>4349.9483550000004</v>
      </c>
      <c r="X11" s="58">
        <v>4160.8007770000004</v>
      </c>
      <c r="Y11" s="58">
        <v>4499.9529350000003</v>
      </c>
      <c r="Z11" s="58">
        <v>4667.603314</v>
      </c>
      <c r="AA11" s="58">
        <v>4396.1048030000002</v>
      </c>
      <c r="AB11" s="58">
        <v>3631.6379109999998</v>
      </c>
      <c r="AC11" s="58">
        <v>4737.7162099999996</v>
      </c>
      <c r="AD11" s="58">
        <v>3995.6119319999998</v>
      </c>
      <c r="AE11" s="58">
        <v>4341.3263639999996</v>
      </c>
      <c r="AF11" s="58">
        <v>3810.0468049999999</v>
      </c>
      <c r="AG11" s="58">
        <v>4365.6441279999999</v>
      </c>
      <c r="AH11" s="58">
        <v>4728.1467469999998</v>
      </c>
      <c r="AI11" s="58">
        <v>4477.6821040000004</v>
      </c>
      <c r="AJ11" s="58">
        <v>4179.67497</v>
      </c>
      <c r="AK11" s="58">
        <v>4680.0151919999998</v>
      </c>
      <c r="AL11" s="58">
        <v>4428.082504</v>
      </c>
      <c r="AM11" s="58">
        <v>4641.205473</v>
      </c>
      <c r="AN11" s="58">
        <v>4555.8964169999999</v>
      </c>
      <c r="AO11" s="58">
        <v>4198.2113209999998</v>
      </c>
      <c r="AP11" s="58">
        <v>4638.5999769999999</v>
      </c>
      <c r="AQ11" s="58">
        <v>4872.777744</v>
      </c>
      <c r="AR11" s="58">
        <v>4211.1115170000003</v>
      </c>
      <c r="AS11" s="58">
        <v>4870.2674809999999</v>
      </c>
      <c r="AT11" s="58">
        <v>4581.43894</v>
      </c>
      <c r="AU11" s="58">
        <v>4693.6910369999996</v>
      </c>
      <c r="AV11" s="58">
        <v>4137.2888999999996</v>
      </c>
      <c r="AW11" s="58">
        <v>4030.2246129999999</v>
      </c>
      <c r="AX11" s="58">
        <v>4691.180773</v>
      </c>
      <c r="AY11" s="58">
        <v>3761.75801</v>
      </c>
      <c r="AZ11" s="58">
        <v>3521.906121</v>
      </c>
      <c r="BA11" s="58">
        <v>3759.2477469999999</v>
      </c>
      <c r="BB11" s="58">
        <v>3759.2477469999999</v>
      </c>
      <c r="BC11" s="58">
        <v>2309.6630970000001</v>
      </c>
      <c r="BD11" s="58">
        <v>1788.3174079999999</v>
      </c>
      <c r="BE11" s="58">
        <v>2307.152834</v>
      </c>
      <c r="BF11" s="58">
        <v>2307.152834</v>
      </c>
      <c r="BG11" s="58">
        <v>2149.718222</v>
      </c>
      <c r="BH11" s="58">
        <v>1959.4659329999999</v>
      </c>
      <c r="BI11" s="58">
        <v>2026.54692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426.39652660000002</v>
      </c>
      <c r="D12" s="58">
        <v>3826.4176809999999</v>
      </c>
      <c r="E12" s="58">
        <v>4699.2720079999999</v>
      </c>
      <c r="F12" s="58">
        <v>3468.4333259999999</v>
      </c>
      <c r="G12" s="58">
        <v>453.32159639999998</v>
      </c>
      <c r="H12" s="58">
        <v>3890.6981350000001</v>
      </c>
      <c r="I12" s="58">
        <v>5287.9719969999996</v>
      </c>
      <c r="J12" s="58">
        <v>3574.6738879999998</v>
      </c>
      <c r="K12" s="58">
        <v>698.41957669999999</v>
      </c>
      <c r="L12" s="58">
        <v>4498.8146729999999</v>
      </c>
      <c r="M12" s="58">
        <v>6015.5259660000002</v>
      </c>
      <c r="N12" s="58">
        <v>3926.2940020000001</v>
      </c>
      <c r="O12" s="58">
        <v>738.47812009999996</v>
      </c>
      <c r="P12" s="58">
        <v>4753.9253129999997</v>
      </c>
      <c r="Q12" s="58">
        <v>6151.7974709999999</v>
      </c>
      <c r="R12" s="58">
        <v>4039.8127709999999</v>
      </c>
      <c r="S12" s="58">
        <v>797.22951669999998</v>
      </c>
      <c r="T12" s="58">
        <v>4518.479472</v>
      </c>
      <c r="U12" s="58">
        <v>6676.6633279999996</v>
      </c>
      <c r="V12" s="58">
        <v>4361.9382910000004</v>
      </c>
      <c r="W12" s="58">
        <v>736.6630801</v>
      </c>
      <c r="X12" s="58">
        <v>4949.2944829999997</v>
      </c>
      <c r="Y12" s="58">
        <v>6877.2731540000004</v>
      </c>
      <c r="Z12" s="58">
        <v>4497.5455620000002</v>
      </c>
      <c r="AA12" s="58">
        <v>781.94274510000002</v>
      </c>
      <c r="AB12" s="58">
        <v>4620.48261</v>
      </c>
      <c r="AC12" s="58">
        <v>6809.364251</v>
      </c>
      <c r="AD12" s="58">
        <v>4117.6441020000002</v>
      </c>
      <c r="AE12" s="58">
        <v>957.19121789999997</v>
      </c>
      <c r="AF12" s="58">
        <v>4868.1820889999999</v>
      </c>
      <c r="AG12" s="58">
        <v>6905.1980910000002</v>
      </c>
      <c r="AH12" s="58">
        <v>4599.1349749999999</v>
      </c>
      <c r="AI12" s="58">
        <v>987.92901789999996</v>
      </c>
      <c r="AJ12" s="58">
        <v>5126.1098069999998</v>
      </c>
      <c r="AK12" s="58">
        <v>7195.5873190000002</v>
      </c>
      <c r="AL12" s="58">
        <v>4693.4801020000004</v>
      </c>
      <c r="AM12" s="58">
        <v>953.97796119999998</v>
      </c>
      <c r="AN12" s="58">
        <v>5509.7730490000004</v>
      </c>
      <c r="AO12" s="58">
        <v>6948.6322760000003</v>
      </c>
      <c r="AP12" s="58">
        <v>4888.5468819999996</v>
      </c>
      <c r="AQ12" s="58">
        <v>1160.224598</v>
      </c>
      <c r="AR12" s="58">
        <v>5292.5534289999996</v>
      </c>
      <c r="AS12" s="58">
        <v>7369.1496710000001</v>
      </c>
      <c r="AT12" s="58">
        <v>4874.9706820000001</v>
      </c>
      <c r="AU12" s="58">
        <v>1160.224598</v>
      </c>
      <c r="AV12" s="58">
        <v>5324.0303290000002</v>
      </c>
      <c r="AW12" s="58">
        <v>7275.9630710000001</v>
      </c>
      <c r="AX12" s="58">
        <v>4961.3340820000003</v>
      </c>
      <c r="AY12" s="58">
        <v>998.18977529999995</v>
      </c>
      <c r="AZ12" s="58">
        <v>5335.0503090000002</v>
      </c>
      <c r="BA12" s="58">
        <v>5114.0467360000002</v>
      </c>
      <c r="BB12" s="58">
        <v>4944.5880900000002</v>
      </c>
      <c r="BC12" s="58">
        <v>1134.364775</v>
      </c>
      <c r="BD12" s="58">
        <v>5296.95939</v>
      </c>
      <c r="BE12" s="58">
        <v>7484.7369660000004</v>
      </c>
      <c r="BF12" s="58">
        <v>4944.5880900000002</v>
      </c>
      <c r="BG12" s="58">
        <v>1134.364775</v>
      </c>
      <c r="BH12" s="58">
        <v>5436.4503089999998</v>
      </c>
      <c r="BI12" s="58">
        <v>7484.7369660000004</v>
      </c>
      <c r="BJ12" s="58">
        <v>4944.5880900000002</v>
      </c>
      <c r="BK12" s="58">
        <v>1134.364775</v>
      </c>
      <c r="BL12" s="58">
        <v>5567.9253090000002</v>
      </c>
      <c r="BM12" s="58">
        <v>7457.7369660000004</v>
      </c>
      <c r="BN12" s="58">
        <v>4944.5880900000002</v>
      </c>
      <c r="BO12" s="58">
        <v>1134.364775</v>
      </c>
      <c r="BP12" s="58">
        <v>5298.5193900000004</v>
      </c>
      <c r="BQ12" s="58">
        <v>7146.9322330000005</v>
      </c>
      <c r="BR12" s="58">
        <v>4944.5880900000002</v>
      </c>
      <c r="BS12" s="58">
        <v>1134.364775</v>
      </c>
      <c r="BT12" s="58">
        <v>5566.6556989999999</v>
      </c>
      <c r="BU12" s="58">
        <v>7484.7369660000004</v>
      </c>
      <c r="BV12" s="58">
        <v>4944.5880900000002</v>
      </c>
      <c r="BW12" s="58">
        <v>1134.364775</v>
      </c>
      <c r="BX12" s="58">
        <v>5440.1978090000002</v>
      </c>
      <c r="BY12" s="58">
        <v>7484.7369660000004</v>
      </c>
      <c r="BZ12" s="58">
        <v>4944.5880900000002</v>
      </c>
      <c r="CA12" s="58">
        <v>875.43803530000002</v>
      </c>
      <c r="CB12" s="58">
        <v>5425.7314690000003</v>
      </c>
      <c r="CC12" s="58">
        <v>7117.8602270000001</v>
      </c>
      <c r="CD12" s="58">
        <v>4775.6895500000001</v>
      </c>
      <c r="CE12" s="58">
        <v>875.43803530000002</v>
      </c>
      <c r="CF12" s="58">
        <v>5425.7314690000003</v>
      </c>
      <c r="CG12" s="58">
        <v>7206.9602269999996</v>
      </c>
      <c r="CH12" s="58">
        <v>4775.6895500000001</v>
      </c>
      <c r="CI12" s="58">
        <v>875.43803530000002</v>
      </c>
      <c r="CJ12" s="58">
        <v>5425.7314690000003</v>
      </c>
      <c r="CK12" s="58">
        <v>7375.8572270000004</v>
      </c>
      <c r="CL12" s="58">
        <v>4775.6895500000001</v>
      </c>
      <c r="CM12" s="58">
        <v>875.43803530000002</v>
      </c>
      <c r="CN12" s="58">
        <v>5425.7314690000003</v>
      </c>
      <c r="CO12" s="58">
        <v>7270.1315070000001</v>
      </c>
      <c r="CP12" s="58">
        <v>4775.6895500000001</v>
      </c>
      <c r="CQ12" s="58">
        <v>875.43803530000002</v>
      </c>
      <c r="CR12" s="58">
        <v>5425.7314690000003</v>
      </c>
      <c r="CS12" s="58">
        <v>7225.3202270000002</v>
      </c>
      <c r="CT12" s="58">
        <v>4775.6895500000001</v>
      </c>
      <c r="CU12" s="58">
        <v>868.54449999999997</v>
      </c>
      <c r="CV12" s="58">
        <v>5421.6944999999996</v>
      </c>
      <c r="CW12" s="58">
        <v>7373.0445</v>
      </c>
      <c r="CX12" s="58">
        <v>4620.7075000000004</v>
      </c>
      <c r="CY12" s="58">
        <v>868.54449999999997</v>
      </c>
      <c r="CZ12" s="58">
        <v>5421.6944999999996</v>
      </c>
      <c r="DA12" s="58">
        <v>7373.0445</v>
      </c>
      <c r="DB12" s="58">
        <v>4771.2444999999998</v>
      </c>
      <c r="DC12" s="58">
        <v>868.54449999999997</v>
      </c>
      <c r="DD12" s="58">
        <v>5421.6944999999996</v>
      </c>
      <c r="DE12" s="58">
        <v>7373.0445</v>
      </c>
      <c r="DF12" s="58">
        <v>4771.2444999999998</v>
      </c>
      <c r="DG12" s="58">
        <v>868.54449999999997</v>
      </c>
      <c r="DH12" s="58">
        <v>5421.6944999999996</v>
      </c>
      <c r="DI12" s="58">
        <v>7373.0445</v>
      </c>
      <c r="DJ12" s="58">
        <v>4771.2444999999998</v>
      </c>
      <c r="DK12" s="58">
        <v>868.54449999999997</v>
      </c>
      <c r="DL12" s="58">
        <v>5421.6944999999996</v>
      </c>
      <c r="DM12" s="58">
        <v>7373.0445</v>
      </c>
      <c r="DN12" s="58">
        <v>4771.2444999999998</v>
      </c>
      <c r="DO12" s="58">
        <v>868.54449999999997</v>
      </c>
      <c r="DP12" s="58">
        <v>5421.6944999999996</v>
      </c>
      <c r="DQ12" s="58">
        <v>7222.5074999999997</v>
      </c>
      <c r="DR12" s="58">
        <v>4771.2444999999998</v>
      </c>
      <c r="DS12" s="58">
        <v>868.54449999999997</v>
      </c>
      <c r="DT12" s="58">
        <v>5421.6944999999996</v>
      </c>
      <c r="DU12" s="58">
        <v>7373.0445</v>
      </c>
      <c r="DV12" s="58">
        <v>4771.2444999999998</v>
      </c>
      <c r="DW12" s="58">
        <v>868.54449999999997</v>
      </c>
      <c r="DX12" s="58">
        <v>5421.6944999999996</v>
      </c>
      <c r="DY12" s="58">
        <v>7373.0445</v>
      </c>
      <c r="DZ12" s="58">
        <v>4771.2444999999998</v>
      </c>
      <c r="EA12" s="58">
        <v>868.54449999999997</v>
      </c>
      <c r="EB12" s="58">
        <v>5421.6944999999996</v>
      </c>
      <c r="EC12" s="58">
        <v>7373.0445</v>
      </c>
      <c r="ED12" s="58">
        <v>4771.2444999999998</v>
      </c>
      <c r="EE12" s="58">
        <v>711.10450000000003</v>
      </c>
      <c r="EF12" s="58">
        <v>5421.6944999999996</v>
      </c>
      <c r="EG12" s="58">
        <v>7373.0445</v>
      </c>
      <c r="EH12" s="58">
        <v>4771.2444999999998</v>
      </c>
      <c r="EI12" s="58">
        <v>535.79999999999995</v>
      </c>
      <c r="EJ12" s="58">
        <v>5224.05</v>
      </c>
      <c r="EK12" s="58">
        <v>7233.3</v>
      </c>
      <c r="EL12" s="58">
        <v>4554.3</v>
      </c>
      <c r="EM12" s="58">
        <v>535.79999999999995</v>
      </c>
      <c r="EN12" s="58">
        <v>5224.05</v>
      </c>
      <c r="EO12" s="58">
        <v>7233.3</v>
      </c>
      <c r="EP12" s="58">
        <v>4009.28</v>
      </c>
      <c r="EQ12" s="58">
        <v>535.79999999999995</v>
      </c>
      <c r="ER12" s="58">
        <v>5224.05</v>
      </c>
      <c r="ES12" s="58">
        <v>7233.3</v>
      </c>
      <c r="ET12" s="58">
        <v>4554.3</v>
      </c>
      <c r="EU12" s="58">
        <v>535.79999999999995</v>
      </c>
      <c r="EV12" s="58">
        <v>5224.05</v>
      </c>
      <c r="EW12" s="58">
        <v>7233.3</v>
      </c>
      <c r="EX12" s="58">
        <v>4554.3</v>
      </c>
      <c r="EY12" s="58">
        <v>535.79999999999995</v>
      </c>
      <c r="EZ12" s="58">
        <v>5224.05</v>
      </c>
      <c r="FA12" s="58">
        <v>7233.3</v>
      </c>
      <c r="FB12" s="58">
        <v>4423.0600000000004</v>
      </c>
    </row>
    <row r="13" spans="1:159" x14ac:dyDescent="0.25">
      <c r="B13" s="33" t="s">
        <v>7</v>
      </c>
      <c r="C13" s="58">
        <v>419.95653299999998</v>
      </c>
      <c r="D13" s="58">
        <v>531.59557900000004</v>
      </c>
      <c r="E13" s="58">
        <v>708.81756499999995</v>
      </c>
      <c r="F13" s="58">
        <v>726.81114860000002</v>
      </c>
      <c r="G13" s="58">
        <v>808.21639619999996</v>
      </c>
      <c r="H13" s="58">
        <v>782.10247340000001</v>
      </c>
      <c r="I13" s="58">
        <v>886.39772579999999</v>
      </c>
      <c r="J13" s="58">
        <v>1032.4054309999999</v>
      </c>
      <c r="K13" s="58">
        <v>708.52337639999996</v>
      </c>
      <c r="L13" s="58">
        <v>910.22314930000005</v>
      </c>
      <c r="M13" s="58">
        <v>1399.7263720000001</v>
      </c>
      <c r="N13" s="58">
        <v>1224.213925</v>
      </c>
      <c r="O13" s="58">
        <v>910.83996119999995</v>
      </c>
      <c r="P13" s="58">
        <v>1254.4716599999999</v>
      </c>
      <c r="Q13" s="58">
        <v>1581.569438</v>
      </c>
      <c r="R13" s="58">
        <v>1333.8785270000001</v>
      </c>
      <c r="S13" s="58">
        <v>1865.363904</v>
      </c>
      <c r="T13" s="58">
        <v>945.99126590000003</v>
      </c>
      <c r="U13" s="58">
        <v>2911.7203490000002</v>
      </c>
      <c r="V13" s="58">
        <v>1897.0915239999999</v>
      </c>
      <c r="W13" s="58">
        <v>1069.4712239999999</v>
      </c>
      <c r="X13" s="58">
        <v>1894.816174</v>
      </c>
      <c r="Y13" s="58">
        <v>2935.15805</v>
      </c>
      <c r="Z13" s="58">
        <v>2401.7311260000001</v>
      </c>
      <c r="AA13" s="58">
        <v>2272.6171330000002</v>
      </c>
      <c r="AB13" s="58">
        <v>2392.6613360000001</v>
      </c>
      <c r="AC13" s="58">
        <v>3262.1815609999999</v>
      </c>
      <c r="AD13" s="58">
        <v>3002.868919</v>
      </c>
      <c r="AE13" s="58">
        <v>2639.7695979999999</v>
      </c>
      <c r="AF13" s="58">
        <v>2513.1531319999999</v>
      </c>
      <c r="AG13" s="58">
        <v>4238.6958420000001</v>
      </c>
      <c r="AH13" s="58">
        <v>4075.292336</v>
      </c>
      <c r="AI13" s="58">
        <v>2567.970037</v>
      </c>
      <c r="AJ13" s="58">
        <v>3139.567274</v>
      </c>
      <c r="AK13" s="58">
        <v>4537.3404970000001</v>
      </c>
      <c r="AL13" s="58">
        <v>3623.0683399999998</v>
      </c>
      <c r="AM13" s="58">
        <v>1503.9701769999999</v>
      </c>
      <c r="AN13" s="58">
        <v>3596.7356530000002</v>
      </c>
      <c r="AO13" s="58">
        <v>3081.7580290000001</v>
      </c>
      <c r="AP13" s="58">
        <v>4278.353306</v>
      </c>
      <c r="AQ13" s="58">
        <v>3808.8774920000001</v>
      </c>
      <c r="AR13" s="58">
        <v>3309.0110679999998</v>
      </c>
      <c r="AS13" s="58">
        <v>4784.269037</v>
      </c>
      <c r="AT13" s="58">
        <v>4905.1653349999997</v>
      </c>
      <c r="AU13" s="58">
        <v>5295.9400089999999</v>
      </c>
      <c r="AV13" s="58">
        <v>5436.7927799999998</v>
      </c>
      <c r="AW13" s="58">
        <v>4074.9105290000002</v>
      </c>
      <c r="AX13" s="58">
        <v>7232.8878580000001</v>
      </c>
      <c r="AY13" s="58">
        <v>5403.1755300000004</v>
      </c>
      <c r="AZ13" s="58">
        <v>5953.5756799999999</v>
      </c>
      <c r="BA13" s="58">
        <v>5118.429787</v>
      </c>
      <c r="BB13" s="58">
        <v>7909.0171140000002</v>
      </c>
      <c r="BC13" s="58">
        <v>7691.5662469999997</v>
      </c>
      <c r="BD13" s="58">
        <v>6647.9640449999997</v>
      </c>
      <c r="BE13" s="58">
        <v>9495.0401989999991</v>
      </c>
      <c r="BF13" s="58">
        <v>10499.62551</v>
      </c>
      <c r="BG13" s="58">
        <v>8160.1269519999996</v>
      </c>
      <c r="BH13" s="58">
        <v>8770.7113919999993</v>
      </c>
      <c r="BI13" s="58">
        <v>12933.807140000001</v>
      </c>
      <c r="BJ13" s="58">
        <v>11138.57193</v>
      </c>
      <c r="BK13" s="58">
        <v>8724.0476350000008</v>
      </c>
      <c r="BL13" s="58">
        <v>9881.5020829999994</v>
      </c>
      <c r="BM13" s="58">
        <v>13832.853499999999</v>
      </c>
      <c r="BN13" s="58">
        <v>11906.713250000001</v>
      </c>
      <c r="BO13" s="58">
        <v>9363.934808</v>
      </c>
      <c r="BP13" s="58">
        <v>8672.758382</v>
      </c>
      <c r="BQ13" s="58">
        <v>11871.244269999999</v>
      </c>
      <c r="BR13" s="58">
        <v>12779.27556</v>
      </c>
      <c r="BS13" s="58">
        <v>10292.670190000001</v>
      </c>
      <c r="BT13" s="58">
        <v>11658.74064</v>
      </c>
      <c r="BU13" s="58">
        <v>13070.13848</v>
      </c>
      <c r="BV13" s="58">
        <v>14045.732889999999</v>
      </c>
      <c r="BW13" s="58">
        <v>11252.36932</v>
      </c>
      <c r="BX13" s="58">
        <v>12731.015439999999</v>
      </c>
      <c r="BY13" s="58">
        <v>17856.97795</v>
      </c>
      <c r="BZ13" s="58">
        <v>15233.41452</v>
      </c>
      <c r="CA13" s="58">
        <v>12003.168519999999</v>
      </c>
      <c r="CB13" s="58">
        <v>13611.402679999999</v>
      </c>
      <c r="CC13" s="58">
        <v>16364.871010000001</v>
      </c>
      <c r="CD13" s="58">
        <v>16378.037609999999</v>
      </c>
      <c r="CE13" s="58">
        <v>12420.553819999999</v>
      </c>
      <c r="CF13" s="58">
        <v>14090.03743</v>
      </c>
      <c r="CG13" s="58">
        <v>17269.618119999999</v>
      </c>
      <c r="CH13" s="58">
        <v>16945.670010000002</v>
      </c>
      <c r="CI13" s="58">
        <v>13663.079100000001</v>
      </c>
      <c r="CJ13" s="58">
        <v>15500.276250000001</v>
      </c>
      <c r="CK13" s="58">
        <v>21701.73285</v>
      </c>
      <c r="CL13" s="58">
        <v>18638.979609999999</v>
      </c>
      <c r="CM13" s="58">
        <v>14941.96588</v>
      </c>
      <c r="CN13" s="58">
        <v>16961.908749999999</v>
      </c>
      <c r="CO13" s="58">
        <v>23385.919320000001</v>
      </c>
      <c r="CP13" s="58">
        <v>20381.619060000001</v>
      </c>
      <c r="CQ13" s="58">
        <v>15871.556</v>
      </c>
      <c r="CR13" s="58">
        <v>18026.771379999998</v>
      </c>
      <c r="CS13" s="58">
        <v>23739.08238</v>
      </c>
      <c r="CT13" s="58">
        <v>21646.23834</v>
      </c>
      <c r="CU13" s="58">
        <v>17277.972409999998</v>
      </c>
      <c r="CV13" s="58">
        <v>19625.61808</v>
      </c>
      <c r="CW13" s="58">
        <v>27474.77289</v>
      </c>
      <c r="CX13" s="58">
        <v>22806.17857</v>
      </c>
      <c r="CY13" s="58">
        <v>18867.79508</v>
      </c>
      <c r="CZ13" s="58">
        <v>21436.19152</v>
      </c>
      <c r="DA13" s="58">
        <v>30010.087759999999</v>
      </c>
      <c r="DB13" s="58">
        <v>25730.39431</v>
      </c>
      <c r="DC13" s="58">
        <v>20333.58381</v>
      </c>
      <c r="DD13" s="58">
        <v>23101.860530000002</v>
      </c>
      <c r="DE13" s="58">
        <v>25172.742989999999</v>
      </c>
      <c r="DF13" s="58">
        <v>27729.197120000001</v>
      </c>
      <c r="DG13" s="58">
        <v>20658.814160000002</v>
      </c>
      <c r="DH13" s="58">
        <v>23445.769499999999</v>
      </c>
      <c r="DI13" s="58">
        <v>32820.174800000001</v>
      </c>
      <c r="DJ13" s="58">
        <v>28181.753400000001</v>
      </c>
      <c r="DK13" s="58">
        <v>22717.645410000001</v>
      </c>
      <c r="DL13" s="58">
        <v>25785.620350000001</v>
      </c>
      <c r="DM13" s="58">
        <v>36096.000919999999</v>
      </c>
      <c r="DN13" s="58">
        <v>30989.155299999999</v>
      </c>
      <c r="DO13" s="58">
        <v>23723.029460000002</v>
      </c>
      <c r="DP13" s="58">
        <v>26928.10223</v>
      </c>
      <c r="DQ13" s="58">
        <v>37695.475550000003</v>
      </c>
      <c r="DR13" s="58">
        <v>32360.133549999999</v>
      </c>
      <c r="DS13" s="58">
        <v>24502.948629999999</v>
      </c>
      <c r="DT13" s="58">
        <v>27814.374019999999</v>
      </c>
      <c r="DU13" s="58">
        <v>33759.196490000002</v>
      </c>
      <c r="DV13" s="58">
        <v>33423.65969</v>
      </c>
      <c r="DW13" s="58">
        <v>25288.69238</v>
      </c>
      <c r="DX13" s="58">
        <v>28707.264640000001</v>
      </c>
      <c r="DY13" s="58">
        <v>40186.302920000002</v>
      </c>
      <c r="DZ13" s="58">
        <v>34495.12844</v>
      </c>
      <c r="EA13" s="58">
        <v>26202.4604</v>
      </c>
      <c r="EB13" s="58">
        <v>29745.63739</v>
      </c>
      <c r="EC13" s="58">
        <v>41640.024770000004</v>
      </c>
      <c r="ED13" s="58">
        <v>35741.175739999999</v>
      </c>
      <c r="EE13" s="58">
        <v>27373.742819999999</v>
      </c>
      <c r="EF13" s="58">
        <v>31076.64014</v>
      </c>
      <c r="EG13" s="58">
        <v>38334.529949999996</v>
      </c>
      <c r="EH13" s="58">
        <v>37338.379050000003</v>
      </c>
      <c r="EI13" s="58">
        <v>28557.357800000002</v>
      </c>
      <c r="EJ13" s="58">
        <v>32421.657169999999</v>
      </c>
      <c r="EK13" s="58">
        <v>40402.886939999997</v>
      </c>
      <c r="EL13" s="58">
        <v>38952.39948</v>
      </c>
      <c r="EM13" s="58">
        <v>29625.89759</v>
      </c>
      <c r="EN13" s="58">
        <v>33635.906920000001</v>
      </c>
      <c r="EO13" s="58">
        <v>37868.956149999998</v>
      </c>
      <c r="EP13" s="58">
        <v>40409.499179999999</v>
      </c>
      <c r="EQ13" s="58">
        <v>30788.556639999999</v>
      </c>
      <c r="ER13" s="58">
        <v>34957.110390000002</v>
      </c>
      <c r="ES13" s="58">
        <v>48936.086969999997</v>
      </c>
      <c r="ET13" s="58">
        <v>41994.943339999998</v>
      </c>
      <c r="EU13" s="58">
        <v>31910.293570000002</v>
      </c>
      <c r="EV13" s="58">
        <v>36231.811439999998</v>
      </c>
      <c r="EW13" s="58">
        <v>50281.477899999998</v>
      </c>
      <c r="EX13" s="58">
        <v>43524.584609999998</v>
      </c>
      <c r="EY13" s="58">
        <v>32408.55042</v>
      </c>
      <c r="EZ13" s="58">
        <v>36798.012410000003</v>
      </c>
      <c r="FA13" s="58">
        <v>51513.349800000004</v>
      </c>
      <c r="FB13" s="58">
        <v>44204.02577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2.52278</v>
      </c>
      <c r="L14" s="58">
        <v>0</v>
      </c>
      <c r="M14" s="58">
        <v>0</v>
      </c>
      <c r="N14" s="58">
        <v>2.1406000000000001</v>
      </c>
      <c r="O14" s="58">
        <v>5.1227799999999997</v>
      </c>
      <c r="P14" s="58">
        <v>0</v>
      </c>
      <c r="Q14" s="58">
        <v>0</v>
      </c>
      <c r="R14" s="58">
        <v>4.1406000000000001</v>
      </c>
      <c r="S14" s="58">
        <v>5.3827800000000003</v>
      </c>
      <c r="T14" s="58">
        <v>0</v>
      </c>
      <c r="U14" s="58">
        <v>0</v>
      </c>
      <c r="V14" s="58">
        <v>4.1406000000000001</v>
      </c>
      <c r="W14" s="58">
        <v>126.75</v>
      </c>
      <c r="X14" s="58">
        <v>0</v>
      </c>
      <c r="Y14" s="58">
        <v>0</v>
      </c>
      <c r="Z14" s="58">
        <v>169.27459999999999</v>
      </c>
      <c r="AA14" s="58">
        <v>422.28550000000001</v>
      </c>
      <c r="AB14" s="58">
        <v>0</v>
      </c>
      <c r="AC14" s="58">
        <v>0</v>
      </c>
      <c r="AD14" s="58">
        <v>330.62139999999999</v>
      </c>
      <c r="AE14" s="58">
        <v>488.97550000000001</v>
      </c>
      <c r="AF14" s="58">
        <v>0</v>
      </c>
      <c r="AG14" s="58">
        <v>0</v>
      </c>
      <c r="AH14" s="58">
        <v>417.46899999999999</v>
      </c>
      <c r="AI14" s="58">
        <v>495.99549999999999</v>
      </c>
      <c r="AJ14" s="58">
        <v>0</v>
      </c>
      <c r="AK14" s="58">
        <v>0</v>
      </c>
      <c r="AL14" s="58">
        <v>400.46899999999999</v>
      </c>
      <c r="AM14" s="58">
        <v>419.58981999999997</v>
      </c>
      <c r="AN14" s="58">
        <v>0</v>
      </c>
      <c r="AO14" s="58">
        <v>0</v>
      </c>
      <c r="AP14" s="58">
        <v>434.26900000000001</v>
      </c>
      <c r="AQ14" s="58">
        <v>564.54970000000003</v>
      </c>
      <c r="AR14" s="58">
        <v>0</v>
      </c>
      <c r="AS14" s="58">
        <v>0</v>
      </c>
      <c r="AT14" s="58">
        <v>428.66899999999998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557.52970000000005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1651.7842270000001</v>
      </c>
      <c r="BX14" s="58">
        <v>0</v>
      </c>
      <c r="BY14" s="58">
        <v>0</v>
      </c>
      <c r="BZ14" s="58">
        <v>1270.6032520000001</v>
      </c>
      <c r="CA14" s="58">
        <v>2806.9915449999999</v>
      </c>
      <c r="CB14" s="58">
        <v>0</v>
      </c>
      <c r="CC14" s="58">
        <v>0</v>
      </c>
      <c r="CD14" s="58">
        <v>2159.2242660000002</v>
      </c>
      <c r="CE14" s="58">
        <v>3993.387905</v>
      </c>
      <c r="CF14" s="58">
        <v>0</v>
      </c>
      <c r="CG14" s="58">
        <v>0</v>
      </c>
      <c r="CH14" s="58">
        <v>3071.8368500000001</v>
      </c>
      <c r="CI14" s="58">
        <v>5177.2360269999999</v>
      </c>
      <c r="CJ14" s="58">
        <v>0</v>
      </c>
      <c r="CK14" s="58">
        <v>0</v>
      </c>
      <c r="CL14" s="58">
        <v>3982.489251</v>
      </c>
      <c r="CM14" s="58">
        <v>6393.2046060000002</v>
      </c>
      <c r="CN14" s="58">
        <v>0</v>
      </c>
      <c r="CO14" s="58">
        <v>0</v>
      </c>
      <c r="CP14" s="58">
        <v>4917.8496969999997</v>
      </c>
      <c r="CQ14" s="58">
        <v>7644.5049019999997</v>
      </c>
      <c r="CR14" s="58">
        <v>0</v>
      </c>
      <c r="CS14" s="58">
        <v>0</v>
      </c>
      <c r="CT14" s="58">
        <v>5880.3883859999996</v>
      </c>
      <c r="CU14" s="58">
        <v>7816.4203889999999</v>
      </c>
      <c r="CV14" s="58">
        <v>0</v>
      </c>
      <c r="CW14" s="58">
        <v>0</v>
      </c>
      <c r="CX14" s="58">
        <v>5967.6640690000004</v>
      </c>
      <c r="CY14" s="58">
        <v>7816.4203889999999</v>
      </c>
      <c r="CZ14" s="58">
        <v>0</v>
      </c>
      <c r="DA14" s="58">
        <v>0</v>
      </c>
      <c r="DB14" s="58">
        <v>6012.631069</v>
      </c>
      <c r="DC14" s="58">
        <v>7572.1061890000001</v>
      </c>
      <c r="DD14" s="58">
        <v>0</v>
      </c>
      <c r="DE14" s="58">
        <v>0</v>
      </c>
      <c r="DF14" s="58">
        <v>5824.6970689999998</v>
      </c>
      <c r="DG14" s="58">
        <v>7323.9434689999998</v>
      </c>
      <c r="DH14" s="58">
        <v>0</v>
      </c>
      <c r="DI14" s="58">
        <v>0</v>
      </c>
      <c r="DJ14" s="58">
        <v>5633.8026689999997</v>
      </c>
      <c r="DK14" s="58">
        <v>8484.0948449999996</v>
      </c>
      <c r="DL14" s="58">
        <v>0</v>
      </c>
      <c r="DM14" s="58">
        <v>0</v>
      </c>
      <c r="DN14" s="58">
        <v>6526.2268039999999</v>
      </c>
      <c r="DO14" s="58">
        <v>9559.4808790000006</v>
      </c>
      <c r="DP14" s="58">
        <v>0</v>
      </c>
      <c r="DQ14" s="58">
        <v>0</v>
      </c>
      <c r="DR14" s="58">
        <v>7353.4468299999999</v>
      </c>
      <c r="DS14" s="58">
        <v>10640.178889999999</v>
      </c>
      <c r="DT14" s="58">
        <v>0</v>
      </c>
      <c r="DU14" s="58">
        <v>0</v>
      </c>
      <c r="DV14" s="58">
        <v>8184.7529940000004</v>
      </c>
      <c r="DW14" s="58">
        <v>11717.4169</v>
      </c>
      <c r="DX14" s="58">
        <v>0</v>
      </c>
      <c r="DY14" s="58">
        <v>0</v>
      </c>
      <c r="DZ14" s="58">
        <v>9013.3976160000002</v>
      </c>
      <c r="EA14" s="58">
        <v>12811.920829999999</v>
      </c>
      <c r="EB14" s="58">
        <v>0</v>
      </c>
      <c r="EC14" s="58">
        <v>0</v>
      </c>
      <c r="ED14" s="58">
        <v>9855.3237169999993</v>
      </c>
      <c r="EE14" s="58">
        <v>13922.334440000001</v>
      </c>
      <c r="EF14" s="58">
        <v>0</v>
      </c>
      <c r="EG14" s="58">
        <v>0</v>
      </c>
      <c r="EH14" s="58">
        <v>10709.48803</v>
      </c>
      <c r="EI14" s="58">
        <v>15034.67201</v>
      </c>
      <c r="EJ14" s="58">
        <v>0</v>
      </c>
      <c r="EK14" s="58">
        <v>0</v>
      </c>
      <c r="EL14" s="58">
        <v>11565.132320000001</v>
      </c>
      <c r="EM14" s="58">
        <v>16133.905430000001</v>
      </c>
      <c r="EN14" s="58">
        <v>0</v>
      </c>
      <c r="EO14" s="58">
        <v>0</v>
      </c>
      <c r="EP14" s="58">
        <v>12410.69649</v>
      </c>
      <c r="EQ14" s="58">
        <v>17354.124500000002</v>
      </c>
      <c r="ER14" s="58">
        <v>0</v>
      </c>
      <c r="ES14" s="58">
        <v>0</v>
      </c>
      <c r="ET14" s="58">
        <v>13349.32654</v>
      </c>
      <c r="EU14" s="58">
        <v>18517.976060000001</v>
      </c>
      <c r="EV14" s="58">
        <v>0</v>
      </c>
      <c r="EW14" s="58">
        <v>0</v>
      </c>
      <c r="EX14" s="58">
        <v>14244.596970000001</v>
      </c>
      <c r="EY14" s="58">
        <v>19653.196349999998</v>
      </c>
      <c r="EZ14" s="58">
        <v>0</v>
      </c>
      <c r="FA14" s="58">
        <v>0</v>
      </c>
      <c r="FB14" s="58">
        <v>15117.843349999999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775.14064580000002</v>
      </c>
      <c r="AZ15" s="58">
        <v>775.14064580000002</v>
      </c>
      <c r="BA15" s="58">
        <v>775.14064580000002</v>
      </c>
      <c r="BB15" s="58">
        <v>775.14064580000002</v>
      </c>
      <c r="BC15" s="58">
        <v>4706.1765789999999</v>
      </c>
      <c r="BD15" s="58">
        <v>4706.1765789999999</v>
      </c>
      <c r="BE15" s="58">
        <v>4706.1765789999999</v>
      </c>
      <c r="BF15" s="58">
        <v>4706.1765789999999</v>
      </c>
      <c r="BG15" s="58">
        <v>6553.3704610000004</v>
      </c>
      <c r="BH15" s="58">
        <v>6553.3704610000004</v>
      </c>
      <c r="BI15" s="58">
        <v>6553.3704610000004</v>
      </c>
      <c r="BJ15" s="58">
        <v>6553.3704610000004</v>
      </c>
      <c r="BK15" s="58">
        <v>9833.0706869999995</v>
      </c>
      <c r="BL15" s="58">
        <v>9833.0706869999995</v>
      </c>
      <c r="BM15" s="58">
        <v>9833.0706869999995</v>
      </c>
      <c r="BN15" s="58">
        <v>9833.0706869999995</v>
      </c>
      <c r="BO15" s="58">
        <v>11058.6345</v>
      </c>
      <c r="BP15" s="58">
        <v>11058.6345</v>
      </c>
      <c r="BQ15" s="58">
        <v>11058.6345</v>
      </c>
      <c r="BR15" s="58">
        <v>11058.6345</v>
      </c>
      <c r="BS15" s="58">
        <v>11594.236639999999</v>
      </c>
      <c r="BT15" s="58">
        <v>11594.236639999999</v>
      </c>
      <c r="BU15" s="58">
        <v>11594.236639999999</v>
      </c>
      <c r="BV15" s="58">
        <v>11594.236639999999</v>
      </c>
      <c r="BW15" s="58">
        <v>14162.315130000001</v>
      </c>
      <c r="BX15" s="58">
        <v>14162.315130000001</v>
      </c>
      <c r="BY15" s="58">
        <v>14162.315130000001</v>
      </c>
      <c r="BZ15" s="58">
        <v>14162.315130000001</v>
      </c>
      <c r="CA15" s="58">
        <v>18140.016049999998</v>
      </c>
      <c r="CB15" s="58">
        <v>18140.016049999998</v>
      </c>
      <c r="CC15" s="58">
        <v>18140.016049999998</v>
      </c>
      <c r="CD15" s="58">
        <v>18140.016049999998</v>
      </c>
      <c r="CE15" s="58">
        <v>18981.153149999998</v>
      </c>
      <c r="CF15" s="58">
        <v>18981.153149999998</v>
      </c>
      <c r="CG15" s="58">
        <v>18981.153149999998</v>
      </c>
      <c r="CH15" s="58">
        <v>18981.153149999998</v>
      </c>
      <c r="CI15" s="58">
        <v>20443.459579999999</v>
      </c>
      <c r="CJ15" s="58">
        <v>20443.459579999999</v>
      </c>
      <c r="CK15" s="58">
        <v>20443.459579999999</v>
      </c>
      <c r="CL15" s="58">
        <v>20443.459579999999</v>
      </c>
      <c r="CM15" s="58">
        <v>22069.449229999998</v>
      </c>
      <c r="CN15" s="58">
        <v>22069.449229999998</v>
      </c>
      <c r="CO15" s="58">
        <v>22069.449229999998</v>
      </c>
      <c r="CP15" s="58">
        <v>22069.449229999998</v>
      </c>
      <c r="CQ15" s="58">
        <v>24161.925439999999</v>
      </c>
      <c r="CR15" s="58">
        <v>24161.925439999999</v>
      </c>
      <c r="CS15" s="58">
        <v>23187.375789999998</v>
      </c>
      <c r="CT15" s="58">
        <v>24161.925439999999</v>
      </c>
      <c r="CU15" s="58">
        <v>27186.684410000002</v>
      </c>
      <c r="CV15" s="58">
        <v>27186.684410000002</v>
      </c>
      <c r="CW15" s="58">
        <v>27186.684410000002</v>
      </c>
      <c r="CX15" s="58">
        <v>27186.684410000002</v>
      </c>
      <c r="CY15" s="58">
        <v>30146.75044</v>
      </c>
      <c r="CZ15" s="58">
        <v>30146.75044</v>
      </c>
      <c r="DA15" s="58">
        <v>30146.75044</v>
      </c>
      <c r="DB15" s="58">
        <v>30146.75044</v>
      </c>
      <c r="DC15" s="58">
        <v>33495.574030000003</v>
      </c>
      <c r="DD15" s="58">
        <v>32608.969829999998</v>
      </c>
      <c r="DE15" s="58">
        <v>33495.574030000003</v>
      </c>
      <c r="DF15" s="58">
        <v>33495.574030000003</v>
      </c>
      <c r="DG15" s="58">
        <v>37556.410519999998</v>
      </c>
      <c r="DH15" s="58">
        <v>37556.410519999998</v>
      </c>
      <c r="DI15" s="58">
        <v>37556.410519999998</v>
      </c>
      <c r="DJ15" s="58">
        <v>37556.410519999998</v>
      </c>
      <c r="DK15" s="58">
        <v>38856.33569</v>
      </c>
      <c r="DL15" s="58">
        <v>38856.33569</v>
      </c>
      <c r="DM15" s="58">
        <v>38856.33569</v>
      </c>
      <c r="DN15" s="58">
        <v>38856.33569</v>
      </c>
      <c r="DO15" s="58">
        <v>40681.30586</v>
      </c>
      <c r="DP15" s="58">
        <v>40681.30586</v>
      </c>
      <c r="DQ15" s="58">
        <v>40681.30586</v>
      </c>
      <c r="DR15" s="58">
        <v>40681.30586</v>
      </c>
      <c r="DS15" s="58">
        <v>42749.971230000003</v>
      </c>
      <c r="DT15" s="58">
        <v>42749.971230000003</v>
      </c>
      <c r="DU15" s="58">
        <v>42749.971230000003</v>
      </c>
      <c r="DV15" s="58">
        <v>42749.971230000003</v>
      </c>
      <c r="DW15" s="58">
        <v>44868.722220000003</v>
      </c>
      <c r="DX15" s="58">
        <v>44868.722220000003</v>
      </c>
      <c r="DY15" s="58">
        <v>41847.840499999998</v>
      </c>
      <c r="DZ15" s="58">
        <v>44868.722220000003</v>
      </c>
      <c r="EA15" s="58">
        <v>46972.912700000001</v>
      </c>
      <c r="EB15" s="58">
        <v>46972.912700000001</v>
      </c>
      <c r="EC15" s="58">
        <v>46972.912700000001</v>
      </c>
      <c r="ED15" s="58">
        <v>44232.892260000001</v>
      </c>
      <c r="EE15" s="58">
        <v>50798.739099999999</v>
      </c>
      <c r="EF15" s="58">
        <v>50798.739099999999</v>
      </c>
      <c r="EG15" s="58">
        <v>50798.739099999999</v>
      </c>
      <c r="EH15" s="58">
        <v>50798.739099999999</v>
      </c>
      <c r="EI15" s="58">
        <v>53803.333809999996</v>
      </c>
      <c r="EJ15" s="58">
        <v>53803.333809999996</v>
      </c>
      <c r="EK15" s="58">
        <v>53803.333809999996</v>
      </c>
      <c r="EL15" s="58">
        <v>53803.333809999996</v>
      </c>
      <c r="EM15" s="58">
        <v>56900.717089999998</v>
      </c>
      <c r="EN15" s="58">
        <v>56900.717089999998</v>
      </c>
      <c r="EO15" s="58">
        <v>56900.717089999998</v>
      </c>
      <c r="EP15" s="58">
        <v>56833.982179999999</v>
      </c>
      <c r="EQ15" s="58">
        <v>60317.756029999997</v>
      </c>
      <c r="ER15" s="58">
        <v>60317.756029999997</v>
      </c>
      <c r="ES15" s="58">
        <v>60317.756029999997</v>
      </c>
      <c r="ET15" s="58">
        <v>60317.756029999997</v>
      </c>
      <c r="EU15" s="58">
        <v>62005.10482</v>
      </c>
      <c r="EV15" s="58">
        <v>63622.29681</v>
      </c>
      <c r="EW15" s="58">
        <v>63622.29681</v>
      </c>
      <c r="EX15" s="58">
        <v>63622.29681</v>
      </c>
      <c r="EY15" s="58">
        <v>67178.119120000003</v>
      </c>
      <c r="EZ15" s="58">
        <v>67178.119120000003</v>
      </c>
      <c r="FA15" s="58">
        <v>59432.304120000001</v>
      </c>
      <c r="FB15" s="58">
        <v>67178.119120000003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81442.862880000001</v>
      </c>
      <c r="D17" s="58">
        <v>77902.081049999993</v>
      </c>
      <c r="E17" s="58">
        <v>77539.99626</v>
      </c>
      <c r="F17" s="58">
        <v>80887.386979999996</v>
      </c>
      <c r="G17" s="58">
        <v>83911.314570000002</v>
      </c>
      <c r="H17" s="58">
        <v>80421.152059999993</v>
      </c>
      <c r="I17" s="58">
        <v>78849.169710000002</v>
      </c>
      <c r="J17" s="58">
        <v>82513.316869999995</v>
      </c>
      <c r="K17" s="58">
        <v>88663.133059999993</v>
      </c>
      <c r="L17" s="58">
        <v>84926.551590000003</v>
      </c>
      <c r="M17" s="58">
        <v>83239.273149999994</v>
      </c>
      <c r="N17" s="58">
        <v>87215.223809999996</v>
      </c>
      <c r="O17" s="58">
        <v>88575.225409999999</v>
      </c>
      <c r="P17" s="58">
        <v>84766.327470000004</v>
      </c>
      <c r="Q17" s="58">
        <v>83382.816409999999</v>
      </c>
      <c r="R17" s="58">
        <v>87267.589859999993</v>
      </c>
      <c r="S17" s="58">
        <v>87345.795010000002</v>
      </c>
      <c r="T17" s="58">
        <v>83663.337549999997</v>
      </c>
      <c r="U17" s="58">
        <v>83285.048980000007</v>
      </c>
      <c r="V17" s="58">
        <v>86804.322830000005</v>
      </c>
      <c r="W17" s="58">
        <v>91283.222980000006</v>
      </c>
      <c r="X17" s="58">
        <v>87387.690640000001</v>
      </c>
      <c r="Y17" s="58">
        <v>86981.450729999997</v>
      </c>
      <c r="Z17" s="58">
        <v>90710.312189999997</v>
      </c>
      <c r="AA17" s="58">
        <v>93429.295429999998</v>
      </c>
      <c r="AB17" s="58">
        <v>89500.501950000005</v>
      </c>
      <c r="AC17" s="58">
        <v>89101.847049999997</v>
      </c>
      <c r="AD17" s="58">
        <v>92836.073359999995</v>
      </c>
      <c r="AE17" s="58">
        <v>98476.053629999995</v>
      </c>
      <c r="AF17" s="58">
        <v>94359.519159999996</v>
      </c>
      <c r="AG17" s="58">
        <v>93935.833740000002</v>
      </c>
      <c r="AH17" s="58">
        <v>97878.519570000004</v>
      </c>
      <c r="AI17" s="58">
        <v>103588.10219999999</v>
      </c>
      <c r="AJ17" s="58">
        <v>99290.387220000004</v>
      </c>
      <c r="AK17" s="58">
        <v>98849.861279999997</v>
      </c>
      <c r="AL17" s="58">
        <v>102968.9532</v>
      </c>
      <c r="AM17" s="58">
        <v>108662.2396</v>
      </c>
      <c r="AN17" s="58">
        <v>104181.0621</v>
      </c>
      <c r="AO17" s="58">
        <v>103722.72070000001</v>
      </c>
      <c r="AP17" s="58">
        <v>108022.1269</v>
      </c>
      <c r="AQ17" s="58">
        <v>113167.77439999999</v>
      </c>
      <c r="AR17" s="58">
        <v>108497.19</v>
      </c>
      <c r="AS17" s="58">
        <v>108017.56269999999</v>
      </c>
      <c r="AT17" s="58">
        <v>112503.61040000001</v>
      </c>
      <c r="AU17" s="58">
        <v>117933.35030000001</v>
      </c>
      <c r="AV17" s="58">
        <v>113062.54700000001</v>
      </c>
      <c r="AW17" s="58">
        <v>112561.2513</v>
      </c>
      <c r="AX17" s="58">
        <v>117242.1881</v>
      </c>
      <c r="AY17" s="58">
        <v>122830.4866</v>
      </c>
      <c r="AZ17" s="58">
        <v>117758.0917</v>
      </c>
      <c r="BA17" s="58">
        <v>117234.22500000001</v>
      </c>
      <c r="BB17" s="58">
        <v>122114.8612</v>
      </c>
      <c r="BC17" s="58">
        <v>127926.43489999999</v>
      </c>
      <c r="BD17" s="58">
        <v>122642.538</v>
      </c>
      <c r="BE17" s="58">
        <v>122095.0387</v>
      </c>
      <c r="BF17" s="58">
        <v>127184.6948</v>
      </c>
      <c r="BG17" s="58">
        <v>132344.4908</v>
      </c>
      <c r="BH17" s="58">
        <v>126893.44259999999</v>
      </c>
      <c r="BI17" s="58">
        <v>126326.9332</v>
      </c>
      <c r="BJ17" s="58">
        <v>131587.8953</v>
      </c>
      <c r="BK17" s="58">
        <v>136558.30729999999</v>
      </c>
      <c r="BL17" s="58">
        <v>130935.481</v>
      </c>
      <c r="BM17" s="58">
        <v>130349.7282</v>
      </c>
      <c r="BN17" s="58">
        <v>135780.1489</v>
      </c>
      <c r="BO17" s="58">
        <v>140938.22409999999</v>
      </c>
      <c r="BP17" s="58">
        <v>135134.12040000001</v>
      </c>
      <c r="BQ17" s="58">
        <v>134527.31880000001</v>
      </c>
      <c r="BR17" s="58">
        <v>140139.31150000001</v>
      </c>
      <c r="BS17" s="58">
        <v>145417.0502</v>
      </c>
      <c r="BT17" s="58">
        <v>139429.5515</v>
      </c>
      <c r="BU17" s="58">
        <v>138801.9265</v>
      </c>
      <c r="BV17" s="58">
        <v>144596.41880000001</v>
      </c>
      <c r="BW17" s="58">
        <v>150032.3437</v>
      </c>
      <c r="BX17" s="58">
        <v>143863.95929999999</v>
      </c>
      <c r="BY17" s="58">
        <v>143216.8314</v>
      </c>
      <c r="BZ17" s="58">
        <v>149189.14249999999</v>
      </c>
      <c r="CA17" s="58">
        <v>154841.53839999999</v>
      </c>
      <c r="CB17" s="58">
        <v>148477.51930000001</v>
      </c>
      <c r="CC17" s="58">
        <v>147809.15429999999</v>
      </c>
      <c r="CD17" s="58">
        <v>153972.8947</v>
      </c>
      <c r="CE17" s="58">
        <v>159689.96859999999</v>
      </c>
      <c r="CF17" s="58">
        <v>153129.69390000001</v>
      </c>
      <c r="CG17" s="58">
        <v>152439.4711</v>
      </c>
      <c r="CH17" s="58">
        <v>158797.17929999999</v>
      </c>
      <c r="CI17" s="58">
        <v>164508.33199999999</v>
      </c>
      <c r="CJ17" s="58">
        <v>157755.4699</v>
      </c>
      <c r="CK17" s="58">
        <v>157043.26850000001</v>
      </c>
      <c r="CL17" s="58">
        <v>163593.51879999999</v>
      </c>
      <c r="CM17" s="58">
        <v>169505.77770000001</v>
      </c>
      <c r="CN17" s="58">
        <v>162541.16450000001</v>
      </c>
      <c r="CO17" s="58">
        <v>161803.35939999999</v>
      </c>
      <c r="CP17" s="58">
        <v>168566.04550000001</v>
      </c>
      <c r="CQ17" s="58">
        <v>174655.55559999999</v>
      </c>
      <c r="CR17" s="58">
        <v>167481.34239999999</v>
      </c>
      <c r="CS17" s="58">
        <v>166719.9301</v>
      </c>
      <c r="CT17" s="58">
        <v>173689.95730000001</v>
      </c>
      <c r="CU17" s="58">
        <v>180128.16409999999</v>
      </c>
      <c r="CV17" s="58">
        <v>172735.5062</v>
      </c>
      <c r="CW17" s="58">
        <v>171948.5618</v>
      </c>
      <c r="CX17" s="58">
        <v>179137.78330000001</v>
      </c>
      <c r="CY17" s="58">
        <v>185554.65349999999</v>
      </c>
      <c r="CZ17" s="58">
        <v>177938.34890000001</v>
      </c>
      <c r="DA17" s="58">
        <v>177125.3547</v>
      </c>
      <c r="DB17" s="58">
        <v>184539.27979999999</v>
      </c>
      <c r="DC17" s="58">
        <v>191130.06280000001</v>
      </c>
      <c r="DD17" s="58">
        <v>183277.1502</v>
      </c>
      <c r="DE17" s="58">
        <v>182437.42199999999</v>
      </c>
      <c r="DF17" s="58">
        <v>190085.67559999999</v>
      </c>
      <c r="DG17" s="58">
        <v>196538.51560000001</v>
      </c>
      <c r="DH17" s="58">
        <v>188456.2507</v>
      </c>
      <c r="DI17" s="58">
        <v>187590.87590000001</v>
      </c>
      <c r="DJ17" s="58">
        <v>195466.31820000001</v>
      </c>
      <c r="DK17" s="58">
        <v>201933.8345</v>
      </c>
      <c r="DL17" s="58">
        <v>193626.32430000001</v>
      </c>
      <c r="DM17" s="58">
        <v>192735.38320000001</v>
      </c>
      <c r="DN17" s="58">
        <v>200836.098</v>
      </c>
      <c r="DO17" s="58">
        <v>206716.2702</v>
      </c>
      <c r="DP17" s="58">
        <v>198206.60440000001</v>
      </c>
      <c r="DQ17" s="58">
        <v>197291.64790000001</v>
      </c>
      <c r="DR17" s="58">
        <v>205596.89509999999</v>
      </c>
      <c r="DS17" s="58">
        <v>211521.96400000001</v>
      </c>
      <c r="DT17" s="58">
        <v>202807.71160000001</v>
      </c>
      <c r="DU17" s="58">
        <v>201868.08609999999</v>
      </c>
      <c r="DV17" s="58">
        <v>210381.03640000001</v>
      </c>
      <c r="DW17" s="58">
        <v>216380.1079</v>
      </c>
      <c r="DX17" s="58">
        <v>207460.57430000001</v>
      </c>
      <c r="DY17" s="58">
        <v>206496.56030000001</v>
      </c>
      <c r="DZ17" s="58">
        <v>215218.08790000001</v>
      </c>
      <c r="EA17" s="58">
        <v>221368.98149999999</v>
      </c>
      <c r="EB17" s="58">
        <v>212238.94289999999</v>
      </c>
      <c r="EC17" s="58">
        <v>211250.13070000001</v>
      </c>
      <c r="ED17" s="58">
        <v>220184.2886</v>
      </c>
      <c r="EE17" s="58">
        <v>226444.49470000001</v>
      </c>
      <c r="EF17" s="58">
        <v>217098.56630000001</v>
      </c>
      <c r="EG17" s="58">
        <v>216084.01329999999</v>
      </c>
      <c r="EH17" s="58">
        <v>225237.12530000001</v>
      </c>
      <c r="EI17" s="58">
        <v>231589.51610000001</v>
      </c>
      <c r="EJ17" s="58">
        <v>222026.00570000001</v>
      </c>
      <c r="EK17" s="58">
        <v>220985.35399999999</v>
      </c>
      <c r="EL17" s="58">
        <v>230359.97760000001</v>
      </c>
      <c r="EM17" s="58">
        <v>236728.2347</v>
      </c>
      <c r="EN17" s="58">
        <v>226947.19469999999</v>
      </c>
      <c r="EO17" s="58">
        <v>225880.3982</v>
      </c>
      <c r="EP17" s="58">
        <v>235476.30960000001</v>
      </c>
      <c r="EQ17" s="58">
        <v>242390.30319999999</v>
      </c>
      <c r="ER17" s="58">
        <v>232359.73670000001</v>
      </c>
      <c r="ES17" s="58">
        <v>231262.58189999999</v>
      </c>
      <c r="ET17" s="58">
        <v>241110.94620000001</v>
      </c>
      <c r="EU17" s="58">
        <v>247855.47339999999</v>
      </c>
      <c r="EV17" s="58">
        <v>237589.38020000001</v>
      </c>
      <c r="EW17" s="58">
        <v>236464.18859999999</v>
      </c>
      <c r="EX17" s="58">
        <v>246549.97330000001</v>
      </c>
      <c r="EY17" s="58">
        <v>252642.79879999999</v>
      </c>
      <c r="EZ17" s="58">
        <v>242137.25839999999</v>
      </c>
      <c r="FA17" s="58">
        <v>240982.07560000001</v>
      </c>
      <c r="FB17" s="58">
        <v>251306.0172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59395.894899999999</v>
      </c>
      <c r="D4" s="1">
        <f>'Ponta - 4 trim - cat'!F29</f>
        <v>55993.217669999998</v>
      </c>
      <c r="E4" s="1">
        <f>'Ponta - 4 trim - cat'!G29</f>
        <v>59828.09433</v>
      </c>
      <c r="F4" s="1">
        <f>'Ponta - 4 trim - cat'!H29</f>
        <v>66378.682860000001</v>
      </c>
      <c r="G4" s="1">
        <f>'Ponta - 4 trim - cat'!I29</f>
        <v>69119.657449999999</v>
      </c>
      <c r="H4" s="1">
        <f>'Ponta - 4 trim - cat'!J29</f>
        <v>70809.651079999996</v>
      </c>
      <c r="I4" s="1">
        <f>'Ponta - 4 trim - cat'!K29</f>
        <v>72741.537710000004</v>
      </c>
      <c r="J4" s="1">
        <f>'Ponta - 4 trim - cat'!L29</f>
        <v>72318.700020000004</v>
      </c>
      <c r="K4" s="1">
        <f>'Ponta - 4 trim - cat'!M29</f>
        <v>71422.874609999999</v>
      </c>
      <c r="L4" s="1">
        <f>'Ponta - 4 trim - cat'!N29</f>
        <v>73563.889370000004</v>
      </c>
      <c r="M4" s="1">
        <f>'Ponta - 4 trim - cat'!O29</f>
        <v>74095.145869999993</v>
      </c>
      <c r="N4" s="1">
        <f>'Ponta - 4 trim - cat'!P29</f>
        <v>75047.592869999993</v>
      </c>
      <c r="O4" s="1">
        <f>'Ponta - 4 trim - cat'!Q29</f>
        <v>74370.777130000002</v>
      </c>
      <c r="P4" s="1">
        <f>'Ponta - 4 trim - cat'!R29</f>
        <v>78180.647459999993</v>
      </c>
      <c r="Q4" s="1">
        <f>'Ponta - 4 trim - cat'!S29</f>
        <v>79558.954700000002</v>
      </c>
      <c r="R4" s="1">
        <f>'Ponta - 4 trim - cat'!T29</f>
        <v>81892.60484</v>
      </c>
      <c r="S4" s="1">
        <f>'Ponta - 4 trim - cat'!U29</f>
        <v>84423.62831</v>
      </c>
      <c r="T4" s="1">
        <f>'Ponta - 4 trim - cat'!V29</f>
        <v>85466.331760000001</v>
      </c>
      <c r="U4" s="1">
        <f>'Ponta - 4 trim - cat'!W29</f>
        <v>86976.344710000005</v>
      </c>
      <c r="V4" s="1">
        <f>'Ponta - 4 trim - cat'!X29</f>
        <v>88645.949519999995</v>
      </c>
      <c r="W4" s="1">
        <f>'Ponta - 4 trim - cat'!Y29</f>
        <v>89871.568140000003</v>
      </c>
      <c r="X4" s="1">
        <f>'Ponta - 4 trim - cat'!Z29</f>
        <v>90579.457939999993</v>
      </c>
      <c r="Y4" s="1">
        <f>'Ponta - 4 trim - cat'!AA29</f>
        <v>91950.090020000003</v>
      </c>
      <c r="Z4" s="1">
        <f>'Ponta - 4 trim - cat'!AB29</f>
        <v>93657.780490000005</v>
      </c>
      <c r="AA4" s="1">
        <f>'Ponta - 4 trim - cat'!AC29</f>
        <v>94561.996759999995</v>
      </c>
      <c r="AB4" s="1">
        <f>'Ponta - 4 trim - cat'!AD29</f>
        <v>93949.733030000003</v>
      </c>
      <c r="AC4" s="1">
        <f>'Ponta - 4 trim - cat'!AE29</f>
        <v>94892.861260000005</v>
      </c>
      <c r="AD4" s="1">
        <f>'Ponta - 4 trim - cat'!AF29</f>
        <v>93811.22825</v>
      </c>
      <c r="AE4" s="1">
        <f>'Ponta - 4 trim - cat'!AG29</f>
        <v>93667.978910000005</v>
      </c>
      <c r="AF4" s="1">
        <f>'Ponta - 4 trim - cat'!AH29</f>
        <v>94026.153260000006</v>
      </c>
      <c r="AG4" s="1">
        <f>'Ponta - 4 trim - cat'!AI29</f>
        <v>93186.329360000003</v>
      </c>
      <c r="AH4" s="1">
        <f>'Ponta - 4 trim - cat'!AJ29</f>
        <v>92869.244380000004</v>
      </c>
      <c r="AI4" s="1">
        <f>'Ponta - 4 trim - cat'!AK29</f>
        <v>93027.624630000006</v>
      </c>
      <c r="AJ4" s="1">
        <f>'Ponta - 4 trim - cat'!AL29</f>
        <v>93860.213600000003</v>
      </c>
      <c r="AK4" s="1">
        <f>'Ponta - 4 trim - cat'!AM29</f>
        <v>93860.509720000002</v>
      </c>
      <c r="AL4" s="1">
        <f>'Ponta - 4 trim - cat'!AN29</f>
        <v>93864.523019999993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4809.1847260000004</v>
      </c>
      <c r="E5" s="1">
        <f>'Ponta - 4 trim - cat'!G27</f>
        <v>4897.4073259999996</v>
      </c>
      <c r="F5" s="1">
        <f>'Ponta - 4 trim - cat'!H27</f>
        <v>5017.2785880000001</v>
      </c>
      <c r="G5" s="1">
        <f>'Ponta - 4 trim - cat'!I27</f>
        <v>3658.7832990000002</v>
      </c>
      <c r="H5" s="1">
        <f>'Ponta - 4 trim - cat'!J27</f>
        <v>5343.7347449999997</v>
      </c>
      <c r="I5" s="1">
        <f>'Ponta - 4 trim - cat'!K27</f>
        <v>7100.9366819999996</v>
      </c>
      <c r="J5" s="1">
        <f>'Ponta - 4 trim - cat'!L27</f>
        <v>9738.0384959999992</v>
      </c>
      <c r="K5" s="1">
        <f>'Ponta - 4 trim - cat'!M27</f>
        <v>11217.730009999999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13127.13407</v>
      </c>
      <c r="O5" s="1">
        <f>'Ponta - 4 trim - cat'!Q27</f>
        <v>13642.13673</v>
      </c>
      <c r="P5" s="1">
        <f>'Ponta - 4 trim - cat'!R27</f>
        <v>13561.748729999999</v>
      </c>
      <c r="Q5" s="1">
        <f>'Ponta - 4 trim - cat'!S27</f>
        <v>12343.322050000001</v>
      </c>
      <c r="R5" s="1">
        <f>'Ponta - 4 trim - cat'!T27</f>
        <v>13642.13673</v>
      </c>
      <c r="S5" s="1">
        <f>'Ponta - 4 trim - cat'!U27</f>
        <v>13642.13673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13642.13673</v>
      </c>
      <c r="AA5" s="1">
        <f>'Ponta - 4 trim - cat'!AC27</f>
        <v>13486.33376</v>
      </c>
      <c r="AB5" s="1">
        <f>'Ponta - 4 trim - cat'!AD27</f>
        <v>13642.13673</v>
      </c>
      <c r="AC5" s="1">
        <f>'Ponta - 4 trim - cat'!AE27</f>
        <v>12509.527309999999</v>
      </c>
      <c r="AD5" s="1">
        <f>'Ponta - 4 trim - cat'!AF27</f>
        <v>13506.274230000001</v>
      </c>
      <c r="AE5" s="1">
        <f>'Ponta - 4 trim - cat'!AG27</f>
        <v>13563.936729999999</v>
      </c>
      <c r="AF5" s="1">
        <f>'Ponta - 4 trim - cat'!AH27</f>
        <v>13066.61634</v>
      </c>
      <c r="AG5" s="1">
        <f>'Ponta - 4 trim - cat'!AI27</f>
        <v>13642.13673</v>
      </c>
      <c r="AH5" s="1">
        <f>'Ponta - 4 trim - cat'!AJ27</f>
        <v>13642.13673</v>
      </c>
      <c r="AI5" s="1">
        <f>'Ponta - 4 trim - cat'!AK27</f>
        <v>13642.13673</v>
      </c>
      <c r="AJ5" s="1">
        <f>'Ponta - 4 trim - cat'!AL27</f>
        <v>13255.382369999999</v>
      </c>
      <c r="AK5" s="1">
        <f>'Ponta - 4 trim - cat'!AM27</f>
        <v>13415.73393</v>
      </c>
      <c r="AL5" s="1">
        <f>'Ponta - 4 trim - cat'!AN27</f>
        <v>13563.043729999999</v>
      </c>
    </row>
    <row r="6" spans="2:39" x14ac:dyDescent="0.25">
      <c r="B6" s="16" t="s">
        <v>3</v>
      </c>
      <c r="C6" s="18">
        <f>'Ponta - 4 trim - cat'!E22</f>
        <v>10475.52981</v>
      </c>
      <c r="D6" s="18">
        <f>'Ponta - 4 trim - cat'!F22</f>
        <v>11022.0314</v>
      </c>
      <c r="E6" s="18">
        <f>'Ponta - 4 trim - cat'!G22</f>
        <v>11198.166370000001</v>
      </c>
      <c r="F6" s="18">
        <f>'Ponta - 4 trim - cat'!H22</f>
        <v>6425.1836370000001</v>
      </c>
      <c r="G6" s="18">
        <f>'Ponta - 4 trim - cat'!I22</f>
        <v>10553.88571</v>
      </c>
      <c r="H6" s="18">
        <f>'Ponta - 4 trim - cat'!J22</f>
        <v>11171.921410000001</v>
      </c>
      <c r="I6" s="18">
        <f>'Ponta - 4 trim - cat'!K22</f>
        <v>11579.144679999999</v>
      </c>
      <c r="J6" s="18">
        <f>'Ponta - 4 trim - cat'!L22</f>
        <v>10900.144179999999</v>
      </c>
      <c r="K6" s="18">
        <f>'Ponta - 4 trim - cat'!M22</f>
        <v>14983.32512</v>
      </c>
      <c r="L6" s="18">
        <f>'Ponta - 4 trim - cat'!N22</f>
        <v>15913.94658</v>
      </c>
      <c r="M6" s="18">
        <f>'Ponta - 4 trim - cat'!O22</f>
        <v>18116.862270000001</v>
      </c>
      <c r="N6" s="18">
        <f>'Ponta - 4 trim - cat'!P22</f>
        <v>18318.564740000002</v>
      </c>
      <c r="O6" s="18">
        <f>'Ponta - 4 trim - cat'!Q22</f>
        <v>18318.564740000002</v>
      </c>
      <c r="P6" s="18">
        <f>'Ponta - 4 trim - cat'!R22</f>
        <v>18552.66244</v>
      </c>
      <c r="Q6" s="18">
        <f>'Ponta - 4 trim - cat'!S22</f>
        <v>18552.66244</v>
      </c>
      <c r="R6" s="18">
        <f>'Ponta - 4 trim - cat'!T22</f>
        <v>18468.518980000001</v>
      </c>
      <c r="S6" s="18">
        <f>'Ponta - 4 trim - cat'!U22</f>
        <v>19239.958310000002</v>
      </c>
      <c r="T6" s="18">
        <f>'Ponta - 4 trim - cat'!V22</f>
        <v>20116.369500000001</v>
      </c>
      <c r="U6" s="18">
        <f>'Ponta - 4 trim - cat'!W22</f>
        <v>20992.78069</v>
      </c>
      <c r="V6" s="18">
        <f>'Ponta - 4 trim - cat'!X22</f>
        <v>21869.381379999999</v>
      </c>
      <c r="W6" s="18">
        <f>'Ponta - 4 trim - cat'!Y22</f>
        <v>22745.792570000001</v>
      </c>
      <c r="X6" s="18">
        <f>'Ponta - 4 trim - cat'!Z22</f>
        <v>23622.20377</v>
      </c>
      <c r="Y6" s="18">
        <f>'Ponta - 4 trim - cat'!AA22</f>
        <v>24498.80445</v>
      </c>
      <c r="Z6" s="18">
        <f>'Ponta - 4 trim - cat'!AB22</f>
        <v>25890.897970000002</v>
      </c>
      <c r="AA6" s="18">
        <f>'Ponta - 4 trim - cat'!AC22</f>
        <v>26767.309160000001</v>
      </c>
      <c r="AB6" s="18">
        <f>'Ponta - 4 trim - cat'!AD22</f>
        <v>27643.72035</v>
      </c>
      <c r="AC6" s="18">
        <f>'Ponta - 4 trim - cat'!AE22</f>
        <v>28520.415789999999</v>
      </c>
      <c r="AD6" s="18">
        <f>'Ponta - 4 trim - cat'!AF22</f>
        <v>29396.826980000002</v>
      </c>
      <c r="AE6" s="18">
        <f>'Ponta - 4 trim - cat'!AG22</f>
        <v>30273.238170000001</v>
      </c>
      <c r="AF6" s="18">
        <f>'Ponta - 4 trim - cat'!AH22</f>
        <v>31149.649369999999</v>
      </c>
      <c r="AG6" s="18">
        <f>'Ponta - 4 trim - cat'!AI22</f>
        <v>32025.871060000001</v>
      </c>
      <c r="AH6" s="18">
        <f>'Ponta - 4 trim - cat'!AJ22</f>
        <v>32902.28226</v>
      </c>
      <c r="AI6" s="18">
        <f>'Ponta - 4 trim - cat'!AK22</f>
        <v>33589.199139999997</v>
      </c>
      <c r="AJ6" s="18">
        <f>'Ponta - 4 trim - cat'!AL22</f>
        <v>34276.116020000001</v>
      </c>
      <c r="AK6" s="18">
        <f>'Ponta - 4 trim - cat'!AM22</f>
        <v>34963.032899999998</v>
      </c>
      <c r="AL6" s="18">
        <f>'Ponta - 4 trim - cat'!AN22</f>
        <v>35649.949780000003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2380.3200000000002</v>
      </c>
      <c r="E7" s="1">
        <f>'Ponta - 4 trim - cat'!G20</f>
        <v>2380.3200000000002</v>
      </c>
      <c r="F7" s="1">
        <f>'Ponta - 4 trim - cat'!H20</f>
        <v>2280.999194</v>
      </c>
      <c r="G7" s="1">
        <f>'Ponta - 4 trim - cat'!I20</f>
        <v>2380.3200000000002</v>
      </c>
      <c r="H7" s="1">
        <f>'Ponta - 4 trim - cat'!J20</f>
        <v>2635.32</v>
      </c>
      <c r="I7" s="1">
        <f>'Ponta - 4 trim - cat'!K20</f>
        <v>2376.5718259999999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1771.8567089999999</v>
      </c>
      <c r="U7" s="1">
        <f>'Ponta - 4 trim - cat'!W20</f>
        <v>1771.8567089999999</v>
      </c>
      <c r="V7" s="1">
        <f>'Ponta - 4 trim - cat'!X20</f>
        <v>1771.8567089999999</v>
      </c>
      <c r="W7" s="1">
        <f>'Ponta - 4 trim - cat'!Y20</f>
        <v>1771.8567089999999</v>
      </c>
      <c r="X7" s="1">
        <f>'Ponta - 4 trim - cat'!Z20</f>
        <v>1771.8567089999999</v>
      </c>
      <c r="Y7" s="1">
        <f>'Ponta - 4 trim - cat'!AA20</f>
        <v>1771.8567089999999</v>
      </c>
      <c r="Z7" s="1">
        <f>'Ponta - 4 trim - cat'!AB20</f>
        <v>1771.8567089999999</v>
      </c>
      <c r="AA7" s="1">
        <f>'Ponta - 4 trim - cat'!AC20</f>
        <v>1771.8567089999999</v>
      </c>
      <c r="AB7" s="1">
        <f>'Ponta - 4 trim - cat'!AD20</f>
        <v>1771.8567089999999</v>
      </c>
      <c r="AC7" s="1">
        <f>'Ponta - 4 trim - cat'!AE20</f>
        <v>1771.8567089999999</v>
      </c>
      <c r="AD7" s="1">
        <f>'Ponta - 4 trim - cat'!AF20</f>
        <v>1771.8567089999999</v>
      </c>
      <c r="AE7" s="1">
        <f>'Ponta - 4 trim - cat'!AG20</f>
        <v>1771.8567089999999</v>
      </c>
      <c r="AF7" s="1">
        <f>'Ponta - 4 trim - cat'!AH20</f>
        <v>1771.8567089999999</v>
      </c>
      <c r="AG7" s="1">
        <f>'Ponta - 4 trim - cat'!AI20</f>
        <v>1771.8567089999999</v>
      </c>
      <c r="AH7" s="1">
        <f>'Ponta - 4 trim - cat'!AJ20</f>
        <v>1771.8567089999999</v>
      </c>
      <c r="AI7" s="1">
        <f>'Ponta - 4 trim - cat'!AK20</f>
        <v>1771.8567089999999</v>
      </c>
      <c r="AJ7" s="1">
        <f>'Ponta - 4 trim - cat'!AL20</f>
        <v>1771.8567089999999</v>
      </c>
      <c r="AK7" s="1">
        <f>'Ponta - 4 trim - cat'!AM20</f>
        <v>1771.8567089999999</v>
      </c>
      <c r="AL7" s="1">
        <f>'Ponta - 4 trim - cat'!AN20</f>
        <v>1771.8567089999999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3820.4544099999998</v>
      </c>
      <c r="D9" s="1">
        <f>'Ponta - 4 trim - cat'!F25</f>
        <v>4357.5906199999999</v>
      </c>
      <c r="E9" s="1">
        <f>'Ponta - 4 trim - cat'!G25</f>
        <v>3968.8638769999998</v>
      </c>
      <c r="F9" s="1">
        <f>'Ponta - 4 trim - cat'!H25</f>
        <v>3675.3811270000001</v>
      </c>
      <c r="G9" s="1">
        <f>'Ponta - 4 trim - cat'!I25</f>
        <v>3021.3545650000001</v>
      </c>
      <c r="H9" s="1">
        <f>'Ponta - 4 trim - cat'!J25</f>
        <v>3670.5644090000001</v>
      </c>
      <c r="I9" s="1">
        <f>'Ponta - 4 trim - cat'!K25</f>
        <v>4029.5084069999998</v>
      </c>
      <c r="J9" s="1">
        <f>'Ponta - 4 trim - cat'!L25</f>
        <v>4870.2674809999999</v>
      </c>
      <c r="K9" s="1">
        <f>'Ponta - 4 trim - cat'!M25</f>
        <v>4533.995242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3951.4718109999999</v>
      </c>
      <c r="D10" s="1">
        <f>'Ponta - 4 trim - cat'!F19</f>
        <v>4424.7053839999999</v>
      </c>
      <c r="E10" s="1">
        <f>'Ponta - 4 trim - cat'!G19</f>
        <v>4490.1811289999996</v>
      </c>
      <c r="F10" s="1">
        <f>'Ponta - 4 trim - cat'!H19</f>
        <v>4397.7425400000002</v>
      </c>
      <c r="G10" s="1">
        <f>'Ponta - 4 trim - cat'!I19</f>
        <v>4421.7510400000001</v>
      </c>
      <c r="H10" s="1">
        <f>'Ponta - 4 trim - cat'!J19</f>
        <v>4536.0756499999998</v>
      </c>
      <c r="I10" s="1">
        <f>'Ponta - 4 trim - cat'!K19</f>
        <v>4621.3845499999998</v>
      </c>
      <c r="J10" s="1">
        <f>'Ponta - 4 trim - cat'!L19</f>
        <v>5195.3623390000002</v>
      </c>
      <c r="K10" s="1">
        <f>'Ponta - 4 trim - cat'!M19</f>
        <v>5471.3340820000003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8001.2444999999998</v>
      </c>
      <c r="AC10" s="1">
        <f>'Ponta - 4 trim - cat'!AE19</f>
        <v>8137.2444999999998</v>
      </c>
      <c r="AD10" s="1">
        <f>'Ponta - 4 trim - cat'!AF19</f>
        <v>8273.2445000000007</v>
      </c>
      <c r="AE10" s="1">
        <f>'Ponta - 4 trim - cat'!AG19</f>
        <v>8409.2445000000007</v>
      </c>
      <c r="AF10" s="1">
        <f>'Ponta - 4 trim - cat'!AH19</f>
        <v>8545.2445000000007</v>
      </c>
      <c r="AG10" s="1">
        <f>'Ponta - 4 trim - cat'!AI19</f>
        <v>8594.3845369999999</v>
      </c>
      <c r="AH10" s="1">
        <f>'Ponta - 4 trim - cat'!AJ19</f>
        <v>8377.4400370000003</v>
      </c>
      <c r="AI10" s="1">
        <f>'Ponta - 4 trim - cat'!AK19</f>
        <v>8377.4400370000003</v>
      </c>
      <c r="AJ10" s="1">
        <f>'Ponta - 4 trim - cat'!AL19</f>
        <v>8377.4400370000003</v>
      </c>
      <c r="AK10" s="1">
        <f>'Ponta - 4 trim - cat'!AM19</f>
        <v>8377.4400370000003</v>
      </c>
      <c r="AL10" s="1">
        <f>'Ponta - 4 trim - cat'!AN19</f>
        <v>8377.4400370000003</v>
      </c>
    </row>
    <row r="11" spans="2:39" x14ac:dyDescent="0.25">
      <c r="B11" s="16" t="s">
        <v>7</v>
      </c>
      <c r="C11" s="1">
        <f>'Ponta - 4 trim - cat'!E21</f>
        <v>573.69546170000001</v>
      </c>
      <c r="D11" s="1">
        <f>'Ponta - 4 trim - cat'!F21</f>
        <v>1710.0235259999999</v>
      </c>
      <c r="E11" s="1">
        <f>'Ponta - 4 trim - cat'!G21</f>
        <v>1685.840526</v>
      </c>
      <c r="F11" s="1">
        <f>'Ponta - 4 trim - cat'!H21</f>
        <v>2247.2766200000001</v>
      </c>
      <c r="G11" s="1">
        <f>'Ponta - 4 trim - cat'!I21</f>
        <v>2295.1779929999998</v>
      </c>
      <c r="H11" s="1">
        <f>'Ponta - 4 trim - cat'!J21</f>
        <v>2373.5312060000001</v>
      </c>
      <c r="I11" s="1">
        <f>'Ponta - 4 trim - cat'!K21</f>
        <v>3094.0007409999998</v>
      </c>
      <c r="J11" s="1">
        <f>'Ponta - 4 trim - cat'!L21</f>
        <v>4324.8218059999999</v>
      </c>
      <c r="K11" s="1">
        <f>'Ponta - 4 trim - cat'!M21</f>
        <v>4439.7968060000003</v>
      </c>
      <c r="L11" s="1">
        <f>'Ponta - 4 trim - cat'!N21</f>
        <v>6244.9067210000003</v>
      </c>
      <c r="M11" s="1">
        <f>'Ponta - 4 trim - cat'!O21</f>
        <v>7293.3615390000004</v>
      </c>
      <c r="N11" s="1">
        <f>'Ponta - 4 trim - cat'!P21</f>
        <v>7440.3801059999996</v>
      </c>
      <c r="O11" s="1">
        <f>'Ponta - 4 trim - cat'!Q21</f>
        <v>9340.666373</v>
      </c>
      <c r="P11" s="1">
        <f>'Ponta - 4 trim - cat'!R21</f>
        <v>9463.0377979999994</v>
      </c>
      <c r="Q11" s="1">
        <f>'Ponta - 4 trim - cat'!S21</f>
        <v>11091.808440000001</v>
      </c>
      <c r="R11" s="1">
        <f>'Ponta - 4 trim - cat'!T21</f>
        <v>11014.78944</v>
      </c>
      <c r="S11" s="1">
        <f>'Ponta - 4 trim - cat'!U21</f>
        <v>10930.75145</v>
      </c>
      <c r="T11" s="1">
        <f>'Ponta - 4 trim - cat'!V21</f>
        <v>10874.32818</v>
      </c>
      <c r="U11" s="1">
        <f>'Ponta - 4 trim - cat'!W21</f>
        <v>10619.80394</v>
      </c>
      <c r="V11" s="1">
        <f>'Ponta - 4 trim - cat'!X21</f>
        <v>10867.10605</v>
      </c>
      <c r="W11" s="1">
        <f>'Ponta - 4 trim - cat'!Y21</f>
        <v>11395.603300000001</v>
      </c>
      <c r="X11" s="1">
        <f>'Ponta - 4 trim - cat'!Z21</f>
        <v>13036.75441</v>
      </c>
      <c r="Y11" s="1">
        <f>'Ponta - 4 trim - cat'!AA21</f>
        <v>13965.783380000001</v>
      </c>
      <c r="Z11" s="1">
        <f>'Ponta - 4 trim - cat'!AB21</f>
        <v>14939.20377</v>
      </c>
      <c r="AA11" s="1">
        <f>'Ponta - 4 trim - cat'!AC21</f>
        <v>15415.12521</v>
      </c>
      <c r="AB11" s="1">
        <f>'Ponta - 4 trim - cat'!AD21</f>
        <v>19779.699379999998</v>
      </c>
      <c r="AC11" s="1">
        <f>'Ponta - 4 trim - cat'!AE21</f>
        <v>22120.62788</v>
      </c>
      <c r="AD11" s="1">
        <f>'Ponta - 4 trim - cat'!AF21</f>
        <v>23848.73992</v>
      </c>
      <c r="AE11" s="1">
        <f>'Ponta - 4 trim - cat'!AG21</f>
        <v>25585.815589999998</v>
      </c>
      <c r="AF11" s="1">
        <f>'Ponta - 4 trim - cat'!AH21</f>
        <v>27668.615269999998</v>
      </c>
      <c r="AG11" s="1">
        <f>'Ponta - 4 trim - cat'!AI21</f>
        <v>30733.362140000001</v>
      </c>
      <c r="AH11" s="1">
        <f>'Ponta - 4 trim - cat'!AJ21</f>
        <v>34238.732669999998</v>
      </c>
      <c r="AI11" s="1">
        <f>'Ponta - 4 trim - cat'!AK21</f>
        <v>36482.319459999999</v>
      </c>
      <c r="AJ11" s="1">
        <f>'Ponta - 4 trim - cat'!AL21</f>
        <v>36821.416140000001</v>
      </c>
      <c r="AK11" s="1">
        <f>'Ponta - 4 trim - cat'!AM21</f>
        <v>37157.660880000003</v>
      </c>
      <c r="AL11" s="1">
        <f>'Ponta - 4 trim - cat'!AN21</f>
        <v>37497.163769999999</v>
      </c>
    </row>
    <row r="12" spans="2:39" x14ac:dyDescent="0.25">
      <c r="B12" s="16" t="s">
        <v>8</v>
      </c>
      <c r="C12" s="1">
        <f>'Ponta - 4 trim - cat'!E28</f>
        <v>3.7206000000000001</v>
      </c>
      <c r="D12" s="1">
        <f>'Ponta - 4 trim - cat'!F28</f>
        <v>3.7206000000000001</v>
      </c>
      <c r="E12" s="1">
        <f>'Ponta - 4 trim - cat'!G28</f>
        <v>157.9076</v>
      </c>
      <c r="F12" s="1">
        <f>'Ponta - 4 trim - cat'!H28</f>
        <v>310.02159999999998</v>
      </c>
      <c r="G12" s="1">
        <f>'Ponta - 4 trim - cat'!I28</f>
        <v>324.03440000000001</v>
      </c>
      <c r="H12" s="1">
        <f>'Ponta - 4 trim - cat'!J28</f>
        <v>324.64800000000002</v>
      </c>
      <c r="I12" s="1">
        <f>'Ponta - 4 trim - cat'!K28</f>
        <v>375.5138</v>
      </c>
      <c r="J12" s="1">
        <f>'Ponta - 4 trim - cat'!L28</f>
        <v>417.46899999999999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7024.9487049999998</v>
      </c>
      <c r="Y12" s="1">
        <f>'Ponta - 4 trim - cat'!AA28</f>
        <v>7024.9487049999998</v>
      </c>
      <c r="Z12" s="1">
        <f>'Ponta - 4 trim - cat'!AB28</f>
        <v>6837.0147049999996</v>
      </c>
      <c r="AA12" s="1">
        <f>'Ponta - 4 trim - cat'!AC28</f>
        <v>7568.9579949999998</v>
      </c>
      <c r="AB12" s="1">
        <f>'Ponta - 4 trim - cat'!AD28</f>
        <v>7517.6579949999996</v>
      </c>
      <c r="AC12" s="1">
        <f>'Ponta - 4 trim - cat'!AE28</f>
        <v>7517.6579949999996</v>
      </c>
      <c r="AD12" s="1">
        <f>'Ponta - 4 trim - cat'!AF28</f>
        <v>7517.6579949999996</v>
      </c>
      <c r="AE12" s="1">
        <f>'Ponta - 4 trim - cat'!AG28</f>
        <v>7517.6579949999996</v>
      </c>
      <c r="AF12" s="1">
        <f>'Ponta - 4 trim - cat'!AH28</f>
        <v>7517.6579949999996</v>
      </c>
      <c r="AG12" s="1">
        <f>'Ponta - 4 trim - cat'!AI28</f>
        <v>7517.6579949999996</v>
      </c>
      <c r="AH12" s="1">
        <f>'Ponta - 4 trim - cat'!AJ28</f>
        <v>7517.6579949999996</v>
      </c>
      <c r="AI12" s="1">
        <f>'Ponta - 4 trim - cat'!AK28</f>
        <v>7517.6579949999996</v>
      </c>
      <c r="AJ12" s="1">
        <f>'Ponta - 4 trim - cat'!AL28</f>
        <v>7517.6579949999996</v>
      </c>
      <c r="AK12" s="1">
        <f>'Ponta - 4 trim - cat'!AM28</f>
        <v>7517.6579949999996</v>
      </c>
      <c r="AL12" s="1">
        <f>'Ponta - 4 trim - cat'!AN28</f>
        <v>7517.6579949999996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2569.304275</v>
      </c>
      <c r="N14" s="32">
        <f>'Ponta - 4 trim - cat'!P26-PLANEL_BalPonta_Anual!N13</f>
        <v>3035.3724470000002</v>
      </c>
      <c r="O14" s="32">
        <f>'Ponta - 4 trim - cat'!Q26-PLANEL_BalPonta_Anual!O13</f>
        <v>7278.8886549999997</v>
      </c>
      <c r="P14" s="32">
        <f>'Ponta - 4 trim - cat'!R26-PLANEL_BalPonta_Anual!P13</f>
        <v>7572.2307280000005</v>
      </c>
      <c r="Q14" s="32">
        <f>'Ponta - 4 trim - cat'!S26-PLANEL_BalPonta_Anual!Q13</f>
        <v>10071.27887</v>
      </c>
      <c r="R14" s="32">
        <f>'Ponta - 4 trim - cat'!T26-PLANEL_BalPonta_Anual!R13</f>
        <v>10071.27887</v>
      </c>
      <c r="S14" s="32">
        <f>'Ponta - 4 trim - cat'!U26-PLANEL_BalPonta_Anual!S13</f>
        <v>11734.96997</v>
      </c>
      <c r="T14" s="32">
        <f>'Ponta - 4 trim - cat'!V26-PLANEL_BalPonta_Anual!T13</f>
        <v>13316.05564</v>
      </c>
      <c r="U14" s="32">
        <f>'Ponta - 4 trim - cat'!W26-PLANEL_BalPonta_Anual!U13</f>
        <v>14820.963750000001</v>
      </c>
      <c r="V14" s="32">
        <f>'Ponta - 4 trim - cat'!X26-PLANEL_BalPonta_Anual!V13</f>
        <v>15812.947700000001</v>
      </c>
      <c r="W14" s="32">
        <f>'Ponta - 4 trim - cat'!Y26-PLANEL_BalPonta_Anual!W13</f>
        <v>17085.91546</v>
      </c>
      <c r="X14" s="32">
        <f>'Ponta - 4 trim - cat'!Z26-PLANEL_BalPonta_Anual!X13</f>
        <v>18568.48083</v>
      </c>
      <c r="Y14" s="32">
        <f>'Ponta - 4 trim - cat'!AA26-PLANEL_BalPonta_Anual!Y13</f>
        <v>20657.47595</v>
      </c>
      <c r="Z14" s="32">
        <f>'Ponta - 4 trim - cat'!AB26-PLANEL_BalPonta_Anual!Z13</f>
        <v>22182.66718</v>
      </c>
      <c r="AA14" s="32">
        <f>'Ponta - 4 trim - cat'!AC26-PLANEL_BalPonta_Anual!AA13</f>
        <v>24595.039489999999</v>
      </c>
      <c r="AB14" s="32">
        <f>'Ponta - 4 trim - cat'!AD26-PLANEL_BalPonta_Anual!AB13</f>
        <v>25095.240549999999</v>
      </c>
      <c r="AC14" s="32">
        <f>'Ponta - 4 trim - cat'!AE26-PLANEL_BalPonta_Anual!AC13</f>
        <v>26692.05371</v>
      </c>
      <c r="AD14" s="32">
        <f>'Ponta - 4 trim - cat'!AF26-PLANEL_BalPonta_Anual!AD13</f>
        <v>28820.499370000001</v>
      </c>
      <c r="AE14" s="32">
        <f>'Ponta - 4 trim - cat'!AG26-PLANEL_BalPonta_Anual!AE13</f>
        <v>30993.552070000002</v>
      </c>
      <c r="AF14" s="32">
        <f>'Ponta - 4 trim - cat'!AH26-PLANEL_BalPonta_Anual!AF13</f>
        <v>33003.866199999997</v>
      </c>
      <c r="AG14" s="32">
        <f>'Ponta - 4 trim - cat'!AI26-PLANEL_BalPonta_Anual!AG13</f>
        <v>34330.744939999997</v>
      </c>
      <c r="AH14" s="32">
        <f>'Ponta - 4 trim - cat'!AJ26-PLANEL_BalPonta_Anual!AH13</f>
        <v>35606.018179999999</v>
      </c>
      <c r="AI14" s="32">
        <f>'Ponta - 4 trim - cat'!AK26-PLANEL_BalPonta_Anual!AI13</f>
        <v>37633.549599999998</v>
      </c>
      <c r="AJ14" s="32">
        <f>'Ponta - 4 trim - cat'!AL26-PLANEL_BalPonta_Anual!AJ13</f>
        <v>41796.141129999996</v>
      </c>
      <c r="AK14" s="32">
        <f>'Ponta - 4 trim - cat'!AM26-PLANEL_BalPonta_Anual!AK13</f>
        <v>46051.40913</v>
      </c>
      <c r="AL14" s="32">
        <f>'Ponta - 4 trim - cat'!AN26-PLANEL_BalPonta_Anual!AL13</f>
        <v>49629.448119999994</v>
      </c>
    </row>
    <row r="15" spans="2:39" x14ac:dyDescent="0.25">
      <c r="B15" s="27" t="s">
        <v>9</v>
      </c>
      <c r="C15" s="28">
        <f t="shared" ref="C15:AL15" si="0">SUM(C4:C14)</f>
        <v>87267.594462700014</v>
      </c>
      <c r="D15" s="28">
        <f t="shared" si="0"/>
        <v>86804.324970000016</v>
      </c>
      <c r="E15" s="28">
        <f t="shared" si="0"/>
        <v>90710.312202000016</v>
      </c>
      <c r="F15" s="28">
        <f t="shared" si="0"/>
        <v>92836.097210000007</v>
      </c>
      <c r="G15" s="28">
        <f t="shared" si="0"/>
        <v>97878.495501000027</v>
      </c>
      <c r="H15" s="28">
        <f t="shared" si="0"/>
        <v>102968.97754399999</v>
      </c>
      <c r="I15" s="28">
        <f t="shared" si="0"/>
        <v>108022.12944</v>
      </c>
      <c r="J15" s="28">
        <f t="shared" si="0"/>
        <v>112503.65436600002</v>
      </c>
      <c r="K15" s="28">
        <f t="shared" si="0"/>
        <v>117242.17591400001</v>
      </c>
      <c r="L15" s="28">
        <f t="shared" si="0"/>
        <v>122114.85078200002</v>
      </c>
      <c r="M15" s="28">
        <f t="shared" si="0"/>
        <v>127184.687152</v>
      </c>
      <c r="N15" s="28">
        <f t="shared" si="0"/>
        <v>131587.66813000001</v>
      </c>
      <c r="O15" s="28">
        <f t="shared" si="0"/>
        <v>135780.19159220002</v>
      </c>
      <c r="P15" s="28">
        <f t="shared" si="0"/>
        <v>140139.232831</v>
      </c>
      <c r="Q15" s="28">
        <f t="shared" si="0"/>
        <v>144596.44577500003</v>
      </c>
      <c r="R15" s="28">
        <f t="shared" si="0"/>
        <v>149189.20084600002</v>
      </c>
      <c r="S15" s="28">
        <f t="shared" si="0"/>
        <v>153972.82837600002</v>
      </c>
      <c r="T15" s="28">
        <f t="shared" si="0"/>
        <v>158797.17048400003</v>
      </c>
      <c r="U15" s="28">
        <f t="shared" si="0"/>
        <v>163593.43995000003</v>
      </c>
      <c r="V15" s="28">
        <f t="shared" si="0"/>
        <v>168566.01999499998</v>
      </c>
      <c r="W15" s="28">
        <f t="shared" si="0"/>
        <v>173689.86019499999</v>
      </c>
      <c r="X15" s="28">
        <f t="shared" si="0"/>
        <v>179137.81217899994</v>
      </c>
      <c r="Y15" s="28">
        <f t="shared" si="0"/>
        <v>184539.06902900001</v>
      </c>
      <c r="Z15" s="28">
        <f t="shared" si="0"/>
        <v>190085.530639</v>
      </c>
      <c r="AA15" s="28">
        <f t="shared" si="0"/>
        <v>195466.59216900001</v>
      </c>
      <c r="AB15" s="76">
        <f t="shared" si="0"/>
        <v>200836.01782899999</v>
      </c>
      <c r="AC15" s="28">
        <f t="shared" si="0"/>
        <v>205596.97373900004</v>
      </c>
      <c r="AD15" s="28">
        <f t="shared" si="0"/>
        <v>210381.05653900001</v>
      </c>
      <c r="AE15" s="28">
        <f t="shared" si="0"/>
        <v>215218.00925900004</v>
      </c>
      <c r="AF15" s="28">
        <f t="shared" si="0"/>
        <v>220184.388229</v>
      </c>
      <c r="AG15" s="28">
        <f t="shared" si="0"/>
        <v>225237.07205600003</v>
      </c>
      <c r="AH15" s="28">
        <f t="shared" si="0"/>
        <v>230360.09754599998</v>
      </c>
      <c r="AI15" s="28">
        <f t="shared" si="0"/>
        <v>235476.51288599998</v>
      </c>
      <c r="AJ15" s="28">
        <f t="shared" si="0"/>
        <v>241110.95258599997</v>
      </c>
      <c r="AK15" s="28">
        <f t="shared" si="0"/>
        <v>246550.02988600003</v>
      </c>
      <c r="AL15" s="28">
        <f t="shared" si="0"/>
        <v>251305.81174599999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0.66189232023912858</v>
      </c>
      <c r="D20" s="47">
        <f>IF(PLANEL_Pot_anual!D4&lt;&gt;0,D4/PLANEL_Pot_anual!D4,0)</f>
        <v>0.62397377501674567</v>
      </c>
      <c r="E20" s="47">
        <f>IF(PLANEL_Pot_anual!E4&lt;&gt;0,E4/PLANEL_Pot_anual!E4,0)</f>
        <v>0.66670863766325972</v>
      </c>
      <c r="F20" s="47">
        <f>IF(PLANEL_Pot_anual!F4&lt;&gt;0,F4/PLANEL_Pot_anual!F4,0)</f>
        <v>0.66229430731621586</v>
      </c>
      <c r="G20" s="47">
        <f>IF(PLANEL_Pot_anual!G4&lt;&gt;0,G4/PLANEL_Pot_anual!G4,0)</f>
        <v>0.65653833094180714</v>
      </c>
      <c r="H20" s="47">
        <f>IF(PLANEL_Pot_anual!H4&lt;&gt;0,H4/PLANEL_Pot_anual!H4,0)</f>
        <v>0.64892808511632338</v>
      </c>
      <c r="I20" s="47">
        <f>IF(PLANEL_Pot_anual!I4&lt;&gt;0,I4/PLANEL_Pot_anual!I4,0)</f>
        <v>0.66663267018836914</v>
      </c>
      <c r="J20" s="47">
        <f>IF(PLANEL_Pot_anual!J4&lt;&gt;0,J4/PLANEL_Pot_anual!J4,0)</f>
        <v>0.6618968661393223</v>
      </c>
      <c r="K20" s="47">
        <f>IF(PLANEL_Pot_anual!K4&lt;&gt;0,K4/PLANEL_Pot_anual!K4,0)</f>
        <v>0.65299259581729818</v>
      </c>
      <c r="L20" s="47">
        <f>IF(PLANEL_Pot_anual!L4&lt;&gt;0,L4/PLANEL_Pot_anual!L4,0)</f>
        <v>0.67060942192339856</v>
      </c>
      <c r="M20" s="47">
        <f>IF(PLANEL_Pot_anual!M4&lt;&gt;0,M4/PLANEL_Pot_anual!M4,0)</f>
        <v>0.67545236344551074</v>
      </c>
      <c r="N20" s="47">
        <f>IF(PLANEL_Pot_anual!N4&lt;&gt;0,N4/PLANEL_Pot_anual!N4,0)</f>
        <v>0.67837748766314465</v>
      </c>
      <c r="O20" s="47">
        <f>IF(PLANEL_Pot_anual!O4&lt;&gt;0,O4/PLANEL_Pot_anual!O4,0)</f>
        <v>0.66983760467206532</v>
      </c>
      <c r="P20" s="47">
        <f>IF(PLANEL_Pot_anual!P4&lt;&gt;0,P4/PLANEL_Pot_anual!P4,0)</f>
        <v>0.68508174988808668</v>
      </c>
      <c r="Q20" s="47">
        <f>IF(PLANEL_Pot_anual!Q4&lt;&gt;0,Q4/PLANEL_Pot_anual!Q4,0)</f>
        <v>0.68233631404267359</v>
      </c>
      <c r="R20" s="47">
        <f>IF(PLANEL_Pot_anual!R4&lt;&gt;0,R4/PLANEL_Pot_anual!R4,0)</f>
        <v>0.70235083334847792</v>
      </c>
      <c r="S20" s="47">
        <f>IF(PLANEL_Pot_anual!S4&lt;&gt;0,S4/PLANEL_Pot_anual!S4,0)</f>
        <v>0.71848030097383286</v>
      </c>
      <c r="T20" s="47">
        <f>IF(PLANEL_Pot_anual!T4&lt;&gt;0,T4/PLANEL_Pot_anual!T4,0)</f>
        <v>0.71695488729587753</v>
      </c>
      <c r="U20" s="47">
        <f>IF(PLANEL_Pot_anual!U4&lt;&gt;0,U4/PLANEL_Pot_anual!U4,0)</f>
        <v>0.72925826990617282</v>
      </c>
      <c r="V20" s="47">
        <f>IF(PLANEL_Pot_anual!V4&lt;&gt;0,V4/PLANEL_Pot_anual!V4,0)</f>
        <v>0.74325716948314746</v>
      </c>
      <c r="W20" s="47">
        <f>IF(PLANEL_Pot_anual!W4&lt;&gt;0,W4/PLANEL_Pot_anual!W4,0)</f>
        <v>0.75353344077698159</v>
      </c>
      <c r="X20" s="47">
        <f>IF(PLANEL_Pot_anual!X4&lt;&gt;0,X4/PLANEL_Pot_anual!X4,0)</f>
        <v>0.75946878437590459</v>
      </c>
      <c r="Y20" s="47">
        <f>IF(PLANEL_Pot_anual!Y4&lt;&gt;0,Y4/PLANEL_Pot_anual!Y4,0)</f>
        <v>0.77096092954102313</v>
      </c>
      <c r="Z20" s="47">
        <f>IF(PLANEL_Pot_anual!Z4&lt;&gt;0,Z4/PLANEL_Pot_anual!Z4,0)</f>
        <v>0.78429276825489491</v>
      </c>
      <c r="AA20" s="47">
        <f>IF(PLANEL_Pot_anual!AA4&lt;&gt;0,AA4/PLANEL_Pot_anual!AA4,0)</f>
        <v>0.78450818178877546</v>
      </c>
      <c r="AB20" s="77">
        <f>IF(PLANEL_Pot_anual!AB4&lt;&gt;0,AB4/PLANEL_Pot_anual!AB4,0)</f>
        <v>0.77942870036859579</v>
      </c>
      <c r="AC20" s="47">
        <f>IF(PLANEL_Pot_anual!AC4&lt;&gt;0,AC4/PLANEL_Pot_anual!AC4,0)</f>
        <v>0.7872531101554241</v>
      </c>
      <c r="AD20" s="47">
        <f>IF(PLANEL_Pot_anual!AD4&lt;&gt;0,AD4/PLANEL_Pot_anual!AD4,0)</f>
        <v>0.77827963270029532</v>
      </c>
      <c r="AE20" s="47">
        <f>IF(PLANEL_Pot_anual!AE4&lt;&gt;0,AE4/PLANEL_Pot_anual!AE4,0)</f>
        <v>0.77709120306559687</v>
      </c>
      <c r="AF20" s="47">
        <f>IF(PLANEL_Pot_anual!AF4&lt;&gt;0,AF4/PLANEL_Pot_anual!AF4,0)</f>
        <v>0.78006270026013091</v>
      </c>
      <c r="AG20" s="47">
        <f>IF(PLANEL_Pot_anual!AG4&lt;&gt;0,AG4/PLANEL_Pot_anual!AG4,0)</f>
        <v>0.7730953270723171</v>
      </c>
      <c r="AH20" s="47">
        <f>IF(PLANEL_Pot_anual!AH4&lt;&gt;0,AH4/PLANEL_Pot_anual!AH4,0)</f>
        <v>0.77046471678852968</v>
      </c>
      <c r="AI20" s="47">
        <f>IF(PLANEL_Pot_anual!AI4&lt;&gt;0,AI4/PLANEL_Pot_anual!AI4,0)</f>
        <v>0.77177867594988392</v>
      </c>
      <c r="AJ20" s="47">
        <f>IF(PLANEL_Pot_anual!AJ4&lt;&gt;0,AJ4/PLANEL_Pot_anual!AJ4,0)</f>
        <v>0.77868602648616592</v>
      </c>
      <c r="AK20" s="47">
        <f>IF(PLANEL_Pot_anual!AK4&lt;&gt;0,AK4/PLANEL_Pot_anual!AK4,0)</f>
        <v>0.77868848316612993</v>
      </c>
      <c r="AL20" s="47">
        <f>IF(PLANEL_Pot_anual!AL4&lt;&gt;0,AL4/PLANEL_Pot_anual!AL4,0)</f>
        <v>0.77747284664459226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0.82986715491604501</v>
      </c>
      <c r="E21" s="47">
        <f>IF(PLANEL_Pot_anual!E5&lt;&gt;0,E5/PLANEL_Pot_anual!E5,0)</f>
        <v>0.81258793056360723</v>
      </c>
      <c r="F21" s="47">
        <f>IF(PLANEL_Pot_anual!F5&lt;&gt;0,F5/PLANEL_Pot_anual!F5,0)</f>
        <v>0.80337822650453328</v>
      </c>
      <c r="G21" s="47">
        <f>IF(PLANEL_Pot_anual!G5&lt;&gt;0,G5/PLANEL_Pot_anual!G5,0)</f>
        <v>0.57452826676900648</v>
      </c>
      <c r="H21" s="47">
        <f>IF(PLANEL_Pot_anual!H5&lt;&gt;0,H5/PLANEL_Pot_anual!H5,0)</f>
        <v>0.8056497705502903</v>
      </c>
      <c r="I21" s="47">
        <f>IF(PLANEL_Pot_anual!I5&lt;&gt;0,I5/PLANEL_Pot_anual!I5,0)</f>
        <v>0.76929076604532654</v>
      </c>
      <c r="J21" s="47">
        <f>IF(PLANEL_Pot_anual!J5&lt;&gt;0,J5/PLANEL_Pot_anual!J5,0)</f>
        <v>0.8693647962750124</v>
      </c>
      <c r="K21" s="47">
        <f>IF(PLANEL_Pot_anual!K5&lt;&gt;0,K5/PLANEL_Pot_anual!K5,0)</f>
        <v>1.0014644703671691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0.93276699978384647</v>
      </c>
      <c r="O21" s="47">
        <f>IF(PLANEL_Pot_anual!O5&lt;&gt;0,O5/PLANEL_Pot_anual!O5,0)</f>
        <v>0.96936123912712613</v>
      </c>
      <c r="P21" s="47">
        <f>IF(PLANEL_Pot_anual!P5&lt;&gt;0,P5/PLANEL_Pot_anual!P5,0)</f>
        <v>0.9636491565675378</v>
      </c>
      <c r="Q21" s="47">
        <f>IF(PLANEL_Pot_anual!Q5&lt;&gt;0,Q5/PLANEL_Pot_anual!Q5,0)</f>
        <v>0.76278919634904008</v>
      </c>
      <c r="R21" s="47">
        <f>IF(PLANEL_Pot_anual!R5&lt;&gt;0,R5/PLANEL_Pot_anual!R5,0)</f>
        <v>0.84305298610923152</v>
      </c>
      <c r="S21" s="47">
        <f>IF(PLANEL_Pot_anual!S5&lt;&gt;0,S5/PLANEL_Pot_anual!S5,0)</f>
        <v>0.84305298610923152</v>
      </c>
      <c r="T21" s="47">
        <f>IF(PLANEL_Pot_anual!T5&lt;&gt;0,T5/PLANEL_Pot_anual!T5,0)</f>
        <v>0.84305298610923152</v>
      </c>
      <c r="U21" s="47">
        <f>IF(PLANEL_Pot_anual!U5&lt;&gt;0,U5/PLANEL_Pot_anual!U5,0)</f>
        <v>0.84305298610923152</v>
      </c>
      <c r="V21" s="47">
        <f>IF(PLANEL_Pot_anual!V5&lt;&gt;0,V5/PLANEL_Pot_anual!V5,0)</f>
        <v>0.84305298610923152</v>
      </c>
      <c r="W21" s="47">
        <f>IF(PLANEL_Pot_anual!W5&lt;&gt;0,W5/PLANEL_Pot_anual!W5,0)</f>
        <v>0.84305298610923152</v>
      </c>
      <c r="X21" s="47">
        <f>IF(PLANEL_Pot_anual!X5&lt;&gt;0,X5/PLANEL_Pot_anual!X5,0)</f>
        <v>0.84305298610923152</v>
      </c>
      <c r="Y21" s="47">
        <f>IF(PLANEL_Pot_anual!Y5&lt;&gt;0,Y5/PLANEL_Pot_anual!Y5,0)</f>
        <v>0.84305298610923152</v>
      </c>
      <c r="Z21" s="47">
        <f>IF(PLANEL_Pot_anual!Z5&lt;&gt;0,Z5/PLANEL_Pot_anual!Z5,0)</f>
        <v>0.84305298610923152</v>
      </c>
      <c r="AA21" s="47">
        <f>IF(PLANEL_Pot_anual!AA5&lt;&gt;0,AA5/PLANEL_Pot_anual!AA5,0)</f>
        <v>0.83342471733412538</v>
      </c>
      <c r="AB21" s="77">
        <f>IF(PLANEL_Pot_anual!AB5&lt;&gt;0,AB5/PLANEL_Pot_anual!AB5,0)</f>
        <v>0.84305298610923152</v>
      </c>
      <c r="AC21" s="47">
        <f>IF(PLANEL_Pot_anual!AC5&lt;&gt;0,AC5/PLANEL_Pot_anual!AC5,0)</f>
        <v>0.77306030295962891</v>
      </c>
      <c r="AD21" s="47">
        <f>IF(PLANEL_Pot_anual!AD5&lt;&gt;0,AD5/PLANEL_Pot_anual!AD5,0)</f>
        <v>0.83465699297471141</v>
      </c>
      <c r="AE21" s="47">
        <f>IF(PLANEL_Pot_anual!AE5&lt;&gt;0,AE5/PLANEL_Pot_anual!AE5,0)</f>
        <v>0.83822040417441146</v>
      </c>
      <c r="AF21" s="47">
        <f>IF(PLANEL_Pot_anual!AF5&lt;&gt;0,AF5/PLANEL_Pot_anual!AF5,0)</f>
        <v>0.80748713649497905</v>
      </c>
      <c r="AG21" s="47">
        <f>IF(PLANEL_Pot_anual!AG5&lt;&gt;0,AG5/PLANEL_Pot_anual!AG5,0)</f>
        <v>0.84305298610923152</v>
      </c>
      <c r="AH21" s="47">
        <f>IF(PLANEL_Pot_anual!AH5&lt;&gt;0,AH5/PLANEL_Pot_anual!AH5,0)</f>
        <v>0.84305298610923152</v>
      </c>
      <c r="AI21" s="47">
        <f>IF(PLANEL_Pot_anual!AI5&lt;&gt;0,AI5/PLANEL_Pot_anual!AI5,0)</f>
        <v>0.84305298610923152</v>
      </c>
      <c r="AJ21" s="47">
        <f>IF(PLANEL_Pot_anual!AJ5&lt;&gt;0,AJ5/PLANEL_Pot_anual!AJ5,0)</f>
        <v>0.81915244731960413</v>
      </c>
      <c r="AK21" s="47">
        <f>IF(PLANEL_Pot_anual!AK5&lt;&gt;0,AK5/PLANEL_Pot_anual!AK5,0)</f>
        <v>0.82906180859935097</v>
      </c>
      <c r="AL21" s="47">
        <f>IF(PLANEL_Pot_anual!AL5&lt;&gt;0,AL5/PLANEL_Pot_anual!AL5,0)</f>
        <v>0.83816521880781569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0.93180425628435715</v>
      </c>
      <c r="D23" s="48">
        <f>IF(PLANEL_Pot_anual!D7&lt;&gt;0,D6/PLANEL_Pot_anual!D7,0)</f>
        <v>0.89234212017681636</v>
      </c>
      <c r="E23" s="48">
        <f>IF(PLANEL_Pot_anual!E7&lt;&gt;0,E6/PLANEL_Pot_anual!E7,0)</f>
        <v>0.90660198270697401</v>
      </c>
      <c r="F23" s="48">
        <f>IF(PLANEL_Pot_anual!F7&lt;&gt;0,F6/PLANEL_Pot_anual!F7,0)</f>
        <v>0.51900544734163723</v>
      </c>
      <c r="G23" s="48">
        <f>IF(PLANEL_Pot_anual!G7&lt;&gt;0,G6/PLANEL_Pot_anual!G7,0)</f>
        <v>0.85250857929853485</v>
      </c>
      <c r="H23" s="48">
        <f>IF(PLANEL_Pot_anual!H7&lt;&gt;0,H6/PLANEL_Pot_anual!H7,0)</f>
        <v>0.82185760915143269</v>
      </c>
      <c r="I23" s="48">
        <f>IF(PLANEL_Pot_anual!I7&lt;&gt;0,I6/PLANEL_Pot_anual!I7,0)</f>
        <v>0.85181481443336882</v>
      </c>
      <c r="J23" s="48">
        <f>IF(PLANEL_Pot_anual!J7&lt;&gt;0,J6/PLANEL_Pot_anual!J7,0)</f>
        <v>0.79534490220056098</v>
      </c>
      <c r="K23" s="48">
        <f>IF(PLANEL_Pot_anual!K7&lt;&gt;0,K6/PLANEL_Pot_anual!K7,0)</f>
        <v>1.0743175831975802</v>
      </c>
      <c r="L23" s="48">
        <f>IF(PLANEL_Pot_anual!L7&lt;&gt;0,L6/PLANEL_Pot_anual!L7,0)</f>
        <v>1.0322992643459425</v>
      </c>
      <c r="M23" s="48">
        <f>IF(PLANEL_Pot_anual!M7&lt;&gt;0,M6/PLANEL_Pot_anual!M7,0)</f>
        <v>1.1751742133933303</v>
      </c>
      <c r="N23" s="48">
        <f>IF(PLANEL_Pot_anual!N7&lt;&gt;0,N6/PLANEL_Pot_anual!N7,0)</f>
        <v>1.1882347877428385</v>
      </c>
      <c r="O23" s="48">
        <f>IF(PLANEL_Pot_anual!O7&lt;&gt;0,O6/PLANEL_Pot_anual!O7,0)</f>
        <v>1.046666631912555</v>
      </c>
      <c r="P23" s="48">
        <f>IF(PLANEL_Pot_anual!P7&lt;&gt;0,P6/PLANEL_Pot_anual!P7,0)</f>
        <v>1.0600543704928318</v>
      </c>
      <c r="Q23" s="48">
        <f>IF(PLANEL_Pot_anual!Q7&lt;&gt;0,Q6/PLANEL_Pot_anual!Q7,0)</f>
        <v>1.0600543704928318</v>
      </c>
      <c r="R23" s="48">
        <f>IF(PLANEL_Pot_anual!R7&lt;&gt;0,R6/PLANEL_Pot_anual!R7,0)</f>
        <v>1.0552466161982741</v>
      </c>
      <c r="S23" s="48">
        <f>IF(PLANEL_Pot_anual!S7&lt;&gt;0,S6/PLANEL_Pot_anual!S7,0)</f>
        <v>1.1120068611651692</v>
      </c>
      <c r="T23" s="48">
        <f>IF(PLANEL_Pot_anual!T7&lt;&gt;0,T6/PLANEL_Pot_anual!T7,0)</f>
        <v>1.103656883689301</v>
      </c>
      <c r="U23" s="48">
        <f>IF(PLANEL_Pot_anual!U7&lt;&gt;0,U6/PLANEL_Pot_anual!U7,0)</f>
        <v>1.0961134771729455</v>
      </c>
      <c r="V23" s="48">
        <f>IF(PLANEL_Pot_anual!V7&lt;&gt;0,V6/PLANEL_Pot_anual!V7,0)</f>
        <v>1.0892637469815223</v>
      </c>
      <c r="W23" s="48">
        <f>IF(PLANEL_Pot_anual!W7&lt;&gt;0,W6/PLANEL_Pot_anual!W7,0)</f>
        <v>1.083018797006758</v>
      </c>
      <c r="X23" s="48">
        <f>IF(PLANEL_Pot_anual!X7&lt;&gt;0,X6/PLANEL_Pot_anual!X7,0)</f>
        <v>1.0773007341887062</v>
      </c>
      <c r="Y23" s="48">
        <f>IF(PLANEL_Pot_anual!Y7&lt;&gt;0,Y6/PLANEL_Pot_anual!Y7,0)</f>
        <v>1.07204448602475</v>
      </c>
      <c r="Z23" s="48">
        <f>IF(PLANEL_Pot_anual!Z7&lt;&gt;0,Z6/PLANEL_Pot_anual!Z7,0)</f>
        <v>1.0888861984991336</v>
      </c>
      <c r="AA23" s="48">
        <f>IF(PLANEL_Pot_anual!AA7&lt;&gt;0,AA6/PLANEL_Pot_anual!AA7,0)</f>
        <v>1.0835908235827902</v>
      </c>
      <c r="AB23" s="48">
        <f>IF(PLANEL_Pot_anual!AB7&lt;&gt;0,AB6/PLANEL_Pot_anual!AB7,0)</f>
        <v>1.0786777128927523</v>
      </c>
      <c r="AC23" s="48">
        <f>IF(PLANEL_Pot_anual!AC7&lt;&gt;0,AC6/PLANEL_Pot_anual!AC7,0)</f>
        <v>1.0741054854505325</v>
      </c>
      <c r="AD23" s="48">
        <f>IF(PLANEL_Pot_anual!AD7&lt;&gt;0,AD6/PLANEL_Pot_anual!AD7,0)</f>
        <v>1.0698425258780353</v>
      </c>
      <c r="AE23" s="48">
        <f>IF(PLANEL_Pot_anual!AE7&lt;&gt;0,AE6/PLANEL_Pot_anual!AE7,0)</f>
        <v>1.0658572325596016</v>
      </c>
      <c r="AF23" s="48">
        <f>IF(PLANEL_Pot_anual!AF7&lt;&gt;0,AF6/PLANEL_Pot_anual!AF7,0)</f>
        <v>1.0621233329444861</v>
      </c>
      <c r="AG23" s="48">
        <f>IF(PLANEL_Pot_anual!AG7&lt;&gt;0,AG6/PLANEL_Pot_anual!AG7,0)</f>
        <v>1.0936614051052669</v>
      </c>
      <c r="AH23" s="48">
        <f>IF(PLANEL_Pot_anual!AH7&lt;&gt;0,AH6/PLANEL_Pot_anual!AH7,0)</f>
        <v>1.0930397709388711</v>
      </c>
      <c r="AI23" s="48">
        <f>IF(PLANEL_Pot_anual!AI7&lt;&gt;0,AI6/PLANEL_Pot_anual!AI7,0)</f>
        <v>1.0925099157162255</v>
      </c>
      <c r="AJ23" s="48">
        <f>IF(PLANEL_Pot_anual!AJ7&lt;&gt;0,AJ6/PLANEL_Pot_anual!AJ7,0)</f>
        <v>1.0896296332910098</v>
      </c>
      <c r="AK23" s="48">
        <f>IF(PLANEL_Pot_anual!AK7&lt;&gt;0,AK6/PLANEL_Pot_anual!AK7,0)</f>
        <v>1.0877296745852165</v>
      </c>
      <c r="AL23" s="48">
        <f>IF(PLANEL_Pot_anual!AL7&lt;&gt;0,AL6/PLANEL_Pot_anual!AL7,0)</f>
        <v>1.0971005829633635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0.7369988058952891</v>
      </c>
      <c r="D28" s="47">
        <f>IF(PLANEL_Pot_anual!D12&lt;&gt;0,D9/PLANEL_Pot_anual!D12,0)</f>
        <v>0.84061704155252903</v>
      </c>
      <c r="E28" s="47">
        <f>IF(PLANEL_Pot_anual!E12&lt;&gt;0,E9/PLANEL_Pot_anual!E12,0)</f>
        <v>0.76562827983332682</v>
      </c>
      <c r="F28" s="47">
        <f>IF(PLANEL_Pot_anual!F12&lt;&gt;0,F9/PLANEL_Pot_anual!F12,0)</f>
        <v>0.70901291079902773</v>
      </c>
      <c r="G28" s="47">
        <f>IF(PLANEL_Pot_anual!G12&lt;&gt;0,G9/PLANEL_Pot_anual!G12,0)</f>
        <v>0.58284551197962886</v>
      </c>
      <c r="H28" s="47">
        <f>IF(PLANEL_Pot_anual!H12&lt;&gt;0,H9/PLANEL_Pot_anual!H12,0)</f>
        <v>0.70808372410201015</v>
      </c>
      <c r="I28" s="47">
        <f>IF(PLANEL_Pot_anual!I12&lt;&gt;0,I9/PLANEL_Pot_anual!I12,0)</f>
        <v>0.77732713588487201</v>
      </c>
      <c r="J28" s="47">
        <f>IF(PLANEL_Pot_anual!J12&lt;&gt;0,J9/PLANEL_Pot_anual!J12,0)</f>
        <v>0.93951685655310768</v>
      </c>
      <c r="K28" s="47">
        <f>IF(PLANEL_Pot_anual!K12&lt;&gt;0,K9/PLANEL_Pot_anual!K12,0)</f>
        <v>0.90830683775066612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0.60388266021785142</v>
      </c>
      <c r="N39" s="54">
        <f>IF(PLANEL_Pot_anual!N23&lt;&gt;0,N14/PLANEL_Pot_anual!N23,0)</f>
        <v>0.49745235944178473</v>
      </c>
      <c r="O39" s="54">
        <f>IF(PLANEL_Pot_anual!O23&lt;&gt;0,O14/PLANEL_Pot_anual!O23,0)</f>
        <v>0.77587389717936694</v>
      </c>
      <c r="P39" s="54">
        <f>IF(PLANEL_Pot_anual!P23&lt;&gt;0,P14/PLANEL_Pot_anual!P23,0)</f>
        <v>0.71388325602112057</v>
      </c>
      <c r="Q39" s="54">
        <f>IF(PLANEL_Pot_anual!Q23&lt;&gt;0,Q14/PLANEL_Pot_anual!Q23,0)</f>
        <v>0.90384533261181355</v>
      </c>
      <c r="R39" s="54">
        <f>IF(PLANEL_Pot_anual!R23&lt;&gt;0,R14/PLANEL_Pot_anual!R23,0)</f>
        <v>0.73455184728453926</v>
      </c>
      <c r="S39" s="54">
        <f>IF(PLANEL_Pot_anual!S23&lt;&gt;0,S14/PLANEL_Pot_anual!S23,0)</f>
        <v>0.66342440251478085</v>
      </c>
      <c r="T39" s="54">
        <f>IF(PLANEL_Pot_anual!T23&lt;&gt;0,T14/PLANEL_Pot_anual!T23,0)</f>
        <v>0.71863626812652126</v>
      </c>
      <c r="U39" s="54">
        <f>IF(PLANEL_Pot_anual!U23&lt;&gt;0,U14/PLANEL_Pot_anual!U23,0)</f>
        <v>0.74134752201911114</v>
      </c>
      <c r="V39" s="54">
        <f>IF(PLANEL_Pot_anual!V23&lt;&gt;0,V14/PLANEL_Pot_anual!V23,0)</f>
        <v>0.73147425438209168</v>
      </c>
      <c r="W39" s="54">
        <f>IF(PLANEL_Pot_anual!W23&lt;&gt;0,W14/PLANEL_Pot_anual!W23,0)</f>
        <v>0.72060877711974114</v>
      </c>
      <c r="X39" s="54">
        <f>IF(PLANEL_Pot_anual!X23&lt;&gt;0,X14/PLANEL_Pot_anual!X23,0)</f>
        <v>0.6945343953475217</v>
      </c>
      <c r="Y39" s="54">
        <f>IF(PLANEL_Pot_anual!Y23&lt;&gt;0,Y14/PLANEL_Pot_anual!Y23,0)</f>
        <v>0.69564997740929002</v>
      </c>
      <c r="Z39" s="54">
        <f>IF(PLANEL_Pot_anual!Z23&lt;&gt;0,Z14/PLANEL_Pot_anual!Z23,0)</f>
        <v>0.67130616689626876</v>
      </c>
      <c r="AA39" s="54">
        <f>IF(PLANEL_Pot_anual!AA23&lt;&gt;0,AA14/PLANEL_Pot_anual!AA23,0)</f>
        <v>0.66285196070103936</v>
      </c>
      <c r="AB39" s="84">
        <f>IF(PLANEL_Pot_anual!AB23&lt;&gt;0,AB14/PLANEL_Pot_anual!AB23,0)</f>
        <v>0.65344019755671845</v>
      </c>
      <c r="AC39" s="54">
        <f>IF(PLANEL_Pot_anual!AC23&lt;&gt;0,AC14/PLANEL_Pot_anual!AC23,0)</f>
        <v>0.66349007561809403</v>
      </c>
      <c r="AD39" s="54">
        <f>IF(PLANEL_Pot_anual!AD23&lt;&gt;0,AD14/PLANEL_Pot_anual!AD23,0)</f>
        <v>0.68136087143474999</v>
      </c>
      <c r="AE39" s="54">
        <f>IF(PLANEL_Pot_anual!AE23&lt;&gt;0,AE14/PLANEL_Pot_anual!AE23,0)</f>
        <v>0.69778286311755344</v>
      </c>
      <c r="AF39" s="54">
        <f>IF(PLANEL_Pot_anual!AF23&lt;&gt;0,AF14/PLANEL_Pot_anual!AF23,0)</f>
        <v>0.70943441126852091</v>
      </c>
      <c r="AG39" s="54">
        <f>IF(PLANEL_Pot_anual!AG23&lt;&gt;0,AG14/PLANEL_Pot_anual!AG23,0)</f>
        <v>0.68187986907499387</v>
      </c>
      <c r="AH39" s="54">
        <f>IF(PLANEL_Pot_anual!AH23&lt;&gt;0,AH14/PLANEL_Pot_anual!AH23,0)</f>
        <v>0.66738177482642214</v>
      </c>
      <c r="AI39" s="54">
        <f>IF(PLANEL_Pot_anual!AI23&lt;&gt;0,AI14/PLANEL_Pot_anual!AI23,0)</f>
        <v>0.66668015738472142</v>
      </c>
      <c r="AJ39" s="54">
        <f>IF(PLANEL_Pot_anual!AJ23&lt;&gt;0,AJ14/PLANEL_Pot_anual!AJ23,0)</f>
        <v>0.69815900203647774</v>
      </c>
      <c r="AK39" s="54">
        <f>IF(PLANEL_Pot_anual!AK23&lt;&gt;0,AK14/PLANEL_Pot_anual!AK23,0)</f>
        <v>0.7289987932789187</v>
      </c>
      <c r="AL39" s="54">
        <f>IF(PLANEL_Pot_anual!AL23&lt;&gt;0,AL14/PLANEL_Pot_anual!AL23,0)</f>
        <v>0.74377324681789803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-463.2694926999975</v>
      </c>
      <c r="E40" s="28">
        <f t="shared" si="1"/>
        <v>3905.9872319999995</v>
      </c>
      <c r="F40" s="28">
        <f t="shared" si="1"/>
        <v>2125.7850079999916</v>
      </c>
      <c r="G40" s="28">
        <f t="shared" si="1"/>
        <v>5042.3982910000195</v>
      </c>
      <c r="H40" s="28">
        <f t="shared" si="1"/>
        <v>5090.4820429999672</v>
      </c>
      <c r="I40" s="28">
        <f t="shared" si="1"/>
        <v>5053.1518960000103</v>
      </c>
      <c r="J40" s="28">
        <f t="shared" si="1"/>
        <v>4481.5249260000128</v>
      </c>
      <c r="K40" s="28">
        <f t="shared" si="1"/>
        <v>4738.5215479999897</v>
      </c>
      <c r="L40" s="28">
        <f t="shared" si="1"/>
        <v>4872.6748680000164</v>
      </c>
      <c r="M40" s="28">
        <f t="shared" si="1"/>
        <v>5069.8363699999754</v>
      </c>
      <c r="N40" s="28">
        <f t="shared" si="1"/>
        <v>4402.9809780000069</v>
      </c>
      <c r="O40" s="28">
        <f t="shared" si="1"/>
        <v>4192.5234622000135</v>
      </c>
      <c r="P40" s="28">
        <f t="shared" si="1"/>
        <v>4359.0412387999822</v>
      </c>
      <c r="Q40" s="28">
        <f t="shared" si="1"/>
        <v>4457.2129440000281</v>
      </c>
      <c r="R40" s="28">
        <f t="shared" si="1"/>
        <v>4592.7550709999923</v>
      </c>
      <c r="S40" s="28">
        <f t="shared" si="1"/>
        <v>4783.6275299999979</v>
      </c>
      <c r="T40" s="28">
        <f t="shared" si="1"/>
        <v>4824.3421080000116</v>
      </c>
      <c r="U40" s="28">
        <f t="shared" si="1"/>
        <v>4796.2694659999979</v>
      </c>
      <c r="V40" s="28">
        <f t="shared" si="1"/>
        <v>4972.5800449999515</v>
      </c>
      <c r="W40" s="28">
        <f t="shared" si="1"/>
        <v>5123.840200000006</v>
      </c>
      <c r="X40" s="28">
        <f t="shared" si="1"/>
        <v>5447.9519839999557</v>
      </c>
      <c r="Y40" s="28">
        <f t="shared" si="1"/>
        <v>5401.2568500000634</v>
      </c>
      <c r="Z40" s="28">
        <f t="shared" si="1"/>
        <v>5546.4616099999985</v>
      </c>
      <c r="AA40" s="28">
        <f t="shared" si="1"/>
        <v>5381.0615300000063</v>
      </c>
      <c r="AB40" s="76">
        <f t="shared" si="1"/>
        <v>5369.425659999979</v>
      </c>
      <c r="AC40" s="28">
        <f t="shared" si="1"/>
        <v>4760.9559100000479</v>
      </c>
      <c r="AD40" s="28">
        <f t="shared" si="1"/>
        <v>4784.0827999999747</v>
      </c>
      <c r="AE40" s="28">
        <f t="shared" si="1"/>
        <v>4836.9527200000302</v>
      </c>
      <c r="AF40" s="28">
        <f t="shared" si="1"/>
        <v>4966.3789699999616</v>
      </c>
      <c r="AG40" s="28">
        <f t="shared" si="1"/>
        <v>5052.6838270000299</v>
      </c>
      <c r="AH40" s="28">
        <f t="shared" si="1"/>
        <v>5123.0254899999418</v>
      </c>
      <c r="AI40" s="28">
        <f t="shared" si="1"/>
        <v>5116.4153400000068</v>
      </c>
      <c r="AJ40" s="28">
        <f t="shared" si="1"/>
        <v>5634.4396999999881</v>
      </c>
      <c r="AK40" s="28">
        <f t="shared" si="1"/>
        <v>5439.0773000000627</v>
      </c>
      <c r="AL40" s="28">
        <f t="shared" si="1"/>
        <v>4755.7818599999591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267.7553302</v>
      </c>
      <c r="BC32" s="33">
        <v>928.64131359999999</v>
      </c>
      <c r="BD32" s="33">
        <v>928.64131359999999</v>
      </c>
      <c r="BF32" s="33">
        <v>238.74624600000001</v>
      </c>
      <c r="BG32" s="33">
        <v>928.64131359999999</v>
      </c>
      <c r="BH32" s="33">
        <v>928.64131359999999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1.5255639969999999</v>
      </c>
      <c r="AF33" s="33">
        <v>312.73459939999998</v>
      </c>
      <c r="AI33" s="33">
        <v>312.73459939999998</v>
      </c>
      <c r="AM33" s="33">
        <v>312.73459939999998</v>
      </c>
      <c r="AN33" s="33">
        <v>16.937955559999999</v>
      </c>
      <c r="AQ33" s="33">
        <v>312.73459939999998</v>
      </c>
      <c r="AR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589.29425360000005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604.70664520000003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267.7553302</v>
      </c>
      <c r="BC41" s="33">
        <v>1241.3759130000001</v>
      </c>
      <c r="BD41" s="33">
        <v>1241.3759130000001</v>
      </c>
      <c r="BE41" s="33">
        <v>0</v>
      </c>
      <c r="BF41" s="33">
        <v>551.48084540000002</v>
      </c>
      <c r="BG41" s="33">
        <v>1241.3759130000001</v>
      </c>
      <c r="BH41" s="33">
        <v>1241.3759130000001</v>
      </c>
      <c r="BI41" s="33">
        <v>0</v>
      </c>
      <c r="BJ41" s="33">
        <v>312.73459939999998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1210.5404570000001</v>
      </c>
      <c r="AS55" s="33">
        <v>953.63414739999996</v>
      </c>
      <c r="AT55" s="33">
        <v>1227.0840029999999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1298.861742</v>
      </c>
      <c r="BI55" s="33">
        <v>953.63414739999996</v>
      </c>
      <c r="BJ55" s="33">
        <v>1141.59449</v>
      </c>
      <c r="BK55" s="33">
        <v>1363.609177</v>
      </c>
      <c r="BL55" s="33">
        <v>1298.861742</v>
      </c>
      <c r="BM55" s="33">
        <v>953.63414739999996</v>
      </c>
      <c r="BN55" s="33">
        <v>1298.861742</v>
      </c>
      <c r="BO55" s="33">
        <v>1363.609177</v>
      </c>
      <c r="BP55" s="33">
        <v>1298.861742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1210.5404570000001</v>
      </c>
      <c r="AS65" s="33">
        <v>953.63414739999996</v>
      </c>
      <c r="AT65" s="33">
        <v>1227.0840029999999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1298.861742</v>
      </c>
      <c r="BI65" s="33">
        <v>953.63414739999996</v>
      </c>
      <c r="BJ65" s="33">
        <v>1141.59449</v>
      </c>
      <c r="BK65" s="33">
        <v>1363.609177</v>
      </c>
      <c r="BL65" s="33">
        <v>1298.861742</v>
      </c>
      <c r="BM65" s="33">
        <v>953.63414739999996</v>
      </c>
      <c r="BN65" s="33">
        <v>1298.861742</v>
      </c>
      <c r="BO65" s="33">
        <v>1363.609177</v>
      </c>
      <c r="BP65" s="33">
        <v>1298.861742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2063.4614539999998</v>
      </c>
      <c r="AS102" s="33">
        <v>1819.358168</v>
      </c>
      <c r="AT102" s="33">
        <v>2063.4614539999998</v>
      </c>
      <c r="AU102" s="33">
        <v>3264.0417040000002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1872.1219880000001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424.58485330000002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58.850458969999998</v>
      </c>
      <c r="AY103" s="33">
        <v>58.850458969999998</v>
      </c>
      <c r="AZ103" s="33">
        <v>684.98234869999999</v>
      </c>
      <c r="BC103" s="33">
        <v>684.98234869999999</v>
      </c>
      <c r="BD103" s="33">
        <v>684.98234869999999</v>
      </c>
      <c r="BG103" s="33">
        <v>684.98234869999999</v>
      </c>
      <c r="BH103" s="33">
        <v>684.98234869999999</v>
      </c>
      <c r="BK103" s="33">
        <v>684.98234869999999</v>
      </c>
      <c r="BL103" s="33">
        <v>2030.5992100000001</v>
      </c>
      <c r="BN103" s="33">
        <v>518.53158480000002</v>
      </c>
      <c r="BO103" s="33">
        <v>2030.5992100000001</v>
      </c>
      <c r="BP103" s="33">
        <v>2030.5992100000001</v>
      </c>
      <c r="BS103" s="33">
        <v>2030.5992100000001</v>
      </c>
      <c r="BT103" s="33">
        <v>2030.5992100000001</v>
      </c>
      <c r="BW103" s="33">
        <v>2030.5992100000001</v>
      </c>
      <c r="BX103" s="33">
        <v>2030.5992100000001</v>
      </c>
      <c r="CA103" s="33">
        <v>2030.5992100000001</v>
      </c>
      <c r="CB103" s="33">
        <v>2030.5992100000001</v>
      </c>
      <c r="CE103" s="33">
        <v>2030.5992100000001</v>
      </c>
      <c r="CF103" s="33">
        <v>2030.5992100000001</v>
      </c>
      <c r="CI103" s="33">
        <v>2030.5992100000001</v>
      </c>
      <c r="CJ103" s="33">
        <v>2030.5992100000001</v>
      </c>
      <c r="CM103" s="33">
        <v>2030.5992100000001</v>
      </c>
      <c r="CN103" s="33">
        <v>2030.5992100000001</v>
      </c>
      <c r="CQ103" s="33">
        <v>2030.5992100000001</v>
      </c>
      <c r="CR103" s="33">
        <v>2030.5992100000001</v>
      </c>
      <c r="CU103" s="33">
        <v>2030.5992100000001</v>
      </c>
      <c r="CV103" s="33">
        <v>2030.5992100000001</v>
      </c>
      <c r="CY103" s="33">
        <v>2030.5992100000001</v>
      </c>
      <c r="CZ103" s="33">
        <v>2030.5992100000001</v>
      </c>
      <c r="DC103" s="33">
        <v>1670.7616889999999</v>
      </c>
      <c r="DD103" s="33">
        <v>2030.5992100000001</v>
      </c>
      <c r="DG103" s="33">
        <v>2030.5992100000001</v>
      </c>
      <c r="DH103" s="33">
        <v>2030.5992100000001</v>
      </c>
      <c r="DK103" s="33">
        <v>2030.5992100000001</v>
      </c>
      <c r="DL103" s="33">
        <v>2030.5992100000001</v>
      </c>
      <c r="DO103" s="33">
        <v>2030.5992100000001</v>
      </c>
      <c r="DP103" s="33">
        <v>2030.5992100000001</v>
      </c>
      <c r="DS103" s="33">
        <v>2030.5992100000001</v>
      </c>
      <c r="DT103" s="33">
        <v>2030.5992100000001</v>
      </c>
      <c r="DW103" s="33">
        <v>2030.5992100000001</v>
      </c>
      <c r="DX103" s="33">
        <v>2030.5992100000001</v>
      </c>
      <c r="EA103" s="33">
        <v>1427.735977</v>
      </c>
      <c r="EB103" s="33">
        <v>2030.5992100000001</v>
      </c>
      <c r="EE103" s="33">
        <v>1706.888749</v>
      </c>
      <c r="EF103" s="33">
        <v>2030.5992100000001</v>
      </c>
      <c r="EI103" s="33">
        <v>2030.5992100000001</v>
      </c>
      <c r="EJ103" s="33">
        <v>2030.5992100000001</v>
      </c>
      <c r="EM103" s="33">
        <v>601.11912419999999</v>
      </c>
      <c r="EN103" s="33">
        <v>2030.5992100000001</v>
      </c>
      <c r="ER103" s="33">
        <v>2030.5992100000001</v>
      </c>
      <c r="EV103" s="33">
        <v>2030.5992100000001</v>
      </c>
      <c r="EZ103" s="33">
        <v>2030.5992100000001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1832.9933040000001</v>
      </c>
      <c r="AS104" s="33">
        <v>1113.4040339999999</v>
      </c>
      <c r="AT104" s="33">
        <v>1113.4040339999999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868.48286819999998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621.25590450000004</v>
      </c>
      <c r="CT104" s="33">
        <v>598.24387460000003</v>
      </c>
      <c r="CU104" s="33">
        <v>1196.4877489999999</v>
      </c>
      <c r="CV104" s="33">
        <v>1196.4877489999999</v>
      </c>
      <c r="CW104" s="33">
        <v>1183.450949</v>
      </c>
      <c r="CX104" s="33">
        <v>598.24387460000003</v>
      </c>
      <c r="CY104" s="33">
        <v>1196.4877489999999</v>
      </c>
      <c r="CZ104" s="33">
        <v>1196.4877489999999</v>
      </c>
      <c r="DA104" s="33">
        <v>1183.450949</v>
      </c>
      <c r="DB104" s="33">
        <v>598.24387460000003</v>
      </c>
      <c r="DC104" s="33">
        <v>1196.4877489999999</v>
      </c>
      <c r="DD104" s="33">
        <v>1196.4877489999999</v>
      </c>
      <c r="DE104" s="33">
        <v>1183.450949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585.20707460000006</v>
      </c>
      <c r="DK104" s="33">
        <v>1170.414149</v>
      </c>
      <c r="DL104" s="33">
        <v>1170.414149</v>
      </c>
      <c r="DM104" s="33">
        <v>1170.414149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846.72965699999997</v>
      </c>
      <c r="AQ105" s="33">
        <v>1374.172959</v>
      </c>
      <c r="AR105" s="33">
        <v>1289.786689</v>
      </c>
      <c r="AS105" s="33">
        <v>687.31863720000001</v>
      </c>
      <c r="AT105" s="33">
        <v>1289.786689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1433.637346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1433.637346</v>
      </c>
      <c r="BI105" s="33">
        <v>831.16929449999998</v>
      </c>
      <c r="BJ105" s="33">
        <v>1433.637346</v>
      </c>
      <c r="BK105" s="33">
        <v>1661.874274</v>
      </c>
      <c r="BL105" s="33">
        <v>1433.637346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292.23699950000002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558.84255159999998</v>
      </c>
      <c r="AD108" s="33">
        <v>591.31756189999999</v>
      </c>
      <c r="AE108" s="33">
        <v>844.36501850000002</v>
      </c>
      <c r="AF108" s="33">
        <v>844.36501850000002</v>
      </c>
      <c r="AG108" s="33">
        <v>591.31756189999999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591.31756189999999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844.36501850000002</v>
      </c>
      <c r="AU108" s="33">
        <v>949.37087280000003</v>
      </c>
      <c r="AV108" s="33">
        <v>1119.8113209999999</v>
      </c>
      <c r="AW108" s="33">
        <v>558.84255159999998</v>
      </c>
      <c r="AX108" s="33">
        <v>744.53299530000004</v>
      </c>
      <c r="AY108" s="33">
        <v>1119.8113209999999</v>
      </c>
      <c r="AZ108" s="33">
        <v>844.36501850000002</v>
      </c>
      <c r="BA108" s="33">
        <v>563.63603680000006</v>
      </c>
      <c r="BB108" s="33">
        <v>844.36501850000002</v>
      </c>
      <c r="BC108" s="33">
        <v>1541.099831</v>
      </c>
      <c r="BD108" s="33">
        <v>1541.099831</v>
      </c>
      <c r="BE108" s="33">
        <v>591.30861689999995</v>
      </c>
      <c r="BF108" s="33">
        <v>844.36501850000002</v>
      </c>
      <c r="BG108" s="33">
        <v>1541.099831</v>
      </c>
      <c r="BH108" s="33">
        <v>1493.720401</v>
      </c>
      <c r="BI108" s="33">
        <v>591.30861689999995</v>
      </c>
      <c r="BJ108" s="33">
        <v>844.36501850000002</v>
      </c>
      <c r="BK108" s="33">
        <v>1541.099831</v>
      </c>
      <c r="BL108" s="33">
        <v>2029.70985</v>
      </c>
      <c r="BM108" s="33">
        <v>591.31756189999999</v>
      </c>
      <c r="BN108" s="33">
        <v>1202.400836</v>
      </c>
      <c r="BO108" s="33">
        <v>2171.1445709999998</v>
      </c>
      <c r="BP108" s="33">
        <v>2169.7780929999999</v>
      </c>
      <c r="BQ108" s="33">
        <v>591.31756189999999</v>
      </c>
      <c r="BR108" s="33">
        <v>1264.259442</v>
      </c>
      <c r="BS108" s="33">
        <v>2171.1445709999998</v>
      </c>
      <c r="BT108" s="33">
        <v>1864.87949</v>
      </c>
      <c r="BU108" s="33">
        <v>558.84255159999998</v>
      </c>
      <c r="BV108" s="33">
        <v>1627.9682310000001</v>
      </c>
      <c r="BW108" s="33">
        <v>2171.1445709999998</v>
      </c>
      <c r="BX108" s="33">
        <v>2171.1445709999998</v>
      </c>
      <c r="BY108" s="33">
        <v>591.31756189999999</v>
      </c>
      <c r="BZ108" s="33">
        <v>1212.3887709999999</v>
      </c>
      <c r="CA108" s="33">
        <v>2171.1445709999998</v>
      </c>
      <c r="CB108" s="33">
        <v>1849.2147640000001</v>
      </c>
      <c r="CC108" s="33">
        <v>269.38775509999999</v>
      </c>
      <c r="CD108" s="33">
        <v>522.43521169999997</v>
      </c>
      <c r="CE108" s="33">
        <v>1849.2147640000001</v>
      </c>
      <c r="CF108" s="33">
        <v>1642.0265440000001</v>
      </c>
      <c r="CG108" s="33">
        <v>269.38775509999999</v>
      </c>
      <c r="CH108" s="33">
        <v>522.43521169999997</v>
      </c>
      <c r="CI108" s="33">
        <v>1849.2147640000001</v>
      </c>
      <c r="CJ108" s="33">
        <v>1005.5445580000001</v>
      </c>
      <c r="CK108" s="33">
        <v>269.38775509999999</v>
      </c>
      <c r="CL108" s="33">
        <v>522.43521169999997</v>
      </c>
      <c r="CM108" s="33">
        <v>1849.2147640000001</v>
      </c>
      <c r="CN108" s="33">
        <v>1770.189269</v>
      </c>
      <c r="CO108" s="33">
        <v>269.38775509999999</v>
      </c>
      <c r="CP108" s="33">
        <v>522.43521169999997</v>
      </c>
      <c r="CQ108" s="33">
        <v>1440.4682270000001</v>
      </c>
      <c r="CR108" s="33">
        <v>1085.0800670000001</v>
      </c>
      <c r="CS108" s="33">
        <v>269.38775509999999</v>
      </c>
      <c r="CT108" s="33">
        <v>522.43521169999997</v>
      </c>
      <c r="CU108" s="33">
        <v>1849.2147640000001</v>
      </c>
      <c r="CV108" s="33">
        <v>1849.2147640000001</v>
      </c>
      <c r="CW108" s="33">
        <v>406.06037529999998</v>
      </c>
      <c r="CX108" s="33">
        <v>522.43521169999997</v>
      </c>
      <c r="CY108" s="33">
        <v>1849.2147640000001</v>
      </c>
      <c r="CZ108" s="33">
        <v>1326.7795530000001</v>
      </c>
      <c r="DC108" s="33">
        <v>1326.7795530000001</v>
      </c>
      <c r="DD108" s="33">
        <v>1326.7795530000001</v>
      </c>
      <c r="DG108" s="33">
        <v>1326.7795530000001</v>
      </c>
      <c r="DH108" s="33">
        <v>1326.7795530000001</v>
      </c>
      <c r="DK108" s="33">
        <v>1326.7795530000001</v>
      </c>
      <c r="DL108" s="33">
        <v>1326.7795530000001</v>
      </c>
      <c r="DO108" s="33">
        <v>1326.7795530000001</v>
      </c>
      <c r="DP108" s="33">
        <v>1326.7795530000001</v>
      </c>
      <c r="DS108" s="33">
        <v>1326.7795530000001</v>
      </c>
      <c r="DT108" s="33">
        <v>1326.7795530000001</v>
      </c>
      <c r="DW108" s="33">
        <v>1326.7795530000001</v>
      </c>
      <c r="DX108" s="33">
        <v>1326.7795530000001</v>
      </c>
      <c r="EA108" s="33">
        <v>1326.7795530000001</v>
      </c>
      <c r="EB108" s="33">
        <v>1326.7795530000001</v>
      </c>
      <c r="EE108" s="33">
        <v>1326.7795530000001</v>
      </c>
      <c r="EF108" s="33">
        <v>1326.7795530000001</v>
      </c>
      <c r="EI108" s="33">
        <v>895.68128650000006</v>
      </c>
      <c r="EJ108" s="33">
        <v>1326.7795530000001</v>
      </c>
      <c r="EM108" s="33">
        <v>1326.7795530000001</v>
      </c>
      <c r="EN108" s="33">
        <v>1326.7795530000001</v>
      </c>
      <c r="EQ108" s="33">
        <v>1326.7795530000001</v>
      </c>
      <c r="ER108" s="33">
        <v>1326.7795530000001</v>
      </c>
      <c r="EU108" s="33">
        <v>707.74630209999998</v>
      </c>
      <c r="EV108" s="33">
        <v>1326.7795530000001</v>
      </c>
      <c r="EY108" s="33">
        <v>7.2452717309999999</v>
      </c>
      <c r="EZ108" s="33">
        <v>1326.7795530000001</v>
      </c>
      <c r="FC108" s="33">
        <v>865.43485840000005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5601.7914410000003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5601.7914410000003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3962.127387</v>
      </c>
      <c r="AD113" s="33">
        <v>3994.6023970000001</v>
      </c>
      <c r="AE113" s="33">
        <v>4658.6712180000004</v>
      </c>
      <c r="AF113" s="33">
        <v>4902.3080490000002</v>
      </c>
      <c r="AG113" s="33">
        <v>3994.6023970000001</v>
      </c>
      <c r="AH113" s="33">
        <v>3994.6023970000001</v>
      </c>
      <c r="AI113" s="33">
        <v>6281.164624</v>
      </c>
      <c r="AJ113" s="33">
        <v>4582.3094719999999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4582.3094719999999</v>
      </c>
      <c r="AP113" s="33">
        <v>4787.9379509999999</v>
      </c>
      <c r="AQ113" s="33">
        <v>7889.41482</v>
      </c>
      <c r="AR113" s="33">
        <v>6030.6064649999998</v>
      </c>
      <c r="AS113" s="33">
        <v>4211.3984010000004</v>
      </c>
      <c r="AT113" s="33">
        <v>5311.0171950000004</v>
      </c>
      <c r="AU113" s="33">
        <v>7623.7289989999999</v>
      </c>
      <c r="AV113" s="33">
        <v>6628.3762200000001</v>
      </c>
      <c r="AW113" s="33">
        <v>4138.5995190000003</v>
      </c>
      <c r="AX113" s="33">
        <v>5159.9835990000001</v>
      </c>
      <c r="AY113" s="33">
        <v>7772.372163</v>
      </c>
      <c r="AZ113" s="33">
        <v>6464.9498450000001</v>
      </c>
      <c r="BA113" s="33">
        <v>3933.0779080000002</v>
      </c>
      <c r="BB113" s="33">
        <v>5210.0353279999999</v>
      </c>
      <c r="BC113" s="33">
        <v>8145.6065909999998</v>
      </c>
      <c r="BD113" s="33">
        <v>5524.5924089999999</v>
      </c>
      <c r="BE113" s="33">
        <v>2445.0136349999998</v>
      </c>
      <c r="BF113" s="33">
        <v>3573.236085</v>
      </c>
      <c r="BG113" s="33">
        <v>5933.0279</v>
      </c>
      <c r="BH113" s="33">
        <v>5378.7621470000004</v>
      </c>
      <c r="BI113" s="33">
        <v>2346.5628019999999</v>
      </c>
      <c r="BJ113" s="33">
        <v>3716.419535</v>
      </c>
      <c r="BK113" s="33">
        <v>5736.1262349999997</v>
      </c>
      <c r="BL113" s="33">
        <v>7260.3684569999996</v>
      </c>
      <c r="BM113" s="33">
        <v>2346.571747</v>
      </c>
      <c r="BN113" s="33">
        <v>4322.7479439999997</v>
      </c>
      <c r="BO113" s="33">
        <v>7711.7878369999999</v>
      </c>
      <c r="BP113" s="33">
        <v>7318.0861139999997</v>
      </c>
      <c r="BQ113" s="33">
        <v>2264.2211609999999</v>
      </c>
      <c r="BR113" s="33">
        <v>3783.7243790000002</v>
      </c>
      <c r="BS113" s="33">
        <v>7547.0866649999998</v>
      </c>
      <c r="BT113" s="33">
        <v>7013.1875110000001</v>
      </c>
      <c r="BU113" s="33">
        <v>2231.7461509999998</v>
      </c>
      <c r="BV113" s="33">
        <v>4147.4331679999996</v>
      </c>
      <c r="BW113" s="33">
        <v>7547.0866649999998</v>
      </c>
      <c r="BX113" s="33">
        <v>7319.452593</v>
      </c>
      <c r="BY113" s="33">
        <v>2264.2211609999999</v>
      </c>
      <c r="BZ113" s="33">
        <v>3731.8537080000001</v>
      </c>
      <c r="CA113" s="33">
        <v>7547.0866649999998</v>
      </c>
      <c r="CB113" s="33">
        <v>6211.7920770000001</v>
      </c>
      <c r="CC113" s="33">
        <v>1508.5521349999999</v>
      </c>
      <c r="CD113" s="33">
        <v>2256.1694400000001</v>
      </c>
      <c r="CE113" s="33">
        <v>6357.6784200000002</v>
      </c>
      <c r="CF113" s="33">
        <v>6004.6038570000001</v>
      </c>
      <c r="CG113" s="33">
        <v>1508.5521349999999</v>
      </c>
      <c r="CH113" s="33">
        <v>2256.1694400000001</v>
      </c>
      <c r="CI113" s="33">
        <v>6211.7920770000001</v>
      </c>
      <c r="CJ113" s="33">
        <v>5368.1218710000003</v>
      </c>
      <c r="CK113" s="33">
        <v>1508.5521349999999</v>
      </c>
      <c r="CL113" s="33">
        <v>2012.0761540000001</v>
      </c>
      <c r="CM113" s="33">
        <v>6211.7920770000001</v>
      </c>
      <c r="CN113" s="33">
        <v>5143.6268849999997</v>
      </c>
      <c r="CO113" s="33">
        <v>1013.982287</v>
      </c>
      <c r="CP113" s="33">
        <v>1267.0297439999999</v>
      </c>
      <c r="CQ113" s="33">
        <v>4813.9058429999995</v>
      </c>
      <c r="CR113" s="33">
        <v>4458.517683</v>
      </c>
      <c r="CS113" s="33">
        <v>1036.9943169999999</v>
      </c>
      <c r="CT113" s="33">
        <v>1267.0297439999999</v>
      </c>
      <c r="CU113" s="33">
        <v>5222.6523809999999</v>
      </c>
      <c r="CV113" s="33">
        <v>5222.6523809999999</v>
      </c>
      <c r="CW113" s="33">
        <v>1735.8619819999999</v>
      </c>
      <c r="CX113" s="33">
        <v>1267.0297439999999</v>
      </c>
      <c r="CY113" s="33">
        <v>5222.6523809999999</v>
      </c>
      <c r="CZ113" s="33">
        <v>4700.2171689999996</v>
      </c>
      <c r="DA113" s="33">
        <v>1329.801606</v>
      </c>
      <c r="DB113" s="33">
        <v>744.59453180000003</v>
      </c>
      <c r="DC113" s="33">
        <v>4340.3796480000001</v>
      </c>
      <c r="DD113" s="33">
        <v>4700.2171689999996</v>
      </c>
      <c r="DE113" s="33">
        <v>1329.801606</v>
      </c>
      <c r="DF113" s="33">
        <v>744.59453180000003</v>
      </c>
      <c r="DG113" s="33">
        <v>4700.2171689999996</v>
      </c>
      <c r="DH113" s="33">
        <v>4820.0299109999996</v>
      </c>
      <c r="DI113" s="33">
        <v>1316.7648059999999</v>
      </c>
      <c r="DJ113" s="33">
        <v>731.55773180000006</v>
      </c>
      <c r="DK113" s="33">
        <v>4674.1435689999998</v>
      </c>
      <c r="DL113" s="33">
        <v>4674.1435689999998</v>
      </c>
      <c r="DM113" s="33">
        <v>1316.7648059999999</v>
      </c>
      <c r="DN113" s="33">
        <v>731.55773180000006</v>
      </c>
      <c r="DO113" s="33">
        <v>4674.1435689999998</v>
      </c>
      <c r="DP113" s="33">
        <v>3501.2294200000001</v>
      </c>
      <c r="DQ113" s="33">
        <v>143.85065729999999</v>
      </c>
      <c r="DR113" s="33">
        <v>143.85065729999999</v>
      </c>
      <c r="DS113" s="33">
        <v>3501.2294200000001</v>
      </c>
      <c r="DT113" s="33">
        <v>3501.2294200000001</v>
      </c>
      <c r="DU113" s="33">
        <v>143.85065729999999</v>
      </c>
      <c r="DV113" s="33">
        <v>143.85065729999999</v>
      </c>
      <c r="DW113" s="33">
        <v>3501.2294200000001</v>
      </c>
      <c r="DX113" s="33">
        <v>3501.2294200000001</v>
      </c>
      <c r="DY113" s="33">
        <v>143.85065729999999</v>
      </c>
      <c r="DZ113" s="33">
        <v>143.85065729999999</v>
      </c>
      <c r="EA113" s="33">
        <v>2898.3661870000001</v>
      </c>
      <c r="EB113" s="33">
        <v>3501.2294200000001</v>
      </c>
      <c r="EC113" s="33">
        <v>143.85065729999999</v>
      </c>
      <c r="ED113" s="33">
        <v>143.85065729999999</v>
      </c>
      <c r="EE113" s="33">
        <v>3177.518959</v>
      </c>
      <c r="EF113" s="33">
        <v>3357.3787630000002</v>
      </c>
      <c r="EG113" s="33">
        <v>0</v>
      </c>
      <c r="EH113" s="33">
        <v>0</v>
      </c>
      <c r="EI113" s="33">
        <v>2926.2804959999999</v>
      </c>
      <c r="EJ113" s="33">
        <v>3357.3787630000002</v>
      </c>
      <c r="EK113" s="33">
        <v>0</v>
      </c>
      <c r="EL113" s="33">
        <v>0</v>
      </c>
      <c r="EM113" s="33">
        <v>1927.8986769999999</v>
      </c>
      <c r="EN113" s="33">
        <v>3357.3787630000002</v>
      </c>
      <c r="EO113" s="33">
        <v>0</v>
      </c>
      <c r="EP113" s="33">
        <v>0</v>
      </c>
      <c r="EQ113" s="33">
        <v>1326.7795530000001</v>
      </c>
      <c r="ER113" s="33">
        <v>3357.3787630000002</v>
      </c>
      <c r="ES113" s="33">
        <v>0</v>
      </c>
      <c r="ET113" s="33">
        <v>0</v>
      </c>
      <c r="EU113" s="33">
        <v>707.74630209999998</v>
      </c>
      <c r="EV113" s="33">
        <v>3357.3787630000002</v>
      </c>
      <c r="EW113" s="33">
        <v>0</v>
      </c>
      <c r="EX113" s="33">
        <v>0</v>
      </c>
      <c r="EY113" s="33">
        <v>7.2452717309999999</v>
      </c>
      <c r="EZ113" s="33">
        <v>3357.3787630000002</v>
      </c>
      <c r="FA113" s="33">
        <v>0</v>
      </c>
      <c r="FB113" s="33">
        <v>0</v>
      </c>
      <c r="FC113" s="33">
        <v>865.43485840000005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R114" s="33">
        <v>506.89728459999998</v>
      </c>
      <c r="DS114" s="33">
        <v>506.89728459999998</v>
      </c>
      <c r="DT114" s="33">
        <v>1013.794569</v>
      </c>
      <c r="DU114" s="33">
        <v>506.89728459999998</v>
      </c>
      <c r="DV114" s="33">
        <v>506.89728459999998</v>
      </c>
      <c r="DW114" s="33">
        <v>1013.794569</v>
      </c>
      <c r="DX114" s="33">
        <v>1520.6918539999999</v>
      </c>
      <c r="DY114" s="33">
        <v>761.18527089999998</v>
      </c>
      <c r="DZ114" s="33">
        <v>506.89728459999998</v>
      </c>
      <c r="EA114" s="33">
        <v>1520.6918539999999</v>
      </c>
      <c r="EB114" s="33">
        <v>2027.589138</v>
      </c>
      <c r="EC114" s="33">
        <v>2027.589138</v>
      </c>
      <c r="ED114" s="33">
        <v>1428.3397259999999</v>
      </c>
      <c r="EE114" s="33">
        <v>2027.589138</v>
      </c>
      <c r="EF114" s="33">
        <v>2140.010749</v>
      </c>
      <c r="EG114" s="33">
        <v>855.14777019999997</v>
      </c>
      <c r="EI114" s="33">
        <v>2140.010749</v>
      </c>
      <c r="EJ114" s="33">
        <v>2725.988593</v>
      </c>
      <c r="EK114" s="33">
        <v>506.89728459999998</v>
      </c>
      <c r="EL114" s="33">
        <v>632.76633800000002</v>
      </c>
      <c r="EM114" s="33">
        <v>2725.988593</v>
      </c>
      <c r="EN114" s="33">
        <v>3146.050225</v>
      </c>
      <c r="EO114" s="33">
        <v>2005.2690620000001</v>
      </c>
      <c r="EP114" s="33">
        <v>641.92249349999997</v>
      </c>
      <c r="EQ114" s="33">
        <v>3146.050225</v>
      </c>
      <c r="ER114" s="33">
        <v>3630.8555139999999</v>
      </c>
      <c r="ES114" s="33">
        <v>1096.369091</v>
      </c>
      <c r="ET114" s="33">
        <v>1013.794569</v>
      </c>
      <c r="EU114" s="33">
        <v>3630.8555139999999</v>
      </c>
      <c r="EV114" s="33">
        <v>4281.2571330000001</v>
      </c>
      <c r="EW114" s="33">
        <v>2760.5652789999999</v>
      </c>
      <c r="EX114" s="33">
        <v>2027.589138</v>
      </c>
      <c r="EY114" s="33">
        <v>4281.2571330000001</v>
      </c>
      <c r="EZ114" s="33">
        <v>4614.3587859999998</v>
      </c>
      <c r="FA114" s="33">
        <v>2027.589138</v>
      </c>
      <c r="FB114" s="33">
        <v>2079.872363</v>
      </c>
      <c r="FC114" s="33">
        <v>4614.3587859999998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540.05878919999998</v>
      </c>
      <c r="EA116" s="33">
        <v>540.05878919999998</v>
      </c>
      <c r="EB116" s="33">
        <v>720.07838560000005</v>
      </c>
      <c r="EE116" s="33">
        <v>720.07838560000005</v>
      </c>
      <c r="EF116" s="33">
        <v>720.07838560000005</v>
      </c>
      <c r="EI116" s="33">
        <v>720.07838560000005</v>
      </c>
      <c r="EJ116" s="33">
        <v>720.07838560000005</v>
      </c>
      <c r="EK116" s="33">
        <v>180.01959640000001</v>
      </c>
      <c r="EM116" s="33">
        <v>720.07838560000005</v>
      </c>
      <c r="EN116" s="33">
        <v>720.07838560000005</v>
      </c>
      <c r="EQ116" s="33">
        <v>720.07838560000005</v>
      </c>
      <c r="ER116" s="33">
        <v>720.07838560000005</v>
      </c>
      <c r="EU116" s="33">
        <v>720.07838560000005</v>
      </c>
      <c r="EV116" s="33">
        <v>720.07838560000005</v>
      </c>
      <c r="EY116" s="33">
        <v>720.07838560000005</v>
      </c>
      <c r="EZ116" s="33">
        <v>720.07838560000005</v>
      </c>
      <c r="FC116" s="33">
        <v>720.07838560000005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506.89728459999998</v>
      </c>
      <c r="DS125" s="33">
        <v>686.91688099999999</v>
      </c>
      <c r="DT125" s="33">
        <v>1373.833762</v>
      </c>
      <c r="DU125" s="33">
        <v>506.89728459999998</v>
      </c>
      <c r="DV125" s="33">
        <v>506.89728459999998</v>
      </c>
      <c r="DW125" s="33">
        <v>1373.833762</v>
      </c>
      <c r="DX125" s="33">
        <v>2060.7506429999999</v>
      </c>
      <c r="DY125" s="33">
        <v>761.18527089999998</v>
      </c>
      <c r="DZ125" s="33">
        <v>506.89728459999998</v>
      </c>
      <c r="EA125" s="33">
        <v>2060.7506429999999</v>
      </c>
      <c r="EB125" s="33">
        <v>2747.667524</v>
      </c>
      <c r="EC125" s="33">
        <v>2027.589138</v>
      </c>
      <c r="ED125" s="33">
        <v>1428.3397259999999</v>
      </c>
      <c r="EE125" s="33">
        <v>2747.667524</v>
      </c>
      <c r="EF125" s="33">
        <v>2860.0891350000002</v>
      </c>
      <c r="EG125" s="33">
        <v>855.14777019999997</v>
      </c>
      <c r="EH125" s="33">
        <v>0</v>
      </c>
      <c r="EI125" s="33">
        <v>2860.0891350000002</v>
      </c>
      <c r="EJ125" s="33">
        <v>3446.0669779999998</v>
      </c>
      <c r="EK125" s="33">
        <v>686.91688099999999</v>
      </c>
      <c r="EL125" s="33">
        <v>632.76633800000002</v>
      </c>
      <c r="EM125" s="33">
        <v>3446.0669779999998</v>
      </c>
      <c r="EN125" s="33">
        <v>3866.1286110000001</v>
      </c>
      <c r="EO125" s="33">
        <v>2005.2690620000001</v>
      </c>
      <c r="EP125" s="33">
        <v>641.92249349999997</v>
      </c>
      <c r="EQ125" s="33">
        <v>3866.1286110000001</v>
      </c>
      <c r="ER125" s="33">
        <v>4350.9338989999997</v>
      </c>
      <c r="ES125" s="33">
        <v>1096.369091</v>
      </c>
      <c r="ET125" s="33">
        <v>1013.794569</v>
      </c>
      <c r="EU125" s="33">
        <v>4350.9338989999997</v>
      </c>
      <c r="EV125" s="33">
        <v>5001.3355179999999</v>
      </c>
      <c r="EW125" s="33">
        <v>2760.5652789999999</v>
      </c>
      <c r="EX125" s="33">
        <v>2027.589138</v>
      </c>
      <c r="EY125" s="33">
        <v>5001.3355179999999</v>
      </c>
      <c r="EZ125" s="33">
        <v>5334.4371719999999</v>
      </c>
      <c r="FA125" s="33">
        <v>2027.589138</v>
      </c>
      <c r="FB125" s="33">
        <v>2079.872363</v>
      </c>
      <c r="FC125" s="33">
        <v>5334.4371719999999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1502.2224920000001</v>
      </c>
      <c r="CQ126" s="33">
        <v>2027.589138</v>
      </c>
      <c r="CR126" s="33">
        <v>2534.4864229999998</v>
      </c>
      <c r="CT126" s="33">
        <v>2004.3809309999999</v>
      </c>
      <c r="CU126" s="33">
        <v>2534.4864229999998</v>
      </c>
      <c r="CV126" s="33">
        <v>3041.3837079999998</v>
      </c>
      <c r="CX126" s="33">
        <v>1502.3206379999999</v>
      </c>
      <c r="CY126" s="33">
        <v>3041.3837079999998</v>
      </c>
      <c r="CZ126" s="33">
        <v>3548.280992</v>
      </c>
      <c r="DA126" s="33">
        <v>1063.1484949999999</v>
      </c>
      <c r="DB126" s="33">
        <v>718.41988260000005</v>
      </c>
      <c r="DC126" s="33">
        <v>3548.280992</v>
      </c>
      <c r="DD126" s="33">
        <v>4055.178277</v>
      </c>
      <c r="DE126" s="33">
        <v>1923.6347969999999</v>
      </c>
      <c r="DF126" s="33">
        <v>1589.1824360000001</v>
      </c>
      <c r="DG126" s="33">
        <v>4055.178277</v>
      </c>
      <c r="DH126" s="33">
        <v>4562.0755609999997</v>
      </c>
      <c r="DI126" s="33">
        <v>2534.4864229999998</v>
      </c>
      <c r="DJ126" s="33">
        <v>2319.9293670000002</v>
      </c>
      <c r="DK126" s="33">
        <v>4562.0755609999997</v>
      </c>
      <c r="DL126" s="33">
        <v>5068.9728459999997</v>
      </c>
      <c r="DM126" s="33">
        <v>1830.8034279999999</v>
      </c>
      <c r="DN126" s="33">
        <v>729.4278501</v>
      </c>
      <c r="DO126" s="33">
        <v>5068.9728459999997</v>
      </c>
      <c r="DP126" s="33">
        <v>5068.9728459999997</v>
      </c>
      <c r="DQ126" s="33">
        <v>1351.634871</v>
      </c>
      <c r="DS126" s="33">
        <v>5068.9728459999997</v>
      </c>
      <c r="DT126" s="33">
        <v>5068.9728459999997</v>
      </c>
      <c r="DU126" s="33">
        <v>3156.9354640000001</v>
      </c>
      <c r="DV126" s="33">
        <v>1582.084061</v>
      </c>
      <c r="DW126" s="33">
        <v>5068.9728459999997</v>
      </c>
      <c r="DX126" s="33">
        <v>5068.9728459999997</v>
      </c>
      <c r="DY126" s="33">
        <v>2027.589138</v>
      </c>
      <c r="DZ126" s="33">
        <v>1582.0656389999999</v>
      </c>
      <c r="EA126" s="33">
        <v>5068.9728459999997</v>
      </c>
      <c r="EB126" s="33">
        <v>5068.9728459999997</v>
      </c>
      <c r="EC126" s="33">
        <v>1691.6110249999999</v>
      </c>
      <c r="ED126" s="33">
        <v>506.89728459999998</v>
      </c>
      <c r="EE126" s="33">
        <v>5068.9728459999997</v>
      </c>
      <c r="EF126" s="33">
        <v>5068.9728459999997</v>
      </c>
      <c r="EG126" s="33">
        <v>1520.6918539999999</v>
      </c>
      <c r="EH126" s="33">
        <v>729.47794109999995</v>
      </c>
      <c r="EI126" s="33">
        <v>5068.9728459999997</v>
      </c>
      <c r="EJ126" s="33">
        <v>5068.9728459999997</v>
      </c>
      <c r="EK126" s="33">
        <v>2027.589138</v>
      </c>
      <c r="EL126" s="33">
        <v>1013.794569</v>
      </c>
      <c r="EM126" s="33">
        <v>5068.9728459999997</v>
      </c>
      <c r="EN126" s="33">
        <v>5068.9728459999997</v>
      </c>
      <c r="EO126" s="33">
        <v>1520.6918539999999</v>
      </c>
      <c r="EP126" s="33">
        <v>1520.6918539999999</v>
      </c>
      <c r="EQ126" s="33">
        <v>5068.9728459999997</v>
      </c>
      <c r="ER126" s="33">
        <v>5068.9728459999997</v>
      </c>
      <c r="ES126" s="33">
        <v>1826.49434</v>
      </c>
      <c r="ET126" s="33">
        <v>1148.79899</v>
      </c>
      <c r="EU126" s="33">
        <v>5068.9728459999997</v>
      </c>
      <c r="EV126" s="33">
        <v>5068.9728459999997</v>
      </c>
      <c r="EW126" s="33">
        <v>746.14520670000002</v>
      </c>
      <c r="EX126" s="33">
        <v>1651.8601229999999</v>
      </c>
      <c r="EY126" s="33">
        <v>5068.9728459999997</v>
      </c>
      <c r="EZ126" s="33">
        <v>5068.9728459999997</v>
      </c>
      <c r="FA126" s="33">
        <v>2648.6665379999999</v>
      </c>
      <c r="FB126" s="33">
        <v>3074.3619480000002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1800.195964</v>
      </c>
      <c r="DM128" s="33">
        <v>180.01959640000001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DY128" s="33">
        <v>720.07838560000005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K128" s="33">
        <v>399.17739089999998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1520.6918539999999</v>
      </c>
      <c r="CM137" s="33">
        <v>2060.7506429999999</v>
      </c>
      <c r="CN137" s="33">
        <v>2747.667524</v>
      </c>
      <c r="CO137" s="33">
        <v>0</v>
      </c>
      <c r="CP137" s="33">
        <v>1502.2224920000001</v>
      </c>
      <c r="CQ137" s="33">
        <v>2747.667524</v>
      </c>
      <c r="CR137" s="33">
        <v>3434.5844050000001</v>
      </c>
      <c r="CS137" s="33">
        <v>0</v>
      </c>
      <c r="CT137" s="33">
        <v>2004.3809309999999</v>
      </c>
      <c r="CU137" s="33">
        <v>3434.5844050000001</v>
      </c>
      <c r="CV137" s="33">
        <v>4121.5012859999997</v>
      </c>
      <c r="CW137" s="33">
        <v>0</v>
      </c>
      <c r="CX137" s="33">
        <v>1502.3206379999999</v>
      </c>
      <c r="CY137" s="33">
        <v>4121.5012859999997</v>
      </c>
      <c r="CZ137" s="33">
        <v>4808.4181669999998</v>
      </c>
      <c r="DA137" s="33">
        <v>1063.1484949999999</v>
      </c>
      <c r="DB137" s="33">
        <v>718.41988260000005</v>
      </c>
      <c r="DC137" s="33">
        <v>4808.4181669999998</v>
      </c>
      <c r="DD137" s="33">
        <v>5495.3350479999999</v>
      </c>
      <c r="DE137" s="33">
        <v>1923.6347969999999</v>
      </c>
      <c r="DF137" s="33">
        <v>1589.1824360000001</v>
      </c>
      <c r="DG137" s="33">
        <v>5495.3350479999999</v>
      </c>
      <c r="DH137" s="33">
        <v>6182.251929</v>
      </c>
      <c r="DI137" s="33">
        <v>2534.4864229999998</v>
      </c>
      <c r="DJ137" s="33">
        <v>2319.9293670000002</v>
      </c>
      <c r="DK137" s="33">
        <v>6182.251929</v>
      </c>
      <c r="DL137" s="33">
        <v>6869.1688100000001</v>
      </c>
      <c r="DM137" s="33">
        <v>2010.8230249999999</v>
      </c>
      <c r="DN137" s="33">
        <v>729.4278501</v>
      </c>
      <c r="DO137" s="33">
        <v>6869.1688100000001</v>
      </c>
      <c r="DP137" s="33">
        <v>6869.1688100000001</v>
      </c>
      <c r="DQ137" s="33">
        <v>1351.634871</v>
      </c>
      <c r="DR137" s="33">
        <v>0</v>
      </c>
      <c r="DS137" s="33">
        <v>6869.1688100000001</v>
      </c>
      <c r="DT137" s="33">
        <v>6869.1688100000001</v>
      </c>
      <c r="DU137" s="33">
        <v>3156.9354640000001</v>
      </c>
      <c r="DV137" s="33">
        <v>1582.084061</v>
      </c>
      <c r="DW137" s="33">
        <v>6869.1688100000001</v>
      </c>
      <c r="DX137" s="33">
        <v>6869.1688100000001</v>
      </c>
      <c r="DY137" s="33">
        <v>2747.667524</v>
      </c>
      <c r="DZ137" s="33">
        <v>1582.0656389999999</v>
      </c>
      <c r="EA137" s="33">
        <v>6869.1688100000001</v>
      </c>
      <c r="EB137" s="33">
        <v>6869.1688100000001</v>
      </c>
      <c r="EC137" s="33">
        <v>1691.6110249999999</v>
      </c>
      <c r="ED137" s="33">
        <v>506.89728459999998</v>
      </c>
      <c r="EE137" s="33">
        <v>6869.1688100000001</v>
      </c>
      <c r="EF137" s="33">
        <v>6869.1688100000001</v>
      </c>
      <c r="EG137" s="33">
        <v>1520.6918539999999</v>
      </c>
      <c r="EH137" s="33">
        <v>729.47794109999995</v>
      </c>
      <c r="EI137" s="33">
        <v>6869.1688100000001</v>
      </c>
      <c r="EJ137" s="33">
        <v>6869.1688100000001</v>
      </c>
      <c r="EK137" s="33">
        <v>2426.766529</v>
      </c>
      <c r="EL137" s="33">
        <v>1013.794569</v>
      </c>
      <c r="EM137" s="33">
        <v>6869.1688100000001</v>
      </c>
      <c r="EN137" s="33">
        <v>6869.1688100000001</v>
      </c>
      <c r="EO137" s="33">
        <v>1520.6918539999999</v>
      </c>
      <c r="EP137" s="33">
        <v>1520.6918539999999</v>
      </c>
      <c r="EQ137" s="33">
        <v>6869.1688100000001</v>
      </c>
      <c r="ER137" s="33">
        <v>6869.1688100000001</v>
      </c>
      <c r="ES137" s="33">
        <v>1826.49434</v>
      </c>
      <c r="ET137" s="33">
        <v>1148.79899</v>
      </c>
      <c r="EU137" s="33">
        <v>6869.1688100000001</v>
      </c>
      <c r="EV137" s="33">
        <v>6869.1688100000001</v>
      </c>
      <c r="EW137" s="33">
        <v>746.14520670000002</v>
      </c>
      <c r="EX137" s="33">
        <v>1651.8601229999999</v>
      </c>
      <c r="EY137" s="33">
        <v>6869.1688100000001</v>
      </c>
      <c r="EZ137" s="33">
        <v>6869.1688100000001</v>
      </c>
      <c r="FA137" s="33">
        <v>2648.6665379999999</v>
      </c>
      <c r="FB137" s="33">
        <v>3074.3619480000002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1726.8801370000001</v>
      </c>
      <c r="AR138" s="33">
        <v>495.53561000000002</v>
      </c>
      <c r="AT138" s="33">
        <v>620.96423979999997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1424.2451410000001</v>
      </c>
      <c r="BD138" s="33">
        <v>413.27686</v>
      </c>
      <c r="BG138" s="33">
        <v>1274.58242</v>
      </c>
      <c r="BH138" s="33">
        <v>413.27686</v>
      </c>
      <c r="BJ138" s="33">
        <v>80.670121409999993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1894.4814960000001</v>
      </c>
      <c r="AR149" s="33">
        <v>495.53561000000002</v>
      </c>
      <c r="AS149" s="33">
        <v>0</v>
      </c>
      <c r="AT149" s="33">
        <v>620.96423979999997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1591.8465000000001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80.670121409999993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3052.6641730000001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3052.6641730000001</v>
      </c>
      <c r="DN161" s="33">
        <v>3052.6641730000001</v>
      </c>
      <c r="DO161" s="33">
        <v>3052.6641730000001</v>
      </c>
      <c r="DP161" s="33">
        <v>3052.6641730000001</v>
      </c>
      <c r="DQ161" s="33">
        <v>3052.6641730000001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26.191912250000001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199.43074960000001</v>
      </c>
      <c r="BK164" s="33">
        <v>471.19021809999998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225.6226619</v>
      </c>
      <c r="BH173" s="33">
        <v>0</v>
      </c>
      <c r="BI173" s="33">
        <v>0</v>
      </c>
      <c r="BJ173" s="33">
        <v>0</v>
      </c>
      <c r="BK173" s="33">
        <v>546.19376250000005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93.033339900000001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16.86020242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108.9621715</v>
      </c>
      <c r="AV185" s="33">
        <v>0</v>
      </c>
      <c r="AW185" s="33">
        <v>0</v>
      </c>
      <c r="AX185" s="33">
        <v>0</v>
      </c>
      <c r="AY185" s="33">
        <v>93.033339900000001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19957.224760000001</v>
      </c>
      <c r="BM234" s="33">
        <v>16207.743329999999</v>
      </c>
      <c r="BN234" s="33">
        <v>18599.388749999998</v>
      </c>
      <c r="BO234" s="33">
        <v>18535.006850000002</v>
      </c>
      <c r="BP234" s="33">
        <v>20727.112099999998</v>
      </c>
      <c r="BQ234" s="33">
        <v>16792.520120000001</v>
      </c>
      <c r="BR234" s="33">
        <v>18971.572670000001</v>
      </c>
      <c r="BS234" s="33">
        <v>19098.869559999999</v>
      </c>
      <c r="BT234" s="33">
        <v>21688.020240000002</v>
      </c>
      <c r="BU234" s="33">
        <v>17557.315709999999</v>
      </c>
      <c r="BV234" s="33">
        <v>19491.964189999999</v>
      </c>
      <c r="BW234" s="33">
        <v>19783.518260000001</v>
      </c>
      <c r="BX234" s="33">
        <v>21688.020240000002</v>
      </c>
      <c r="BY234" s="33">
        <v>17557.315709999999</v>
      </c>
      <c r="BZ234" s="33">
        <v>19491.964189999999</v>
      </c>
      <c r="CA234" s="33">
        <v>19783.518260000001</v>
      </c>
      <c r="CB234" s="33">
        <v>21688.020240000002</v>
      </c>
      <c r="CC234" s="33">
        <v>17557.315709999999</v>
      </c>
      <c r="CD234" s="33">
        <v>19491.964189999999</v>
      </c>
      <c r="CE234" s="33">
        <v>19783.518260000001</v>
      </c>
      <c r="CF234" s="33">
        <v>21688.020240000002</v>
      </c>
      <c r="CG234" s="33">
        <v>17557.315709999999</v>
      </c>
      <c r="CH234" s="33">
        <v>19491.964189999999</v>
      </c>
      <c r="CI234" s="33">
        <v>19783.518260000001</v>
      </c>
      <c r="CJ234" s="33">
        <v>21688.020240000002</v>
      </c>
      <c r="CK234" s="33">
        <v>17557.315709999999</v>
      </c>
      <c r="CL234" s="33">
        <v>19491.964189999999</v>
      </c>
      <c r="CM234" s="33">
        <v>19783.518260000001</v>
      </c>
      <c r="CN234" s="33">
        <v>21688.020240000002</v>
      </c>
      <c r="CO234" s="33">
        <v>17557.315709999999</v>
      </c>
      <c r="CP234" s="33">
        <v>19491.964189999999</v>
      </c>
      <c r="CQ234" s="33">
        <v>19783.518260000001</v>
      </c>
      <c r="CR234" s="33">
        <v>21688.020240000002</v>
      </c>
      <c r="CS234" s="33">
        <v>17557.315709999999</v>
      </c>
      <c r="CT234" s="33">
        <v>19491.964189999999</v>
      </c>
      <c r="CU234" s="33">
        <v>19783.518260000001</v>
      </c>
      <c r="CV234" s="33">
        <v>21688.020240000002</v>
      </c>
      <c r="CW234" s="33">
        <v>17557.315709999999</v>
      </c>
      <c r="CX234" s="33">
        <v>19491.964189999999</v>
      </c>
      <c r="CY234" s="33">
        <v>19783.518260000001</v>
      </c>
      <c r="CZ234" s="33">
        <v>21688.020240000002</v>
      </c>
      <c r="DA234" s="33">
        <v>17557.315709999999</v>
      </c>
      <c r="DB234" s="33">
        <v>19491.964189999999</v>
      </c>
      <c r="DC234" s="33">
        <v>19783.518260000001</v>
      </c>
      <c r="DD234" s="33">
        <v>21810.325949999999</v>
      </c>
      <c r="DE234" s="33">
        <v>17661.41214</v>
      </c>
      <c r="DF234" s="33">
        <v>19564.945019999999</v>
      </c>
      <c r="DG234" s="33">
        <v>19871.726470000001</v>
      </c>
      <c r="DH234" s="33">
        <v>21832.19815</v>
      </c>
      <c r="DI234" s="33">
        <v>17680.6126</v>
      </c>
      <c r="DJ234" s="33">
        <v>19578.564910000001</v>
      </c>
      <c r="DK234" s="33">
        <v>19886.847969999999</v>
      </c>
      <c r="DL234" s="33">
        <v>21832.19815</v>
      </c>
      <c r="DM234" s="33">
        <v>17680.6126</v>
      </c>
      <c r="DN234" s="33">
        <v>19578.564910000001</v>
      </c>
      <c r="DO234" s="33">
        <v>19886.847969999999</v>
      </c>
      <c r="DP234" s="33">
        <v>21832.19815</v>
      </c>
      <c r="DQ234" s="33">
        <v>17680.6126</v>
      </c>
      <c r="DR234" s="33">
        <v>19578.564910000001</v>
      </c>
      <c r="DS234" s="33">
        <v>19886.847969999999</v>
      </c>
      <c r="DT234" s="33">
        <v>21832.19815</v>
      </c>
      <c r="DU234" s="33">
        <v>17680.6126</v>
      </c>
      <c r="DV234" s="33">
        <v>19578.564910000001</v>
      </c>
      <c r="DW234" s="33">
        <v>19886.847969999999</v>
      </c>
      <c r="DX234" s="33">
        <v>21832.19815</v>
      </c>
      <c r="DY234" s="33">
        <v>17680.6126</v>
      </c>
      <c r="DZ234" s="33">
        <v>19578.564910000001</v>
      </c>
      <c r="EA234" s="33">
        <v>19886.847969999999</v>
      </c>
      <c r="EB234" s="33">
        <v>21832.19815</v>
      </c>
      <c r="EC234" s="33">
        <v>17680.6126</v>
      </c>
      <c r="ED234" s="33">
        <v>19578.564910000001</v>
      </c>
      <c r="EE234" s="33">
        <v>19886.847969999999</v>
      </c>
      <c r="EF234" s="33">
        <v>21832.19815</v>
      </c>
      <c r="EG234" s="33">
        <v>17680.6126</v>
      </c>
      <c r="EH234" s="33">
        <v>19578.564910000001</v>
      </c>
      <c r="EI234" s="33">
        <v>19886.847969999999</v>
      </c>
      <c r="EJ234" s="33">
        <v>21832.19815</v>
      </c>
      <c r="EK234" s="33">
        <v>17680.6126</v>
      </c>
      <c r="EL234" s="33">
        <v>19578.564910000001</v>
      </c>
      <c r="EM234" s="33">
        <v>19886.847969999999</v>
      </c>
      <c r="EN234" s="33">
        <v>21832.19815</v>
      </c>
      <c r="EO234" s="33">
        <v>17680.6126</v>
      </c>
      <c r="EP234" s="33">
        <v>19578.564910000001</v>
      </c>
      <c r="EQ234" s="33">
        <v>19886.847969999999</v>
      </c>
      <c r="ER234" s="33">
        <v>21832.19815</v>
      </c>
      <c r="ES234" s="33">
        <v>17680.6126</v>
      </c>
      <c r="ET234" s="33">
        <v>19578.564910000001</v>
      </c>
      <c r="EU234" s="33">
        <v>19886.847969999999</v>
      </c>
      <c r="EV234" s="33">
        <v>21832.19815</v>
      </c>
      <c r="EW234" s="33">
        <v>17680.6126</v>
      </c>
      <c r="EX234" s="33">
        <v>19578.564910000001</v>
      </c>
      <c r="EY234" s="33">
        <v>19886.847969999999</v>
      </c>
      <c r="EZ234" s="33">
        <v>21890.605769999998</v>
      </c>
      <c r="FA234" s="33">
        <v>17720.69832</v>
      </c>
      <c r="FB234" s="33">
        <v>19592.39949</v>
      </c>
      <c r="FC234" s="33">
        <v>19922.513859999999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8631.637557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5198.5690480000003</v>
      </c>
      <c r="BA235" s="33">
        <v>6427.7706550000003</v>
      </c>
      <c r="BB235" s="33">
        <v>9563.7504169999993</v>
      </c>
      <c r="BC235" s="33">
        <v>8912.5988099999995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6080.8691589999999</v>
      </c>
      <c r="BQ235" s="33">
        <v>7596.7450289999997</v>
      </c>
      <c r="BR235" s="33">
        <v>11057.557220000001</v>
      </c>
      <c r="BS235" s="33">
        <v>10294.830449999999</v>
      </c>
      <c r="BT235" s="33">
        <v>6228.5439210000004</v>
      </c>
      <c r="BU235" s="33">
        <v>7752.1366959999996</v>
      </c>
      <c r="BV235" s="33">
        <v>11191.573469999999</v>
      </c>
      <c r="BW235" s="33">
        <v>10457.551869999999</v>
      </c>
      <c r="BX235" s="33">
        <v>6228.5439210000004</v>
      </c>
      <c r="BY235" s="33">
        <v>7752.1366959999996</v>
      </c>
      <c r="BZ235" s="33">
        <v>11191.573469999999</v>
      </c>
      <c r="CA235" s="33">
        <v>10457.551869999999</v>
      </c>
      <c r="CB235" s="33">
        <v>6373.1058249999996</v>
      </c>
      <c r="CC235" s="33">
        <v>7893.6156840000003</v>
      </c>
      <c r="CD235" s="33">
        <v>11358.54264</v>
      </c>
      <c r="CE235" s="33">
        <v>10641.591399999999</v>
      </c>
      <c r="CF235" s="33">
        <v>6373.1058249999996</v>
      </c>
      <c r="CG235" s="33">
        <v>7893.6156840000003</v>
      </c>
      <c r="CH235" s="33">
        <v>11358.54264</v>
      </c>
      <c r="CI235" s="33">
        <v>10641.591399999999</v>
      </c>
      <c r="CJ235" s="33">
        <v>6373.1058249999996</v>
      </c>
      <c r="CK235" s="33">
        <v>7893.6156840000003</v>
      </c>
      <c r="CL235" s="33">
        <v>11358.54264</v>
      </c>
      <c r="CM235" s="33">
        <v>10641.591399999999</v>
      </c>
      <c r="CN235" s="33">
        <v>6373.1058249999996</v>
      </c>
      <c r="CO235" s="33">
        <v>7893.6156840000003</v>
      </c>
      <c r="CP235" s="33">
        <v>11358.54264</v>
      </c>
      <c r="CQ235" s="33">
        <v>10641.591399999999</v>
      </c>
      <c r="CR235" s="33">
        <v>6373.1058249999996</v>
      </c>
      <c r="CS235" s="33">
        <v>7893.6156840000003</v>
      </c>
      <c r="CT235" s="33">
        <v>11358.54264</v>
      </c>
      <c r="CU235" s="33">
        <v>10641.591399999999</v>
      </c>
      <c r="CV235" s="33">
        <v>6373.1058249999996</v>
      </c>
      <c r="CW235" s="33">
        <v>7893.6156840000003</v>
      </c>
      <c r="CX235" s="33">
        <v>11358.54264</v>
      </c>
      <c r="CY235" s="33">
        <v>10641.591399999999</v>
      </c>
      <c r="CZ235" s="33">
        <v>6373.1058249999996</v>
      </c>
      <c r="DA235" s="33">
        <v>7893.6156840000003</v>
      </c>
      <c r="DB235" s="33">
        <v>11358.54264</v>
      </c>
      <c r="DC235" s="33">
        <v>10641.591399999999</v>
      </c>
      <c r="DD235" s="33">
        <v>6373.1058249999996</v>
      </c>
      <c r="DE235" s="33">
        <v>7893.6156840000003</v>
      </c>
      <c r="DF235" s="33">
        <v>11358.54264</v>
      </c>
      <c r="DG235" s="33">
        <v>10641.591399999999</v>
      </c>
      <c r="DH235" s="33">
        <v>6373.1058249999996</v>
      </c>
      <c r="DI235" s="33">
        <v>7893.6156840000003</v>
      </c>
      <c r="DJ235" s="33">
        <v>11358.54264</v>
      </c>
      <c r="DK235" s="33">
        <v>10641.591399999999</v>
      </c>
      <c r="DL235" s="33">
        <v>6373.1058249999996</v>
      </c>
      <c r="DM235" s="33">
        <v>7893.6156840000003</v>
      </c>
      <c r="DN235" s="33">
        <v>11358.54264</v>
      </c>
      <c r="DO235" s="33">
        <v>10641.591399999999</v>
      </c>
      <c r="DP235" s="33">
        <v>6373.1058249999996</v>
      </c>
      <c r="DQ235" s="33">
        <v>7893.6156840000003</v>
      </c>
      <c r="DR235" s="33">
        <v>11358.54264</v>
      </c>
      <c r="DS235" s="33">
        <v>10641.591399999999</v>
      </c>
      <c r="DT235" s="33">
        <v>6373.1058249999996</v>
      </c>
      <c r="DU235" s="33">
        <v>7893.6156840000003</v>
      </c>
      <c r="DV235" s="33">
        <v>11358.54264</v>
      </c>
      <c r="DW235" s="33">
        <v>10641.591399999999</v>
      </c>
      <c r="DX235" s="33">
        <v>6373.1058249999996</v>
      </c>
      <c r="DY235" s="33">
        <v>7893.6156840000003</v>
      </c>
      <c r="DZ235" s="33">
        <v>11358.54264</v>
      </c>
      <c r="EA235" s="33">
        <v>10641.591399999999</v>
      </c>
      <c r="EB235" s="33">
        <v>6373.1058249999996</v>
      </c>
      <c r="EC235" s="33">
        <v>7893.6156840000003</v>
      </c>
      <c r="ED235" s="33">
        <v>11358.54264</v>
      </c>
      <c r="EE235" s="33">
        <v>10641.591399999999</v>
      </c>
      <c r="EF235" s="33">
        <v>6373.1058249999996</v>
      </c>
      <c r="EG235" s="33">
        <v>7893.6156840000003</v>
      </c>
      <c r="EH235" s="33">
        <v>11358.54264</v>
      </c>
      <c r="EI235" s="33">
        <v>10641.591399999999</v>
      </c>
      <c r="EJ235" s="33">
        <v>6373.1058249999996</v>
      </c>
      <c r="EK235" s="33">
        <v>7893.6156840000003</v>
      </c>
      <c r="EL235" s="33">
        <v>11358.54264</v>
      </c>
      <c r="EM235" s="33">
        <v>10641.591399999999</v>
      </c>
      <c r="EN235" s="33">
        <v>6373.1058249999996</v>
      </c>
      <c r="EO235" s="33">
        <v>7893.6156840000003</v>
      </c>
      <c r="EP235" s="33">
        <v>11358.54264</v>
      </c>
      <c r="EQ235" s="33">
        <v>10641.591399999999</v>
      </c>
      <c r="ER235" s="33">
        <v>6373.1058249999996</v>
      </c>
      <c r="ES235" s="33">
        <v>7893.6156840000003</v>
      </c>
      <c r="ET235" s="33">
        <v>11358.54264</v>
      </c>
      <c r="EU235" s="33">
        <v>10641.591399999999</v>
      </c>
      <c r="EV235" s="33">
        <v>6373.1058249999996</v>
      </c>
      <c r="EW235" s="33">
        <v>7893.6156840000003</v>
      </c>
      <c r="EX235" s="33">
        <v>11358.54264</v>
      </c>
      <c r="EY235" s="33">
        <v>10641.591399999999</v>
      </c>
      <c r="EZ235" s="33">
        <v>6373.1058249999996</v>
      </c>
      <c r="FA235" s="33">
        <v>7893.6156840000003</v>
      </c>
      <c r="FB235" s="33">
        <v>11358.54264</v>
      </c>
      <c r="FC235" s="33">
        <v>10641.591399999999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6607.6223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5300.7997539999997</v>
      </c>
      <c r="O236" s="33">
        <v>5063.7322620000004</v>
      </c>
      <c r="P236" s="33">
        <v>4288.1228570000003</v>
      </c>
      <c r="Q236" s="33">
        <v>5121.3911310000003</v>
      </c>
      <c r="R236" s="33">
        <v>6749.5559489999996</v>
      </c>
      <c r="S236" s="33">
        <v>5063.7322620000004</v>
      </c>
      <c r="T236" s="33">
        <v>4288.1228570000003</v>
      </c>
      <c r="U236" s="33">
        <v>5121.3911310000003</v>
      </c>
      <c r="V236" s="33">
        <v>6977.8870829999996</v>
      </c>
      <c r="W236" s="33">
        <v>5063.7322620000004</v>
      </c>
      <c r="X236" s="33">
        <v>4288.1228570000003</v>
      </c>
      <c r="Y236" s="33">
        <v>5121.3911310000003</v>
      </c>
      <c r="Z236" s="33">
        <v>4398.2419229999996</v>
      </c>
      <c r="AA236" s="33">
        <v>5063.7322620000004</v>
      </c>
      <c r="AB236" s="33">
        <v>4288.1228570000003</v>
      </c>
      <c r="AC236" s="33">
        <v>5121.3911310000003</v>
      </c>
      <c r="AD236" s="33">
        <v>6781.5532400000002</v>
      </c>
      <c r="AE236" s="33">
        <v>5063.7322620000004</v>
      </c>
      <c r="AF236" s="33">
        <v>4288.1228570000003</v>
      </c>
      <c r="AG236" s="33">
        <v>5121.3911310000003</v>
      </c>
      <c r="AH236" s="33">
        <v>3230.7403519999998</v>
      </c>
      <c r="AI236" s="33">
        <v>5063.7322620000004</v>
      </c>
      <c r="AJ236" s="33">
        <v>4288.1228570000003</v>
      </c>
      <c r="AK236" s="33">
        <v>3293.5889609999999</v>
      </c>
      <c r="AL236" s="33">
        <v>6513.3011489999999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6380.8425850000003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2139.9515839999999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6428.5656419999996</v>
      </c>
      <c r="BO236" s="33">
        <v>5063.7322620000004</v>
      </c>
      <c r="BP236" s="33">
        <v>4468.2914289999999</v>
      </c>
      <c r="BQ236" s="33">
        <v>5014.5704640000004</v>
      </c>
      <c r="BR236" s="33">
        <v>6487.6702599999999</v>
      </c>
      <c r="BS236" s="33">
        <v>5218.7720829999998</v>
      </c>
      <c r="BT236" s="33">
        <v>4654.6166670000002</v>
      </c>
      <c r="BU236" s="33">
        <v>5316.8522620000003</v>
      </c>
      <c r="BV236" s="33">
        <v>6650.5776770000002</v>
      </c>
      <c r="BW236" s="33">
        <v>5390.0624399999997</v>
      </c>
      <c r="BX236" s="33">
        <v>4654.6166670000002</v>
      </c>
      <c r="BY236" s="33">
        <v>5440.6603569999997</v>
      </c>
      <c r="BZ236" s="33">
        <v>6648.4988999999996</v>
      </c>
      <c r="CA236" s="33">
        <v>5390.0624399999997</v>
      </c>
      <c r="CB236" s="33">
        <v>4654.6166670000002</v>
      </c>
      <c r="CC236" s="33">
        <v>5440.6603569999997</v>
      </c>
      <c r="CD236" s="33">
        <v>6571.7776970000004</v>
      </c>
      <c r="CE236" s="33">
        <v>5390.0624399999997</v>
      </c>
      <c r="CF236" s="33">
        <v>4654.6166670000002</v>
      </c>
      <c r="CG236" s="33">
        <v>5440.6603569999997</v>
      </c>
      <c r="CH236" s="33">
        <v>6640.0225710000004</v>
      </c>
      <c r="CI236" s="33">
        <v>5390.0624399999997</v>
      </c>
      <c r="CJ236" s="33">
        <v>4654.6166670000002</v>
      </c>
      <c r="CK236" s="33">
        <v>5440.6603569999997</v>
      </c>
      <c r="CL236" s="33">
        <v>6673.7418200000002</v>
      </c>
      <c r="CM236" s="33">
        <v>5390.0624399999997</v>
      </c>
      <c r="CN236" s="33">
        <v>4654.6166670000002</v>
      </c>
      <c r="CO236" s="33">
        <v>5440.6603569999997</v>
      </c>
      <c r="CP236" s="33">
        <v>6556.9359240000003</v>
      </c>
      <c r="CQ236" s="33">
        <v>5390.0624399999997</v>
      </c>
      <c r="CR236" s="33">
        <v>4654.6166670000002</v>
      </c>
      <c r="CS236" s="33">
        <v>5440.6603569999997</v>
      </c>
      <c r="CT236" s="33">
        <v>6622.3289960000002</v>
      </c>
      <c r="CU236" s="33">
        <v>5390.0624399999997</v>
      </c>
      <c r="CV236" s="33">
        <v>4654.6166670000002</v>
      </c>
      <c r="CW236" s="33">
        <v>5440.6603569999997</v>
      </c>
      <c r="CX236" s="33">
        <v>6561.437293</v>
      </c>
      <c r="CY236" s="33">
        <v>5390.0624399999997</v>
      </c>
      <c r="CZ236" s="33">
        <v>4654.6166670000002</v>
      </c>
      <c r="DA236" s="33">
        <v>5440.6603569999997</v>
      </c>
      <c r="DB236" s="33">
        <v>6551.9989390000001</v>
      </c>
      <c r="DC236" s="33">
        <v>5390.0624399999997</v>
      </c>
      <c r="DD236" s="33">
        <v>4654.6166670000002</v>
      </c>
      <c r="DE236" s="33">
        <v>5440.6603569999997</v>
      </c>
      <c r="DF236" s="33">
        <v>6545.8860629999999</v>
      </c>
      <c r="DG236" s="33">
        <v>5390.0624399999997</v>
      </c>
      <c r="DH236" s="33">
        <v>4654.6166670000002</v>
      </c>
      <c r="DI236" s="33">
        <v>5440.6603569999997</v>
      </c>
      <c r="DJ236" s="33">
        <v>6540.4536600000001</v>
      </c>
      <c r="DK236" s="33">
        <v>5390.0624399999997</v>
      </c>
      <c r="DL236" s="33">
        <v>4654.6166670000002</v>
      </c>
      <c r="DM236" s="33">
        <v>5440.6603569999997</v>
      </c>
      <c r="DN236" s="33">
        <v>5947.7686450000001</v>
      </c>
      <c r="DO236" s="33">
        <v>5390.0624399999997</v>
      </c>
      <c r="DP236" s="33">
        <v>4654.6166670000002</v>
      </c>
      <c r="DQ236" s="33">
        <v>5440.6603569999997</v>
      </c>
      <c r="DR236" s="33">
        <v>5996.0698540000003</v>
      </c>
      <c r="DS236" s="33">
        <v>5390.0624399999997</v>
      </c>
      <c r="DT236" s="33">
        <v>4654.6166670000002</v>
      </c>
      <c r="DU236" s="33">
        <v>5440.6603569999997</v>
      </c>
      <c r="DV236" s="33">
        <v>5938.212383</v>
      </c>
      <c r="DW236" s="33">
        <v>5390.0624399999997</v>
      </c>
      <c r="DX236" s="33">
        <v>4654.6166670000002</v>
      </c>
      <c r="DY236" s="33">
        <v>5440.6603569999997</v>
      </c>
      <c r="DZ236" s="33">
        <v>5934.9782619999996</v>
      </c>
      <c r="EA236" s="33">
        <v>5390.0624399999997</v>
      </c>
      <c r="EB236" s="33">
        <v>4654.6166670000002</v>
      </c>
      <c r="EC236" s="33">
        <v>5440.6603569999997</v>
      </c>
      <c r="ED236" s="33">
        <v>5795.5088949999999</v>
      </c>
      <c r="EE236" s="33">
        <v>5390.0624399999997</v>
      </c>
      <c r="EF236" s="33">
        <v>4654.6166670000002</v>
      </c>
      <c r="EG236" s="33">
        <v>5440.6603569999997</v>
      </c>
      <c r="EH236" s="33">
        <v>5188.6527340000002</v>
      </c>
      <c r="EI236" s="33">
        <v>5390.0624399999997</v>
      </c>
      <c r="EJ236" s="33">
        <v>4654.6166670000002</v>
      </c>
      <c r="EK236" s="33">
        <v>5440.6603569999997</v>
      </c>
      <c r="EL236" s="33">
        <v>4335.5579589999998</v>
      </c>
      <c r="EM236" s="33">
        <v>5390.0624399999997</v>
      </c>
      <c r="EN236" s="33">
        <v>4654.6166670000002</v>
      </c>
      <c r="EO236" s="33">
        <v>5440.6603569999997</v>
      </c>
      <c r="EP236" s="33">
        <v>3657.2216629999998</v>
      </c>
      <c r="EQ236" s="33">
        <v>5390.0624399999997</v>
      </c>
      <c r="ER236" s="33">
        <v>4654.6166670000002</v>
      </c>
      <c r="ES236" s="33">
        <v>5440.6603569999997</v>
      </c>
      <c r="ET236" s="33">
        <v>2817.2943289999998</v>
      </c>
      <c r="EU236" s="33">
        <v>5390.0624399999997</v>
      </c>
      <c r="EV236" s="33">
        <v>4654.6166670000002</v>
      </c>
      <c r="EW236" s="33">
        <v>5440.6603569999997</v>
      </c>
      <c r="EX236" s="33">
        <v>591.75073129999998</v>
      </c>
      <c r="EY236" s="33">
        <v>5390.0624399999997</v>
      </c>
      <c r="EZ236" s="33">
        <v>4654.6166670000002</v>
      </c>
      <c r="FA236" s="33">
        <v>5440.6603569999997</v>
      </c>
      <c r="FC236" s="33">
        <v>5390.0624399999997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3111.919637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3954.581741</v>
      </c>
      <c r="M237" s="33">
        <v>3744.1510699999999</v>
      </c>
      <c r="N237" s="33">
        <v>3697.3466669999998</v>
      </c>
      <c r="O237" s="33">
        <v>3137.6277380000001</v>
      </c>
      <c r="P237" s="33">
        <v>4177.6875540000001</v>
      </c>
      <c r="Q237" s="33">
        <v>3967.4393829999999</v>
      </c>
      <c r="R237" s="33">
        <v>3697.3466669999998</v>
      </c>
      <c r="S237" s="33">
        <v>3137.6277380000001</v>
      </c>
      <c r="T237" s="33">
        <v>6262.267143</v>
      </c>
      <c r="U237" s="33">
        <v>7085.8818209999999</v>
      </c>
      <c r="V237" s="33">
        <v>1095.6256450000001</v>
      </c>
      <c r="W237" s="33">
        <v>3137.6277380000001</v>
      </c>
      <c r="X237" s="33">
        <v>6262.267143</v>
      </c>
      <c r="Y237" s="33">
        <v>7201.2007139999996</v>
      </c>
      <c r="Z237" s="33">
        <v>3697.3466669999998</v>
      </c>
      <c r="AA237" s="33">
        <v>3137.6277380000001</v>
      </c>
      <c r="AB237" s="33">
        <v>8653.2039850000001</v>
      </c>
      <c r="AC237" s="33">
        <v>6960.2609169999996</v>
      </c>
      <c r="AE237" s="33">
        <v>3495.4172119999998</v>
      </c>
      <c r="AF237" s="33">
        <v>11562.91073</v>
      </c>
      <c r="AG237" s="33">
        <v>6548.270982</v>
      </c>
      <c r="AH237" s="33">
        <v>4360.4084309999998</v>
      </c>
      <c r="AI237" s="33">
        <v>3930.8375139999998</v>
      </c>
      <c r="AJ237" s="33">
        <v>13993.94104</v>
      </c>
      <c r="AK237" s="33">
        <v>15535.27389</v>
      </c>
      <c r="AL237" s="33">
        <v>4656.19848</v>
      </c>
      <c r="AM237" s="33">
        <v>4294.6267379999999</v>
      </c>
      <c r="AN237" s="33">
        <v>13993.94104</v>
      </c>
      <c r="AO237" s="33">
        <v>15618.08761</v>
      </c>
      <c r="AP237" s="33">
        <v>4664.5079669999996</v>
      </c>
      <c r="AQ237" s="33">
        <v>4294.6267379999999</v>
      </c>
      <c r="AR237" s="33">
        <v>13993.94104</v>
      </c>
      <c r="AS237" s="33">
        <v>15310.153490000001</v>
      </c>
      <c r="AT237" s="33">
        <v>4664.5079669999996</v>
      </c>
      <c r="AU237" s="33">
        <v>4294.6267379999999</v>
      </c>
      <c r="AV237" s="33">
        <v>13993.94104</v>
      </c>
      <c r="AW237" s="33">
        <v>14046.01492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14924.219139999999</v>
      </c>
      <c r="DI237" s="33">
        <v>16506.290110000002</v>
      </c>
      <c r="DJ237" s="33">
        <v>4901.6629670000002</v>
      </c>
      <c r="DK237" s="33">
        <v>4568.2132860000002</v>
      </c>
      <c r="DL237" s="33">
        <v>14924.219139999999</v>
      </c>
      <c r="DM237" s="33">
        <v>16506.290110000002</v>
      </c>
      <c r="DN237" s="33">
        <v>4901.6629670000002</v>
      </c>
      <c r="DO237" s="33">
        <v>4568.2132860000002</v>
      </c>
      <c r="DP237" s="33">
        <v>14924.219139999999</v>
      </c>
      <c r="DQ237" s="33">
        <v>16506.290110000002</v>
      </c>
      <c r="DR237" s="33">
        <v>4901.6629670000002</v>
      </c>
      <c r="DS237" s="33">
        <v>4568.2132860000002</v>
      </c>
      <c r="DT237" s="33">
        <v>14924.219139999999</v>
      </c>
      <c r="DU237" s="33">
        <v>16506.290110000002</v>
      </c>
      <c r="DV237" s="33">
        <v>4901.6629670000002</v>
      </c>
      <c r="DW237" s="33">
        <v>4568.2132860000002</v>
      </c>
      <c r="DX237" s="33">
        <v>14924.219139999999</v>
      </c>
      <c r="DY237" s="33">
        <v>16506.290110000002</v>
      </c>
      <c r="DZ237" s="33">
        <v>4901.6629670000002</v>
      </c>
      <c r="EA237" s="33">
        <v>4568.2132860000002</v>
      </c>
      <c r="EB237" s="33">
        <v>14924.219139999999</v>
      </c>
      <c r="EC237" s="33">
        <v>16506.290110000002</v>
      </c>
      <c r="ED237" s="33">
        <v>4901.6629670000002</v>
      </c>
      <c r="EE237" s="33">
        <v>4568.2132860000002</v>
      </c>
      <c r="EF237" s="33">
        <v>14924.219139999999</v>
      </c>
      <c r="EG237" s="33">
        <v>16506.290110000002</v>
      </c>
      <c r="EH237" s="33">
        <v>4901.6629670000002</v>
      </c>
      <c r="EI237" s="33">
        <v>4568.2132860000002</v>
      </c>
      <c r="EJ237" s="33">
        <v>14924.219139999999</v>
      </c>
      <c r="EK237" s="33">
        <v>16506.290110000002</v>
      </c>
      <c r="EL237" s="33">
        <v>4901.6629670000002</v>
      </c>
      <c r="EM237" s="33">
        <v>4568.2132860000002</v>
      </c>
      <c r="EN237" s="33">
        <v>14924.219139999999</v>
      </c>
      <c r="EO237" s="33">
        <v>16506.290110000002</v>
      </c>
      <c r="EP237" s="33">
        <v>4901.6629670000002</v>
      </c>
      <c r="EQ237" s="33">
        <v>4568.2132860000002</v>
      </c>
      <c r="ER237" s="33">
        <v>14924.219139999999</v>
      </c>
      <c r="ES237" s="33">
        <v>16506.290110000002</v>
      </c>
      <c r="ET237" s="33">
        <v>4901.6629670000002</v>
      </c>
      <c r="EU237" s="33">
        <v>4568.2132860000002</v>
      </c>
      <c r="EV237" s="33">
        <v>14924.219139999999</v>
      </c>
      <c r="EW237" s="33">
        <v>16506.290110000002</v>
      </c>
      <c r="EX237" s="33">
        <v>4901.6629670000002</v>
      </c>
      <c r="EY237" s="33">
        <v>4568.2132860000002</v>
      </c>
      <c r="EZ237" s="33">
        <v>14924.219139999999</v>
      </c>
      <c r="FA237" s="33">
        <v>16506.290110000002</v>
      </c>
      <c r="FB237" s="33">
        <v>4901.6629670000002</v>
      </c>
      <c r="FC237" s="33">
        <v>4568.2132860000002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6739.5003420000003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6778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6261.5235839999996</v>
      </c>
      <c r="AE238" s="33">
        <v>7052.958095</v>
      </c>
      <c r="AF238" s="33">
        <v>7801.7042860000001</v>
      </c>
      <c r="AG238" s="33">
        <v>7273.9891669999997</v>
      </c>
      <c r="AH238" s="33">
        <v>6993.13375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458.44308139999998</v>
      </c>
      <c r="W239" s="33">
        <v>1065.7745239999999</v>
      </c>
      <c r="X239" s="33">
        <v>3571.492381</v>
      </c>
      <c r="Y239" s="33">
        <v>3490.20631</v>
      </c>
      <c r="Z239" s="33">
        <v>913.06875000000002</v>
      </c>
      <c r="AA239" s="33">
        <v>1065.7745239999999</v>
      </c>
      <c r="AB239" s="33">
        <v>6753.6804760000005</v>
      </c>
      <c r="AC239" s="33">
        <v>2995.4763189999999</v>
      </c>
      <c r="AD239" s="33">
        <v>414.13477369999998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6753.6804760000005</v>
      </c>
      <c r="AK239" s="33">
        <v>372.12576790000003</v>
      </c>
      <c r="AL239" s="33">
        <v>553.31731790000003</v>
      </c>
      <c r="AM239" s="33">
        <v>2654.0345240000001</v>
      </c>
      <c r="AN239" s="33">
        <v>6753.6804760000005</v>
      </c>
      <c r="AO239" s="33">
        <v>2487.565865</v>
      </c>
      <c r="AP239" s="33">
        <v>2180.0149999999999</v>
      </c>
      <c r="AQ239" s="33">
        <v>2654.0345240000001</v>
      </c>
      <c r="AR239" s="33">
        <v>6753.6804760000005</v>
      </c>
      <c r="AS239" s="33">
        <v>6522.231667</v>
      </c>
      <c r="AT239" s="33">
        <v>2180.0149999999999</v>
      </c>
      <c r="AU239" s="33">
        <v>2654.0345240000001</v>
      </c>
      <c r="AV239" s="33">
        <v>6753.6804760000005</v>
      </c>
      <c r="AW239" s="33">
        <v>3949.0764899999999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5122.6791659999999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5473.9515330000004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L240" s="33">
        <v>105.8495238</v>
      </c>
      <c r="M240" s="33">
        <v>260.1183929</v>
      </c>
      <c r="N240" s="33">
        <v>281.05458329999999</v>
      </c>
      <c r="O240" s="33">
        <v>163.02547620000001</v>
      </c>
      <c r="P240" s="33">
        <v>105.8495238</v>
      </c>
      <c r="Q240" s="33">
        <v>260.1183929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D240" s="33">
        <v>281.05458329999999</v>
      </c>
      <c r="AE240" s="33">
        <v>163.02547620000001</v>
      </c>
      <c r="AF240" s="33">
        <v>291.7157143</v>
      </c>
      <c r="AG240" s="33">
        <v>500.22398809999999</v>
      </c>
      <c r="AH240" s="33">
        <v>408.08249999999998</v>
      </c>
      <c r="AI240" s="33">
        <v>202.8874405</v>
      </c>
      <c r="AJ240" s="33">
        <v>291.7157143</v>
      </c>
      <c r="AL240" s="33">
        <v>408.08249999999998</v>
      </c>
      <c r="AM240" s="33">
        <v>202.8874405</v>
      </c>
      <c r="AN240" s="33">
        <v>291.7157143</v>
      </c>
      <c r="AO240" s="33">
        <v>500.22398809999999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B240" s="33">
        <v>408.08249999999998</v>
      </c>
      <c r="BC240" s="33">
        <v>202.8874405</v>
      </c>
      <c r="BD240" s="33">
        <v>291.7157143</v>
      </c>
      <c r="BE240" s="33">
        <v>26.906966109999999</v>
      </c>
      <c r="BF240" s="33">
        <v>408.08249999999998</v>
      </c>
      <c r="BG240" s="33">
        <v>202.8874405</v>
      </c>
      <c r="BH240" s="33">
        <v>291.7157143</v>
      </c>
      <c r="BI240" s="33">
        <v>83.563040790000002</v>
      </c>
      <c r="BJ240" s="33">
        <v>408.08249999999998</v>
      </c>
      <c r="BK240" s="33">
        <v>202.8874405</v>
      </c>
      <c r="BL240" s="33">
        <v>558.44986389999997</v>
      </c>
      <c r="BM240" s="33">
        <v>500.22398809999999</v>
      </c>
      <c r="BN240" s="33">
        <v>574.17864229999998</v>
      </c>
      <c r="BO240" s="33">
        <v>387.29597899999999</v>
      </c>
      <c r="BP240" s="33">
        <v>558.44986389999997</v>
      </c>
      <c r="BQ240" s="33">
        <v>734.37603920000004</v>
      </c>
      <c r="BR240" s="33">
        <v>574.17864229999998</v>
      </c>
      <c r="BS240" s="33">
        <v>387.29597899999999</v>
      </c>
      <c r="BT240" s="33">
        <v>980.80140459999996</v>
      </c>
      <c r="BU240" s="33">
        <v>713.77840860000003</v>
      </c>
      <c r="BV240" s="33">
        <v>757.58770130000005</v>
      </c>
      <c r="BW240" s="33">
        <v>541.94146120000005</v>
      </c>
      <c r="BX240" s="33">
        <v>980.80140459999996</v>
      </c>
      <c r="BY240" s="33">
        <v>1214.002397</v>
      </c>
      <c r="BZ240" s="33">
        <v>757.58770130000005</v>
      </c>
      <c r="CA240" s="33">
        <v>541.94146120000005</v>
      </c>
      <c r="CB240" s="33">
        <v>980.80140459999996</v>
      </c>
      <c r="CC240" s="33">
        <v>1214.002397</v>
      </c>
      <c r="CD240" s="33">
        <v>757.58770130000005</v>
      </c>
      <c r="CE240" s="33">
        <v>541.94146120000005</v>
      </c>
      <c r="CF240" s="33">
        <v>980.80140459999996</v>
      </c>
      <c r="CG240" s="33">
        <v>1214.002397</v>
      </c>
      <c r="CH240" s="33">
        <v>757.58770130000005</v>
      </c>
      <c r="CI240" s="33">
        <v>541.94146120000005</v>
      </c>
      <c r="CJ240" s="33">
        <v>980.80140459999996</v>
      </c>
      <c r="CK240" s="33">
        <v>877.49796500000002</v>
      </c>
      <c r="CL240" s="33">
        <v>757.58770130000005</v>
      </c>
      <c r="CM240" s="33">
        <v>541.94146120000005</v>
      </c>
      <c r="CN240" s="33">
        <v>980.80140459999996</v>
      </c>
      <c r="CO240" s="33">
        <v>1214.002397</v>
      </c>
      <c r="CP240" s="33">
        <v>757.58770130000005</v>
      </c>
      <c r="CQ240" s="33">
        <v>541.94146120000005</v>
      </c>
      <c r="CR240" s="33">
        <v>980.80140459999996</v>
      </c>
      <c r="CS240" s="33">
        <v>1214.002397</v>
      </c>
      <c r="CT240" s="33">
        <v>757.58770130000005</v>
      </c>
      <c r="CU240" s="33">
        <v>541.94146120000005</v>
      </c>
      <c r="CV240" s="33">
        <v>980.80140459999996</v>
      </c>
      <c r="CW240" s="33">
        <v>1214.002397</v>
      </c>
      <c r="CX240" s="33">
        <v>757.58770130000005</v>
      </c>
      <c r="CY240" s="33">
        <v>541.94146120000005</v>
      </c>
      <c r="CZ240" s="33">
        <v>980.80140459999996</v>
      </c>
      <c r="DA240" s="33">
        <v>1214.002397</v>
      </c>
      <c r="DB240" s="33">
        <v>757.58770130000005</v>
      </c>
      <c r="DC240" s="33">
        <v>541.94146120000005</v>
      </c>
      <c r="DD240" s="33">
        <v>980.80140459999996</v>
      </c>
      <c r="DE240" s="33">
        <v>1214.002397</v>
      </c>
      <c r="DF240" s="33">
        <v>757.58770130000005</v>
      </c>
      <c r="DG240" s="33">
        <v>541.94146120000005</v>
      </c>
      <c r="DH240" s="33">
        <v>980.80140459999996</v>
      </c>
      <c r="DI240" s="33">
        <v>1214.002397</v>
      </c>
      <c r="DJ240" s="33">
        <v>757.58770130000005</v>
      </c>
      <c r="DK240" s="33">
        <v>541.94146120000005</v>
      </c>
      <c r="DL240" s="33">
        <v>980.80140459999996</v>
      </c>
      <c r="DM240" s="33">
        <v>1214.002397</v>
      </c>
      <c r="DN240" s="33">
        <v>757.58770130000005</v>
      </c>
      <c r="DO240" s="33">
        <v>541.94146120000005</v>
      </c>
      <c r="DP240" s="33">
        <v>980.80140459999996</v>
      </c>
      <c r="DQ240" s="33">
        <v>1214.002397</v>
      </c>
      <c r="DR240" s="33">
        <v>757.58770130000005</v>
      </c>
      <c r="DS240" s="33">
        <v>541.94146120000005</v>
      </c>
      <c r="DT240" s="33">
        <v>980.80140459999996</v>
      </c>
      <c r="DU240" s="33">
        <v>1214.002397</v>
      </c>
      <c r="DV240" s="33">
        <v>757.58770130000005</v>
      </c>
      <c r="DW240" s="33">
        <v>541.94146120000005</v>
      </c>
      <c r="DX240" s="33">
        <v>980.80140459999996</v>
      </c>
      <c r="DY240" s="33">
        <v>1214.002397</v>
      </c>
      <c r="DZ240" s="33">
        <v>757.58770130000005</v>
      </c>
      <c r="EA240" s="33">
        <v>541.94146120000005</v>
      </c>
      <c r="EB240" s="33">
        <v>980.80140459999996</v>
      </c>
      <c r="EC240" s="33">
        <v>1214.002397</v>
      </c>
      <c r="ED240" s="33">
        <v>757.58770130000005</v>
      </c>
      <c r="EE240" s="33">
        <v>541.94146120000005</v>
      </c>
      <c r="EF240" s="33">
        <v>980.80140459999996</v>
      </c>
      <c r="EG240" s="33">
        <v>1214.002397</v>
      </c>
      <c r="EH240" s="33">
        <v>757.58770130000005</v>
      </c>
      <c r="EI240" s="33">
        <v>541.94146120000005</v>
      </c>
      <c r="EJ240" s="33">
        <v>980.80140459999996</v>
      </c>
      <c r="EK240" s="33">
        <v>1214.002397</v>
      </c>
      <c r="EL240" s="33">
        <v>757.58770130000005</v>
      </c>
      <c r="EM240" s="33">
        <v>541.94146120000005</v>
      </c>
      <c r="EN240" s="33">
        <v>980.80140459999996</v>
      </c>
      <c r="EO240" s="33">
        <v>1214.002397</v>
      </c>
      <c r="EP240" s="33">
        <v>757.58770130000005</v>
      </c>
      <c r="EQ240" s="33">
        <v>541.94146120000005</v>
      </c>
      <c r="ER240" s="33">
        <v>980.80140459999996</v>
      </c>
      <c r="ES240" s="33">
        <v>1214.002397</v>
      </c>
      <c r="ET240" s="33">
        <v>757.58770130000005</v>
      </c>
      <c r="EU240" s="33">
        <v>541.94146120000005</v>
      </c>
      <c r="EV240" s="33">
        <v>980.80140459999996</v>
      </c>
      <c r="EW240" s="33">
        <v>1214.002397</v>
      </c>
      <c r="EX240" s="33">
        <v>757.58770130000005</v>
      </c>
      <c r="EY240" s="33">
        <v>541.94146120000005</v>
      </c>
      <c r="EZ240" s="33">
        <v>980.80140459999996</v>
      </c>
      <c r="FA240" s="33">
        <v>1214.002397</v>
      </c>
      <c r="FB240" s="33">
        <v>757.58770130000005</v>
      </c>
      <c r="FC240" s="33">
        <v>541.94146120000005</v>
      </c>
    </row>
    <row r="241" spans="2:159" x14ac:dyDescent="0.25">
      <c r="B241" s="33" t="s">
        <v>1</v>
      </c>
      <c r="C241" s="33" t="s">
        <v>44</v>
      </c>
      <c r="CB241" s="33">
        <v>489.88028170000001</v>
      </c>
      <c r="CC241" s="33">
        <v>435.69826289999997</v>
      </c>
      <c r="CD241" s="33">
        <v>152.9046156</v>
      </c>
      <c r="CE241" s="33">
        <v>211.9523141</v>
      </c>
      <c r="CF241" s="33">
        <v>1943.97577</v>
      </c>
      <c r="CG241" s="33">
        <v>1714.9232959999999</v>
      </c>
      <c r="CH241" s="33">
        <v>606.76634460000002</v>
      </c>
      <c r="CI241" s="33">
        <v>841.08337949999998</v>
      </c>
      <c r="CJ241" s="33">
        <v>1994.701429</v>
      </c>
      <c r="CK241" s="33">
        <v>1668.525727</v>
      </c>
      <c r="CL241" s="33">
        <v>622.59916669999996</v>
      </c>
      <c r="CM241" s="33">
        <v>863.03041670000005</v>
      </c>
      <c r="CN241" s="33">
        <v>1994.701429</v>
      </c>
      <c r="CO241" s="33">
        <v>1474.030137</v>
      </c>
      <c r="CP241" s="33">
        <v>622.59916669999996</v>
      </c>
      <c r="CQ241" s="33">
        <v>863.03041670000005</v>
      </c>
      <c r="CR241" s="33">
        <v>1994.701429</v>
      </c>
      <c r="CS241" s="33">
        <v>1774.0823210000001</v>
      </c>
      <c r="CT241" s="33">
        <v>622.59916669999996</v>
      </c>
      <c r="CU241" s="33">
        <v>863.03041670000005</v>
      </c>
      <c r="CV241" s="33">
        <v>1994.701429</v>
      </c>
      <c r="CW241" s="33">
        <v>1774.0823210000001</v>
      </c>
      <c r="CX241" s="33">
        <v>622.59916669999996</v>
      </c>
      <c r="CY241" s="33">
        <v>863.03041670000005</v>
      </c>
      <c r="CZ241" s="33">
        <v>1994.701429</v>
      </c>
      <c r="DA241" s="33">
        <v>1774.0823210000001</v>
      </c>
      <c r="DB241" s="33">
        <v>622.59916669999996</v>
      </c>
      <c r="DC241" s="33">
        <v>863.03041670000005</v>
      </c>
      <c r="DD241" s="33">
        <v>1994.701429</v>
      </c>
      <c r="DE241" s="33">
        <v>1774.0823210000001</v>
      </c>
      <c r="DF241" s="33">
        <v>622.59916669999996</v>
      </c>
      <c r="DG241" s="33">
        <v>863.03041670000005</v>
      </c>
      <c r="DH241" s="33">
        <v>1994.701429</v>
      </c>
      <c r="DI241" s="33">
        <v>1774.0823210000001</v>
      </c>
      <c r="DJ241" s="33">
        <v>622.59916669999996</v>
      </c>
      <c r="DK241" s="33">
        <v>863.03041670000005</v>
      </c>
      <c r="DL241" s="33">
        <v>1994.701429</v>
      </c>
      <c r="DM241" s="33">
        <v>1774.0823210000001</v>
      </c>
      <c r="DN241" s="33">
        <v>622.59916669999996</v>
      </c>
      <c r="DO241" s="33">
        <v>863.03041670000005</v>
      </c>
      <c r="DP241" s="33">
        <v>1994.701429</v>
      </c>
      <c r="DQ241" s="33">
        <v>1774.0823210000001</v>
      </c>
      <c r="DR241" s="33">
        <v>622.59916669999996</v>
      </c>
      <c r="DS241" s="33">
        <v>863.03041670000005</v>
      </c>
      <c r="DT241" s="33">
        <v>1994.701429</v>
      </c>
      <c r="DU241" s="33">
        <v>1774.0823210000001</v>
      </c>
      <c r="DV241" s="33">
        <v>622.59916669999996</v>
      </c>
      <c r="DW241" s="33">
        <v>863.03041670000005</v>
      </c>
      <c r="DX241" s="33">
        <v>1994.701429</v>
      </c>
      <c r="DY241" s="33">
        <v>1774.0823210000001</v>
      </c>
      <c r="DZ241" s="33">
        <v>622.59916669999996</v>
      </c>
      <c r="EA241" s="33">
        <v>863.03041670000005</v>
      </c>
      <c r="EB241" s="33">
        <v>1994.701429</v>
      </c>
      <c r="EC241" s="33">
        <v>1774.0823210000001</v>
      </c>
      <c r="ED241" s="33">
        <v>622.59916669999996</v>
      </c>
      <c r="EE241" s="33">
        <v>863.03041670000005</v>
      </c>
      <c r="EF241" s="33">
        <v>1994.701429</v>
      </c>
      <c r="EG241" s="33">
        <v>1774.0823210000001</v>
      </c>
      <c r="EH241" s="33">
        <v>622.59916669999996</v>
      </c>
      <c r="EI241" s="33">
        <v>863.03041670000005</v>
      </c>
      <c r="EJ241" s="33">
        <v>1994.701429</v>
      </c>
      <c r="EK241" s="33">
        <v>1774.0823210000001</v>
      </c>
      <c r="EL241" s="33">
        <v>622.59916669999996</v>
      </c>
      <c r="EM241" s="33">
        <v>863.03041670000005</v>
      </c>
      <c r="EN241" s="33">
        <v>1994.701429</v>
      </c>
      <c r="EO241" s="33">
        <v>1774.0823210000001</v>
      </c>
      <c r="EP241" s="33">
        <v>622.59916669999996</v>
      </c>
      <c r="EQ241" s="33">
        <v>863.03041670000005</v>
      </c>
      <c r="ER241" s="33">
        <v>1994.701429</v>
      </c>
      <c r="ES241" s="33">
        <v>1774.0823210000001</v>
      </c>
      <c r="ET241" s="33">
        <v>622.59916669999996</v>
      </c>
      <c r="EU241" s="33">
        <v>863.03041670000005</v>
      </c>
      <c r="EV241" s="33">
        <v>1994.701429</v>
      </c>
      <c r="EW241" s="33">
        <v>1774.0823210000001</v>
      </c>
      <c r="EX241" s="33">
        <v>622.59916669999996</v>
      </c>
      <c r="EY241" s="33">
        <v>863.03041670000005</v>
      </c>
      <c r="EZ241" s="33">
        <v>2095.7954020000002</v>
      </c>
      <c r="FA241" s="33">
        <v>1864.6517200000001</v>
      </c>
      <c r="FB241" s="33">
        <v>637.92486440000005</v>
      </c>
      <c r="FC241" s="33">
        <v>904.93181489999995</v>
      </c>
    </row>
    <row r="242" spans="2:159" x14ac:dyDescent="0.25">
      <c r="B242" s="33" t="s">
        <v>1</v>
      </c>
      <c r="C242" s="33" t="s">
        <v>45</v>
      </c>
      <c r="AJ242" s="33">
        <v>2814.2967359999998</v>
      </c>
      <c r="AK242" s="33">
        <v>2288.209762</v>
      </c>
      <c r="AL242" s="33">
        <v>903.10125000000005</v>
      </c>
      <c r="AM242" s="33">
        <v>1552.3085120000001</v>
      </c>
      <c r="AN242" s="33">
        <v>2902.1452380000001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3139.4576189999998</v>
      </c>
      <c r="BY242" s="33">
        <v>2422.5480360000001</v>
      </c>
      <c r="BZ242" s="33">
        <v>967.60874999999999</v>
      </c>
      <c r="CA242" s="33">
        <v>1687.82881</v>
      </c>
      <c r="CB242" s="33">
        <v>3139.4576189999998</v>
      </c>
      <c r="CC242" s="33">
        <v>2391.0238850000001</v>
      </c>
      <c r="CD242" s="33">
        <v>967.60874999999999</v>
      </c>
      <c r="CE242" s="33">
        <v>1687.82881</v>
      </c>
      <c r="CF242" s="33">
        <v>3139.4576189999998</v>
      </c>
      <c r="CG242" s="33">
        <v>2422.5480360000001</v>
      </c>
      <c r="CH242" s="33">
        <v>967.60874999999999</v>
      </c>
      <c r="CI242" s="33">
        <v>1687.82881</v>
      </c>
      <c r="CJ242" s="33">
        <v>3139.4576189999998</v>
      </c>
      <c r="CK242" s="33">
        <v>2422.5480360000001</v>
      </c>
      <c r="CL242" s="33">
        <v>967.60874999999999</v>
      </c>
      <c r="CM242" s="33">
        <v>1687.82881</v>
      </c>
      <c r="CN242" s="33">
        <v>3139.4576189999998</v>
      </c>
      <c r="CO242" s="33">
        <v>2422.5480360000001</v>
      </c>
      <c r="CP242" s="33">
        <v>967.60874999999999</v>
      </c>
      <c r="CQ242" s="33">
        <v>1687.82881</v>
      </c>
      <c r="CR242" s="33">
        <v>3139.4576189999998</v>
      </c>
      <c r="CS242" s="33">
        <v>2422.5480360000001</v>
      </c>
      <c r="CT242" s="33">
        <v>967.60874999999999</v>
      </c>
      <c r="CU242" s="33">
        <v>1687.82881</v>
      </c>
      <c r="CV242" s="33">
        <v>3139.4576189999998</v>
      </c>
      <c r="CW242" s="33">
        <v>2422.5480360000001</v>
      </c>
      <c r="CX242" s="33">
        <v>967.60874999999999</v>
      </c>
      <c r="CY242" s="33">
        <v>1687.82881</v>
      </c>
      <c r="CZ242" s="33">
        <v>3139.4576189999998</v>
      </c>
      <c r="DA242" s="33">
        <v>2422.5480360000001</v>
      </c>
      <c r="DB242" s="33">
        <v>967.60874999999999</v>
      </c>
      <c r="DC242" s="33">
        <v>1687.82881</v>
      </c>
      <c r="DD242" s="33">
        <v>3139.4576189999998</v>
      </c>
      <c r="DE242" s="33">
        <v>2422.5480360000001</v>
      </c>
      <c r="DF242" s="33">
        <v>967.60874999999999</v>
      </c>
      <c r="DG242" s="33">
        <v>1687.82881</v>
      </c>
      <c r="DH242" s="33">
        <v>3139.4576189999998</v>
      </c>
      <c r="DI242" s="33">
        <v>2422.5480360000001</v>
      </c>
      <c r="DJ242" s="33">
        <v>967.60874999999999</v>
      </c>
      <c r="DK242" s="33">
        <v>1687.82881</v>
      </c>
      <c r="DL242" s="33">
        <v>3139.4576189999998</v>
      </c>
      <c r="DM242" s="33">
        <v>2422.5480360000001</v>
      </c>
      <c r="DN242" s="33">
        <v>967.60874999999999</v>
      </c>
      <c r="DO242" s="33">
        <v>1687.82881</v>
      </c>
      <c r="DP242" s="33">
        <v>3139.4576189999998</v>
      </c>
      <c r="DQ242" s="33">
        <v>2422.5480360000001</v>
      </c>
      <c r="DR242" s="33">
        <v>967.60874999999999</v>
      </c>
      <c r="DS242" s="33">
        <v>1687.82881</v>
      </c>
      <c r="DT242" s="33">
        <v>3139.4576189999998</v>
      </c>
      <c r="DU242" s="33">
        <v>2422.5480360000001</v>
      </c>
      <c r="DV242" s="33">
        <v>967.60874999999999</v>
      </c>
      <c r="DW242" s="33">
        <v>1687.82881</v>
      </c>
      <c r="DX242" s="33">
        <v>3139.4576189999998</v>
      </c>
      <c r="DY242" s="33">
        <v>2422.5480360000001</v>
      </c>
      <c r="DZ242" s="33">
        <v>967.60874999999999</v>
      </c>
      <c r="EA242" s="33">
        <v>1687.82881</v>
      </c>
      <c r="EB242" s="33">
        <v>3139.4576189999998</v>
      </c>
      <c r="EC242" s="33">
        <v>2422.5480360000001</v>
      </c>
      <c r="ED242" s="33">
        <v>967.60874999999999</v>
      </c>
      <c r="EE242" s="33">
        <v>1687.82881</v>
      </c>
      <c r="EF242" s="33">
        <v>3139.4576189999998</v>
      </c>
      <c r="EG242" s="33">
        <v>2422.5480360000001</v>
      </c>
      <c r="EH242" s="33">
        <v>967.60874999999999</v>
      </c>
      <c r="EI242" s="33">
        <v>1687.82881</v>
      </c>
      <c r="EJ242" s="33">
        <v>3139.4576189999998</v>
      </c>
      <c r="EK242" s="33">
        <v>2422.5480360000001</v>
      </c>
      <c r="EL242" s="33">
        <v>967.60874999999999</v>
      </c>
      <c r="EM242" s="33">
        <v>1687.82881</v>
      </c>
      <c r="EN242" s="33">
        <v>3139.4576189999998</v>
      </c>
      <c r="EO242" s="33">
        <v>2422.5480360000001</v>
      </c>
      <c r="EP242" s="33">
        <v>967.60874999999999</v>
      </c>
      <c r="EQ242" s="33">
        <v>1687.82881</v>
      </c>
      <c r="ER242" s="33">
        <v>3139.4576189999998</v>
      </c>
      <c r="ES242" s="33">
        <v>2422.5480360000001</v>
      </c>
      <c r="ET242" s="33">
        <v>967.60874999999999</v>
      </c>
      <c r="EU242" s="33">
        <v>1687.82881</v>
      </c>
      <c r="EV242" s="33">
        <v>3139.4576189999998</v>
      </c>
      <c r="EW242" s="33">
        <v>2422.5480360000001</v>
      </c>
      <c r="EX242" s="33">
        <v>967.60874999999999</v>
      </c>
      <c r="EY242" s="33">
        <v>1687.82881</v>
      </c>
      <c r="EZ242" s="33">
        <v>3139.4576189999998</v>
      </c>
      <c r="FA242" s="33">
        <v>2422.5480360000001</v>
      </c>
      <c r="FB242" s="33">
        <v>967.60874999999999</v>
      </c>
      <c r="FC242" s="33">
        <v>1687.82881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44427.12758</v>
      </c>
      <c r="G245" s="33">
        <v>42335.939839999999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40981.312919999997</v>
      </c>
      <c r="M245" s="33">
        <v>38726.22262</v>
      </c>
      <c r="N245" s="33">
        <v>43691.69803</v>
      </c>
      <c r="O245" s="33">
        <v>42423.088889999999</v>
      </c>
      <c r="P245" s="33">
        <v>41162.384769999997</v>
      </c>
      <c r="Q245" s="33">
        <v>38907.442589999999</v>
      </c>
      <c r="R245" s="33">
        <v>45494.945310000003</v>
      </c>
      <c r="S245" s="33">
        <v>42380.203240000003</v>
      </c>
      <c r="T245" s="33">
        <v>46385.809520000003</v>
      </c>
      <c r="U245" s="33">
        <v>45067.768550000001</v>
      </c>
      <c r="V245" s="33">
        <v>42864.547890000002</v>
      </c>
      <c r="W245" s="33">
        <v>42948.227500000001</v>
      </c>
      <c r="X245" s="33">
        <v>46385.809520000003</v>
      </c>
      <c r="Y245" s="33">
        <v>45183.087440000003</v>
      </c>
      <c r="Z245" s="33">
        <v>43556.383170000001</v>
      </c>
      <c r="AA245" s="33">
        <v>42948.227500000001</v>
      </c>
      <c r="AB245" s="33">
        <v>52096.268750000003</v>
      </c>
      <c r="AC245" s="33">
        <v>44311.345990000002</v>
      </c>
      <c r="AD245" s="33">
        <v>41242.597849999998</v>
      </c>
      <c r="AE245" s="33">
        <v>45091.78572</v>
      </c>
      <c r="AF245" s="33">
        <v>55414.312149999998</v>
      </c>
      <c r="AG245" s="33">
        <v>48191.779020000002</v>
      </c>
      <c r="AH245" s="33">
        <v>44939.518369999998</v>
      </c>
      <c r="AI245" s="33">
        <v>45890.538529999998</v>
      </c>
      <c r="AJ245" s="33">
        <v>60659.639210000001</v>
      </c>
      <c r="AK245" s="33">
        <v>50988.859629999999</v>
      </c>
      <c r="AL245" s="33">
        <v>47794.272779999999</v>
      </c>
      <c r="AM245" s="33">
        <v>47806.636259999999</v>
      </c>
      <c r="AN245" s="33">
        <v>60747.487710000001</v>
      </c>
      <c r="AO245" s="33">
        <v>53226.92985</v>
      </c>
      <c r="AP245" s="33">
        <v>49893.865879999998</v>
      </c>
      <c r="AQ245" s="33">
        <v>47806.636259999999</v>
      </c>
      <c r="AR245" s="33">
        <v>60810.521999999997</v>
      </c>
      <c r="AS245" s="33">
        <v>57018.828430000001</v>
      </c>
      <c r="AT245" s="33">
        <v>49383.348469999997</v>
      </c>
      <c r="AU245" s="33">
        <v>47886.99912</v>
      </c>
      <c r="AV245" s="33">
        <v>60879.943899999998</v>
      </c>
      <c r="AW245" s="33">
        <v>55030.058199999999</v>
      </c>
      <c r="AX245" s="33">
        <v>50036.922550000003</v>
      </c>
      <c r="AY245" s="33">
        <v>47956.928999999996</v>
      </c>
      <c r="AZ245" s="33">
        <v>61059.360090000002</v>
      </c>
      <c r="BA245" s="33">
        <v>56385.31134</v>
      </c>
      <c r="BB245" s="33">
        <v>50210.177969999997</v>
      </c>
      <c r="BC245" s="33">
        <v>48158.7621</v>
      </c>
      <c r="BD245" s="33">
        <v>61059.360090000002</v>
      </c>
      <c r="BE245" s="33">
        <v>59393.657850000003</v>
      </c>
      <c r="BF245" s="33">
        <v>50210.177969999997</v>
      </c>
      <c r="BG245" s="33">
        <v>48158.7621</v>
      </c>
      <c r="BH245" s="33">
        <v>61388.93866</v>
      </c>
      <c r="BI245" s="33">
        <v>58456.914400000001</v>
      </c>
      <c r="BJ245" s="33">
        <v>50741.762970000003</v>
      </c>
      <c r="BK245" s="33">
        <v>48662.970430000001</v>
      </c>
      <c r="BL245" s="33">
        <v>61655.672809999996</v>
      </c>
      <c r="BM245" s="33">
        <v>60273.127849999997</v>
      </c>
      <c r="BN245" s="33">
        <v>50358.537669999998</v>
      </c>
      <c r="BO245" s="33">
        <v>48847.378969999998</v>
      </c>
      <c r="BP245" s="33">
        <v>63523.505980000002</v>
      </c>
      <c r="BQ245" s="33">
        <v>61975.068140000003</v>
      </c>
      <c r="BR245" s="33">
        <v>51896.244259999999</v>
      </c>
      <c r="BS245" s="33">
        <v>50689.216229999998</v>
      </c>
      <c r="BT245" s="33">
        <v>65240.765650000001</v>
      </c>
      <c r="BU245" s="33">
        <v>63176.939559999999</v>
      </c>
      <c r="BV245" s="33">
        <v>52896.968500000003</v>
      </c>
      <c r="BW245" s="33">
        <v>51862.522199999999</v>
      </c>
      <c r="BX245" s="33">
        <v>65240.765650000001</v>
      </c>
      <c r="BY245" s="33">
        <v>62752.691509999997</v>
      </c>
      <c r="BZ245" s="33">
        <v>52894.889730000003</v>
      </c>
      <c r="CA245" s="33">
        <v>51862.522199999999</v>
      </c>
      <c r="CB245" s="33">
        <v>65875.207840000003</v>
      </c>
      <c r="CC245" s="33">
        <v>64346.624739999999</v>
      </c>
      <c r="CD245" s="33">
        <v>53138.042309999997</v>
      </c>
      <c r="CE245" s="33">
        <v>52258.514040000002</v>
      </c>
      <c r="CF245" s="33">
        <v>67329.303329999995</v>
      </c>
      <c r="CG245" s="33">
        <v>65657.373919999998</v>
      </c>
      <c r="CH245" s="33">
        <v>53660.148910000004</v>
      </c>
      <c r="CI245" s="33">
        <v>52887.645100000002</v>
      </c>
      <c r="CJ245" s="33">
        <v>67380.028990000006</v>
      </c>
      <c r="CK245" s="33">
        <v>65274.471920000004</v>
      </c>
      <c r="CL245" s="33">
        <v>53709.700980000001</v>
      </c>
      <c r="CM245" s="33">
        <v>52909.592140000001</v>
      </c>
      <c r="CN245" s="33">
        <v>67380.028990000006</v>
      </c>
      <c r="CO245" s="33">
        <v>65416.480770000002</v>
      </c>
      <c r="CP245" s="33">
        <v>53592.895089999998</v>
      </c>
      <c r="CQ245" s="33">
        <v>52909.592140000001</v>
      </c>
      <c r="CR245" s="33">
        <v>67380.028990000006</v>
      </c>
      <c r="CS245" s="33">
        <v>65716.532949999993</v>
      </c>
      <c r="CT245" s="33">
        <v>53658.288159999996</v>
      </c>
      <c r="CU245" s="33">
        <v>52909.592140000001</v>
      </c>
      <c r="CV245" s="33">
        <v>67380.028990000006</v>
      </c>
      <c r="CW245" s="33">
        <v>65716.532949999993</v>
      </c>
      <c r="CX245" s="33">
        <v>53597.39645</v>
      </c>
      <c r="CY245" s="33">
        <v>52909.592140000001</v>
      </c>
      <c r="CZ245" s="33">
        <v>67380.028990000006</v>
      </c>
      <c r="DA245" s="33">
        <v>65716.532949999993</v>
      </c>
      <c r="DB245" s="33">
        <v>53587.958100000003</v>
      </c>
      <c r="DC245" s="33">
        <v>52909.592140000001</v>
      </c>
      <c r="DD245" s="33">
        <v>67502.334700000007</v>
      </c>
      <c r="DE245" s="33">
        <v>65820.629379999998</v>
      </c>
      <c r="DF245" s="33">
        <v>53654.826059999999</v>
      </c>
      <c r="DG245" s="33">
        <v>52997.800349999998</v>
      </c>
      <c r="DH245" s="33">
        <v>68454.485000000001</v>
      </c>
      <c r="DI245" s="33">
        <v>66728.032349999994</v>
      </c>
      <c r="DJ245" s="33">
        <v>53900.168539999999</v>
      </c>
      <c r="DK245" s="33">
        <v>53286.508399999999</v>
      </c>
      <c r="DL245" s="33">
        <v>68454.485000000001</v>
      </c>
      <c r="DM245" s="33">
        <v>66728.032349999994</v>
      </c>
      <c r="DN245" s="33">
        <v>53307.483520000002</v>
      </c>
      <c r="DO245" s="33">
        <v>53286.508399999999</v>
      </c>
      <c r="DP245" s="33">
        <v>68454.485000000001</v>
      </c>
      <c r="DQ245" s="33">
        <v>66728.032349999994</v>
      </c>
      <c r="DR245" s="33">
        <v>53355.784729999999</v>
      </c>
      <c r="DS245" s="33">
        <v>53286.508399999999</v>
      </c>
      <c r="DT245" s="33">
        <v>68454.485000000001</v>
      </c>
      <c r="DU245" s="33">
        <v>66728.032349999994</v>
      </c>
      <c r="DV245" s="33">
        <v>53297.927259999997</v>
      </c>
      <c r="DW245" s="33">
        <v>53286.508399999999</v>
      </c>
      <c r="DX245" s="33">
        <v>68454.485000000001</v>
      </c>
      <c r="DY245" s="33">
        <v>66728.032349999994</v>
      </c>
      <c r="DZ245" s="33">
        <v>53294.693140000003</v>
      </c>
      <c r="EA245" s="33">
        <v>53286.508399999999</v>
      </c>
      <c r="EB245" s="33">
        <v>68454.485000000001</v>
      </c>
      <c r="EC245" s="33">
        <v>66728.032349999994</v>
      </c>
      <c r="ED245" s="33">
        <v>53155.223769999997</v>
      </c>
      <c r="EE245" s="33">
        <v>53286.508399999999</v>
      </c>
      <c r="EF245" s="33">
        <v>68454.485000000001</v>
      </c>
      <c r="EG245" s="33">
        <v>66728.032349999994</v>
      </c>
      <c r="EH245" s="33">
        <v>52548.367610000001</v>
      </c>
      <c r="EI245" s="33">
        <v>53286.508399999999</v>
      </c>
      <c r="EJ245" s="33">
        <v>68454.485000000001</v>
      </c>
      <c r="EK245" s="33">
        <v>66728.032349999994</v>
      </c>
      <c r="EL245" s="33">
        <v>51695.272839999998</v>
      </c>
      <c r="EM245" s="33">
        <v>53286.508399999999</v>
      </c>
      <c r="EN245" s="33">
        <v>68454.485000000001</v>
      </c>
      <c r="EO245" s="33">
        <v>66728.032349999994</v>
      </c>
      <c r="EP245" s="33">
        <v>51016.936540000002</v>
      </c>
      <c r="EQ245" s="33">
        <v>53286.508399999999</v>
      </c>
      <c r="ER245" s="33">
        <v>68454.485000000001</v>
      </c>
      <c r="ES245" s="33">
        <v>66728.032349999994</v>
      </c>
      <c r="ET245" s="33">
        <v>50177.009209999997</v>
      </c>
      <c r="EU245" s="33">
        <v>53286.508399999999</v>
      </c>
      <c r="EV245" s="33">
        <v>68454.485000000001</v>
      </c>
      <c r="EW245" s="33">
        <v>66728.032349999994</v>
      </c>
      <c r="EX245" s="33">
        <v>47951.465609999999</v>
      </c>
      <c r="EY245" s="33">
        <v>53286.508399999999</v>
      </c>
      <c r="EZ245" s="33">
        <v>68613.98659</v>
      </c>
      <c r="FA245" s="33">
        <v>66858.687460000001</v>
      </c>
      <c r="FB245" s="33">
        <v>47388.875160000003</v>
      </c>
      <c r="FC245" s="33">
        <v>53364.075689999998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3836.36285</v>
      </c>
      <c r="AO246" s="33">
        <v>3532.4301369999998</v>
      </c>
      <c r="AP246" s="33">
        <v>2473.458314</v>
      </c>
      <c r="AQ246" s="33">
        <v>3031.1523710000001</v>
      </c>
      <c r="AR246" s="33">
        <v>4969.5392400000001</v>
      </c>
      <c r="AS246" s="33">
        <v>2124.3119839999999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4225.4986840000001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4537.7276490000004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5315.5239009999996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5722.8191180000003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990.78436850000003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102.8650651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110.4401404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48.640333660000003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57.8966359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56.751142489999999</v>
      </c>
      <c r="BW248" s="33">
        <v>107.4420198</v>
      </c>
      <c r="BX248" s="33">
        <v>105.2766835</v>
      </c>
      <c r="BY248" s="33">
        <v>104.6626727</v>
      </c>
      <c r="BZ248" s="33">
        <v>54.647323489999998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57.8966359</v>
      </c>
      <c r="CI248" s="33">
        <v>107.4420198</v>
      </c>
      <c r="CJ248" s="33">
        <v>105.2766835</v>
      </c>
      <c r="CK248" s="33">
        <v>104.6626727</v>
      </c>
      <c r="CL248" s="33">
        <v>2.103819009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57.8966359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110.4401404</v>
      </c>
      <c r="DO248" s="33">
        <v>107.4420198</v>
      </c>
      <c r="DP248" s="33">
        <v>105.2766835</v>
      </c>
      <c r="DQ248" s="33">
        <v>104.6626727</v>
      </c>
      <c r="DR248" s="33">
        <v>57.8966359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110.4401404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57.8966359</v>
      </c>
      <c r="EQ248" s="33">
        <v>107.4420198</v>
      </c>
      <c r="ER248" s="33">
        <v>105.2766835</v>
      </c>
      <c r="ES248" s="33">
        <v>104.6626727</v>
      </c>
      <c r="ET248" s="33">
        <v>110.4401404</v>
      </c>
      <c r="EU248" s="33">
        <v>107.4420198</v>
      </c>
      <c r="EV248" s="33">
        <v>105.2766835</v>
      </c>
      <c r="EW248" s="33">
        <v>104.6626727</v>
      </c>
      <c r="EX248" s="33">
        <v>57.8966359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E249" s="33">
        <v>89.909617310000002</v>
      </c>
      <c r="AF249" s="33">
        <v>113.8293899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179.89012690000001</v>
      </c>
      <c r="AL251" s="33">
        <v>105.1966548</v>
      </c>
      <c r="AM251" s="33">
        <v>198.2845548</v>
      </c>
      <c r="AN251" s="33">
        <v>279.91480610000002</v>
      </c>
      <c r="AO251" s="33">
        <v>179.89012690000001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I253" s="33">
        <v>1.706231469</v>
      </c>
      <c r="AK253" s="33">
        <v>1.4807809949999999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S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1.706231469</v>
      </c>
      <c r="BF253" s="33">
        <v>1.4807809949999999</v>
      </c>
      <c r="BG253" s="33">
        <v>1.706231469</v>
      </c>
      <c r="BH253" s="33">
        <v>2.0989980300000002</v>
      </c>
      <c r="BI253" s="33">
        <v>1.9712020889999999</v>
      </c>
      <c r="BJ253" s="33">
        <v>1.4807809949999999</v>
      </c>
      <c r="BK253" s="33">
        <v>1.706231469</v>
      </c>
      <c r="BL253" s="33">
        <v>2.0989980300000002</v>
      </c>
      <c r="BM253" s="33">
        <v>1.123168336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2543.5587099999998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3290.0942879999998</v>
      </c>
      <c r="AD257" s="33">
        <v>2739.9074150000001</v>
      </c>
      <c r="AE257" s="33">
        <v>3123.1952759999999</v>
      </c>
      <c r="AF257" s="33">
        <v>3692.7032140000001</v>
      </c>
      <c r="AG257" s="33">
        <v>3355.5920230000002</v>
      </c>
      <c r="AH257" s="33">
        <v>2870.078673</v>
      </c>
      <c r="AI257" s="33">
        <v>3184.5163849999999</v>
      </c>
      <c r="AJ257" s="33">
        <v>3835.548632</v>
      </c>
      <c r="AK257" s="33">
        <v>3501.1316499999998</v>
      </c>
      <c r="AL257" s="33">
        <v>2932.2502009999998</v>
      </c>
      <c r="AM257" s="33">
        <v>3314.0706719999998</v>
      </c>
      <c r="AN257" s="33">
        <v>5330.8504030000004</v>
      </c>
      <c r="AO257" s="33">
        <v>4907.7628489999997</v>
      </c>
      <c r="AP257" s="33">
        <v>3959.4700539999999</v>
      </c>
      <c r="AQ257" s="33">
        <v>4479.5395349999999</v>
      </c>
      <c r="AR257" s="33">
        <v>6464.026793</v>
      </c>
      <c r="AS257" s="33">
        <v>3594.4946989999999</v>
      </c>
      <c r="AT257" s="33">
        <v>4691.086542</v>
      </c>
      <c r="AU257" s="33">
        <v>5363.7694110000002</v>
      </c>
      <c r="AV257" s="33">
        <v>6464.026793</v>
      </c>
      <c r="AW257" s="33">
        <v>6071.0359280000002</v>
      </c>
      <c r="AX257" s="33">
        <v>4693.1903609999999</v>
      </c>
      <c r="AY257" s="33">
        <v>5363.7694110000002</v>
      </c>
      <c r="AZ257" s="33">
        <v>7938.1136029999998</v>
      </c>
      <c r="BA257" s="33">
        <v>7477.3212990000002</v>
      </c>
      <c r="BB257" s="33">
        <v>6399.1372419999998</v>
      </c>
      <c r="BC257" s="33">
        <v>6983.5825960000002</v>
      </c>
      <c r="BD257" s="33">
        <v>7938.1136029999998</v>
      </c>
      <c r="BE257" s="33">
        <v>5695.7789469999998</v>
      </c>
      <c r="BF257" s="33">
        <v>6399.1372419999998</v>
      </c>
      <c r="BG257" s="33">
        <v>6983.5825960000002</v>
      </c>
      <c r="BH257" s="33">
        <v>7938.5063689999997</v>
      </c>
      <c r="BI257" s="33">
        <v>7535.31484</v>
      </c>
      <c r="BJ257" s="33">
        <v>6399.1372419999998</v>
      </c>
      <c r="BK257" s="33">
        <v>6983.5825960000002</v>
      </c>
      <c r="BL257" s="33">
        <v>7938.5063689999997</v>
      </c>
      <c r="BM257" s="33">
        <v>7471.4387909999996</v>
      </c>
      <c r="BN257" s="33">
        <v>6344.4899189999996</v>
      </c>
      <c r="BO257" s="33">
        <v>6983.5825960000002</v>
      </c>
      <c r="BP257" s="33">
        <v>7938.5063689999997</v>
      </c>
      <c r="BQ257" s="33">
        <v>7533.3436380000003</v>
      </c>
      <c r="BR257" s="33">
        <v>6399.1372419999998</v>
      </c>
      <c r="BS257" s="33">
        <v>6983.5825960000002</v>
      </c>
      <c r="BT257" s="33">
        <v>9150.8405299999995</v>
      </c>
      <c r="BU257" s="33">
        <v>8248.1118740000002</v>
      </c>
      <c r="BV257" s="33">
        <v>7128.318593</v>
      </c>
      <c r="BW257" s="33">
        <v>7929.5801419999998</v>
      </c>
      <c r="BX257" s="33">
        <v>9150.8405299999995</v>
      </c>
      <c r="BY257" s="33">
        <v>8678.2679979999994</v>
      </c>
      <c r="BZ257" s="33">
        <v>7126.214774</v>
      </c>
      <c r="CA257" s="33">
        <v>7929.5801419999998</v>
      </c>
      <c r="CB257" s="33">
        <v>9150.8405299999995</v>
      </c>
      <c r="CC257" s="33">
        <v>8678.2679979999994</v>
      </c>
      <c r="CD257" s="33">
        <v>7184.1114100000004</v>
      </c>
      <c r="CE257" s="33">
        <v>7929.5801419999998</v>
      </c>
      <c r="CF257" s="33">
        <v>9150.8405299999995</v>
      </c>
      <c r="CG257" s="33">
        <v>8657.3782940000001</v>
      </c>
      <c r="CH257" s="33">
        <v>7129.464086</v>
      </c>
      <c r="CI257" s="33">
        <v>7929.5801419999998</v>
      </c>
      <c r="CJ257" s="33">
        <v>9150.8405299999995</v>
      </c>
      <c r="CK257" s="33">
        <v>8678.2679979999994</v>
      </c>
      <c r="CL257" s="33">
        <v>7073.6712690000004</v>
      </c>
      <c r="CM257" s="33">
        <v>7929.5801419999998</v>
      </c>
      <c r="CN257" s="33">
        <v>9150.8405299999995</v>
      </c>
      <c r="CO257" s="33">
        <v>8676.2967960000005</v>
      </c>
      <c r="CP257" s="33">
        <v>7184.1114100000004</v>
      </c>
      <c r="CQ257" s="33">
        <v>7929.5801419999998</v>
      </c>
      <c r="CR257" s="33">
        <v>9150.8405299999995</v>
      </c>
      <c r="CS257" s="33">
        <v>8678.2679979999994</v>
      </c>
      <c r="CT257" s="33">
        <v>7129.464086</v>
      </c>
      <c r="CU257" s="33">
        <v>7929.5801419999998</v>
      </c>
      <c r="CV257" s="33">
        <v>9150.8405299999995</v>
      </c>
      <c r="CW257" s="33">
        <v>8678.2679979999994</v>
      </c>
      <c r="CX257" s="33">
        <v>7184.1114100000004</v>
      </c>
      <c r="CY257" s="33">
        <v>7929.5801419999998</v>
      </c>
      <c r="CZ257" s="33">
        <v>9150.8405299999995</v>
      </c>
      <c r="DA257" s="33">
        <v>8678.2679979999994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8678.2679979999994</v>
      </c>
      <c r="DN257" s="33">
        <v>7182.0075909999996</v>
      </c>
      <c r="DO257" s="33">
        <v>7929.5801419999998</v>
      </c>
      <c r="DP257" s="33">
        <v>9150.8405299999995</v>
      </c>
      <c r="DQ257" s="33">
        <v>8678.2679979999994</v>
      </c>
      <c r="DR257" s="33">
        <v>7129.464086</v>
      </c>
      <c r="DS257" s="33">
        <v>7929.5801419999998</v>
      </c>
      <c r="DT257" s="33">
        <v>9150.8405299999995</v>
      </c>
      <c r="DU257" s="33">
        <v>8678.2679979999994</v>
      </c>
      <c r="DV257" s="33">
        <v>7184.1114100000004</v>
      </c>
      <c r="DW257" s="33">
        <v>7929.5801419999998</v>
      </c>
      <c r="DX257" s="33">
        <v>9150.8405299999995</v>
      </c>
      <c r="DY257" s="33">
        <v>8678.2679979999994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7182.0075909999996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8678.2679979999994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7129.464086</v>
      </c>
      <c r="EQ257" s="33">
        <v>7929.5801419999998</v>
      </c>
      <c r="ER257" s="33">
        <v>9150.8405299999995</v>
      </c>
      <c r="ES257" s="33">
        <v>8678.2679979999994</v>
      </c>
      <c r="ET257" s="33">
        <v>7182.0075909999996</v>
      </c>
      <c r="EU257" s="33">
        <v>7929.5801419999998</v>
      </c>
      <c r="EV257" s="33">
        <v>9150.8405299999995</v>
      </c>
      <c r="EW257" s="33">
        <v>8678.2679979999994</v>
      </c>
      <c r="EX257" s="33">
        <v>7129.464086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7747.3701279999996</v>
      </c>
      <c r="CS294" s="33">
        <v>7695.3920930000004</v>
      </c>
      <c r="CT294" s="33">
        <v>7516.5524139999998</v>
      </c>
      <c r="CU294" s="33">
        <v>7695.3920930000004</v>
      </c>
      <c r="CV294" s="33">
        <v>7938.261853</v>
      </c>
      <c r="CW294" s="33">
        <v>7885.003103</v>
      </c>
      <c r="CX294" s="33">
        <v>7701.7568950000004</v>
      </c>
      <c r="CY294" s="33">
        <v>7885.003103</v>
      </c>
      <c r="CZ294" s="33">
        <v>7938.261853</v>
      </c>
      <c r="DA294" s="33">
        <v>7885.003103</v>
      </c>
      <c r="DB294" s="33">
        <v>7701.7568950000004</v>
      </c>
      <c r="DC294" s="33">
        <v>7885.003103</v>
      </c>
      <c r="DD294" s="33">
        <v>7938.261853</v>
      </c>
      <c r="DE294" s="33">
        <v>7885.003103</v>
      </c>
      <c r="DF294" s="33">
        <v>7701.7568950000004</v>
      </c>
      <c r="DG294" s="33">
        <v>7885.003103</v>
      </c>
      <c r="DH294" s="33">
        <v>7938.261853</v>
      </c>
      <c r="DI294" s="33">
        <v>7885.003103</v>
      </c>
      <c r="DJ294" s="33">
        <v>7701.7568950000004</v>
      </c>
      <c r="DK294" s="33">
        <v>7885.003103</v>
      </c>
      <c r="DL294" s="33">
        <v>7938.261853</v>
      </c>
      <c r="DM294" s="33">
        <v>7885.003103</v>
      </c>
      <c r="DN294" s="33">
        <v>7701.7568950000004</v>
      </c>
      <c r="DO294" s="33">
        <v>7885.003103</v>
      </c>
      <c r="DP294" s="33">
        <v>7938.261853</v>
      </c>
      <c r="DQ294" s="33">
        <v>7885.003103</v>
      </c>
      <c r="DR294" s="33">
        <v>7701.7568950000004</v>
      </c>
      <c r="DS294" s="33">
        <v>7885.003103</v>
      </c>
      <c r="DT294" s="33">
        <v>7938.261853</v>
      </c>
      <c r="DU294" s="33">
        <v>7885.003103</v>
      </c>
      <c r="DV294" s="33">
        <v>7701.7568950000004</v>
      </c>
      <c r="DW294" s="33">
        <v>7885.003103</v>
      </c>
      <c r="DX294" s="33">
        <v>7938.261853</v>
      </c>
      <c r="DY294" s="33">
        <v>7885.003103</v>
      </c>
      <c r="DZ294" s="33">
        <v>7701.7568950000004</v>
      </c>
      <c r="EA294" s="33">
        <v>7885.003103</v>
      </c>
      <c r="EB294" s="33">
        <v>7938.261853</v>
      </c>
      <c r="EC294" s="33">
        <v>7885.003103</v>
      </c>
      <c r="ED294" s="33">
        <v>7701.7568950000004</v>
      </c>
      <c r="EE294" s="33">
        <v>7885.003103</v>
      </c>
      <c r="EF294" s="33">
        <v>7938.261853</v>
      </c>
      <c r="EG294" s="33">
        <v>7885.003103</v>
      </c>
      <c r="EH294" s="33">
        <v>7701.7568950000004</v>
      </c>
      <c r="EI294" s="33">
        <v>7885.003103</v>
      </c>
      <c r="EJ294" s="33">
        <v>7938.261853</v>
      </c>
      <c r="EK294" s="33">
        <v>7885.003103</v>
      </c>
      <c r="EL294" s="33">
        <v>7701.7568950000004</v>
      </c>
      <c r="EM294" s="33">
        <v>7885.003103</v>
      </c>
      <c r="EN294" s="33">
        <v>7938.261853</v>
      </c>
      <c r="EO294" s="33">
        <v>7885.003103</v>
      </c>
      <c r="EP294" s="33">
        <v>7701.7568950000004</v>
      </c>
      <c r="EQ294" s="33">
        <v>7885.003103</v>
      </c>
      <c r="ER294" s="33">
        <v>7938.261853</v>
      </c>
      <c r="ES294" s="33">
        <v>7885.003103</v>
      </c>
      <c r="ET294" s="33">
        <v>7701.7568950000004</v>
      </c>
      <c r="EU294" s="33">
        <v>7885.003103</v>
      </c>
      <c r="EV294" s="33">
        <v>7938.261853</v>
      </c>
      <c r="EW294" s="33">
        <v>7885.003103</v>
      </c>
      <c r="EX294" s="33">
        <v>7701.7568950000004</v>
      </c>
      <c r="EY294" s="33">
        <v>7885.003103</v>
      </c>
      <c r="EZ294" s="33">
        <v>7938.261853</v>
      </c>
      <c r="FA294" s="33">
        <v>7885.003103</v>
      </c>
      <c r="FB294" s="33">
        <v>7701.7568950000004</v>
      </c>
      <c r="FC294" s="33">
        <v>7885.003103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7747.3701279999996</v>
      </c>
      <c r="CS305" s="33">
        <v>7695.3920930000004</v>
      </c>
      <c r="CT305" s="33">
        <v>7516.5524139999998</v>
      </c>
      <c r="CU305" s="33">
        <v>7695.3920930000004</v>
      </c>
      <c r="CV305" s="33">
        <v>7938.261853</v>
      </c>
      <c r="CW305" s="33">
        <v>7885.003103</v>
      </c>
      <c r="CX305" s="33">
        <v>7701.7568950000004</v>
      </c>
      <c r="CY305" s="33">
        <v>7885.003103</v>
      </c>
      <c r="CZ305" s="33">
        <v>7938.261853</v>
      </c>
      <c r="DA305" s="33">
        <v>7885.003103</v>
      </c>
      <c r="DB305" s="33">
        <v>7701.7568950000004</v>
      </c>
      <c r="DC305" s="33">
        <v>7885.003103</v>
      </c>
      <c r="DD305" s="33">
        <v>7938.261853</v>
      </c>
      <c r="DE305" s="33">
        <v>7885.003103</v>
      </c>
      <c r="DF305" s="33">
        <v>7701.7568950000004</v>
      </c>
      <c r="DG305" s="33">
        <v>7885.003103</v>
      </c>
      <c r="DH305" s="33">
        <v>7938.261853</v>
      </c>
      <c r="DI305" s="33">
        <v>7885.003103</v>
      </c>
      <c r="DJ305" s="33">
        <v>7701.7568950000004</v>
      </c>
      <c r="DK305" s="33">
        <v>7885.003103</v>
      </c>
      <c r="DL305" s="33">
        <v>7938.261853</v>
      </c>
      <c r="DM305" s="33">
        <v>7885.003103</v>
      </c>
      <c r="DN305" s="33">
        <v>7701.7568950000004</v>
      </c>
      <c r="DO305" s="33">
        <v>7885.003103</v>
      </c>
      <c r="DP305" s="33">
        <v>7938.261853</v>
      </c>
      <c r="DQ305" s="33">
        <v>7885.003103</v>
      </c>
      <c r="DR305" s="33">
        <v>7701.7568950000004</v>
      </c>
      <c r="DS305" s="33">
        <v>7885.003103</v>
      </c>
      <c r="DT305" s="33">
        <v>7938.261853</v>
      </c>
      <c r="DU305" s="33">
        <v>7885.003103</v>
      </c>
      <c r="DV305" s="33">
        <v>7701.7568950000004</v>
      </c>
      <c r="DW305" s="33">
        <v>7885.003103</v>
      </c>
      <c r="DX305" s="33">
        <v>7938.261853</v>
      </c>
      <c r="DY305" s="33">
        <v>7885.003103</v>
      </c>
      <c r="DZ305" s="33">
        <v>7701.7568950000004</v>
      </c>
      <c r="EA305" s="33">
        <v>7885.003103</v>
      </c>
      <c r="EB305" s="33">
        <v>7938.261853</v>
      </c>
      <c r="EC305" s="33">
        <v>7885.003103</v>
      </c>
      <c r="ED305" s="33">
        <v>7701.7568950000004</v>
      </c>
      <c r="EE305" s="33">
        <v>7885.003103</v>
      </c>
      <c r="EF305" s="33">
        <v>7938.261853</v>
      </c>
      <c r="EG305" s="33">
        <v>7885.003103</v>
      </c>
      <c r="EH305" s="33">
        <v>7701.7568950000004</v>
      </c>
      <c r="EI305" s="33">
        <v>7885.003103</v>
      </c>
      <c r="EJ305" s="33">
        <v>7938.261853</v>
      </c>
      <c r="EK305" s="33">
        <v>7885.003103</v>
      </c>
      <c r="EL305" s="33">
        <v>7701.7568950000004</v>
      </c>
      <c r="EM305" s="33">
        <v>7885.003103</v>
      </c>
      <c r="EN305" s="33">
        <v>7938.261853</v>
      </c>
      <c r="EO305" s="33">
        <v>7885.003103</v>
      </c>
      <c r="EP305" s="33">
        <v>7701.7568950000004</v>
      </c>
      <c r="EQ305" s="33">
        <v>7885.003103</v>
      </c>
      <c r="ER305" s="33">
        <v>7938.261853</v>
      </c>
      <c r="ES305" s="33">
        <v>7885.003103</v>
      </c>
      <c r="ET305" s="33">
        <v>7701.7568950000004</v>
      </c>
      <c r="EU305" s="33">
        <v>7885.003103</v>
      </c>
      <c r="EV305" s="33">
        <v>7938.261853</v>
      </c>
      <c r="EW305" s="33">
        <v>7885.003103</v>
      </c>
      <c r="EX305" s="33">
        <v>7701.7568950000004</v>
      </c>
      <c r="EY305" s="33">
        <v>7885.003103</v>
      </c>
      <c r="EZ305" s="33">
        <v>7938.261853</v>
      </c>
      <c r="FA305" s="33">
        <v>7885.003103</v>
      </c>
      <c r="FB305" s="33">
        <v>7701.7568950000004</v>
      </c>
      <c r="FC305" s="33">
        <v>7885.003103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V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186.72345000000001</v>
      </c>
      <c r="AE368" s="33">
        <v>186.72345000000001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142.57875000000001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142.57875000000001</v>
      </c>
      <c r="BO368" s="33">
        <v>158.05994999999999</v>
      </c>
      <c r="BP368" s="33">
        <v>158.05994999999999</v>
      </c>
      <c r="BQ368" s="33">
        <v>142.57875000000001</v>
      </c>
      <c r="BR368" s="33">
        <v>142.57875000000001</v>
      </c>
      <c r="BS368" s="33">
        <v>158.05994999999999</v>
      </c>
      <c r="BT368" s="33">
        <v>158.05994999999999</v>
      </c>
      <c r="BU368" s="33">
        <v>158.05994999999999</v>
      </c>
      <c r="BV368" s="33">
        <v>142.57875000000001</v>
      </c>
      <c r="BW368" s="33">
        <v>158.05994999999999</v>
      </c>
      <c r="BX368" s="33">
        <v>158.05994999999999</v>
      </c>
      <c r="BY368" s="33">
        <v>158.05994999999999</v>
      </c>
      <c r="BZ368" s="33">
        <v>142.57875000000001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142.57875000000001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142.57875000000001</v>
      </c>
      <c r="CU368" s="33">
        <v>158.05994999999999</v>
      </c>
      <c r="CV368" s="33">
        <v>158.05994999999999</v>
      </c>
      <c r="CW368" s="33">
        <v>158.05994999999999</v>
      </c>
      <c r="CX368" s="33">
        <v>142.57875000000001</v>
      </c>
      <c r="CY368" s="33">
        <v>158.05994999999999</v>
      </c>
      <c r="CZ368" s="33">
        <v>158.05994999999999</v>
      </c>
      <c r="DA368" s="33">
        <v>158.05994999999999</v>
      </c>
      <c r="DB368" s="33">
        <v>142.57875000000001</v>
      </c>
      <c r="DC368" s="33">
        <v>158.05994999999999</v>
      </c>
      <c r="DD368" s="33">
        <v>158.05994999999999</v>
      </c>
      <c r="DE368" s="33">
        <v>158.05994999999999</v>
      </c>
      <c r="DF368" s="33">
        <v>142.57875000000001</v>
      </c>
      <c r="DG368" s="33">
        <v>158.05994999999999</v>
      </c>
      <c r="DH368" s="33">
        <v>158.05994999999999</v>
      </c>
      <c r="DI368" s="33">
        <v>158.05994999999999</v>
      </c>
      <c r="DJ368" s="33">
        <v>142.57875000000001</v>
      </c>
      <c r="DK368" s="33">
        <v>158.05994999999999</v>
      </c>
      <c r="DL368" s="33">
        <v>158.05994999999999</v>
      </c>
      <c r="DM368" s="33">
        <v>158.05994999999999</v>
      </c>
      <c r="DN368" s="33">
        <v>142.57875000000001</v>
      </c>
      <c r="DO368" s="33">
        <v>158.05994999999999</v>
      </c>
      <c r="DP368" s="33">
        <v>158.05994999999999</v>
      </c>
      <c r="DQ368" s="33">
        <v>158.05994999999999</v>
      </c>
      <c r="DR368" s="33">
        <v>142.57875000000001</v>
      </c>
      <c r="DS368" s="33">
        <v>158.05994999999999</v>
      </c>
      <c r="DT368" s="33">
        <v>158.05994999999999</v>
      </c>
      <c r="DU368" s="33">
        <v>158.05994999999999</v>
      </c>
      <c r="DV368" s="33">
        <v>142.57875000000001</v>
      </c>
      <c r="DW368" s="33">
        <v>158.05994999999999</v>
      </c>
      <c r="DX368" s="33">
        <v>158.05994999999999</v>
      </c>
      <c r="DY368" s="33">
        <v>158.05994999999999</v>
      </c>
      <c r="DZ368" s="33">
        <v>142.57875000000001</v>
      </c>
      <c r="EA368" s="33">
        <v>158.05994999999999</v>
      </c>
      <c r="EB368" s="33">
        <v>158.05994999999999</v>
      </c>
      <c r="EC368" s="33">
        <v>158.05994999999999</v>
      </c>
      <c r="ED368" s="33">
        <v>142.57875000000001</v>
      </c>
      <c r="EE368" s="33">
        <v>158.05994999999999</v>
      </c>
      <c r="EF368" s="33">
        <v>158.05994999999999</v>
      </c>
      <c r="EG368" s="33">
        <v>158.05994999999999</v>
      </c>
      <c r="EH368" s="33">
        <v>142.57875000000001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254.79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283.46350000000001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318.67108919999998</v>
      </c>
      <c r="W377" s="33">
        <v>318.67108919999998</v>
      </c>
      <c r="X377" s="33">
        <v>318.67108919999998</v>
      </c>
      <c r="Y377" s="33">
        <v>318.67108919999998</v>
      </c>
      <c r="Z377" s="33">
        <v>290.00758919999998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483.56535919999999</v>
      </c>
      <c r="AE377" s="33">
        <v>483.57535919999998</v>
      </c>
      <c r="AF377" s="33">
        <v>625.27135920000001</v>
      </c>
      <c r="AG377" s="33">
        <v>625.27135920000001</v>
      </c>
      <c r="AH377" s="33">
        <v>625.27135920000001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629.32386989999998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629.32386989999998</v>
      </c>
      <c r="BO377" s="33">
        <v>644.80506990000003</v>
      </c>
      <c r="BP377" s="33">
        <v>644.80506990000003</v>
      </c>
      <c r="BQ377" s="33">
        <v>629.32386989999998</v>
      </c>
      <c r="BR377" s="33">
        <v>629.32386989999998</v>
      </c>
      <c r="BS377" s="33">
        <v>644.80506990000003</v>
      </c>
      <c r="BT377" s="33">
        <v>644.80506990000003</v>
      </c>
      <c r="BU377" s="33">
        <v>644.80506990000003</v>
      </c>
      <c r="BV377" s="33">
        <v>629.32386989999998</v>
      </c>
      <c r="BW377" s="33">
        <v>644.80506990000003</v>
      </c>
      <c r="BX377" s="33">
        <v>644.80506990000003</v>
      </c>
      <c r="BY377" s="33">
        <v>644.80506990000003</v>
      </c>
      <c r="BZ377" s="33">
        <v>629.32386989999998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339.31628069999999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339.31628069999999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332.47196070000001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332.47196070000001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332.47196070000001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332.47196070000001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332.47196070000001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332.47196070000001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332.47196070000001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332.47196070000001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332.47196070000001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332.47196070000001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907.46728050000002</v>
      </c>
      <c r="AS416" s="33">
        <v>1105.4601419999999</v>
      </c>
      <c r="AT416" s="33">
        <v>1460.197351</v>
      </c>
      <c r="AU416" s="33">
        <v>1196.20687</v>
      </c>
      <c r="AV416" s="33">
        <v>3312.0473699999998</v>
      </c>
      <c r="AW416" s="33">
        <v>4034.6758869999999</v>
      </c>
      <c r="AX416" s="33">
        <v>5329.3853140000001</v>
      </c>
      <c r="AY416" s="33">
        <v>4365.8806240000004</v>
      </c>
      <c r="AZ416" s="33">
        <v>4113.8014409999996</v>
      </c>
      <c r="BA416" s="33">
        <v>5011.3581199999999</v>
      </c>
      <c r="BB416" s="33">
        <v>6619.480501</v>
      </c>
      <c r="BC416" s="33">
        <v>5422.7382639999996</v>
      </c>
      <c r="BD416" s="33">
        <v>7186.0762100000002</v>
      </c>
      <c r="BE416" s="33">
        <v>8753.9473830000006</v>
      </c>
      <c r="BF416" s="33">
        <v>11563.0499</v>
      </c>
      <c r="BG416" s="33">
        <v>9472.5550039999998</v>
      </c>
      <c r="BH416" s="33">
        <v>7943.7388700000001</v>
      </c>
      <c r="BI416" s="33">
        <v>9676.9182600000004</v>
      </c>
      <c r="BJ416" s="33">
        <v>12782.198</v>
      </c>
      <c r="BK416" s="33">
        <v>10471.292149999999</v>
      </c>
      <c r="BL416" s="33">
        <v>8883.1142490000002</v>
      </c>
      <c r="BM416" s="33">
        <v>10821.24827</v>
      </c>
      <c r="BN416" s="33">
        <v>14293.738380000001</v>
      </c>
      <c r="BO416" s="33">
        <v>11709.55969</v>
      </c>
      <c r="BP416" s="33">
        <v>9923.0839680000008</v>
      </c>
      <c r="BQ416" s="33">
        <v>12088.12047</v>
      </c>
      <c r="BR416" s="33">
        <v>15967.144200000001</v>
      </c>
      <c r="BS416" s="33">
        <v>13080.42887</v>
      </c>
      <c r="BT416" s="33">
        <v>11459.78275</v>
      </c>
      <c r="BU416" s="33">
        <v>13960.098980000001</v>
      </c>
      <c r="BV416" s="33">
        <v>18439.83224</v>
      </c>
      <c r="BW416" s="33">
        <v>15106.07726</v>
      </c>
      <c r="BX416" s="33">
        <v>11459.78275</v>
      </c>
      <c r="BY416" s="33">
        <v>13960.098980000001</v>
      </c>
      <c r="BZ416" s="33">
        <v>18439.83224</v>
      </c>
      <c r="CA416" s="33">
        <v>15106.07726</v>
      </c>
      <c r="CB416" s="33">
        <v>11459.78275</v>
      </c>
      <c r="CC416" s="33">
        <v>13960.098980000001</v>
      </c>
      <c r="CD416" s="33">
        <v>18439.83224</v>
      </c>
      <c r="CE416" s="33">
        <v>15106.07726</v>
      </c>
      <c r="CF416" s="33">
        <v>11459.78275</v>
      </c>
      <c r="CG416" s="33">
        <v>13960.098980000001</v>
      </c>
      <c r="CH416" s="33">
        <v>18439.83224</v>
      </c>
      <c r="CI416" s="33">
        <v>15106.07726</v>
      </c>
      <c r="CJ416" s="33">
        <v>11459.78275</v>
      </c>
      <c r="CK416" s="33">
        <v>13960.098980000001</v>
      </c>
      <c r="CL416" s="33">
        <v>18439.83224</v>
      </c>
      <c r="CM416" s="33">
        <v>15106.07726</v>
      </c>
      <c r="CN416" s="33">
        <v>11459.78275</v>
      </c>
      <c r="CO416" s="33">
        <v>13960.098980000001</v>
      </c>
      <c r="CP416" s="33">
        <v>18439.83224</v>
      </c>
      <c r="CQ416" s="33">
        <v>15106.07726</v>
      </c>
      <c r="CR416" s="33">
        <v>11459.78275</v>
      </c>
      <c r="CS416" s="33">
        <v>13960.098980000001</v>
      </c>
      <c r="CT416" s="33">
        <v>18439.83224</v>
      </c>
      <c r="CU416" s="33">
        <v>15106.07726</v>
      </c>
      <c r="CV416" s="33">
        <v>11459.78275</v>
      </c>
      <c r="CW416" s="33">
        <v>13960.098980000001</v>
      </c>
      <c r="CX416" s="33">
        <v>18439.83224</v>
      </c>
      <c r="CY416" s="33">
        <v>15106.07726</v>
      </c>
      <c r="CZ416" s="33">
        <v>11459.78275</v>
      </c>
      <c r="DA416" s="33">
        <v>13960.098980000001</v>
      </c>
      <c r="DB416" s="33">
        <v>18439.83224</v>
      </c>
      <c r="DC416" s="33">
        <v>15106.07726</v>
      </c>
      <c r="DD416" s="33">
        <v>11459.78275</v>
      </c>
      <c r="DE416" s="33">
        <v>13960.098980000001</v>
      </c>
      <c r="DF416" s="33">
        <v>18439.83224</v>
      </c>
      <c r="DG416" s="33">
        <v>15106.07726</v>
      </c>
      <c r="DH416" s="33">
        <v>11459.78275</v>
      </c>
      <c r="DI416" s="33">
        <v>13960.098980000001</v>
      </c>
      <c r="DJ416" s="33">
        <v>18439.83224</v>
      </c>
      <c r="DK416" s="33">
        <v>15106.07726</v>
      </c>
      <c r="DL416" s="33">
        <v>11459.78275</v>
      </c>
      <c r="DM416" s="33">
        <v>13960.098980000001</v>
      </c>
      <c r="DN416" s="33">
        <v>18439.83224</v>
      </c>
      <c r="DO416" s="33">
        <v>15106.07726</v>
      </c>
      <c r="DP416" s="33">
        <v>11459.78275</v>
      </c>
      <c r="DQ416" s="33">
        <v>13960.098980000001</v>
      </c>
      <c r="DR416" s="33">
        <v>18439.83224</v>
      </c>
      <c r="DS416" s="33">
        <v>15106.07726</v>
      </c>
      <c r="DT416" s="33">
        <v>11459.78275</v>
      </c>
      <c r="DU416" s="33">
        <v>13960.098980000001</v>
      </c>
      <c r="DV416" s="33">
        <v>18439.83224</v>
      </c>
      <c r="DW416" s="33">
        <v>15106.07726</v>
      </c>
      <c r="DX416" s="33">
        <v>11459.78275</v>
      </c>
      <c r="DY416" s="33">
        <v>13960.098980000001</v>
      </c>
      <c r="DZ416" s="33">
        <v>18439.83224</v>
      </c>
      <c r="EA416" s="33">
        <v>15106.07726</v>
      </c>
      <c r="EB416" s="33">
        <v>11459.78275</v>
      </c>
      <c r="EC416" s="33">
        <v>13960.098980000001</v>
      </c>
      <c r="ED416" s="33">
        <v>18439.83224</v>
      </c>
      <c r="EE416" s="33">
        <v>15106.07726</v>
      </c>
      <c r="EF416" s="33">
        <v>11459.78275</v>
      </c>
      <c r="EG416" s="33">
        <v>13960.098980000001</v>
      </c>
      <c r="EH416" s="33">
        <v>18439.83224</v>
      </c>
      <c r="EI416" s="33">
        <v>15106.07726</v>
      </c>
      <c r="EJ416" s="33">
        <v>11459.78275</v>
      </c>
      <c r="EK416" s="33">
        <v>13960.098980000001</v>
      </c>
      <c r="EL416" s="33">
        <v>18439.83224</v>
      </c>
      <c r="EM416" s="33">
        <v>15106.07726</v>
      </c>
      <c r="EN416" s="33">
        <v>11459.78275</v>
      </c>
      <c r="EO416" s="33">
        <v>13960.098980000001</v>
      </c>
      <c r="EP416" s="33">
        <v>18439.83224</v>
      </c>
      <c r="EQ416" s="33">
        <v>15106.07726</v>
      </c>
      <c r="ER416" s="33">
        <v>11459.78275</v>
      </c>
      <c r="ES416" s="33">
        <v>13960.098980000001</v>
      </c>
      <c r="ET416" s="33">
        <v>18439.83224</v>
      </c>
      <c r="EU416" s="33">
        <v>15106.07726</v>
      </c>
      <c r="EV416" s="33">
        <v>11459.78275</v>
      </c>
      <c r="EW416" s="33">
        <v>13960.098980000001</v>
      </c>
      <c r="EX416" s="33">
        <v>18439.83224</v>
      </c>
      <c r="EY416" s="33">
        <v>15106.07726</v>
      </c>
      <c r="EZ416" s="33">
        <v>11459.78275</v>
      </c>
      <c r="FA416" s="33">
        <v>13960.098980000001</v>
      </c>
      <c r="FB416" s="33">
        <v>18439.83224</v>
      </c>
      <c r="FC416" s="33">
        <v>15106.07726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907.46728050000002</v>
      </c>
      <c r="AS425" s="33">
        <v>1105.4601419999999</v>
      </c>
      <c r="AT425" s="33">
        <v>1460.197351</v>
      </c>
      <c r="AU425" s="33">
        <v>1196.20687</v>
      </c>
      <c r="AV425" s="33">
        <v>3312.0473699999998</v>
      </c>
      <c r="AW425" s="33">
        <v>4034.6758869999999</v>
      </c>
      <c r="AX425" s="33">
        <v>5329.3853140000001</v>
      </c>
      <c r="AY425" s="33">
        <v>4365.8806240000004</v>
      </c>
      <c r="AZ425" s="33">
        <v>4113.8014409999996</v>
      </c>
      <c r="BA425" s="33">
        <v>5011.3581199999999</v>
      </c>
      <c r="BB425" s="33">
        <v>6619.480501</v>
      </c>
      <c r="BC425" s="33">
        <v>5422.7382639999996</v>
      </c>
      <c r="BD425" s="33">
        <v>7186.0762100000002</v>
      </c>
      <c r="BE425" s="33">
        <v>8753.9473830000006</v>
      </c>
      <c r="BF425" s="33">
        <v>11563.0499</v>
      </c>
      <c r="BG425" s="33">
        <v>9472.5550039999998</v>
      </c>
      <c r="BH425" s="33">
        <v>7943.7388700000001</v>
      </c>
      <c r="BI425" s="33">
        <v>9676.9182600000004</v>
      </c>
      <c r="BJ425" s="33">
        <v>12782.198</v>
      </c>
      <c r="BK425" s="33">
        <v>10471.292149999999</v>
      </c>
      <c r="BL425" s="33">
        <v>8883.1142490000002</v>
      </c>
      <c r="BM425" s="33">
        <v>10821.24827</v>
      </c>
      <c r="BN425" s="33">
        <v>14293.738380000001</v>
      </c>
      <c r="BO425" s="33">
        <v>11709.55969</v>
      </c>
      <c r="BP425" s="33">
        <v>9923.0839680000008</v>
      </c>
      <c r="BQ425" s="33">
        <v>12088.12047</v>
      </c>
      <c r="BR425" s="33">
        <v>15967.144200000001</v>
      </c>
      <c r="BS425" s="33">
        <v>13080.42887</v>
      </c>
      <c r="BT425" s="33">
        <v>11459.78275</v>
      </c>
      <c r="BU425" s="33">
        <v>13960.098980000001</v>
      </c>
      <c r="BV425" s="33">
        <v>18439.83224</v>
      </c>
      <c r="BW425" s="33">
        <v>15106.07726</v>
      </c>
      <c r="BX425" s="33">
        <v>11459.78275</v>
      </c>
      <c r="BY425" s="33">
        <v>13960.098980000001</v>
      </c>
      <c r="BZ425" s="33">
        <v>18439.83224</v>
      </c>
      <c r="CA425" s="33">
        <v>15106.07726</v>
      </c>
      <c r="CB425" s="33">
        <v>11459.78275</v>
      </c>
      <c r="CC425" s="33">
        <v>13960.098980000001</v>
      </c>
      <c r="CD425" s="33">
        <v>18439.83224</v>
      </c>
      <c r="CE425" s="33">
        <v>15106.07726</v>
      </c>
      <c r="CF425" s="33">
        <v>11459.78275</v>
      </c>
      <c r="CG425" s="33">
        <v>13960.098980000001</v>
      </c>
      <c r="CH425" s="33">
        <v>18439.83224</v>
      </c>
      <c r="CI425" s="33">
        <v>15106.07726</v>
      </c>
      <c r="CJ425" s="33">
        <v>11459.78275</v>
      </c>
      <c r="CK425" s="33">
        <v>13960.098980000001</v>
      </c>
      <c r="CL425" s="33">
        <v>18439.83224</v>
      </c>
      <c r="CM425" s="33">
        <v>15106.07726</v>
      </c>
      <c r="CN425" s="33">
        <v>11459.78275</v>
      </c>
      <c r="CO425" s="33">
        <v>13960.098980000001</v>
      </c>
      <c r="CP425" s="33">
        <v>18439.83224</v>
      </c>
      <c r="CQ425" s="33">
        <v>15106.07726</v>
      </c>
      <c r="CR425" s="33">
        <v>11459.78275</v>
      </c>
      <c r="CS425" s="33">
        <v>13960.098980000001</v>
      </c>
      <c r="CT425" s="33">
        <v>18439.83224</v>
      </c>
      <c r="CU425" s="33">
        <v>15106.07726</v>
      </c>
      <c r="CV425" s="33">
        <v>11459.78275</v>
      </c>
      <c r="CW425" s="33">
        <v>13960.098980000001</v>
      </c>
      <c r="CX425" s="33">
        <v>18439.83224</v>
      </c>
      <c r="CY425" s="33">
        <v>15106.07726</v>
      </c>
      <c r="CZ425" s="33">
        <v>11459.78275</v>
      </c>
      <c r="DA425" s="33">
        <v>13960.098980000001</v>
      </c>
      <c r="DB425" s="33">
        <v>18439.83224</v>
      </c>
      <c r="DC425" s="33">
        <v>15106.07726</v>
      </c>
      <c r="DD425" s="33">
        <v>11459.78275</v>
      </c>
      <c r="DE425" s="33">
        <v>13960.098980000001</v>
      </c>
      <c r="DF425" s="33">
        <v>18439.83224</v>
      </c>
      <c r="DG425" s="33">
        <v>15106.07726</v>
      </c>
      <c r="DH425" s="33">
        <v>11459.78275</v>
      </c>
      <c r="DI425" s="33">
        <v>13960.098980000001</v>
      </c>
      <c r="DJ425" s="33">
        <v>18439.83224</v>
      </c>
      <c r="DK425" s="33">
        <v>15106.07726</v>
      </c>
      <c r="DL425" s="33">
        <v>11459.78275</v>
      </c>
      <c r="DM425" s="33">
        <v>13960.098980000001</v>
      </c>
      <c r="DN425" s="33">
        <v>18439.83224</v>
      </c>
      <c r="DO425" s="33">
        <v>15106.07726</v>
      </c>
      <c r="DP425" s="33">
        <v>11459.78275</v>
      </c>
      <c r="DQ425" s="33">
        <v>13960.098980000001</v>
      </c>
      <c r="DR425" s="33">
        <v>18439.83224</v>
      </c>
      <c r="DS425" s="33">
        <v>15106.07726</v>
      </c>
      <c r="DT425" s="33">
        <v>11459.78275</v>
      </c>
      <c r="DU425" s="33">
        <v>13960.098980000001</v>
      </c>
      <c r="DV425" s="33">
        <v>18439.83224</v>
      </c>
      <c r="DW425" s="33">
        <v>15106.07726</v>
      </c>
      <c r="DX425" s="33">
        <v>11459.78275</v>
      </c>
      <c r="DY425" s="33">
        <v>13960.098980000001</v>
      </c>
      <c r="DZ425" s="33">
        <v>18439.83224</v>
      </c>
      <c r="EA425" s="33">
        <v>15106.07726</v>
      </c>
      <c r="EB425" s="33">
        <v>11459.78275</v>
      </c>
      <c r="EC425" s="33">
        <v>13960.098980000001</v>
      </c>
      <c r="ED425" s="33">
        <v>18439.83224</v>
      </c>
      <c r="EE425" s="33">
        <v>15106.07726</v>
      </c>
      <c r="EF425" s="33">
        <v>11459.78275</v>
      </c>
      <c r="EG425" s="33">
        <v>13960.098980000001</v>
      </c>
      <c r="EH425" s="33">
        <v>18439.83224</v>
      </c>
      <c r="EI425" s="33">
        <v>15106.07726</v>
      </c>
      <c r="EJ425" s="33">
        <v>11459.78275</v>
      </c>
      <c r="EK425" s="33">
        <v>13960.098980000001</v>
      </c>
      <c r="EL425" s="33">
        <v>18439.83224</v>
      </c>
      <c r="EM425" s="33">
        <v>15106.07726</v>
      </c>
      <c r="EN425" s="33">
        <v>11459.78275</v>
      </c>
      <c r="EO425" s="33">
        <v>13960.098980000001</v>
      </c>
      <c r="EP425" s="33">
        <v>18439.83224</v>
      </c>
      <c r="EQ425" s="33">
        <v>15106.07726</v>
      </c>
      <c r="ER425" s="33">
        <v>11459.78275</v>
      </c>
      <c r="ES425" s="33">
        <v>13960.098980000001</v>
      </c>
      <c r="ET425" s="33">
        <v>18439.83224</v>
      </c>
      <c r="EU425" s="33">
        <v>15106.07726</v>
      </c>
      <c r="EV425" s="33">
        <v>11459.78275</v>
      </c>
      <c r="EW425" s="33">
        <v>13960.098980000001</v>
      </c>
      <c r="EX425" s="33">
        <v>18439.83224</v>
      </c>
      <c r="EY425" s="33">
        <v>15106.07726</v>
      </c>
      <c r="EZ425" s="33">
        <v>11459.78275</v>
      </c>
      <c r="FA425" s="33">
        <v>13960.098980000001</v>
      </c>
      <c r="FB425" s="33">
        <v>18439.83224</v>
      </c>
      <c r="FC425" s="33">
        <v>15106.07726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DH427" s="33">
        <v>715.50100020000002</v>
      </c>
      <c r="DI427" s="33">
        <v>709.0550452</v>
      </c>
      <c r="DJ427" s="33">
        <v>870.20391910000001</v>
      </c>
      <c r="DK427" s="33">
        <v>805.74436949999995</v>
      </c>
      <c r="DL427" s="33">
        <v>715.50100020000002</v>
      </c>
      <c r="DM427" s="33">
        <v>709.0550452</v>
      </c>
      <c r="DN427" s="33">
        <v>870.20391910000001</v>
      </c>
      <c r="DO427" s="33">
        <v>805.74436949999995</v>
      </c>
      <c r="DP427" s="33">
        <v>715.50100020000002</v>
      </c>
      <c r="DQ427" s="33">
        <v>709.0550452</v>
      </c>
      <c r="DR427" s="33">
        <v>870.20391910000001</v>
      </c>
      <c r="DS427" s="33">
        <v>805.74436949999995</v>
      </c>
      <c r="DT427" s="33">
        <v>715.50100020000002</v>
      </c>
      <c r="DU427" s="33">
        <v>709.0550452</v>
      </c>
      <c r="DV427" s="33">
        <v>870.20391910000001</v>
      </c>
      <c r="DW427" s="33">
        <v>805.74436949999995</v>
      </c>
      <c r="DX427" s="33">
        <v>715.50100020000002</v>
      </c>
      <c r="DY427" s="33">
        <v>709.0550452</v>
      </c>
      <c r="DZ427" s="33">
        <v>870.20391910000001</v>
      </c>
      <c r="EA427" s="33">
        <v>805.74436949999995</v>
      </c>
      <c r="EB427" s="33">
        <v>715.50100020000002</v>
      </c>
      <c r="EC427" s="33">
        <v>709.0550452</v>
      </c>
      <c r="ED427" s="33">
        <v>870.20391910000001</v>
      </c>
      <c r="EE427" s="33">
        <v>805.74436949999995</v>
      </c>
      <c r="EF427" s="33">
        <v>715.50100020000002</v>
      </c>
      <c r="EG427" s="33">
        <v>709.0550452</v>
      </c>
      <c r="EH427" s="33">
        <v>870.20391910000001</v>
      </c>
      <c r="EI427" s="33">
        <v>805.74436949999995</v>
      </c>
      <c r="EJ427" s="33">
        <v>715.50100020000002</v>
      </c>
      <c r="EK427" s="33">
        <v>709.0550452</v>
      </c>
      <c r="EL427" s="33">
        <v>870.20391910000001</v>
      </c>
      <c r="EM427" s="33">
        <v>805.74436949999995</v>
      </c>
      <c r="EN427" s="33">
        <v>715.50100020000002</v>
      </c>
      <c r="EO427" s="33">
        <v>709.0550452</v>
      </c>
      <c r="EP427" s="33">
        <v>870.20391910000001</v>
      </c>
      <c r="EQ427" s="33">
        <v>805.74436949999995</v>
      </c>
      <c r="ER427" s="33">
        <v>715.50100020000002</v>
      </c>
      <c r="ES427" s="33">
        <v>709.0550452</v>
      </c>
      <c r="ET427" s="33">
        <v>870.20391910000001</v>
      </c>
      <c r="EU427" s="33">
        <v>805.74436949999995</v>
      </c>
      <c r="EV427" s="33">
        <v>715.50100020000002</v>
      </c>
      <c r="EW427" s="33">
        <v>709.0550452</v>
      </c>
      <c r="EX427" s="33">
        <v>870.20391910000001</v>
      </c>
      <c r="EY427" s="33">
        <v>805.74436949999995</v>
      </c>
      <c r="EZ427" s="33">
        <v>715.50100020000002</v>
      </c>
      <c r="FA427" s="33">
        <v>709.0550452</v>
      </c>
      <c r="FB427" s="33">
        <v>870.20391910000001</v>
      </c>
      <c r="FC427" s="33">
        <v>805.74436949999995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715.50100020000002</v>
      </c>
      <c r="DI437" s="33">
        <v>709.0550452</v>
      </c>
      <c r="DJ437" s="33">
        <v>870.20391910000001</v>
      </c>
      <c r="DK437" s="33">
        <v>805.74436949999995</v>
      </c>
      <c r="DL437" s="33">
        <v>715.50100020000002</v>
      </c>
      <c r="DM437" s="33">
        <v>709.0550452</v>
      </c>
      <c r="DN437" s="33">
        <v>870.20391910000001</v>
      </c>
      <c r="DO437" s="33">
        <v>805.74436949999995</v>
      </c>
      <c r="DP437" s="33">
        <v>715.50100020000002</v>
      </c>
      <c r="DQ437" s="33">
        <v>709.0550452</v>
      </c>
      <c r="DR437" s="33">
        <v>870.20391910000001</v>
      </c>
      <c r="DS437" s="33">
        <v>805.74436949999995</v>
      </c>
      <c r="DT437" s="33">
        <v>715.50100020000002</v>
      </c>
      <c r="DU437" s="33">
        <v>709.0550452</v>
      </c>
      <c r="DV437" s="33">
        <v>870.20391910000001</v>
      </c>
      <c r="DW437" s="33">
        <v>805.74436949999995</v>
      </c>
      <c r="DX437" s="33">
        <v>715.50100020000002</v>
      </c>
      <c r="DY437" s="33">
        <v>709.0550452</v>
      </c>
      <c r="DZ437" s="33">
        <v>870.20391910000001</v>
      </c>
      <c r="EA437" s="33">
        <v>805.74436949999995</v>
      </c>
      <c r="EB437" s="33">
        <v>715.50100020000002</v>
      </c>
      <c r="EC437" s="33">
        <v>709.0550452</v>
      </c>
      <c r="ED437" s="33">
        <v>870.20391910000001</v>
      </c>
      <c r="EE437" s="33">
        <v>805.74436949999995</v>
      </c>
      <c r="EF437" s="33">
        <v>715.50100020000002</v>
      </c>
      <c r="EG437" s="33">
        <v>709.0550452</v>
      </c>
      <c r="EH437" s="33">
        <v>870.20391910000001</v>
      </c>
      <c r="EI437" s="33">
        <v>805.74436949999995</v>
      </c>
      <c r="EJ437" s="33">
        <v>715.50100020000002</v>
      </c>
      <c r="EK437" s="33">
        <v>709.0550452</v>
      </c>
      <c r="EL437" s="33">
        <v>870.20391910000001</v>
      </c>
      <c r="EM437" s="33">
        <v>805.74436949999995</v>
      </c>
      <c r="EN437" s="33">
        <v>715.50100020000002</v>
      </c>
      <c r="EO437" s="33">
        <v>709.0550452</v>
      </c>
      <c r="EP437" s="33">
        <v>870.20391910000001</v>
      </c>
      <c r="EQ437" s="33">
        <v>805.74436949999995</v>
      </c>
      <c r="ER437" s="33">
        <v>715.50100020000002</v>
      </c>
      <c r="ES437" s="33">
        <v>709.0550452</v>
      </c>
      <c r="ET437" s="33">
        <v>870.20391910000001</v>
      </c>
      <c r="EU437" s="33">
        <v>805.74436949999995</v>
      </c>
      <c r="EV437" s="33">
        <v>715.50100020000002</v>
      </c>
      <c r="EW437" s="33">
        <v>709.0550452</v>
      </c>
      <c r="EX437" s="33">
        <v>870.20391910000001</v>
      </c>
      <c r="EY437" s="33">
        <v>805.74436949999995</v>
      </c>
      <c r="EZ437" s="33">
        <v>715.50100020000002</v>
      </c>
      <c r="FA437" s="33">
        <v>709.0550452</v>
      </c>
      <c r="FB437" s="33">
        <v>870.20391910000001</v>
      </c>
      <c r="FC437" s="33">
        <v>805.74436949999995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1643.1626229999999</v>
      </c>
      <c r="BY440" s="33">
        <v>2001.670832</v>
      </c>
      <c r="BZ440" s="33">
        <v>2643.9980390000001</v>
      </c>
      <c r="CA440" s="33">
        <v>2165.9870940000001</v>
      </c>
      <c r="CB440" s="33">
        <v>2956.6283199999998</v>
      </c>
      <c r="CC440" s="33">
        <v>3601.7108629999998</v>
      </c>
      <c r="CD440" s="33">
        <v>4757.4837520000001</v>
      </c>
      <c r="CE440" s="33">
        <v>3897.3736950000002</v>
      </c>
      <c r="CF440" s="33">
        <v>3696.6335260000001</v>
      </c>
      <c r="CG440" s="33">
        <v>4503.1717500000004</v>
      </c>
      <c r="CH440" s="33">
        <v>5948.2194010000003</v>
      </c>
      <c r="CI440" s="33">
        <v>4872.835102</v>
      </c>
      <c r="CJ440" s="33">
        <v>6286.4920929999998</v>
      </c>
      <c r="CK440" s="33">
        <v>7658.0903669999998</v>
      </c>
      <c r="CL440" s="33">
        <v>10115.53728</v>
      </c>
      <c r="CM440" s="33">
        <v>8286.7395770000003</v>
      </c>
      <c r="CN440" s="33">
        <v>8787.3248569999996</v>
      </c>
      <c r="CO440" s="33">
        <v>10704.559370000001</v>
      </c>
      <c r="CP440" s="33">
        <v>14139.60454</v>
      </c>
      <c r="CQ440" s="33">
        <v>11583.291859999999</v>
      </c>
      <c r="CR440" s="33">
        <v>10647.68065</v>
      </c>
      <c r="CS440" s="33">
        <v>12970.81098</v>
      </c>
      <c r="CT440" s="33">
        <v>17133.086139999999</v>
      </c>
      <c r="CU440" s="33">
        <v>14035.579040000001</v>
      </c>
      <c r="CV440" s="33">
        <v>13100.82979</v>
      </c>
      <c r="CW440" s="33">
        <v>15959.192650000001</v>
      </c>
      <c r="CX440" s="33">
        <v>21080.42611</v>
      </c>
      <c r="CY440" s="33">
        <v>17269.27563</v>
      </c>
      <c r="CZ440" s="33">
        <v>16808.754730000001</v>
      </c>
      <c r="DA440" s="33">
        <v>20476.1194</v>
      </c>
      <c r="DB440" s="33">
        <v>27046.814429999999</v>
      </c>
      <c r="DC440" s="33">
        <v>22156.994869999999</v>
      </c>
      <c r="DD440" s="33">
        <v>19210.24165</v>
      </c>
      <c r="DE440" s="33">
        <v>23401.5671</v>
      </c>
      <c r="DF440" s="33">
        <v>30911.0252</v>
      </c>
      <c r="DG440" s="33">
        <v>25322.591260000001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1643.1626229999999</v>
      </c>
      <c r="BY449" s="33">
        <v>2001.670832</v>
      </c>
      <c r="BZ449" s="33">
        <v>2643.9980390000001</v>
      </c>
      <c r="CA449" s="33">
        <v>2165.9870940000001</v>
      </c>
      <c r="CB449" s="33">
        <v>2956.6283199999998</v>
      </c>
      <c r="CC449" s="33">
        <v>3601.7108629999998</v>
      </c>
      <c r="CD449" s="33">
        <v>4757.4837520000001</v>
      </c>
      <c r="CE449" s="33">
        <v>3897.3736950000002</v>
      </c>
      <c r="CF449" s="33">
        <v>3696.6335260000001</v>
      </c>
      <c r="CG449" s="33">
        <v>4503.1717500000004</v>
      </c>
      <c r="CH449" s="33">
        <v>5948.2194010000003</v>
      </c>
      <c r="CI449" s="33">
        <v>4872.835102</v>
      </c>
      <c r="CJ449" s="33">
        <v>6286.4920929999998</v>
      </c>
      <c r="CK449" s="33">
        <v>7658.0903669999998</v>
      </c>
      <c r="CL449" s="33">
        <v>10115.53728</v>
      </c>
      <c r="CM449" s="33">
        <v>8286.7395770000003</v>
      </c>
      <c r="CN449" s="33">
        <v>8787.3248569999996</v>
      </c>
      <c r="CO449" s="33">
        <v>10704.559370000001</v>
      </c>
      <c r="CP449" s="33">
        <v>14139.60454</v>
      </c>
      <c r="CQ449" s="33">
        <v>11583.291859999999</v>
      </c>
      <c r="CR449" s="33">
        <v>10647.68065</v>
      </c>
      <c r="CS449" s="33">
        <v>12970.81098</v>
      </c>
      <c r="CT449" s="33">
        <v>17133.086139999999</v>
      </c>
      <c r="CU449" s="33">
        <v>14035.579040000001</v>
      </c>
      <c r="CV449" s="33">
        <v>13100.82979</v>
      </c>
      <c r="CW449" s="33">
        <v>15959.192650000001</v>
      </c>
      <c r="CX449" s="33">
        <v>21080.42611</v>
      </c>
      <c r="CY449" s="33">
        <v>17269.27563</v>
      </c>
      <c r="CZ449" s="33">
        <v>16808.754730000001</v>
      </c>
      <c r="DA449" s="33">
        <v>20476.1194</v>
      </c>
      <c r="DB449" s="33">
        <v>27046.814429999999</v>
      </c>
      <c r="DC449" s="33">
        <v>22156.994869999999</v>
      </c>
      <c r="DD449" s="33">
        <v>19210.24165</v>
      </c>
      <c r="DE449" s="33">
        <v>23401.5671</v>
      </c>
      <c r="DF449" s="33">
        <v>30911.0252</v>
      </c>
      <c r="DG449" s="33">
        <v>25322.591260000001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3764.2624660000001</v>
      </c>
      <c r="DM464" s="33">
        <v>4585.5560949999999</v>
      </c>
      <c r="DN464" s="33">
        <v>6057.0405129999999</v>
      </c>
      <c r="DO464" s="33">
        <v>4961.9823409999999</v>
      </c>
      <c r="DP464" s="33">
        <v>5430.8785770000004</v>
      </c>
      <c r="DQ464" s="33">
        <v>6615.7975390000001</v>
      </c>
      <c r="DR464" s="33">
        <v>8738.7773469999993</v>
      </c>
      <c r="DS464" s="33">
        <v>7158.885397</v>
      </c>
      <c r="DT464" s="33">
        <v>6692.0078780000003</v>
      </c>
      <c r="DU464" s="33">
        <v>8152.0823250000003</v>
      </c>
      <c r="DV464" s="33">
        <v>10768.04904</v>
      </c>
      <c r="DW464" s="33">
        <v>8821.2831129999995</v>
      </c>
      <c r="DX464" s="33">
        <v>7962.5555199999999</v>
      </c>
      <c r="DY464" s="33">
        <v>9699.8403600000001</v>
      </c>
      <c r="DZ464" s="33">
        <v>12812.475700000001</v>
      </c>
      <c r="EA464" s="33">
        <v>10496.09591</v>
      </c>
      <c r="EB464" s="33">
        <v>9440.1184049999993</v>
      </c>
      <c r="EC464" s="33">
        <v>11499.7806</v>
      </c>
      <c r="ED464" s="33">
        <v>15190.00871</v>
      </c>
      <c r="EE464" s="33">
        <v>12443.792439999999</v>
      </c>
      <c r="EF464" s="33">
        <v>11334.08209</v>
      </c>
      <c r="EG464" s="33">
        <v>13806.97273</v>
      </c>
      <c r="EH464" s="33">
        <v>18237.568449999999</v>
      </c>
      <c r="EI464" s="33">
        <v>14940.380939999999</v>
      </c>
      <c r="EJ464" s="33">
        <v>13247.987510000001</v>
      </c>
      <c r="EK464" s="33">
        <v>16138.45752</v>
      </c>
      <c r="EL464" s="33">
        <v>21317.216270000001</v>
      </c>
      <c r="EM464" s="33">
        <v>17463.256270000002</v>
      </c>
      <c r="EN464" s="33">
        <v>14975.816349999999</v>
      </c>
      <c r="EO464" s="33">
        <v>18243.267189999999</v>
      </c>
      <c r="EP464" s="33">
        <v>24097.449939999999</v>
      </c>
      <c r="EQ464" s="33">
        <v>19740.848819999999</v>
      </c>
      <c r="ER464" s="33">
        <v>16855.836029999999</v>
      </c>
      <c r="ES464" s="33">
        <v>20533.472979999999</v>
      </c>
      <c r="ET464" s="33">
        <v>27122.572520000002</v>
      </c>
      <c r="EU464" s="33">
        <v>22219.05658</v>
      </c>
      <c r="EV464" s="33">
        <v>18669.684639999999</v>
      </c>
      <c r="EW464" s="33">
        <v>22743.070380000001</v>
      </c>
      <c r="EX464" s="33">
        <v>30041.219829999998</v>
      </c>
      <c r="EY464" s="33">
        <v>24610.038850000001</v>
      </c>
      <c r="EZ464" s="33">
        <v>19475.365969999999</v>
      </c>
      <c r="FA464" s="33">
        <v>23724.53673</v>
      </c>
      <c r="FB464" s="33">
        <v>31337.634330000001</v>
      </c>
      <c r="FC464" s="33">
        <v>25672.073329999999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3764.2624660000001</v>
      </c>
      <c r="DM473" s="33">
        <v>4585.5560949999999</v>
      </c>
      <c r="DN473" s="33">
        <v>6057.0405129999999</v>
      </c>
      <c r="DO473" s="33">
        <v>4961.9823409999999</v>
      </c>
      <c r="DP473" s="33">
        <v>5430.8785770000004</v>
      </c>
      <c r="DQ473" s="33">
        <v>6615.7975390000001</v>
      </c>
      <c r="DR473" s="33">
        <v>8738.7773469999993</v>
      </c>
      <c r="DS473" s="33">
        <v>7158.885397</v>
      </c>
      <c r="DT473" s="33">
        <v>6692.0078780000003</v>
      </c>
      <c r="DU473" s="33">
        <v>8152.0823250000003</v>
      </c>
      <c r="DV473" s="33">
        <v>10768.04904</v>
      </c>
      <c r="DW473" s="33">
        <v>8821.2831129999995</v>
      </c>
      <c r="DX473" s="33">
        <v>7962.5555199999999</v>
      </c>
      <c r="DY473" s="33">
        <v>9699.8403600000001</v>
      </c>
      <c r="DZ473" s="33">
        <v>12812.475700000001</v>
      </c>
      <c r="EA473" s="33">
        <v>10496.09591</v>
      </c>
      <c r="EB473" s="33">
        <v>9440.1184049999993</v>
      </c>
      <c r="EC473" s="33">
        <v>11499.7806</v>
      </c>
      <c r="ED473" s="33">
        <v>15190.00871</v>
      </c>
      <c r="EE473" s="33">
        <v>12443.792439999999</v>
      </c>
      <c r="EF473" s="33">
        <v>11334.08209</v>
      </c>
      <c r="EG473" s="33">
        <v>13806.97273</v>
      </c>
      <c r="EH473" s="33">
        <v>18237.568449999999</v>
      </c>
      <c r="EI473" s="33">
        <v>14940.380939999999</v>
      </c>
      <c r="EJ473" s="33">
        <v>13247.987510000001</v>
      </c>
      <c r="EK473" s="33">
        <v>16138.45752</v>
      </c>
      <c r="EL473" s="33">
        <v>21317.216270000001</v>
      </c>
      <c r="EM473" s="33">
        <v>17463.256270000002</v>
      </c>
      <c r="EN473" s="33">
        <v>14975.816349999999</v>
      </c>
      <c r="EO473" s="33">
        <v>18243.267189999999</v>
      </c>
      <c r="EP473" s="33">
        <v>24097.449939999999</v>
      </c>
      <c r="EQ473" s="33">
        <v>19740.848819999999</v>
      </c>
      <c r="ER473" s="33">
        <v>16855.836029999999</v>
      </c>
      <c r="ES473" s="33">
        <v>20533.472979999999</v>
      </c>
      <c r="ET473" s="33">
        <v>27122.572520000002</v>
      </c>
      <c r="EU473" s="33">
        <v>22219.05658</v>
      </c>
      <c r="EV473" s="33">
        <v>18669.684639999999</v>
      </c>
      <c r="EW473" s="33">
        <v>22743.070380000001</v>
      </c>
      <c r="EX473" s="33">
        <v>30041.219829999998</v>
      </c>
      <c r="EY473" s="33">
        <v>24610.038850000001</v>
      </c>
      <c r="EZ473" s="33">
        <v>19475.365969999999</v>
      </c>
      <c r="FA473" s="33">
        <v>23724.53673</v>
      </c>
      <c r="FB473" s="33">
        <v>31337.634330000001</v>
      </c>
      <c r="FC473" s="33">
        <v>25672.073329999999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835.87562130000003</v>
      </c>
      <c r="CM654" s="33">
        <v>1359.6216890000001</v>
      </c>
      <c r="CN654" s="33">
        <v>1861.7816150000001</v>
      </c>
      <c r="CP654" s="33">
        <v>502.15992679999999</v>
      </c>
      <c r="CQ654" s="33">
        <v>1861.7816150000001</v>
      </c>
      <c r="CR654" s="33">
        <v>1861.7816150000001</v>
      </c>
      <c r="CU654" s="33">
        <v>1861.7816150000001</v>
      </c>
      <c r="CV654" s="33">
        <v>1861.7816150000001</v>
      </c>
      <c r="CX654" s="33">
        <v>502.15992679999999</v>
      </c>
      <c r="CY654" s="33">
        <v>1861.7816150000001</v>
      </c>
      <c r="CZ654" s="33">
        <v>1861.7816150000001</v>
      </c>
      <c r="DB654" s="33">
        <v>1359.6216890000001</v>
      </c>
      <c r="DC654" s="33">
        <v>1861.7816150000001</v>
      </c>
      <c r="DD654" s="33">
        <v>1861.7816150000001</v>
      </c>
      <c r="DF654" s="33">
        <v>502.15992679999999</v>
      </c>
      <c r="DG654" s="33">
        <v>1861.7816150000001</v>
      </c>
      <c r="DH654" s="33">
        <v>1861.7816150000001</v>
      </c>
      <c r="DI654" s="33">
        <v>1135.362848</v>
      </c>
      <c r="DJ654" s="33">
        <v>1861.7816150000001</v>
      </c>
      <c r="DK654" s="33">
        <v>1861.7816150000001</v>
      </c>
      <c r="DL654" s="33">
        <v>1861.7816150000001</v>
      </c>
      <c r="DN654" s="33">
        <v>1359.6216890000001</v>
      </c>
      <c r="DO654" s="33">
        <v>1861.7816150000001</v>
      </c>
      <c r="DP654" s="33">
        <v>1861.7816150000001</v>
      </c>
      <c r="DQ654" s="33">
        <v>1861.7816150000001</v>
      </c>
      <c r="DR654" s="33">
        <v>1582.0656240000001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DY654" s="33">
        <v>502.15992679999999</v>
      </c>
      <c r="EA654" s="33">
        <v>1861.7816150000001</v>
      </c>
      <c r="EB654" s="33">
        <v>1861.7816150000001</v>
      </c>
      <c r="EC654" s="33">
        <v>502.15992679999999</v>
      </c>
      <c r="EE654" s="33">
        <v>1861.7816150000001</v>
      </c>
      <c r="EF654" s="33">
        <v>1861.7816150000001</v>
      </c>
      <c r="EG654" s="33">
        <v>1359.6216890000001</v>
      </c>
      <c r="EH654" s="33">
        <v>1359.6216890000001</v>
      </c>
      <c r="EI654" s="33">
        <v>1861.7816150000001</v>
      </c>
      <c r="EJ654" s="33">
        <v>1861.7816150000001</v>
      </c>
      <c r="EK654" s="33">
        <v>502.15992679999999</v>
      </c>
      <c r="EL654" s="33">
        <v>502.15992679999999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S654" s="33">
        <v>502.15992679999999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M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G656" s="33">
        <v>26.529203679999998</v>
      </c>
      <c r="EI656" s="33">
        <v>1171.074848</v>
      </c>
      <c r="EJ656" s="33">
        <v>1171.074848</v>
      </c>
      <c r="EK656" s="33">
        <v>26.529203679999998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835.87562130000003</v>
      </c>
      <c r="CM665" s="33">
        <v>1359.6216890000001</v>
      </c>
      <c r="CN665" s="33">
        <v>1861.7816150000001</v>
      </c>
      <c r="CO665" s="33">
        <v>0</v>
      </c>
      <c r="CP665" s="33">
        <v>502.15992679999999</v>
      </c>
      <c r="CQ665" s="33">
        <v>1861.7816150000001</v>
      </c>
      <c r="CR665" s="33">
        <v>1861.7816150000001</v>
      </c>
      <c r="CS665" s="33">
        <v>0</v>
      </c>
      <c r="CT665" s="33">
        <v>0</v>
      </c>
      <c r="CU665" s="33">
        <v>1861.7816150000001</v>
      </c>
      <c r="CV665" s="33">
        <v>1861.7816150000001</v>
      </c>
      <c r="CW665" s="33">
        <v>0</v>
      </c>
      <c r="CX665" s="33">
        <v>502.15992679999999</v>
      </c>
      <c r="CY665" s="33">
        <v>1861.7816150000001</v>
      </c>
      <c r="CZ665" s="33">
        <v>1861.7816150000001</v>
      </c>
      <c r="DA665" s="33">
        <v>0</v>
      </c>
      <c r="DB665" s="33">
        <v>1359.6216890000001</v>
      </c>
      <c r="DC665" s="33">
        <v>1861.7816150000001</v>
      </c>
      <c r="DD665" s="33">
        <v>1861.7816150000001</v>
      </c>
      <c r="DE665" s="33">
        <v>0</v>
      </c>
      <c r="DF665" s="33">
        <v>502.15992679999999</v>
      </c>
      <c r="DG665" s="33">
        <v>1861.7816150000001</v>
      </c>
      <c r="DH665" s="33">
        <v>1888.310819</v>
      </c>
      <c r="DI665" s="33">
        <v>1135.362848</v>
      </c>
      <c r="DJ665" s="33">
        <v>1861.7816150000001</v>
      </c>
      <c r="DK665" s="33">
        <v>1888.310819</v>
      </c>
      <c r="DL665" s="33">
        <v>1888.310819</v>
      </c>
      <c r="DM665" s="33">
        <v>26.529203679999998</v>
      </c>
      <c r="DN665" s="33">
        <v>1359.6216890000001</v>
      </c>
      <c r="DO665" s="33">
        <v>1888.310819</v>
      </c>
      <c r="DP665" s="33">
        <v>3032.856464</v>
      </c>
      <c r="DQ665" s="33">
        <v>1861.7816150000001</v>
      </c>
      <c r="DR665" s="33">
        <v>1582.0656240000001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502.15992679999999</v>
      </c>
      <c r="DZ665" s="33">
        <v>0</v>
      </c>
      <c r="EA665" s="33">
        <v>3032.856464</v>
      </c>
      <c r="EB665" s="33">
        <v>3032.856464</v>
      </c>
      <c r="EC665" s="33">
        <v>502.15992679999999</v>
      </c>
      <c r="ED665" s="33">
        <v>0</v>
      </c>
      <c r="EE665" s="33">
        <v>3032.856464</v>
      </c>
      <c r="EF665" s="33">
        <v>3032.856464</v>
      </c>
      <c r="EG665" s="33">
        <v>1386.1508920000001</v>
      </c>
      <c r="EH665" s="33">
        <v>1359.6216890000001</v>
      </c>
      <c r="EI665" s="33">
        <v>3032.856464</v>
      </c>
      <c r="EJ665" s="33">
        <v>3032.856464</v>
      </c>
      <c r="EK665" s="33">
        <v>528.68913050000003</v>
      </c>
      <c r="EL665" s="33">
        <v>502.15992679999999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502.15992679999999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3032.856464</v>
      </c>
      <c r="FA665" s="33">
        <v>0</v>
      </c>
      <c r="FB665" s="33">
        <v>0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5.7784745580000001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N666" s="33">
        <v>771.80252659999996</v>
      </c>
      <c r="BO666" s="33">
        <v>2714.5060189999999</v>
      </c>
      <c r="BP666" s="33">
        <v>2714.5060189999999</v>
      </c>
      <c r="BR666" s="33">
        <v>822.36963609999998</v>
      </c>
      <c r="BS666" s="33">
        <v>2714.5060189999999</v>
      </c>
      <c r="BT666" s="33">
        <v>2714.5060189999999</v>
      </c>
      <c r="BV666" s="33">
        <v>414.04507169999999</v>
      </c>
      <c r="BW666" s="33">
        <v>2714.5060189999999</v>
      </c>
      <c r="BX666" s="33">
        <v>2714.5060189999999</v>
      </c>
      <c r="BZ666" s="33">
        <v>71.847970869999997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2714.5060189999999</v>
      </c>
      <c r="CQ666" s="33">
        <v>2714.5060189999999</v>
      </c>
      <c r="CR666" s="33">
        <v>2714.5060189999999</v>
      </c>
      <c r="CU666" s="33">
        <v>2438.7917950000001</v>
      </c>
      <c r="CV666" s="33">
        <v>2714.5060189999999</v>
      </c>
      <c r="CY666" s="33">
        <v>2714.5060189999999</v>
      </c>
      <c r="CZ666" s="33">
        <v>2714.5060189999999</v>
      </c>
      <c r="DC666" s="33">
        <v>2714.5060189999999</v>
      </c>
      <c r="DD666" s="33">
        <v>2714.5060189999999</v>
      </c>
      <c r="DG666" s="33">
        <v>2714.5060189999999</v>
      </c>
      <c r="DH666" s="33">
        <v>2714.5060189999999</v>
      </c>
      <c r="DK666" s="33">
        <v>2714.5060189999999</v>
      </c>
      <c r="DL666" s="33">
        <v>2714.5060189999999</v>
      </c>
      <c r="DO666" s="33">
        <v>1893.177596</v>
      </c>
      <c r="DP666" s="33">
        <v>2714.5060189999999</v>
      </c>
      <c r="DS666" s="33">
        <v>1006.0482029999999</v>
      </c>
      <c r="DT666" s="33">
        <v>2714.5060189999999</v>
      </c>
      <c r="DW666" s="33">
        <v>344.13364780000001</v>
      </c>
      <c r="DX666" s="33">
        <v>2714.5060189999999</v>
      </c>
      <c r="EB666" s="33">
        <v>2714.5060189999999</v>
      </c>
      <c r="EF666" s="33">
        <v>2714.5060189999999</v>
      </c>
      <c r="EJ666" s="33">
        <v>2714.5060189999999</v>
      </c>
      <c r="EN666" s="33">
        <v>2714.5060189999999</v>
      </c>
      <c r="EQ666" s="33">
        <v>108.57743240000001</v>
      </c>
      <c r="ER666" s="33">
        <v>2714.5060189999999</v>
      </c>
      <c r="EV666" s="33">
        <v>2714.5060189999999</v>
      </c>
      <c r="EZ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BZ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P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F667" s="33">
        <v>235.92041839999999</v>
      </c>
      <c r="EJ667" s="33">
        <v>235.92041839999999</v>
      </c>
      <c r="EN667" s="33">
        <v>235.92041839999999</v>
      </c>
      <c r="ER667" s="33">
        <v>235.92041839999999</v>
      </c>
      <c r="EV667" s="33">
        <v>235.92041839999999</v>
      </c>
      <c r="EZ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AZ668" s="33">
        <v>943.0529732</v>
      </c>
      <c r="BC668" s="33">
        <v>965.47351960000003</v>
      </c>
      <c r="BD668" s="33">
        <v>683.72387389999994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1470.4758609999999</v>
      </c>
      <c r="CE668" s="33">
        <v>1470.4758609999999</v>
      </c>
      <c r="CF668" s="33">
        <v>1470.4758609999999</v>
      </c>
      <c r="CI668" s="33">
        <v>1470.4758609999999</v>
      </c>
      <c r="CJ668" s="33">
        <v>1470.4758609999999</v>
      </c>
      <c r="CM668" s="33">
        <v>1470.4758609999999</v>
      </c>
      <c r="CN668" s="33">
        <v>150.6778376</v>
      </c>
      <c r="CQ668" s="33">
        <v>1322.932867</v>
      </c>
      <c r="CR668" s="33">
        <v>1029.901586</v>
      </c>
      <c r="CU668" s="33">
        <v>824.65245919999995</v>
      </c>
      <c r="CV668" s="33">
        <v>968.72583859999997</v>
      </c>
      <c r="CY668" s="33">
        <v>435.12409769999999</v>
      </c>
      <c r="CZ668" s="33">
        <v>1470.4758609999999</v>
      </c>
      <c r="DC668" s="33">
        <v>440.57427539999998</v>
      </c>
      <c r="DD668" s="33">
        <v>1470.4758609999999</v>
      </c>
      <c r="DG668" s="33">
        <v>146.17541220000001</v>
      </c>
      <c r="DH668" s="33">
        <v>1470.4758609999999</v>
      </c>
      <c r="DK668" s="33">
        <v>1470.4758609999999</v>
      </c>
      <c r="DL668" s="33">
        <v>1470.4758609999999</v>
      </c>
      <c r="DP668" s="33">
        <v>1470.4758609999999</v>
      </c>
      <c r="DT668" s="33">
        <v>1470.4758609999999</v>
      </c>
      <c r="DX668" s="33">
        <v>1470.4758609999999</v>
      </c>
      <c r="EA668" s="33">
        <v>524.8992442</v>
      </c>
      <c r="EB668" s="33">
        <v>1470.4758609999999</v>
      </c>
      <c r="EF668" s="33">
        <v>1470.4758609999999</v>
      </c>
      <c r="EJ668" s="33">
        <v>1470.4758609999999</v>
      </c>
      <c r="EN668" s="33">
        <v>1470.4758609999999</v>
      </c>
      <c r="ER668" s="33">
        <v>1470.4758609999999</v>
      </c>
      <c r="EV668" s="33">
        <v>1470.4758609999999</v>
      </c>
      <c r="EZ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R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B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J669" s="33">
        <v>168.64993770000001</v>
      </c>
      <c r="CM669" s="33">
        <v>168.64993770000001</v>
      </c>
      <c r="CN669" s="33">
        <v>168.64993770000001</v>
      </c>
      <c r="CQ669" s="33">
        <v>168.64993770000001</v>
      </c>
      <c r="CR669" s="33">
        <v>168.64993770000001</v>
      </c>
      <c r="CU669" s="33">
        <v>168.64993770000001</v>
      </c>
      <c r="CV669" s="33">
        <v>168.64993770000001</v>
      </c>
      <c r="CY669" s="33">
        <v>168.64993770000001</v>
      </c>
      <c r="CZ669" s="33">
        <v>168.64993770000001</v>
      </c>
      <c r="DC669" s="33">
        <v>168.64993770000001</v>
      </c>
      <c r="DD669" s="33">
        <v>168.64993770000001</v>
      </c>
      <c r="DG669" s="33">
        <v>168.64993770000001</v>
      </c>
      <c r="DH669" s="33">
        <v>168.64993770000001</v>
      </c>
      <c r="DK669" s="33">
        <v>168.64993770000001</v>
      </c>
      <c r="DL669" s="33">
        <v>168.64993770000001</v>
      </c>
      <c r="DO669" s="33">
        <v>168.64993770000001</v>
      </c>
      <c r="DP669" s="33">
        <v>168.64993770000001</v>
      </c>
      <c r="DS669" s="33">
        <v>168.64993770000001</v>
      </c>
      <c r="DT669" s="33">
        <v>168.64993770000001</v>
      </c>
      <c r="DW669" s="33">
        <v>168.64993770000001</v>
      </c>
      <c r="DX669" s="33">
        <v>168.64993770000001</v>
      </c>
      <c r="EA669" s="33">
        <v>168.64993770000001</v>
      </c>
      <c r="EB669" s="33">
        <v>168.64993770000001</v>
      </c>
      <c r="EF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R669" s="33">
        <v>168.64993770000001</v>
      </c>
      <c r="EV669" s="33">
        <v>168.64993770000001</v>
      </c>
      <c r="EZ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241.698893</v>
      </c>
      <c r="AW677" s="33">
        <v>0</v>
      </c>
      <c r="AX677" s="33">
        <v>0</v>
      </c>
      <c r="AY677" s="33">
        <v>843.24968839999997</v>
      </c>
      <c r="AZ677" s="33">
        <v>1593.0184630000001</v>
      </c>
      <c r="BA677" s="33">
        <v>0</v>
      </c>
      <c r="BB677" s="33">
        <v>0</v>
      </c>
      <c r="BC677" s="33">
        <v>1615.4390100000001</v>
      </c>
      <c r="BD677" s="33">
        <v>3440.8661139999999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771.80252659999996</v>
      </c>
      <c r="BO677" s="33">
        <v>4420.9022990000003</v>
      </c>
      <c r="BP677" s="33">
        <v>4589.5522369999999</v>
      </c>
      <c r="BQ677" s="33">
        <v>0</v>
      </c>
      <c r="BR677" s="33">
        <v>991.01957379999999</v>
      </c>
      <c r="BS677" s="33">
        <v>4589.5522369999999</v>
      </c>
      <c r="BT677" s="33">
        <v>4589.5522369999999</v>
      </c>
      <c r="BU677" s="33">
        <v>0</v>
      </c>
      <c r="BV677" s="33">
        <v>414.04507169999999</v>
      </c>
      <c r="BW677" s="33">
        <v>4589.5522369999999</v>
      </c>
      <c r="BX677" s="33">
        <v>4589.5522369999999</v>
      </c>
      <c r="BY677" s="33">
        <v>0</v>
      </c>
      <c r="BZ677" s="33">
        <v>307.76838930000002</v>
      </c>
      <c r="CA677" s="33">
        <v>4589.5522369999999</v>
      </c>
      <c r="CB677" s="33">
        <v>4589.5522369999999</v>
      </c>
      <c r="CC677" s="33">
        <v>0</v>
      </c>
      <c r="CD677" s="33">
        <v>0</v>
      </c>
      <c r="CE677" s="33">
        <v>4589.5522369999999</v>
      </c>
      <c r="CF677" s="33">
        <v>4589.5522369999999</v>
      </c>
      <c r="CG677" s="33">
        <v>0</v>
      </c>
      <c r="CH677" s="33">
        <v>0</v>
      </c>
      <c r="CI677" s="33">
        <v>4589.5522369999999</v>
      </c>
      <c r="CJ677" s="33">
        <v>4589.5522369999999</v>
      </c>
      <c r="CK677" s="33">
        <v>0</v>
      </c>
      <c r="CL677" s="33">
        <v>0</v>
      </c>
      <c r="CM677" s="33">
        <v>4589.5522369999999</v>
      </c>
      <c r="CN677" s="33">
        <v>3269.7542130000002</v>
      </c>
      <c r="CO677" s="33">
        <v>0</v>
      </c>
      <c r="CP677" s="33">
        <v>0</v>
      </c>
      <c r="CQ677" s="33">
        <v>4442.0092420000001</v>
      </c>
      <c r="CR677" s="33">
        <v>4148.9779609999996</v>
      </c>
      <c r="CS677" s="33">
        <v>0</v>
      </c>
      <c r="CT677" s="33">
        <v>0</v>
      </c>
      <c r="CU677" s="33">
        <v>3668.0146110000001</v>
      </c>
      <c r="CV677" s="33">
        <v>4087.8022139999998</v>
      </c>
      <c r="CW677" s="33">
        <v>0</v>
      </c>
      <c r="CX677" s="33">
        <v>0</v>
      </c>
      <c r="CY677" s="33">
        <v>3554.2004729999999</v>
      </c>
      <c r="CZ677" s="33">
        <v>4589.5522369999999</v>
      </c>
      <c r="DA677" s="33">
        <v>0</v>
      </c>
      <c r="DB677" s="33">
        <v>0</v>
      </c>
      <c r="DC677" s="33">
        <v>3559.6506509999999</v>
      </c>
      <c r="DD677" s="33">
        <v>4589.5522369999999</v>
      </c>
      <c r="DE677" s="33">
        <v>0</v>
      </c>
      <c r="DF677" s="33">
        <v>0</v>
      </c>
      <c r="DG677" s="33">
        <v>3265.251788</v>
      </c>
      <c r="DH677" s="33">
        <v>4589.5522369999999</v>
      </c>
      <c r="DI677" s="33">
        <v>0</v>
      </c>
      <c r="DJ677" s="33">
        <v>0</v>
      </c>
      <c r="DK677" s="33">
        <v>4589.5522369999999</v>
      </c>
      <c r="DL677" s="33">
        <v>4589.5522369999999</v>
      </c>
      <c r="DM677" s="33">
        <v>0</v>
      </c>
      <c r="DN677" s="33">
        <v>0</v>
      </c>
      <c r="DO677" s="33">
        <v>2061.827534</v>
      </c>
      <c r="DP677" s="33">
        <v>4589.5522369999999</v>
      </c>
      <c r="DQ677" s="33">
        <v>0</v>
      </c>
      <c r="DR677" s="33">
        <v>0</v>
      </c>
      <c r="DS677" s="33">
        <v>1174.6981410000001</v>
      </c>
      <c r="DT677" s="33">
        <v>4589.5522369999999</v>
      </c>
      <c r="DU677" s="33">
        <v>0</v>
      </c>
      <c r="DV677" s="33">
        <v>0</v>
      </c>
      <c r="DW677" s="33">
        <v>748.70400389999998</v>
      </c>
      <c r="DX677" s="33">
        <v>4589.5522369999999</v>
      </c>
      <c r="DY677" s="33">
        <v>0</v>
      </c>
      <c r="DZ677" s="33">
        <v>0</v>
      </c>
      <c r="EA677" s="33">
        <v>929.46960039999999</v>
      </c>
      <c r="EB677" s="33">
        <v>4589.5522369999999</v>
      </c>
      <c r="EC677" s="33">
        <v>0</v>
      </c>
      <c r="ED677" s="33">
        <v>0</v>
      </c>
      <c r="EE677" s="33">
        <v>0</v>
      </c>
      <c r="EF677" s="33">
        <v>4589.5522369999999</v>
      </c>
      <c r="EG677" s="33">
        <v>0</v>
      </c>
      <c r="EH677" s="33">
        <v>0</v>
      </c>
      <c r="EI677" s="33">
        <v>0</v>
      </c>
      <c r="EJ677" s="33">
        <v>4589.5522369999999</v>
      </c>
      <c r="EK677" s="33">
        <v>0</v>
      </c>
      <c r="EL677" s="33">
        <v>0</v>
      </c>
      <c r="EM677" s="33">
        <v>168.64993770000001</v>
      </c>
      <c r="EN677" s="33">
        <v>4589.5522369999999</v>
      </c>
      <c r="EO677" s="33">
        <v>0</v>
      </c>
      <c r="EP677" s="33">
        <v>0</v>
      </c>
      <c r="EQ677" s="33">
        <v>108.57743240000001</v>
      </c>
      <c r="ER677" s="33">
        <v>4589.5522369999999</v>
      </c>
      <c r="ES677" s="33">
        <v>0</v>
      </c>
      <c r="ET677" s="33">
        <v>0</v>
      </c>
      <c r="EU677" s="33">
        <v>0</v>
      </c>
      <c r="EV677" s="33">
        <v>4589.5522369999999</v>
      </c>
      <c r="EW677" s="33">
        <v>0</v>
      </c>
      <c r="EX677" s="33">
        <v>0</v>
      </c>
      <c r="EY677" s="33">
        <v>0</v>
      </c>
      <c r="EZ677" s="33">
        <v>4589.5522369999999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K678" s="33">
        <v>1864.6240299999999</v>
      </c>
      <c r="BO678" s="33">
        <v>1864.6240299999999</v>
      </c>
      <c r="BS678" s="33">
        <v>1864.6240299999999</v>
      </c>
      <c r="BW678" s="33">
        <v>1864.6240299999999</v>
      </c>
      <c r="BX678" s="33">
        <v>270.24206570000001</v>
      </c>
      <c r="CA678" s="33">
        <v>1864.6240299999999</v>
      </c>
      <c r="CB678" s="33">
        <v>468.32904830000001</v>
      </c>
      <c r="CE678" s="33">
        <v>1864.6240299999999</v>
      </c>
      <c r="CI678" s="33">
        <v>1864.6240299999999</v>
      </c>
      <c r="CM678" s="33">
        <v>746.23792049999997</v>
      </c>
      <c r="CZ678" s="33">
        <v>60.259647399999999</v>
      </c>
      <c r="DD678" s="33">
        <v>965.58324849999997</v>
      </c>
      <c r="DH678" s="33">
        <v>1864.6240299999999</v>
      </c>
      <c r="DK678" s="33">
        <v>278.94824269999998</v>
      </c>
      <c r="DL678" s="33">
        <v>575.35224949999997</v>
      </c>
      <c r="DP678" s="33">
        <v>298.66762549999999</v>
      </c>
      <c r="DT678" s="33">
        <v>369.15729529999999</v>
      </c>
      <c r="DX678" s="33">
        <v>447.31257260000001</v>
      </c>
      <c r="EB678" s="33">
        <v>366.67732009999997</v>
      </c>
      <c r="EF678" s="33">
        <v>963.50153609999995</v>
      </c>
      <c r="EJ678" s="33">
        <v>954.97536779999996</v>
      </c>
      <c r="EN678" s="33">
        <v>947.25450160000003</v>
      </c>
      <c r="ER678" s="33">
        <v>938.92642850000004</v>
      </c>
      <c r="EV678" s="33">
        <v>930.99717669999995</v>
      </c>
      <c r="EZ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I680" s="33">
        <v>208.24756840000001</v>
      </c>
      <c r="DH680" s="33">
        <v>211.28615790000001</v>
      </c>
      <c r="EZ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0</v>
      </c>
      <c r="BI689" s="33">
        <v>0</v>
      </c>
      <c r="BJ689" s="33">
        <v>0</v>
      </c>
      <c r="BK689" s="33">
        <v>2075.9101879999998</v>
      </c>
      <c r="BL689" s="33">
        <v>0</v>
      </c>
      <c r="BM689" s="33">
        <v>0</v>
      </c>
      <c r="BN689" s="33">
        <v>0</v>
      </c>
      <c r="BO689" s="33">
        <v>2075.9101879999998</v>
      </c>
      <c r="BP689" s="33">
        <v>0</v>
      </c>
      <c r="BQ689" s="33">
        <v>0</v>
      </c>
      <c r="BR689" s="33">
        <v>0</v>
      </c>
      <c r="BS689" s="33">
        <v>2075.9101879999998</v>
      </c>
      <c r="BT689" s="33">
        <v>0</v>
      </c>
      <c r="BU689" s="33">
        <v>0</v>
      </c>
      <c r="BV689" s="33">
        <v>0</v>
      </c>
      <c r="BW689" s="33">
        <v>2075.9101879999998</v>
      </c>
      <c r="BX689" s="33">
        <v>270.24206570000001</v>
      </c>
      <c r="BY689" s="33">
        <v>0</v>
      </c>
      <c r="BZ689" s="33">
        <v>0</v>
      </c>
      <c r="CA689" s="33">
        <v>2075.9101879999998</v>
      </c>
      <c r="CB689" s="33">
        <v>468.32904830000001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2072.8715980000002</v>
      </c>
      <c r="CJ689" s="33">
        <v>0</v>
      </c>
      <c r="CK689" s="33">
        <v>0</v>
      </c>
      <c r="CL689" s="33">
        <v>0</v>
      </c>
      <c r="CM689" s="33">
        <v>746.23792049999997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60.259647399999999</v>
      </c>
      <c r="DA689" s="33">
        <v>0</v>
      </c>
      <c r="DB689" s="33">
        <v>0</v>
      </c>
      <c r="DC689" s="33">
        <v>0</v>
      </c>
      <c r="DD689" s="33">
        <v>965.58324849999997</v>
      </c>
      <c r="DE689" s="33">
        <v>0</v>
      </c>
      <c r="DF689" s="33">
        <v>0</v>
      </c>
      <c r="DG689" s="33">
        <v>0</v>
      </c>
      <c r="DH689" s="33">
        <v>2075.9101879999998</v>
      </c>
      <c r="DI689" s="33">
        <v>0</v>
      </c>
      <c r="DJ689" s="33">
        <v>0</v>
      </c>
      <c r="DK689" s="33">
        <v>278.94824269999998</v>
      </c>
      <c r="DL689" s="33">
        <v>575.35224949999997</v>
      </c>
      <c r="DM689" s="33">
        <v>0</v>
      </c>
      <c r="DN689" s="33">
        <v>0</v>
      </c>
      <c r="DO689" s="33">
        <v>0</v>
      </c>
      <c r="DP689" s="33">
        <v>298.66762549999999</v>
      </c>
      <c r="DQ689" s="33">
        <v>0</v>
      </c>
      <c r="DR689" s="33">
        <v>0</v>
      </c>
      <c r="DS689" s="33">
        <v>0</v>
      </c>
      <c r="DT689" s="33">
        <v>369.15729529999999</v>
      </c>
      <c r="DU689" s="33">
        <v>0</v>
      </c>
      <c r="DV689" s="33">
        <v>0</v>
      </c>
      <c r="DW689" s="33">
        <v>0</v>
      </c>
      <c r="DX689" s="33">
        <v>447.31257260000001</v>
      </c>
      <c r="DY689" s="33">
        <v>0</v>
      </c>
      <c r="DZ689" s="33">
        <v>0</v>
      </c>
      <c r="EA689" s="33">
        <v>0</v>
      </c>
      <c r="EB689" s="33">
        <v>366.67732009999997</v>
      </c>
      <c r="EC689" s="33">
        <v>0</v>
      </c>
      <c r="ED689" s="33">
        <v>0</v>
      </c>
      <c r="EE689" s="33">
        <v>0</v>
      </c>
      <c r="EF689" s="33">
        <v>963.50153609999995</v>
      </c>
      <c r="EG689" s="33">
        <v>0</v>
      </c>
      <c r="EH689" s="33">
        <v>0</v>
      </c>
      <c r="EI689" s="33">
        <v>0</v>
      </c>
      <c r="EJ689" s="33">
        <v>954.97536779999996</v>
      </c>
      <c r="EK689" s="33">
        <v>0</v>
      </c>
      <c r="EL689" s="33">
        <v>0</v>
      </c>
      <c r="EM689" s="33">
        <v>0</v>
      </c>
      <c r="EN689" s="33">
        <v>947.25450160000003</v>
      </c>
      <c r="EO689" s="33">
        <v>0</v>
      </c>
      <c r="EP689" s="33">
        <v>0</v>
      </c>
      <c r="EQ689" s="33">
        <v>0</v>
      </c>
      <c r="ER689" s="33">
        <v>938.92642850000004</v>
      </c>
      <c r="ES689" s="33">
        <v>0</v>
      </c>
      <c r="ET689" s="33">
        <v>0</v>
      </c>
      <c r="EU689" s="33">
        <v>0</v>
      </c>
      <c r="EV689" s="33">
        <v>930.99717669999995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D751" s="33">
        <v>189.49431200000001</v>
      </c>
      <c r="CE751" s="33">
        <v>189.49431200000001</v>
      </c>
      <c r="CF751" s="33">
        <v>378.98862400000002</v>
      </c>
      <c r="CH751" s="33">
        <v>378.98862400000002</v>
      </c>
      <c r="CI751" s="33">
        <v>378.98862400000002</v>
      </c>
      <c r="CJ751" s="33">
        <v>568.482936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C751" s="33">
        <v>1326.460184</v>
      </c>
      <c r="DD751" s="33">
        <v>1515.9544960000001</v>
      </c>
      <c r="DE751" s="33">
        <v>96.949159789999996</v>
      </c>
      <c r="DG751" s="33">
        <v>1515.9544960000001</v>
      </c>
      <c r="DH751" s="33">
        <v>1705.4488080000001</v>
      </c>
      <c r="DI751" s="33">
        <v>127.90696079999999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DY751" s="33">
        <v>106.31741510000001</v>
      </c>
      <c r="EA751" s="33">
        <v>2463.4260559999998</v>
      </c>
      <c r="EB751" s="33">
        <v>2652.9203680000001</v>
      </c>
      <c r="EC751" s="33">
        <v>138.10142099999999</v>
      </c>
      <c r="EE751" s="33">
        <v>2652.9203680000001</v>
      </c>
      <c r="EF751" s="33">
        <v>2842.4146799999999</v>
      </c>
      <c r="EG751" s="33">
        <v>846.89125260000003</v>
      </c>
      <c r="EI751" s="33">
        <v>2842.4146799999999</v>
      </c>
      <c r="EJ751" s="33">
        <v>3031.9089920000001</v>
      </c>
      <c r="EK751" s="33">
        <v>949.32506679999995</v>
      </c>
      <c r="EM751" s="33">
        <v>3031.9089920000001</v>
      </c>
      <c r="EN751" s="33">
        <v>3221.4033039999999</v>
      </c>
      <c r="EO751" s="33">
        <v>1050.1119570000001</v>
      </c>
      <c r="EQ751" s="33">
        <v>3221.4033039999999</v>
      </c>
      <c r="ER751" s="33">
        <v>3410.8976160000002</v>
      </c>
      <c r="ES751" s="33">
        <v>1134.1094700000001</v>
      </c>
      <c r="EU751" s="33">
        <v>3410.8976160000002</v>
      </c>
      <c r="EV751" s="33">
        <v>3410.8976160000002</v>
      </c>
      <c r="EW751" s="33">
        <v>1036.042234</v>
      </c>
      <c r="EY751" s="33">
        <v>3410.8976160000002</v>
      </c>
      <c r="EZ751" s="33">
        <v>3410.8976160000002</v>
      </c>
      <c r="FA751" s="33">
        <v>939.09466599999996</v>
      </c>
      <c r="FC751" s="33">
        <v>3410.8976160000002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D753" s="33">
        <v>157.57389280000001</v>
      </c>
      <c r="CE753" s="33">
        <v>693.54918190000001</v>
      </c>
      <c r="CF753" s="33">
        <v>693.54918190000001</v>
      </c>
      <c r="CH753" s="33">
        <v>93.257889320000004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Y753" s="33">
        <v>1190.971751</v>
      </c>
      <c r="EZ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B756" s="33">
        <v>145.1117246</v>
      </c>
      <c r="DC756" s="33">
        <v>926.62718570000004</v>
      </c>
      <c r="DD756" s="33">
        <v>926.62718570000004</v>
      </c>
      <c r="DF756" s="33">
        <v>232.78934670000001</v>
      </c>
      <c r="DG756" s="33">
        <v>926.62718570000004</v>
      </c>
      <c r="DH756" s="33">
        <v>926.62718570000004</v>
      </c>
      <c r="DJ756" s="33">
        <v>320.70947460000002</v>
      </c>
      <c r="DK756" s="33">
        <v>926.62718570000004</v>
      </c>
      <c r="DL756" s="33">
        <v>926.62718570000004</v>
      </c>
      <c r="DO756" s="33">
        <v>926.62718570000004</v>
      </c>
      <c r="DP756" s="33">
        <v>926.62718570000004</v>
      </c>
      <c r="DS756" s="33">
        <v>926.62718570000004</v>
      </c>
      <c r="DT756" s="33">
        <v>926.62718570000004</v>
      </c>
      <c r="DW756" s="33">
        <v>926.62718570000004</v>
      </c>
      <c r="DX756" s="33">
        <v>926.62718570000004</v>
      </c>
      <c r="EA756" s="33">
        <v>926.62718570000004</v>
      </c>
      <c r="EB756" s="33">
        <v>926.62718570000004</v>
      </c>
      <c r="EE756" s="33">
        <v>926.62718570000004</v>
      </c>
      <c r="EF756" s="33">
        <v>926.62718570000004</v>
      </c>
      <c r="EI756" s="33">
        <v>926.62718570000004</v>
      </c>
      <c r="EJ756" s="33">
        <v>926.62718570000004</v>
      </c>
      <c r="EM756" s="33">
        <v>926.62718570000004</v>
      </c>
      <c r="EN756" s="33">
        <v>926.62718570000004</v>
      </c>
      <c r="EP756" s="33">
        <v>68.119939099999996</v>
      </c>
      <c r="EQ756" s="33">
        <v>926.62718570000004</v>
      </c>
      <c r="ER756" s="33">
        <v>926.62718570000004</v>
      </c>
      <c r="ET756" s="33">
        <v>148.3121725</v>
      </c>
      <c r="EU756" s="33">
        <v>926.62718570000004</v>
      </c>
      <c r="EV756" s="33">
        <v>926.62718570000004</v>
      </c>
      <c r="EX756" s="33">
        <v>226.5328878</v>
      </c>
      <c r="EY756" s="33">
        <v>926.62718570000004</v>
      </c>
      <c r="EZ756" s="33">
        <v>926.62718570000004</v>
      </c>
      <c r="FB756" s="33">
        <v>302.0599158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713.73969850000003</v>
      </c>
      <c r="CE761" s="33">
        <v>1249.7149879999999</v>
      </c>
      <c r="CF761" s="33">
        <v>1439.2093</v>
      </c>
      <c r="CG761" s="33">
        <v>0</v>
      </c>
      <c r="CH761" s="33">
        <v>838.91800699999999</v>
      </c>
      <c r="CI761" s="33">
        <v>1439.2093</v>
      </c>
      <c r="CJ761" s="33">
        <v>1628.703612</v>
      </c>
      <c r="CK761" s="33">
        <v>0</v>
      </c>
      <c r="CL761" s="33">
        <v>0</v>
      </c>
      <c r="CM761" s="33">
        <v>1628.703612</v>
      </c>
      <c r="CN761" s="33">
        <v>2309.9356630000002</v>
      </c>
      <c r="CO761" s="33">
        <v>0</v>
      </c>
      <c r="CP761" s="33">
        <v>0</v>
      </c>
      <c r="CQ761" s="33">
        <v>2309.9356630000002</v>
      </c>
      <c r="CR761" s="33">
        <v>2499.429975</v>
      </c>
      <c r="CS761" s="33">
        <v>0</v>
      </c>
      <c r="CT761" s="33">
        <v>0</v>
      </c>
      <c r="CU761" s="33">
        <v>2499.429975</v>
      </c>
      <c r="CV761" s="33">
        <v>2688.9242869999998</v>
      </c>
      <c r="CW761" s="33">
        <v>0</v>
      </c>
      <c r="CX761" s="33">
        <v>0</v>
      </c>
      <c r="CY761" s="33">
        <v>2688.9242869999998</v>
      </c>
      <c r="CZ761" s="33">
        <v>3438.3742910000001</v>
      </c>
      <c r="DA761" s="33">
        <v>0</v>
      </c>
      <c r="DB761" s="33">
        <v>145.1117246</v>
      </c>
      <c r="DC761" s="33">
        <v>3438.3742910000001</v>
      </c>
      <c r="DD761" s="33">
        <v>3627.8686029999999</v>
      </c>
      <c r="DE761" s="33">
        <v>96.949159789999996</v>
      </c>
      <c r="DF761" s="33">
        <v>232.78934670000001</v>
      </c>
      <c r="DG761" s="33">
        <v>3627.8686029999999</v>
      </c>
      <c r="DH761" s="33">
        <v>3817.3629150000002</v>
      </c>
      <c r="DI761" s="33">
        <v>127.90696079999999</v>
      </c>
      <c r="DJ761" s="33">
        <v>320.70947460000002</v>
      </c>
      <c r="DK761" s="33">
        <v>3817.3629150000002</v>
      </c>
      <c r="DL761" s="33">
        <v>4006.857227</v>
      </c>
      <c r="DM761" s="33">
        <v>0</v>
      </c>
      <c r="DN761" s="33">
        <v>0</v>
      </c>
      <c r="DO761" s="33">
        <v>4006.857227</v>
      </c>
      <c r="DP761" s="33">
        <v>4202.0363690000004</v>
      </c>
      <c r="DQ761" s="33">
        <v>0</v>
      </c>
      <c r="DR761" s="33">
        <v>0</v>
      </c>
      <c r="DS761" s="33">
        <v>4202.0363690000004</v>
      </c>
      <c r="DT761" s="33">
        <v>4391.5306810000002</v>
      </c>
      <c r="DU761" s="33">
        <v>0</v>
      </c>
      <c r="DV761" s="33">
        <v>0</v>
      </c>
      <c r="DW761" s="33">
        <v>4391.5306810000002</v>
      </c>
      <c r="DX761" s="33">
        <v>4581.024993</v>
      </c>
      <c r="DY761" s="33">
        <v>106.31741510000001</v>
      </c>
      <c r="DZ761" s="33">
        <v>0</v>
      </c>
      <c r="EA761" s="33">
        <v>4581.024993</v>
      </c>
      <c r="EB761" s="33">
        <v>4770.5193049999998</v>
      </c>
      <c r="EC761" s="33">
        <v>138.10142099999999</v>
      </c>
      <c r="ED761" s="33">
        <v>0</v>
      </c>
      <c r="EE761" s="33">
        <v>4770.5193049999998</v>
      </c>
      <c r="EF761" s="33">
        <v>4960.0136169999996</v>
      </c>
      <c r="EG761" s="33">
        <v>846.89125260000003</v>
      </c>
      <c r="EH761" s="33">
        <v>0</v>
      </c>
      <c r="EI761" s="33">
        <v>4960.0136169999996</v>
      </c>
      <c r="EJ761" s="33">
        <v>5149.5079290000003</v>
      </c>
      <c r="EK761" s="33">
        <v>949.32506679999995</v>
      </c>
      <c r="EL761" s="33">
        <v>0</v>
      </c>
      <c r="EM761" s="33">
        <v>5149.5079290000003</v>
      </c>
      <c r="EN761" s="33">
        <v>5339.0022410000001</v>
      </c>
      <c r="EO761" s="33">
        <v>1050.1119570000001</v>
      </c>
      <c r="EP761" s="33">
        <v>68.119939099999996</v>
      </c>
      <c r="EQ761" s="33">
        <v>5339.0022410000001</v>
      </c>
      <c r="ER761" s="33">
        <v>5528.4965529999999</v>
      </c>
      <c r="ES761" s="33">
        <v>1134.1094700000001</v>
      </c>
      <c r="ET761" s="33">
        <v>148.3121725</v>
      </c>
      <c r="EU761" s="33">
        <v>5528.4965529999999</v>
      </c>
      <c r="EV761" s="33">
        <v>5528.4965529999999</v>
      </c>
      <c r="EW761" s="33">
        <v>1036.042234</v>
      </c>
      <c r="EX761" s="33">
        <v>226.5328878</v>
      </c>
      <c r="EY761" s="33">
        <v>5528.4965529999999</v>
      </c>
      <c r="EZ761" s="33">
        <v>5528.4965529999999</v>
      </c>
      <c r="FA761" s="33">
        <v>939.09466599999996</v>
      </c>
      <c r="FB761" s="33">
        <v>302.0599158</v>
      </c>
      <c r="FC761" s="33">
        <v>5528.4965529999999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60206.225810000004</v>
      </c>
      <c r="G762" s="33">
        <v>62102.574739999996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61729.798430000003</v>
      </c>
      <c r="M762" s="33">
        <v>61707.582520000004</v>
      </c>
      <c r="N762" s="33">
        <v>61949.432009999997</v>
      </c>
      <c r="O762" s="33">
        <v>63865.208500000001</v>
      </c>
      <c r="P762" s="33">
        <v>62145.410210000002</v>
      </c>
      <c r="Q762" s="33">
        <v>64077.70592</v>
      </c>
      <c r="R762" s="33">
        <v>64437.860359999999</v>
      </c>
      <c r="S762" s="33">
        <v>66440.027390000003</v>
      </c>
      <c r="T762" s="33">
        <v>68315.533379999993</v>
      </c>
      <c r="U762" s="33">
        <v>64242.601900000001</v>
      </c>
      <c r="V762" s="33">
        <v>64484.473769999997</v>
      </c>
      <c r="W762" s="33">
        <v>66486.214059999998</v>
      </c>
      <c r="X762" s="33">
        <v>69555.956340000004</v>
      </c>
      <c r="Y762" s="33">
        <v>65414.344210000003</v>
      </c>
      <c r="Z762" s="33">
        <v>65659.005869999994</v>
      </c>
      <c r="AA762" s="33">
        <v>67692.888980000003</v>
      </c>
      <c r="AB762" s="33">
        <v>70679.172990000006</v>
      </c>
      <c r="AC762" s="33">
        <v>66462.663249999998</v>
      </c>
      <c r="AD762" s="33">
        <v>66706.335569999996</v>
      </c>
      <c r="AE762" s="33">
        <v>68778.356010000003</v>
      </c>
      <c r="AF762" s="33">
        <v>75854.301420000003</v>
      </c>
      <c r="AG762" s="33">
        <v>71336.496490000005</v>
      </c>
      <c r="AH762" s="33">
        <v>71606.301609999995</v>
      </c>
      <c r="AI762" s="33">
        <v>73824.949909999996</v>
      </c>
      <c r="AJ762" s="33">
        <v>79651.375220000002</v>
      </c>
      <c r="AK762" s="33">
        <v>74922.090429999997</v>
      </c>
      <c r="AL762" s="33">
        <v>75213.321599999996</v>
      </c>
      <c r="AM762" s="33">
        <v>77536.335649999994</v>
      </c>
      <c r="AN762" s="33">
        <v>83543.589309999996</v>
      </c>
      <c r="AO762" s="33">
        <v>78603.999290000007</v>
      </c>
      <c r="AP762" s="33">
        <v>78918.585560000007</v>
      </c>
      <c r="AQ762" s="33">
        <v>81343.342329999999</v>
      </c>
      <c r="AR762" s="33">
        <v>86965.194829999993</v>
      </c>
      <c r="AS762" s="33">
        <v>81817.178790000005</v>
      </c>
      <c r="AT762" s="33">
        <v>82142.163960000005</v>
      </c>
      <c r="AU762" s="33">
        <v>84670.781629999998</v>
      </c>
      <c r="AV762" s="33">
        <v>90531.504260000002</v>
      </c>
      <c r="AW762" s="33">
        <v>85161.366649999996</v>
      </c>
      <c r="AX762" s="33">
        <v>85496.7935</v>
      </c>
      <c r="AY762" s="33">
        <v>88136.408729999996</v>
      </c>
      <c r="AZ762" s="33">
        <v>94135.368459999998</v>
      </c>
      <c r="BA762" s="33">
        <v>88541.254000000001</v>
      </c>
      <c r="BB762" s="33">
        <v>88888.793239999999</v>
      </c>
      <c r="BC762" s="33">
        <v>91640.130359999996</v>
      </c>
      <c r="BD762" s="33">
        <v>97866.631009999997</v>
      </c>
      <c r="BE762" s="33">
        <v>92036.356799999994</v>
      </c>
      <c r="BF762" s="33">
        <v>92394.943849999996</v>
      </c>
      <c r="BG762" s="33">
        <v>95265.373240000001</v>
      </c>
      <c r="BH762" s="33">
        <v>101071.19100000001</v>
      </c>
      <c r="BI762" s="33">
        <v>95046.389330000005</v>
      </c>
      <c r="BJ762" s="33">
        <v>95413.518679999994</v>
      </c>
      <c r="BK762" s="33">
        <v>98386.887910000005</v>
      </c>
      <c r="BL762" s="33">
        <v>104084.2672</v>
      </c>
      <c r="BM762" s="33">
        <v>97865.296409999995</v>
      </c>
      <c r="BN762" s="33">
        <v>98242.425319999995</v>
      </c>
      <c r="BO762" s="33">
        <v>101312.658</v>
      </c>
      <c r="BP762" s="33">
        <v>107212.5653</v>
      </c>
      <c r="BQ762" s="33">
        <v>100791.21950000001</v>
      </c>
      <c r="BR762" s="33">
        <v>101179.2078</v>
      </c>
      <c r="BS762" s="33">
        <v>104349.34149999999</v>
      </c>
      <c r="BT762" s="33">
        <v>110429.52190000001</v>
      </c>
      <c r="BU762" s="33">
        <v>103802.44439999999</v>
      </c>
      <c r="BV762" s="33">
        <v>104202.8266</v>
      </c>
      <c r="BW762" s="33">
        <v>107473.76579999999</v>
      </c>
      <c r="BX762" s="33">
        <v>113747.83590000001</v>
      </c>
      <c r="BY762" s="33">
        <v>106913.6504</v>
      </c>
      <c r="BZ762" s="33">
        <v>107328.1872</v>
      </c>
      <c r="CA762" s="33">
        <v>110700.7591</v>
      </c>
      <c r="CB762" s="33">
        <v>117231.1666</v>
      </c>
      <c r="CC762" s="33">
        <v>110175.266</v>
      </c>
      <c r="CD762" s="33">
        <v>110601.67329999999</v>
      </c>
      <c r="CE762" s="33">
        <v>114084.1541</v>
      </c>
      <c r="CF762" s="33">
        <v>120773.2129</v>
      </c>
      <c r="CG762" s="33">
        <v>113496.0816</v>
      </c>
      <c r="CH762" s="33">
        <v>113934.50840000001</v>
      </c>
      <c r="CI762" s="33">
        <v>117526.61780000001</v>
      </c>
      <c r="CJ762" s="33">
        <v>124311.98850000001</v>
      </c>
      <c r="CK762" s="33">
        <v>116817.9118</v>
      </c>
      <c r="CL762" s="33">
        <v>117268.8529</v>
      </c>
      <c r="CM762" s="33">
        <v>120968.601</v>
      </c>
      <c r="CN762" s="33">
        <v>127965.1346</v>
      </c>
      <c r="CO762" s="33">
        <v>120238.9822</v>
      </c>
      <c r="CP762" s="33">
        <v>120702.5162</v>
      </c>
      <c r="CQ762" s="33">
        <v>124514.81759999999</v>
      </c>
      <c r="CR762" s="33">
        <v>131740.50719999999</v>
      </c>
      <c r="CS762" s="33">
        <v>123779.803</v>
      </c>
      <c r="CT762" s="33">
        <v>124256.3165</v>
      </c>
      <c r="CU762" s="33">
        <v>128184.1765</v>
      </c>
      <c r="CV762" s="33">
        <v>135761.77780000001</v>
      </c>
      <c r="CW762" s="33">
        <v>127557.4644</v>
      </c>
      <c r="CX762" s="33">
        <v>128050.3303</v>
      </c>
      <c r="CY762" s="33">
        <v>132096.80499999999</v>
      </c>
      <c r="CZ762" s="33">
        <v>139735.11369999999</v>
      </c>
      <c r="DA762" s="33">
        <v>131282.5674</v>
      </c>
      <c r="DB762" s="33">
        <v>131788.48800000001</v>
      </c>
      <c r="DC762" s="33">
        <v>135958.03510000001</v>
      </c>
      <c r="DD762" s="33">
        <v>143746.76749999999</v>
      </c>
      <c r="DE762" s="33">
        <v>135029.40299999999</v>
      </c>
      <c r="DF762" s="33">
        <v>135549.68169999999</v>
      </c>
      <c r="DG762" s="33">
        <v>139850.75229999999</v>
      </c>
      <c r="DH762" s="33">
        <v>147605.6746</v>
      </c>
      <c r="DI762" s="33">
        <v>138631.00580000001</v>
      </c>
      <c r="DJ762" s="33">
        <v>139165.00270000001</v>
      </c>
      <c r="DK762" s="33">
        <v>143594.1612</v>
      </c>
      <c r="DL762" s="33">
        <v>151431.61979999999</v>
      </c>
      <c r="DM762" s="33">
        <v>142203.2383</v>
      </c>
      <c r="DN762" s="33">
        <v>142751.84239999999</v>
      </c>
      <c r="DO762" s="33">
        <v>147307.16800000001</v>
      </c>
      <c r="DP762" s="33">
        <v>154810.84940000001</v>
      </c>
      <c r="DQ762" s="33">
        <v>145355.5686</v>
      </c>
      <c r="DR762" s="33">
        <v>145917.0723</v>
      </c>
      <c r="DS762" s="33">
        <v>150585.0632</v>
      </c>
      <c r="DT762" s="33">
        <v>158200.9884</v>
      </c>
      <c r="DU762" s="33">
        <v>148516.44760000001</v>
      </c>
      <c r="DV762" s="33">
        <v>149090.04250000001</v>
      </c>
      <c r="DW762" s="33">
        <v>153872.05590000001</v>
      </c>
      <c r="DX762" s="33">
        <v>161604.42679999999</v>
      </c>
      <c r="DY762" s="33">
        <v>151688.12179999999</v>
      </c>
      <c r="DZ762" s="33">
        <v>152274.435</v>
      </c>
      <c r="EA762" s="33">
        <v>157171.60089999999</v>
      </c>
      <c r="EB762" s="33">
        <v>165074.97589999999</v>
      </c>
      <c r="EC762" s="33">
        <v>154919.37150000001</v>
      </c>
      <c r="ED762" s="33">
        <v>155518.2107</v>
      </c>
      <c r="EE762" s="33">
        <v>160534.5699</v>
      </c>
      <c r="EF762" s="33">
        <v>168614.63579999999</v>
      </c>
      <c r="EG762" s="33">
        <v>158214.79089999999</v>
      </c>
      <c r="EH762" s="33">
        <v>158825.64970000001</v>
      </c>
      <c r="EI762" s="33">
        <v>163964.49359999999</v>
      </c>
      <c r="EJ762" s="33">
        <v>172178.07920000001</v>
      </c>
      <c r="EK762" s="33">
        <v>161531.14790000001</v>
      </c>
      <c r="EL762" s="33">
        <v>162153.38699999999</v>
      </c>
      <c r="EM762" s="33">
        <v>167417.06200000001</v>
      </c>
      <c r="EN762" s="33">
        <v>175710.12669999999</v>
      </c>
      <c r="EO762" s="33">
        <v>164814.6495</v>
      </c>
      <c r="EP762" s="33">
        <v>165449.2115</v>
      </c>
      <c r="EQ762" s="33">
        <v>170837.33559999999</v>
      </c>
      <c r="ER762" s="33">
        <v>179590.84030000001</v>
      </c>
      <c r="ES762" s="33">
        <v>168413.68280000001</v>
      </c>
      <c r="ET762" s="33">
        <v>169062.07860000001</v>
      </c>
      <c r="EU762" s="33">
        <v>174587.99979999999</v>
      </c>
      <c r="EV762" s="33">
        <v>183320.2267</v>
      </c>
      <c r="EW762" s="33">
        <v>171871.42439999999</v>
      </c>
      <c r="EX762" s="33">
        <v>172532.85219999999</v>
      </c>
      <c r="EY762" s="33">
        <v>178193.4069</v>
      </c>
      <c r="EZ762" s="33">
        <v>187005.17170000001</v>
      </c>
      <c r="FA762" s="33">
        <v>175289.55989999999</v>
      </c>
      <c r="FB762" s="33">
        <v>175963.8437</v>
      </c>
      <c r="FC762" s="33">
        <v>181757.7163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41162.384769999997</v>
      </c>
      <c r="D4" s="1">
        <f>PLANEL_GerCrit_Trim_Resultado!Q245</f>
        <v>38907.442589999999</v>
      </c>
      <c r="E4" s="1">
        <f>PLANEL_GerCrit_Trim_Resultado!R245</f>
        <v>45494.945310000003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45067.768550000001</v>
      </c>
      <c r="I4" s="1">
        <f>PLANEL_GerCrit_Trim_Resultado!V245</f>
        <v>42864.547890000002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43556.383170000001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44311.345990000002</v>
      </c>
      <c r="Q4" s="1">
        <f>PLANEL_GerCrit_Trim_Resultado!AD245</f>
        <v>41242.597849999998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48191.779020000002</v>
      </c>
      <c r="U4" s="1">
        <f>PLANEL_GerCrit_Trim_Resultado!AH245</f>
        <v>44939.518369999998</v>
      </c>
      <c r="V4" s="1">
        <f>PLANEL_GerCrit_Trim_Resultado!AI245</f>
        <v>45890.538529999998</v>
      </c>
      <c r="W4" s="1">
        <f>PLANEL_GerCrit_Trim_Resultado!AJ245</f>
        <v>60659.639210000001</v>
      </c>
      <c r="X4" s="1">
        <f>PLANEL_GerCrit_Trim_Resultado!AK245</f>
        <v>50988.859629999999</v>
      </c>
      <c r="Y4" s="1">
        <f>PLANEL_GerCrit_Trim_Resultado!AL245</f>
        <v>47794.272779999999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53226.92985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57018.828430000001</v>
      </c>
      <c r="AG4" s="1">
        <f>PLANEL_GerCrit_Trim_Resultado!AT245</f>
        <v>49383.348469999997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55030.058199999999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61059.360090000002</v>
      </c>
      <c r="AN4" s="1">
        <f>PLANEL_GerCrit_Trim_Resultado!BA245</f>
        <v>56385.31134</v>
      </c>
      <c r="AO4" s="1">
        <f>PLANEL_GerCrit_Trim_Resultado!BB245</f>
        <v>50210.177969999997</v>
      </c>
      <c r="AP4" s="1">
        <f>PLANEL_GerCrit_Trim_Resultado!BC245</f>
        <v>48158.7621</v>
      </c>
      <c r="AQ4" s="1">
        <f>PLANEL_GerCrit_Trim_Resultado!BD245</f>
        <v>61059.360090000002</v>
      </c>
      <c r="AR4" s="1">
        <f>PLANEL_GerCrit_Trim_Resultado!BE245</f>
        <v>59393.657850000003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58456.914400000001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61655.672809999996</v>
      </c>
      <c r="AZ4" s="1">
        <f>PLANEL_GerCrit_Trim_Resultado!BM245</f>
        <v>60273.127849999997</v>
      </c>
      <c r="BA4" s="1">
        <f>PLANEL_GerCrit_Trim_Resultado!BN245</f>
        <v>50358.537669999998</v>
      </c>
      <c r="BB4" s="1">
        <f>PLANEL_GerCrit_Trim_Resultado!BO245</f>
        <v>48847.378969999998</v>
      </c>
      <c r="BC4" s="1">
        <f>PLANEL_GerCrit_Trim_Resultado!BP245</f>
        <v>63523.505980000002</v>
      </c>
      <c r="BD4" s="1">
        <f>PLANEL_GerCrit_Trim_Resultado!BQ245</f>
        <v>61975.068140000003</v>
      </c>
      <c r="BE4" s="1">
        <f>PLANEL_GerCrit_Trim_Resultado!BR245</f>
        <v>51896.244259999999</v>
      </c>
      <c r="BF4" s="1">
        <f>PLANEL_GerCrit_Trim_Resultado!BS245</f>
        <v>50689.216229999998</v>
      </c>
      <c r="BG4" s="1">
        <f>PLANEL_GerCrit_Trim_Resultado!BT245</f>
        <v>65240.765650000001</v>
      </c>
      <c r="BH4" s="1">
        <f>PLANEL_GerCrit_Trim_Resultado!BU245</f>
        <v>63176.939559999999</v>
      </c>
      <c r="BI4" s="1">
        <f>PLANEL_GerCrit_Trim_Resultado!BV245</f>
        <v>52896.968500000003</v>
      </c>
      <c r="BJ4" s="1">
        <f>PLANEL_GerCrit_Trim_Resultado!BW245</f>
        <v>51862.522199999999</v>
      </c>
      <c r="BK4" s="1">
        <f>PLANEL_GerCrit_Trim_Resultado!BX245</f>
        <v>65240.765650000001</v>
      </c>
      <c r="BL4" s="1">
        <f>PLANEL_GerCrit_Trim_Resultado!BY245</f>
        <v>62752.691509999997</v>
      </c>
      <c r="BM4" s="1">
        <f>PLANEL_GerCrit_Trim_Resultado!BZ245</f>
        <v>52894.889730000003</v>
      </c>
      <c r="BN4" s="1">
        <f>PLANEL_GerCrit_Trim_Resultado!CA245</f>
        <v>51862.522199999999</v>
      </c>
      <c r="BO4" s="1">
        <f>PLANEL_GerCrit_Trim_Resultado!CB245</f>
        <v>65875.207840000003</v>
      </c>
      <c r="BP4" s="1">
        <f>PLANEL_GerCrit_Trim_Resultado!CC245</f>
        <v>64346.624739999999</v>
      </c>
      <c r="BQ4" s="1">
        <f>PLANEL_GerCrit_Trim_Resultado!CD245</f>
        <v>53138.042309999997</v>
      </c>
      <c r="BR4" s="1">
        <f>PLANEL_GerCrit_Trim_Resultado!CE245</f>
        <v>52258.514040000002</v>
      </c>
      <c r="BS4" s="1">
        <f>PLANEL_GerCrit_Trim_Resultado!CF245</f>
        <v>67329.303329999995</v>
      </c>
      <c r="BT4" s="1">
        <f>PLANEL_GerCrit_Trim_Resultado!CG245</f>
        <v>65657.373919999998</v>
      </c>
      <c r="BU4" s="1">
        <f>PLANEL_GerCrit_Trim_Resultado!CH245</f>
        <v>53660.148910000004</v>
      </c>
      <c r="BV4" s="1">
        <f>PLANEL_GerCrit_Trim_Resultado!CI245</f>
        <v>52887.645100000002</v>
      </c>
      <c r="BW4" s="1">
        <f>PLANEL_GerCrit_Trim_Resultado!CJ245</f>
        <v>67380.028990000006</v>
      </c>
      <c r="BX4" s="1">
        <f>PLANEL_GerCrit_Trim_Resultado!CK245</f>
        <v>65274.471920000004</v>
      </c>
      <c r="BY4" s="1">
        <f>PLANEL_GerCrit_Trim_Resultado!CL245</f>
        <v>53709.700980000001</v>
      </c>
      <c r="BZ4" s="1">
        <f>PLANEL_GerCrit_Trim_Resultado!CM245</f>
        <v>52909.592140000001</v>
      </c>
      <c r="CA4" s="1">
        <f>PLANEL_GerCrit_Trim_Resultado!CN245</f>
        <v>67380.028990000006</v>
      </c>
      <c r="CB4" s="1">
        <f>PLANEL_GerCrit_Trim_Resultado!CO245</f>
        <v>65416.480770000002</v>
      </c>
      <c r="CC4" s="1">
        <f>PLANEL_GerCrit_Trim_Resultado!CP245</f>
        <v>53592.895089999998</v>
      </c>
      <c r="CD4" s="1">
        <f>PLANEL_GerCrit_Trim_Resultado!CQ245</f>
        <v>52909.592140000001</v>
      </c>
      <c r="CE4" s="1">
        <f>PLANEL_GerCrit_Trim_Resultado!CR245</f>
        <v>67380.028990000006</v>
      </c>
      <c r="CF4" s="1">
        <f>PLANEL_GerCrit_Trim_Resultado!CS245</f>
        <v>65716.532949999993</v>
      </c>
      <c r="CG4" s="1">
        <f>PLANEL_GerCrit_Trim_Resultado!CT245</f>
        <v>53658.288159999996</v>
      </c>
      <c r="CH4" s="1">
        <f>PLANEL_GerCrit_Trim_Resultado!CU245</f>
        <v>52909.592140000001</v>
      </c>
      <c r="CI4" s="1">
        <f>PLANEL_GerCrit_Trim_Resultado!CV245</f>
        <v>67380.028990000006</v>
      </c>
      <c r="CJ4" s="1">
        <f>PLANEL_GerCrit_Trim_Resultado!CW245</f>
        <v>65716.532949999993</v>
      </c>
      <c r="CK4" s="1">
        <f>PLANEL_GerCrit_Trim_Resultado!CX245</f>
        <v>53597.39645</v>
      </c>
      <c r="CL4" s="1">
        <f>PLANEL_GerCrit_Trim_Resultado!CY245</f>
        <v>52909.592140000001</v>
      </c>
      <c r="CM4" s="1">
        <f>PLANEL_GerCrit_Trim_Resultado!CZ245</f>
        <v>67380.028990000006</v>
      </c>
      <c r="CN4" s="1">
        <f>PLANEL_GerCrit_Trim_Resultado!DA245</f>
        <v>65716.532949999993</v>
      </c>
      <c r="CO4" s="1">
        <f>PLANEL_GerCrit_Trim_Resultado!DB245</f>
        <v>53587.958100000003</v>
      </c>
      <c r="CP4" s="1">
        <f>PLANEL_GerCrit_Trim_Resultado!DC245</f>
        <v>52909.592140000001</v>
      </c>
      <c r="CQ4" s="1">
        <f>PLANEL_GerCrit_Trim_Resultado!DD245</f>
        <v>67502.334700000007</v>
      </c>
      <c r="CR4" s="1">
        <f>PLANEL_GerCrit_Trim_Resultado!DE245</f>
        <v>65820.629379999998</v>
      </c>
      <c r="CS4" s="1">
        <f>PLANEL_GerCrit_Trim_Resultado!DF245</f>
        <v>53654.826059999999</v>
      </c>
      <c r="CT4" s="1">
        <f>PLANEL_GerCrit_Trim_Resultado!DG245</f>
        <v>52997.800349999998</v>
      </c>
      <c r="CU4" s="1">
        <f>PLANEL_GerCrit_Trim_Resultado!DH245</f>
        <v>68454.485000000001</v>
      </c>
      <c r="CV4" s="1">
        <f>PLANEL_GerCrit_Trim_Resultado!DI245</f>
        <v>66728.032349999994</v>
      </c>
      <c r="CW4" s="1">
        <f>PLANEL_GerCrit_Trim_Resultado!DJ245</f>
        <v>53900.168539999999</v>
      </c>
      <c r="CX4" s="1">
        <f>PLANEL_GerCrit_Trim_Resultado!DK245</f>
        <v>53286.508399999999</v>
      </c>
      <c r="CY4" s="68">
        <f>PLANEL_GerCrit_Trim_Resultado!DL245</f>
        <v>68454.485000000001</v>
      </c>
      <c r="CZ4" s="68">
        <f>PLANEL_GerCrit_Trim_Resultado!DM245</f>
        <v>66728.032349999994</v>
      </c>
      <c r="DA4" s="68">
        <f>PLANEL_GerCrit_Trim_Resultado!DN245</f>
        <v>53307.483520000002</v>
      </c>
      <c r="DB4" s="68">
        <f>PLANEL_GerCrit_Trim_Resultado!DO245</f>
        <v>53286.508399999999</v>
      </c>
      <c r="DC4" s="1">
        <f>PLANEL_GerCrit_Trim_Resultado!DP245</f>
        <v>68454.485000000001</v>
      </c>
      <c r="DD4" s="1">
        <f>PLANEL_GerCrit_Trim_Resultado!DQ245</f>
        <v>66728.032349999994</v>
      </c>
      <c r="DE4" s="1">
        <f>PLANEL_GerCrit_Trim_Resultado!DR245</f>
        <v>53355.784729999999</v>
      </c>
      <c r="DF4" s="1">
        <f>PLANEL_GerCrit_Trim_Resultado!DS245</f>
        <v>53286.508399999999</v>
      </c>
      <c r="DG4" s="1">
        <f>PLANEL_GerCrit_Trim_Resultado!DT245</f>
        <v>68454.485000000001</v>
      </c>
      <c r="DH4" s="1">
        <f>PLANEL_GerCrit_Trim_Resultado!DU245</f>
        <v>66728.032349999994</v>
      </c>
      <c r="DI4" s="1">
        <f>PLANEL_GerCrit_Trim_Resultado!DV245</f>
        <v>53297.927259999997</v>
      </c>
      <c r="DJ4" s="1">
        <f>PLANEL_GerCrit_Trim_Resultado!DW245</f>
        <v>53286.508399999999</v>
      </c>
      <c r="DK4" s="1">
        <f>PLANEL_GerCrit_Trim_Resultado!DX245</f>
        <v>68454.485000000001</v>
      </c>
      <c r="DL4" s="1">
        <f>PLANEL_GerCrit_Trim_Resultado!DY245</f>
        <v>66728.032349999994</v>
      </c>
      <c r="DM4" s="1">
        <f>PLANEL_GerCrit_Trim_Resultado!DZ245</f>
        <v>53294.693140000003</v>
      </c>
      <c r="DN4" s="1">
        <f>PLANEL_GerCrit_Trim_Resultado!EA245</f>
        <v>53286.508399999999</v>
      </c>
      <c r="DO4" s="1">
        <f>PLANEL_GerCrit_Trim_Resultado!EB245</f>
        <v>68454.485000000001</v>
      </c>
      <c r="DP4" s="1">
        <f>PLANEL_GerCrit_Trim_Resultado!EC245</f>
        <v>66728.032349999994</v>
      </c>
      <c r="DQ4" s="1">
        <f>PLANEL_GerCrit_Trim_Resultado!ED245</f>
        <v>53155.223769999997</v>
      </c>
      <c r="DR4" s="1">
        <f>PLANEL_GerCrit_Trim_Resultado!EE245</f>
        <v>53286.508399999999</v>
      </c>
      <c r="DS4" s="1">
        <f>PLANEL_GerCrit_Trim_Resultado!EF245</f>
        <v>68454.485000000001</v>
      </c>
      <c r="DT4" s="1">
        <f>PLANEL_GerCrit_Trim_Resultado!EG245</f>
        <v>66728.032349999994</v>
      </c>
      <c r="DU4" s="1">
        <f>PLANEL_GerCrit_Trim_Resultado!EH245</f>
        <v>52548.367610000001</v>
      </c>
      <c r="DV4" s="1">
        <f>PLANEL_GerCrit_Trim_Resultado!EI245</f>
        <v>53286.508399999999</v>
      </c>
      <c r="DW4" s="1">
        <f>PLANEL_GerCrit_Trim_Resultado!EJ245</f>
        <v>68454.485000000001</v>
      </c>
      <c r="DX4" s="1">
        <f>PLANEL_GerCrit_Trim_Resultado!EK245</f>
        <v>66728.032349999994</v>
      </c>
      <c r="DY4" s="1">
        <f>PLANEL_GerCrit_Trim_Resultado!EL245</f>
        <v>51695.272839999998</v>
      </c>
      <c r="DZ4" s="1">
        <f>PLANEL_GerCrit_Trim_Resultado!EM245</f>
        <v>53286.508399999999</v>
      </c>
      <c r="EA4" s="1">
        <f>PLANEL_GerCrit_Trim_Resultado!EN245</f>
        <v>68454.485000000001</v>
      </c>
      <c r="EB4" s="1">
        <f>PLANEL_GerCrit_Trim_Resultado!EO245</f>
        <v>66728.032349999994</v>
      </c>
      <c r="EC4" s="1">
        <f>PLANEL_GerCrit_Trim_Resultado!EP245</f>
        <v>51016.936540000002</v>
      </c>
      <c r="ED4" s="1">
        <f>PLANEL_GerCrit_Trim_Resultado!EQ245</f>
        <v>53286.508399999999</v>
      </c>
      <c r="EE4" s="1">
        <f>PLANEL_GerCrit_Trim_Resultado!ER245</f>
        <v>68454.485000000001</v>
      </c>
      <c r="EF4" s="1">
        <f>PLANEL_GerCrit_Trim_Resultado!ES245</f>
        <v>66728.032349999994</v>
      </c>
      <c r="EG4" s="1">
        <f>PLANEL_GerCrit_Trim_Resultado!ET245</f>
        <v>50177.009209999997</v>
      </c>
      <c r="EH4" s="1">
        <f>PLANEL_GerCrit_Trim_Resultado!EU245</f>
        <v>53286.508399999999</v>
      </c>
      <c r="EI4" s="1">
        <f>PLANEL_GerCrit_Trim_Resultado!EV245</f>
        <v>68454.485000000001</v>
      </c>
      <c r="EJ4" s="1">
        <f>PLANEL_GerCrit_Trim_Resultado!EW245</f>
        <v>66728.032349999994</v>
      </c>
      <c r="EK4" s="1">
        <f>PLANEL_GerCrit_Trim_Resultado!EX245</f>
        <v>47951.465609999999</v>
      </c>
      <c r="EL4" s="1">
        <f>PLANEL_GerCrit_Trim_Resultado!EY245</f>
        <v>53286.508399999999</v>
      </c>
      <c r="EM4" s="1">
        <f>PLANEL_GerCrit_Trim_Resultado!EZ245</f>
        <v>68613.98659</v>
      </c>
      <c r="EN4" s="1">
        <f>PLANEL_GerCrit_Trim_Resultado!FA245</f>
        <v>66858.687460000001</v>
      </c>
      <c r="EO4" s="1">
        <f>PLANEL_GerCrit_Trim_Resultado!FB245</f>
        <v>47388.875160000003</v>
      </c>
      <c r="EP4" s="1">
        <f>PLANEL_GerCrit_Trim_Resultado!FC245</f>
        <v>53364.075689999998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2543.5587099999998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2716.486042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3290.0942879999998</v>
      </c>
      <c r="Q5" s="1">
        <f>PLANEL_GerCrit_Trim_Resultado!AD257</f>
        <v>2739.9074150000001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3355.5920230000002</v>
      </c>
      <c r="U5" s="1">
        <f>PLANEL_GerCrit_Trim_Resultado!AH257</f>
        <v>2870.078673</v>
      </c>
      <c r="V5" s="1">
        <f>PLANEL_GerCrit_Trim_Resultado!AI257</f>
        <v>3184.5163849999999</v>
      </c>
      <c r="W5" s="1">
        <f>PLANEL_GerCrit_Trim_Resultado!AJ257</f>
        <v>3835.548632</v>
      </c>
      <c r="X5" s="1">
        <f>PLANEL_GerCrit_Trim_Resultado!AK257</f>
        <v>3501.1316499999998</v>
      </c>
      <c r="Y5" s="1">
        <f>PLANEL_GerCrit_Trim_Resultado!AL257</f>
        <v>2932.2502009999998</v>
      </c>
      <c r="Z5" s="1">
        <f>PLANEL_GerCrit_Trim_Resultado!AM257</f>
        <v>3314.0706719999998</v>
      </c>
      <c r="AA5" s="1">
        <f>PLANEL_GerCrit_Trim_Resultado!AN257</f>
        <v>5330.8504030000004</v>
      </c>
      <c r="AB5" s="1">
        <f>PLANEL_GerCrit_Trim_Resultado!AO257</f>
        <v>4907.7628489999997</v>
      </c>
      <c r="AC5" s="1">
        <f>PLANEL_GerCrit_Trim_Resultado!AP257</f>
        <v>3959.4700539999999</v>
      </c>
      <c r="AD5" s="1">
        <f>PLANEL_GerCrit_Trim_Resultado!AQ257</f>
        <v>4479.5395349999999</v>
      </c>
      <c r="AE5" s="1">
        <f>PLANEL_GerCrit_Trim_Resultado!AR257</f>
        <v>6464.026793</v>
      </c>
      <c r="AF5" s="1">
        <f>PLANEL_GerCrit_Trim_Resultado!AS257</f>
        <v>3594.4946989999999</v>
      </c>
      <c r="AG5" s="1">
        <f>PLANEL_GerCrit_Trim_Resultado!AT257</f>
        <v>4691.086542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6071.0359280000002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7477.3212990000002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7938.1136029999998</v>
      </c>
      <c r="AR5" s="1">
        <f>PLANEL_GerCrit_Trim_Resultado!BE257</f>
        <v>5695.7789469999998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7535.31484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7471.4387909999996</v>
      </c>
      <c r="BA5" s="1">
        <f>PLANEL_GerCrit_Trim_Resultado!BN257</f>
        <v>6344.4899189999996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7533.3436380000003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8248.1118740000002</v>
      </c>
      <c r="BI5" s="1">
        <f>PLANEL_GerCrit_Trim_Resultado!BV257</f>
        <v>7128.318593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8678.2679979999994</v>
      </c>
      <c r="BM5" s="1">
        <f>PLANEL_GerCrit_Trim_Resultado!BZ257</f>
        <v>7126.214774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8678.2679979999994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8657.3782940000001</v>
      </c>
      <c r="BU5" s="1">
        <f>PLANEL_GerCrit_Trim_Resultado!CH257</f>
        <v>7129.464086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8678.2679979999994</v>
      </c>
      <c r="BY5" s="1">
        <f>PLANEL_GerCrit_Trim_Resultado!CL257</f>
        <v>7073.6712690000004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8676.2967960000005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8678.2679979999994</v>
      </c>
      <c r="CG5" s="1">
        <f>PLANEL_GerCrit_Trim_Resultado!CT257</f>
        <v>7129.464086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8678.2679979999994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8678.2679979999994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8678.2679979999994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8678.2679979999994</v>
      </c>
      <c r="DA5" s="68">
        <f>PLANEL_GerCrit_Trim_Resultado!DN257</f>
        <v>7182.0075909999996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7129.464086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8678.2679979999994</v>
      </c>
      <c r="DI5" s="1">
        <f>PLANEL_GerCrit_Trim_Resultado!DV257</f>
        <v>7184.1114100000004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8678.2679979999994</v>
      </c>
      <c r="DM5" s="1">
        <f>PLANEL_GerCrit_Trim_Resultado!DZ257</f>
        <v>7184.1114100000004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7182.0075909999996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7184.1114100000004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7184.1114100000004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7129.464086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8678.2679979999994</v>
      </c>
      <c r="EG5" s="1">
        <f>PLANEL_GerCrit_Trim_Resultado!ET257</f>
        <v>7182.0075909999996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7129.464086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1894.4814960000001</v>
      </c>
      <c r="AE7" s="18">
        <f>PLANEL_GerCrit_Trim_Resultado!AR149</f>
        <v>495.53561000000002</v>
      </c>
      <c r="AF7" s="18">
        <f>PLANEL_GerCrit_Trim_Resultado!AS149</f>
        <v>0</v>
      </c>
      <c r="AG7" s="18">
        <f>PLANEL_GerCrit_Trim_Resultado!AT149</f>
        <v>620.96423979999997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1591.8465000000001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80.670121409999993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3994.6023970000001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4582.3094719999999</v>
      </c>
      <c r="AC8" s="18">
        <f>PLANEL_GerCrit_Trim_Resultado!AP113+PLANEL_GerCrit_Trim_Resultado!AP125+PLANEL_GerCrit_Trim_Resultado!AP137</f>
        <v>4787.9379509999999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6030.6064649999998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5311.0171950000004</v>
      </c>
      <c r="AH8" s="18">
        <f>PLANEL_GerCrit_Trim_Resultado!AU113+PLANEL_GerCrit_Trim_Resultado!AU125+PLANEL_GerCrit_Trim_Resultado!AU137</f>
        <v>7623.7289989999999</v>
      </c>
      <c r="AI8" s="18">
        <f>PLANEL_GerCrit_Trim_Resultado!AV113+PLANEL_GerCrit_Trim_Resultado!AV125+PLANEL_GerCrit_Trim_Resultado!AV137</f>
        <v>6628.3762200000001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5159.9835990000001</v>
      </c>
      <c r="AL8" s="18">
        <f>PLANEL_GerCrit_Trim_Resultado!AY113+PLANEL_GerCrit_Trim_Resultado!AY125+PLANEL_GerCrit_Trim_Resultado!AY137</f>
        <v>7772.372163</v>
      </c>
      <c r="AM8" s="18">
        <f>PLANEL_GerCrit_Trim_Resultado!AZ113+PLANEL_GerCrit_Trim_Resultado!AZ125+PLANEL_GerCrit_Trim_Resultado!AZ137</f>
        <v>6464.9498450000001</v>
      </c>
      <c r="AN8" s="18">
        <f>PLANEL_GerCrit_Trim_Resultado!BA113+PLANEL_GerCrit_Trim_Resultado!BA125+PLANEL_GerCrit_Trim_Resultado!BA137</f>
        <v>3933.0779080000002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8145.6065909999998</v>
      </c>
      <c r="AQ8" s="18">
        <f>PLANEL_GerCrit_Trim_Resultado!BD113+PLANEL_GerCrit_Trim_Resultado!BD125+PLANEL_GerCrit_Trim_Resultado!BD137</f>
        <v>5524.5924089999999</v>
      </c>
      <c r="AR8" s="18">
        <f>PLANEL_GerCrit_Trim_Resultado!BE113+PLANEL_GerCrit_Trim_Resultado!BE125+PLANEL_GerCrit_Trim_Resultado!BE137</f>
        <v>2445.0136349999998</v>
      </c>
      <c r="AS8" s="18">
        <f>PLANEL_GerCrit_Trim_Resultado!BF113+PLANEL_GerCrit_Trim_Resultado!BF125+PLANEL_GerCrit_Trim_Resultado!BF137</f>
        <v>3573.236085</v>
      </c>
      <c r="AT8" s="18">
        <f>PLANEL_GerCrit_Trim_Resultado!BG113+PLANEL_GerCrit_Trim_Resultado!BG125+PLANEL_GerCrit_Trim_Resultado!BG137</f>
        <v>5933.0279</v>
      </c>
      <c r="AU8" s="18">
        <f>PLANEL_GerCrit_Trim_Resultado!BH113+PLANEL_GerCrit_Trim_Resultado!BH125+PLANEL_GerCrit_Trim_Resultado!BH137</f>
        <v>5378.7621470000004</v>
      </c>
      <c r="AV8" s="18">
        <f>PLANEL_GerCrit_Trim_Resultado!BI113+PLANEL_GerCrit_Trim_Resultado!BI125+PLANEL_GerCrit_Trim_Resultado!BI137</f>
        <v>2346.5628019999999</v>
      </c>
      <c r="AW8" s="18">
        <f>PLANEL_GerCrit_Trim_Resultado!BJ113+PLANEL_GerCrit_Trim_Resultado!BJ125+PLANEL_GerCrit_Trim_Resultado!BJ137</f>
        <v>3716.419535</v>
      </c>
      <c r="AX8" s="18">
        <f>PLANEL_GerCrit_Trim_Resultado!BK113+PLANEL_GerCrit_Trim_Resultado!BK125+PLANEL_GerCrit_Trim_Resultado!BK137</f>
        <v>5736.1262349999997</v>
      </c>
      <c r="AY8" s="18">
        <f>PLANEL_GerCrit_Trim_Resultado!BL113+PLANEL_GerCrit_Trim_Resultado!BL125+PLANEL_GerCrit_Trim_Resultado!BL137</f>
        <v>7260.3684569999996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4322.7479439999997</v>
      </c>
      <c r="BB8" s="18">
        <f>PLANEL_GerCrit_Trim_Resultado!BO113+PLANEL_GerCrit_Trim_Resultado!BO125+PLANEL_GerCrit_Trim_Resultado!BO137</f>
        <v>7711.7878369999999</v>
      </c>
      <c r="BC8" s="18">
        <f>PLANEL_GerCrit_Trim_Resultado!BP113+PLANEL_GerCrit_Trim_Resultado!BP125+PLANEL_GerCrit_Trim_Resultado!BP137</f>
        <v>7318.0861139999997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3783.7243790000002</v>
      </c>
      <c r="BF8" s="18">
        <f>PLANEL_GerCrit_Trim_Resultado!BS113+PLANEL_GerCrit_Trim_Resultado!BS125+PLANEL_GerCrit_Trim_Resultado!BS137</f>
        <v>7547.0866649999998</v>
      </c>
      <c r="BG8" s="18">
        <f>PLANEL_GerCrit_Trim_Resultado!BT113+PLANEL_GerCrit_Trim_Resultado!BT125+PLANEL_GerCrit_Trim_Resultado!BT137</f>
        <v>7013.1875110000001</v>
      </c>
      <c r="BH8" s="18">
        <f>PLANEL_GerCrit_Trim_Resultado!BU113+PLANEL_GerCrit_Trim_Resultado!BU125+PLANEL_GerCrit_Trim_Resultado!BU137</f>
        <v>2231.7461509999998</v>
      </c>
      <c r="BI8" s="18">
        <f>PLANEL_GerCrit_Trim_Resultado!BV113+PLANEL_GerCrit_Trim_Resultado!BV125+PLANEL_GerCrit_Trim_Resultado!BV137</f>
        <v>4147.4331679999996</v>
      </c>
      <c r="BJ8" s="18">
        <f>PLANEL_GerCrit_Trim_Resultado!BW113+PLANEL_GerCrit_Trim_Resultado!BW125+PLANEL_GerCrit_Trim_Resultado!BW137</f>
        <v>7547.0866649999998</v>
      </c>
      <c r="BK8" s="18">
        <f>PLANEL_GerCrit_Trim_Resultado!BX113+PLANEL_GerCrit_Trim_Resultado!BX125+PLANEL_GerCrit_Trim_Resultado!BX137</f>
        <v>7319.452593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3731.8537080000001</v>
      </c>
      <c r="BN8" s="18">
        <f>PLANEL_GerCrit_Trim_Resultado!CA113+PLANEL_GerCrit_Trim_Resultado!CA125+PLANEL_GerCrit_Trim_Resultado!CA137</f>
        <v>7547.0866649999998</v>
      </c>
      <c r="BO8" s="18">
        <f>PLANEL_GerCrit_Trim_Resultado!CB113+PLANEL_GerCrit_Trim_Resultado!CB125+PLANEL_GerCrit_Trim_Resultado!CB137</f>
        <v>6898.7089580000002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7044.5953010000003</v>
      </c>
      <c r="BS8" s="18">
        <f>PLANEL_GerCrit_Trim_Resultado!CF113+PLANEL_GerCrit_Trim_Resultado!CF125+PLANEL_GerCrit_Trim_Resultado!CF137</f>
        <v>7378.4376190000003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7585.6258390000003</v>
      </c>
      <c r="BW8" s="18">
        <f>PLANEL_GerCrit_Trim_Resultado!CJ113+PLANEL_GerCrit_Trim_Resultado!CJ125+PLANEL_GerCrit_Trim_Resultado!CJ137</f>
        <v>7428.8725140000006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3532.768008</v>
      </c>
      <c r="BZ8" s="18">
        <f>PLANEL_GerCrit_Trim_Resultado!CM113+PLANEL_GerCrit_Trim_Resultado!CM125+PLANEL_GerCrit_Trim_Resultado!CM137</f>
        <v>8272.5427199999995</v>
      </c>
      <c r="CA8" s="18">
        <f>PLANEL_GerCrit_Trim_Resultado!CN113+PLANEL_GerCrit_Trim_Resultado!CN125+PLANEL_GerCrit_Trim_Resultado!CN137</f>
        <v>7891.2944090000001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2769.2522360000003</v>
      </c>
      <c r="CD8" s="18">
        <f>PLANEL_GerCrit_Trim_Resultado!CQ113+PLANEL_GerCrit_Trim_Resultado!CQ125+PLANEL_GerCrit_Trim_Resultado!CQ137</f>
        <v>7561.5733669999991</v>
      </c>
      <c r="CE8" s="18">
        <f>PLANEL_GerCrit_Trim_Resultado!CR113+PLANEL_GerCrit_Trim_Resultado!CR125+PLANEL_GerCrit_Trim_Resultado!CR137</f>
        <v>7893.1020879999996</v>
      </c>
      <c r="CF8" s="18">
        <f>PLANEL_GerCrit_Trim_Resultado!CS113+PLANEL_GerCrit_Trim_Resultado!CS125+PLANEL_GerCrit_Trim_Resultado!CS137</f>
        <v>1036.9943169999999</v>
      </c>
      <c r="CG8" s="18">
        <f>PLANEL_GerCrit_Trim_Resultado!CT113+PLANEL_GerCrit_Trim_Resultado!CT125+PLANEL_GerCrit_Trim_Resultado!CT137</f>
        <v>3271.4106750000001</v>
      </c>
      <c r="CH8" s="18">
        <f>PLANEL_GerCrit_Trim_Resultado!CU113+PLANEL_GerCrit_Trim_Resultado!CU125+PLANEL_GerCrit_Trim_Resultado!CU137</f>
        <v>8657.2367859999995</v>
      </c>
      <c r="CI8" s="18">
        <f>PLANEL_GerCrit_Trim_Resultado!CV113+PLANEL_GerCrit_Trim_Resultado!CV125+PLANEL_GerCrit_Trim_Resultado!CV137</f>
        <v>9344.1536669999987</v>
      </c>
      <c r="CJ8" s="18">
        <f>PLANEL_GerCrit_Trim_Resultado!CW113+PLANEL_GerCrit_Trim_Resultado!CW125+PLANEL_GerCrit_Trim_Resultado!CW137</f>
        <v>1735.8619819999999</v>
      </c>
      <c r="CK8" s="18">
        <f>PLANEL_GerCrit_Trim_Resultado!CX113+PLANEL_GerCrit_Trim_Resultado!CX125+PLANEL_GerCrit_Trim_Resultado!CX137</f>
        <v>2769.3503819999996</v>
      </c>
      <c r="CL8" s="18">
        <f>PLANEL_GerCrit_Trim_Resultado!CY113+PLANEL_GerCrit_Trim_Resultado!CY125+PLANEL_GerCrit_Trim_Resultado!CY137</f>
        <v>9344.1536669999987</v>
      </c>
      <c r="CM8" s="18">
        <f>PLANEL_GerCrit_Trim_Resultado!CZ113+PLANEL_GerCrit_Trim_Resultado!CZ125+PLANEL_GerCrit_Trim_Resultado!CZ137</f>
        <v>9508.6353359999994</v>
      </c>
      <c r="CN8" s="18">
        <f>PLANEL_GerCrit_Trim_Resultado!DA113+PLANEL_GerCrit_Trim_Resultado!DA125+PLANEL_GerCrit_Trim_Resultado!DA137</f>
        <v>2392.9501009999999</v>
      </c>
      <c r="CO8" s="18">
        <f>PLANEL_GerCrit_Trim_Resultado!DB113+PLANEL_GerCrit_Trim_Resultado!DB125+PLANEL_GerCrit_Trim_Resultado!DB137</f>
        <v>1463.0144144000001</v>
      </c>
      <c r="CP8" s="18">
        <f>PLANEL_GerCrit_Trim_Resultado!DC113+PLANEL_GerCrit_Trim_Resultado!DC125+PLANEL_GerCrit_Trim_Resultado!DC137</f>
        <v>9148.7978149999999</v>
      </c>
      <c r="CQ8" s="18">
        <f>PLANEL_GerCrit_Trim_Resultado!DD113+PLANEL_GerCrit_Trim_Resultado!DD125+PLANEL_GerCrit_Trim_Resultado!DD137</f>
        <v>10195.552217</v>
      </c>
      <c r="CR8" s="18">
        <f>PLANEL_GerCrit_Trim_Resultado!DE113+PLANEL_GerCrit_Trim_Resultado!DE125+PLANEL_GerCrit_Trim_Resultado!DE137</f>
        <v>3253.4364029999997</v>
      </c>
      <c r="CS8" s="18">
        <f>PLANEL_GerCrit_Trim_Resultado!DF113+PLANEL_GerCrit_Trim_Resultado!DF125+PLANEL_GerCrit_Trim_Resultado!DF137</f>
        <v>2333.7769678</v>
      </c>
      <c r="CT8" s="18">
        <f>PLANEL_GerCrit_Trim_Resultado!DG113+PLANEL_GerCrit_Trim_Resultado!DG125+PLANEL_GerCrit_Trim_Resultado!DG137</f>
        <v>10195.552217</v>
      </c>
      <c r="CU8" s="18">
        <f>PLANEL_GerCrit_Trim_Resultado!DH113+PLANEL_GerCrit_Trim_Resultado!DH125+PLANEL_GerCrit_Trim_Resultado!DH137</f>
        <v>11002.28184</v>
      </c>
      <c r="CV8" s="18">
        <f>PLANEL_GerCrit_Trim_Resultado!DI113+PLANEL_GerCrit_Trim_Resultado!DI125+PLANEL_GerCrit_Trim_Resultado!DI137</f>
        <v>3851.2512289999995</v>
      </c>
      <c r="CW8" s="18">
        <f>PLANEL_GerCrit_Trim_Resultado!DJ113+PLANEL_GerCrit_Trim_Resultado!DJ125+PLANEL_GerCrit_Trim_Resultado!DJ137</f>
        <v>3051.4870988000002</v>
      </c>
      <c r="CX8" s="18">
        <f>PLANEL_GerCrit_Trim_Resultado!DK113+PLANEL_GerCrit_Trim_Resultado!DK125+PLANEL_GerCrit_Trim_Resultado!DK137</f>
        <v>10856.395498</v>
      </c>
      <c r="CY8" s="69">
        <f>PLANEL_GerCrit_Trim_Resultado!DL113+PLANEL_GerCrit_Trim_Resultado!DL125+PLANEL_GerCrit_Trim_Resultado!DL137</f>
        <v>11543.312378999999</v>
      </c>
      <c r="CZ8" s="69">
        <f>PLANEL_GerCrit_Trim_Resultado!DM113+PLANEL_GerCrit_Trim_Resultado!DM125+PLANEL_GerCrit_Trim_Resultado!DM137</f>
        <v>3327.5878309999998</v>
      </c>
      <c r="DA8" s="69">
        <f>PLANEL_GerCrit_Trim_Resultado!DN113+PLANEL_GerCrit_Trim_Resultado!DN125+PLANEL_GerCrit_Trim_Resultado!DN137</f>
        <v>1460.9855818999999</v>
      </c>
      <c r="DB8" s="69">
        <f>PLANEL_GerCrit_Trim_Resultado!DO113+PLANEL_GerCrit_Trim_Resultado!DO125+PLANEL_GerCrit_Trim_Resultado!DO137</f>
        <v>11543.312378999999</v>
      </c>
      <c r="DC8" s="18">
        <f>PLANEL_GerCrit_Trim_Resultado!DP113+PLANEL_GerCrit_Trim_Resultado!DP125+PLANEL_GerCrit_Trim_Resultado!DP137</f>
        <v>11057.315111</v>
      </c>
      <c r="DD8" s="18">
        <f>PLANEL_GerCrit_Trim_Resultado!DQ113+PLANEL_GerCrit_Trim_Resultado!DQ125+PLANEL_GerCrit_Trim_Resultado!DQ137</f>
        <v>1495.4855282999999</v>
      </c>
      <c r="DE8" s="18">
        <f>PLANEL_GerCrit_Trim_Resultado!DR113+PLANEL_GerCrit_Trim_Resultado!DR125+PLANEL_GerCrit_Trim_Resultado!DR137</f>
        <v>650.7479419</v>
      </c>
      <c r="DF8" s="18">
        <f>PLANEL_GerCrit_Trim_Resultado!DS113+PLANEL_GerCrit_Trim_Resultado!DS125+PLANEL_GerCrit_Trim_Resultado!DS137</f>
        <v>11057.315111</v>
      </c>
      <c r="DG8" s="18">
        <f>PLANEL_GerCrit_Trim_Resultado!DT113+PLANEL_GerCrit_Trim_Resultado!DT125+PLANEL_GerCrit_Trim_Resultado!DT137</f>
        <v>11744.231992000001</v>
      </c>
      <c r="DH8" s="18">
        <f>PLANEL_GerCrit_Trim_Resultado!DU113+PLANEL_GerCrit_Trim_Resultado!DU125+PLANEL_GerCrit_Trim_Resultado!DU137</f>
        <v>3807.6834059000003</v>
      </c>
      <c r="DI8" s="18">
        <f>PLANEL_GerCrit_Trim_Resultado!DV113+PLANEL_GerCrit_Trim_Resultado!DV125+PLANEL_GerCrit_Trim_Resultado!DV137</f>
        <v>2232.8320029000001</v>
      </c>
      <c r="DJ8" s="18">
        <f>PLANEL_GerCrit_Trim_Resultado!DW113+PLANEL_GerCrit_Trim_Resultado!DW125+PLANEL_GerCrit_Trim_Resultado!DW137</f>
        <v>11744.231992000001</v>
      </c>
      <c r="DK8" s="18">
        <f>PLANEL_GerCrit_Trim_Resultado!DX113+PLANEL_GerCrit_Trim_Resultado!DX125+PLANEL_GerCrit_Trim_Resultado!DX137</f>
        <v>12431.148873</v>
      </c>
      <c r="DL8" s="18">
        <f>PLANEL_GerCrit_Trim_Resultado!DY113+PLANEL_GerCrit_Trim_Resultado!DY125+PLANEL_GerCrit_Trim_Resultado!DY137</f>
        <v>3652.7034521999999</v>
      </c>
      <c r="DM8" s="18">
        <f>PLANEL_GerCrit_Trim_Resultado!DZ113+PLANEL_GerCrit_Trim_Resultado!DZ125+PLANEL_GerCrit_Trim_Resultado!DZ137</f>
        <v>2232.8135809</v>
      </c>
      <c r="DN8" s="18">
        <f>PLANEL_GerCrit_Trim_Resultado!EA113+PLANEL_GerCrit_Trim_Resultado!EA125+PLANEL_GerCrit_Trim_Resultado!EA137</f>
        <v>11828.28564</v>
      </c>
      <c r="DO8" s="18">
        <f>PLANEL_GerCrit_Trim_Resultado!EB113+PLANEL_GerCrit_Trim_Resultado!EB125+PLANEL_GerCrit_Trim_Resultado!EB137</f>
        <v>13118.065753999999</v>
      </c>
      <c r="DP8" s="18">
        <f>PLANEL_GerCrit_Trim_Resultado!EC113+PLANEL_GerCrit_Trim_Resultado!EC125+PLANEL_GerCrit_Trim_Resultado!EC137</f>
        <v>3863.0508202999999</v>
      </c>
      <c r="DQ8" s="18">
        <f>PLANEL_GerCrit_Trim_Resultado!ED113+PLANEL_GerCrit_Trim_Resultado!ED125+PLANEL_GerCrit_Trim_Resultado!ED137</f>
        <v>2079.0876678999998</v>
      </c>
      <c r="DR8" s="18">
        <f>PLANEL_GerCrit_Trim_Resultado!EE113+PLANEL_GerCrit_Trim_Resultado!EE125+PLANEL_GerCrit_Trim_Resultado!EE137</f>
        <v>12794.355293000001</v>
      </c>
      <c r="DS8" s="18">
        <f>PLANEL_GerCrit_Trim_Resultado!EF113+PLANEL_GerCrit_Trim_Resultado!EF125+PLANEL_GerCrit_Trim_Resultado!EF137</f>
        <v>13086.636708000002</v>
      </c>
      <c r="DT8" s="18">
        <f>PLANEL_GerCrit_Trim_Resultado!EG113+PLANEL_GerCrit_Trim_Resultado!EG125+PLANEL_GerCrit_Trim_Resultado!EG137</f>
        <v>2375.8396241999999</v>
      </c>
      <c r="DU8" s="18">
        <f>PLANEL_GerCrit_Trim_Resultado!EH113+PLANEL_GerCrit_Trim_Resultado!EH125+PLANEL_GerCrit_Trim_Resultado!EH137</f>
        <v>729.47794109999995</v>
      </c>
      <c r="DV8" s="18">
        <f>PLANEL_GerCrit_Trim_Resultado!EI113+PLANEL_GerCrit_Trim_Resultado!EI125+PLANEL_GerCrit_Trim_Resultado!EI137</f>
        <v>12655.538441000001</v>
      </c>
      <c r="DW8" s="18">
        <f>PLANEL_GerCrit_Trim_Resultado!EJ113+PLANEL_GerCrit_Trim_Resultado!EJ125+PLANEL_GerCrit_Trim_Resultado!EJ137</f>
        <v>13672.614550999999</v>
      </c>
      <c r="DX8" s="18">
        <f>PLANEL_GerCrit_Trim_Resultado!EK113+PLANEL_GerCrit_Trim_Resultado!EK125+PLANEL_GerCrit_Trim_Resultado!EK137</f>
        <v>3113.6834100000001</v>
      </c>
      <c r="DY8" s="18">
        <f>PLANEL_GerCrit_Trim_Resultado!EL113+PLANEL_GerCrit_Trim_Resultado!EL125+PLANEL_GerCrit_Trim_Resultado!EL137</f>
        <v>1646.560907</v>
      </c>
      <c r="DZ8" s="18">
        <f>PLANEL_GerCrit_Trim_Resultado!EM113+PLANEL_GerCrit_Trim_Resultado!EM125+PLANEL_GerCrit_Trim_Resultado!EM137</f>
        <v>12243.134464999999</v>
      </c>
      <c r="EA8" s="18">
        <f>PLANEL_GerCrit_Trim_Resultado!EN113+PLANEL_GerCrit_Trim_Resultado!EN125+PLANEL_GerCrit_Trim_Resultado!EN137</f>
        <v>14092.676184</v>
      </c>
      <c r="EB8" s="18">
        <f>PLANEL_GerCrit_Trim_Resultado!EO113+PLANEL_GerCrit_Trim_Resultado!EO125+PLANEL_GerCrit_Trim_Resultado!EO137</f>
        <v>3525.960916</v>
      </c>
      <c r="EC8" s="18">
        <f>PLANEL_GerCrit_Trim_Resultado!EP113+PLANEL_GerCrit_Trim_Resultado!EP125+PLANEL_GerCrit_Trim_Resultado!EP137</f>
        <v>2162.6143474999999</v>
      </c>
      <c r="ED8" s="18">
        <f>PLANEL_GerCrit_Trim_Resultado!EQ113+PLANEL_GerCrit_Trim_Resultado!EQ125+PLANEL_GerCrit_Trim_Resultado!EQ137</f>
        <v>12062.076974</v>
      </c>
      <c r="EE8" s="18">
        <f>PLANEL_GerCrit_Trim_Resultado!ER113+PLANEL_GerCrit_Trim_Resultado!ER125+PLANEL_GerCrit_Trim_Resultado!ER137</f>
        <v>14577.481471999999</v>
      </c>
      <c r="EF8" s="18">
        <f>PLANEL_GerCrit_Trim_Resultado!ES113+PLANEL_GerCrit_Trim_Resultado!ES125+PLANEL_GerCrit_Trim_Resultado!ES137</f>
        <v>2922.8634309999998</v>
      </c>
      <c r="EG8" s="18">
        <f>PLANEL_GerCrit_Trim_Resultado!ET113+PLANEL_GerCrit_Trim_Resultado!ET125+PLANEL_GerCrit_Trim_Resultado!ET137</f>
        <v>2162.5935589999999</v>
      </c>
      <c r="EH8" s="18">
        <f>PLANEL_GerCrit_Trim_Resultado!EU113+PLANEL_GerCrit_Trim_Resultado!EU125+PLANEL_GerCrit_Trim_Resultado!EU137</f>
        <v>11927.849011099999</v>
      </c>
      <c r="EI8" s="18">
        <f>PLANEL_GerCrit_Trim_Resultado!EV113+PLANEL_GerCrit_Trim_Resultado!EV125+PLANEL_GerCrit_Trim_Resultado!EV137</f>
        <v>15227.883091</v>
      </c>
      <c r="EJ8" s="18">
        <f>PLANEL_GerCrit_Trim_Resultado!EW113+PLANEL_GerCrit_Trim_Resultado!EW125+PLANEL_GerCrit_Trim_Resultado!EW137</f>
        <v>3506.7104856999999</v>
      </c>
      <c r="EK8" s="18">
        <f>PLANEL_GerCrit_Trim_Resultado!EX113+PLANEL_GerCrit_Trim_Resultado!EX125+PLANEL_GerCrit_Trim_Resultado!EX137</f>
        <v>3679.4492609999998</v>
      </c>
      <c r="EL8" s="18">
        <f>PLANEL_GerCrit_Trim_Resultado!EY113+PLANEL_GerCrit_Trim_Resultado!EY125+PLANEL_GerCrit_Trim_Resultado!EY137</f>
        <v>11877.749599731</v>
      </c>
      <c r="EM8" s="18">
        <f>PLANEL_GerCrit_Trim_Resultado!EZ113+PLANEL_GerCrit_Trim_Resultado!EZ125+PLANEL_GerCrit_Trim_Resultado!EZ137</f>
        <v>15560.984745000002</v>
      </c>
      <c r="EN8" s="18">
        <f>PLANEL_GerCrit_Trim_Resultado!FA113+PLANEL_GerCrit_Trim_Resultado!FA125+PLANEL_GerCrit_Trim_Resultado!FA137</f>
        <v>4676.2556759999998</v>
      </c>
      <c r="EO8" s="18">
        <f>PLANEL_GerCrit_Trim_Resultado!FB113+PLANEL_GerCrit_Trim_Resultado!FB125+PLANEL_GerCrit_Trim_Resultado!FB137</f>
        <v>5154.2343110000002</v>
      </c>
      <c r="EP8" s="18">
        <f>PLANEL_GerCrit_Trim_Resultado!FC113+PLANEL_GerCrit_Trim_Resultado!FC125+PLANEL_GerCrit_Trim_Resultado!FC137</f>
        <v>13069.040840400001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1210.5404570000001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1227.0840029999999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1298.861742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1141.59449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1298.861742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1298.861742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323.8062352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589.29425360000005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604.70664520000003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267.7553302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551.48084540000002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312.73459939999998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3052.6641730000001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3052.6641730000001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3052.6641730000001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3052.6641730000001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3052.6641730000001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3052.6641730000001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3052.6641730000001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3052.6641730000001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1598.7122625000002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1582.7834309000002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237.0064739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557.57757450000008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472.85223939999997</v>
      </c>
      <c r="AF15" s="22">
        <f>PLANEL_GerCrit_Trim_Resultado!AS17+PLANEL_GerCrit_Trim_Resultado!AS29</f>
        <v>4837.2013900000002</v>
      </c>
      <c r="AG15" s="22">
        <f>PLANEL_GerCrit_Trim_Resultado!AT17+PLANEL_GerCrit_Trim_Resultado!AT29</f>
        <v>6619.2268489999997</v>
      </c>
      <c r="AH15" s="22">
        <f>PLANEL_GerCrit_Trim_Resultado!AU17+PLANEL_GerCrit_Trim_Resultado!AU29</f>
        <v>4218.1314039999997</v>
      </c>
      <c r="AI15" s="22">
        <f>PLANEL_GerCrit_Trim_Resultado!AV17+PLANEL_GerCrit_Trim_Resultado!AV29</f>
        <v>472.85223939999997</v>
      </c>
      <c r="AJ15" s="22">
        <f>PLANEL_GerCrit_Trim_Resultado!AW17+PLANEL_GerCrit_Trim_Resultado!AW29</f>
        <v>4837.2013900000002</v>
      </c>
      <c r="AK15" s="22">
        <f>PLANEL_GerCrit_Trim_Resultado!AX17+PLANEL_GerCrit_Trim_Resultado!AX29</f>
        <v>6619.2268489999997</v>
      </c>
      <c r="AL15" s="22">
        <f>PLANEL_GerCrit_Trim_Resultado!AY17+PLANEL_GerCrit_Trim_Resultado!AY29</f>
        <v>4218.1314039999997</v>
      </c>
      <c r="AM15" s="22">
        <f>PLANEL_GerCrit_Trim_Resultado!AZ17+PLANEL_GerCrit_Trim_Resultado!AZ29</f>
        <v>180.8036501</v>
      </c>
      <c r="AN15" s="22">
        <f>PLANEL_GerCrit_Trim_Resultado!BA17+PLANEL_GerCrit_Trim_Resultado!BA29</f>
        <v>1849.591891</v>
      </c>
      <c r="AO15" s="22">
        <f>PLANEL_GerCrit_Trim_Resultado!BB17+PLANEL_GerCrit_Trim_Resultado!BB29</f>
        <v>2530.9817210000001</v>
      </c>
      <c r="AP15" s="22">
        <f>PLANEL_GerCrit_Trim_Resultado!BC17+PLANEL_GerCrit_Trim_Resultado!BC29</f>
        <v>1612.8792269999999</v>
      </c>
      <c r="AQ15" s="22">
        <f>PLANEL_GerCrit_Trim_Resultado!BD17+PLANEL_GerCrit_Trim_Resultado!BD29</f>
        <v>180.8036501</v>
      </c>
      <c r="AR15" s="22">
        <f>PLANEL_GerCrit_Trim_Resultado!BE17+PLANEL_GerCrit_Trim_Resultado!BE29</f>
        <v>1849.591891</v>
      </c>
      <c r="AS15" s="22">
        <f>PLANEL_GerCrit_Trim_Resultado!BF17+PLANEL_GerCrit_Trim_Resultado!BF29</f>
        <v>2530.9817210000001</v>
      </c>
      <c r="AT15" s="22">
        <f>PLANEL_GerCrit_Trim_Resultado!BG17+PLANEL_GerCrit_Trim_Resultado!BG29</f>
        <v>1612.8792269999999</v>
      </c>
      <c r="AU15" s="22">
        <f>PLANEL_GerCrit_Trim_Resultado!BH17+PLANEL_GerCrit_Trim_Resultado!BH29</f>
        <v>180.8036501</v>
      </c>
      <c r="AV15" s="22">
        <f>PLANEL_GerCrit_Trim_Resultado!BI17+PLANEL_GerCrit_Trim_Resultado!BI29</f>
        <v>1849.591891</v>
      </c>
      <c r="AW15" s="22">
        <f>PLANEL_GerCrit_Trim_Resultado!BJ17+PLANEL_GerCrit_Trim_Resultado!BJ29</f>
        <v>2530.9817210000001</v>
      </c>
      <c r="AX15" s="22">
        <f>PLANEL_GerCrit_Trim_Resultado!BK17+PLANEL_GerCrit_Trim_Resultado!BK29</f>
        <v>1612.8792269999999</v>
      </c>
      <c r="AY15" s="22">
        <f>PLANEL_GerCrit_Trim_Resultado!BL17+PLANEL_GerCrit_Trim_Resultado!BL29</f>
        <v>180.8036501</v>
      </c>
      <c r="AZ15" s="22">
        <f>PLANEL_GerCrit_Trim_Resultado!BM17+PLANEL_GerCrit_Trim_Resultado!BM29</f>
        <v>1849.591891</v>
      </c>
      <c r="BA15" s="22">
        <f>PLANEL_GerCrit_Trim_Resultado!BN17+PLANEL_GerCrit_Trim_Resultado!BN29</f>
        <v>2530.9817210000001</v>
      </c>
      <c r="BB15" s="22">
        <f>PLANEL_GerCrit_Trim_Resultado!BO17+PLANEL_GerCrit_Trim_Resultado!BO29</f>
        <v>1612.8792269999999</v>
      </c>
      <c r="BC15" s="22">
        <f>PLANEL_GerCrit_Trim_Resultado!BP17+PLANEL_GerCrit_Trim_Resultado!BP29</f>
        <v>180.8036501</v>
      </c>
      <c r="BD15" s="22">
        <f>PLANEL_GerCrit_Trim_Resultado!BQ17+PLANEL_GerCrit_Trim_Resultado!BQ29</f>
        <v>1849.591891</v>
      </c>
      <c r="BE15" s="22">
        <f>PLANEL_GerCrit_Trim_Resultado!BR17+PLANEL_GerCrit_Trim_Resultado!BR29</f>
        <v>2530.9817210000001</v>
      </c>
      <c r="BF15" s="22">
        <f>PLANEL_GerCrit_Trim_Resultado!BS17+PLANEL_GerCrit_Trim_Resultado!BS29</f>
        <v>1612.8792269999999</v>
      </c>
      <c r="BG15" s="22">
        <f>PLANEL_GerCrit_Trim_Resultado!BT17+PLANEL_GerCrit_Trim_Resultado!BT29</f>
        <v>180.8036501</v>
      </c>
      <c r="BH15" s="22">
        <f>PLANEL_GerCrit_Trim_Resultado!BU17+PLANEL_GerCrit_Trim_Resultado!BU29</f>
        <v>1849.591891</v>
      </c>
      <c r="BI15" s="22">
        <f>PLANEL_GerCrit_Trim_Resultado!BV17+PLANEL_GerCrit_Trim_Resultado!BV29</f>
        <v>2530.9817210000001</v>
      </c>
      <c r="BJ15" s="22">
        <f>PLANEL_GerCrit_Trim_Resultado!BW17+PLANEL_GerCrit_Trim_Resultado!BW29</f>
        <v>1612.8792269999999</v>
      </c>
      <c r="BK15" s="22">
        <f>PLANEL_GerCrit_Trim_Resultado!BX17+PLANEL_GerCrit_Trim_Resultado!BX29</f>
        <v>180.8036501</v>
      </c>
      <c r="BL15" s="22">
        <f>PLANEL_GerCrit_Trim_Resultado!BY17+PLANEL_GerCrit_Trim_Resultado!BY29</f>
        <v>1849.591891</v>
      </c>
      <c r="BM15" s="22">
        <f>PLANEL_GerCrit_Trim_Resultado!BZ17+PLANEL_GerCrit_Trim_Resultado!BZ29</f>
        <v>2530.9817210000001</v>
      </c>
      <c r="BN15" s="22">
        <f>PLANEL_GerCrit_Trim_Resultado!CA17+PLANEL_GerCrit_Trim_Resultado!CA29</f>
        <v>1612.8792269999999</v>
      </c>
      <c r="BO15" s="22">
        <f>PLANEL_GerCrit_Trim_Resultado!CB17+PLANEL_GerCrit_Trim_Resultado!CB29</f>
        <v>45.11329697</v>
      </c>
      <c r="BP15" s="22">
        <f>PLANEL_GerCrit_Trim_Resultado!CC17+PLANEL_GerCrit_Trim_Resultado!CC29</f>
        <v>461.5016799</v>
      </c>
      <c r="BQ15" s="22">
        <f>PLANEL_GerCrit_Trim_Resultado!CD17+PLANEL_GerCrit_Trim_Resultado!CD29</f>
        <v>631.51894319999997</v>
      </c>
      <c r="BR15" s="22">
        <f>PLANEL_GerCrit_Trim_Resultado!CE17+PLANEL_GerCrit_Trim_Resultado!CE29</f>
        <v>402.43822239999997</v>
      </c>
      <c r="BS15" s="22">
        <f>PLANEL_GerCrit_Trim_Resultado!CF17+PLANEL_GerCrit_Trim_Resultado!CF29</f>
        <v>45.11329697</v>
      </c>
      <c r="BT15" s="22">
        <f>PLANEL_GerCrit_Trim_Resultado!CG17+PLANEL_GerCrit_Trim_Resultado!CG29</f>
        <v>461.5016799</v>
      </c>
      <c r="BU15" s="22">
        <f>PLANEL_GerCrit_Trim_Resultado!CH17+PLANEL_GerCrit_Trim_Resultado!CH29</f>
        <v>631.51894319999997</v>
      </c>
      <c r="BV15" s="22">
        <f>PLANEL_GerCrit_Trim_Resultado!CI17+PLANEL_GerCrit_Trim_Resultado!CI29</f>
        <v>402.43822239999997</v>
      </c>
      <c r="BW15" s="22">
        <f>PLANEL_GerCrit_Trim_Resultado!CJ17+PLANEL_GerCrit_Trim_Resultado!CJ29</f>
        <v>45.11329697</v>
      </c>
      <c r="BX15" s="22">
        <f>PLANEL_GerCrit_Trim_Resultado!CK17+PLANEL_GerCrit_Trim_Resultado!CK29</f>
        <v>461.5016799</v>
      </c>
      <c r="BY15" s="22">
        <f>PLANEL_GerCrit_Trim_Resultado!CL17+PLANEL_GerCrit_Trim_Resultado!CL29</f>
        <v>631.51894319999997</v>
      </c>
      <c r="BZ15" s="22">
        <f>PLANEL_GerCrit_Trim_Resultado!CM17+PLANEL_GerCrit_Trim_Resultado!CM29</f>
        <v>402.43822239999997</v>
      </c>
      <c r="CA15" s="22">
        <f>PLANEL_GerCrit_Trim_Resultado!CN17+PLANEL_GerCrit_Trim_Resultado!CN29</f>
        <v>45.11329697</v>
      </c>
      <c r="CB15" s="22">
        <f>PLANEL_GerCrit_Trim_Resultado!CO17+PLANEL_GerCrit_Trim_Resultado!CO29</f>
        <v>461.5016799</v>
      </c>
      <c r="CC15" s="22">
        <f>PLANEL_GerCrit_Trim_Resultado!CP17+PLANEL_GerCrit_Trim_Resultado!CP29</f>
        <v>631.51894319999997</v>
      </c>
      <c r="CD15" s="22">
        <f>PLANEL_GerCrit_Trim_Resultado!CQ17+PLANEL_GerCrit_Trim_Resultado!CQ29</f>
        <v>402.43822239999997</v>
      </c>
      <c r="CE15" s="22">
        <f>PLANEL_GerCrit_Trim_Resultado!CR17+PLANEL_GerCrit_Trim_Resultado!CR29</f>
        <v>45.11329697</v>
      </c>
      <c r="CF15" s="22">
        <f>PLANEL_GerCrit_Trim_Resultado!CS17+PLANEL_GerCrit_Trim_Resultado!CS29</f>
        <v>461.5016799</v>
      </c>
      <c r="CG15" s="22">
        <f>PLANEL_GerCrit_Trim_Resultado!CT17+PLANEL_GerCrit_Trim_Resultado!CT29</f>
        <v>631.51894319999997</v>
      </c>
      <c r="CH15" s="22">
        <f>PLANEL_GerCrit_Trim_Resultado!CU17+PLANEL_GerCrit_Trim_Resultado!CU29</f>
        <v>402.43822239999997</v>
      </c>
      <c r="CI15" s="22">
        <f>PLANEL_GerCrit_Trim_Resultado!CV17+PLANEL_GerCrit_Trim_Resultado!CV29</f>
        <v>0</v>
      </c>
      <c r="CJ15" s="22">
        <f>PLANEL_GerCrit_Trim_Resultado!CW17+PLANEL_GerCrit_Trim_Resultado!CW29</f>
        <v>0</v>
      </c>
      <c r="CK15" s="22">
        <f>PLANEL_GerCrit_Trim_Resultado!CX17+PLANEL_GerCrit_Trim_Resultado!CX29</f>
        <v>0</v>
      </c>
      <c r="CL15" s="22">
        <f>PLANEL_GerCrit_Trim_Resultado!CY17+PLANEL_GerCrit_Trim_Resultado!CY29</f>
        <v>0</v>
      </c>
      <c r="CM15" s="22">
        <f>PLANEL_GerCrit_Trim_Resultado!CZ17+PLANEL_GerCrit_Trim_Resultado!CZ29</f>
        <v>0</v>
      </c>
      <c r="CN15" s="22">
        <f>PLANEL_GerCrit_Trim_Resultado!DA17+PLANEL_GerCrit_Trim_Resultado!DA29</f>
        <v>0</v>
      </c>
      <c r="CO15" s="22">
        <f>PLANEL_GerCrit_Trim_Resultado!DB17+PLANEL_GerCrit_Trim_Resultado!DB29</f>
        <v>0</v>
      </c>
      <c r="CP15" s="22">
        <f>PLANEL_GerCrit_Trim_Resultado!DC17+PLANEL_GerCrit_Trim_Resultado!DC29</f>
        <v>0</v>
      </c>
      <c r="CQ15" s="22">
        <f>PLANEL_GerCrit_Trim_Resultado!DD17+PLANEL_GerCrit_Trim_Resultado!DD29</f>
        <v>0</v>
      </c>
      <c r="CR15" s="22">
        <f>PLANEL_GerCrit_Trim_Resultado!DE17+PLANEL_GerCrit_Trim_Resultado!DE29</f>
        <v>0</v>
      </c>
      <c r="CS15" s="22">
        <f>PLANEL_GerCrit_Trim_Resultado!DF17+PLANEL_GerCrit_Trim_Resultado!DF29</f>
        <v>0</v>
      </c>
      <c r="CT15" s="22">
        <f>PLANEL_GerCrit_Trim_Resultado!DG17+PLANEL_GerCrit_Trim_Resultado!DG29</f>
        <v>0</v>
      </c>
      <c r="CU15" s="22">
        <f>PLANEL_GerCrit_Trim_Resultado!DH17+PLANEL_GerCrit_Trim_Resultado!DH29</f>
        <v>0</v>
      </c>
      <c r="CV15" s="22">
        <f>PLANEL_GerCrit_Trim_Resultado!DI17+PLANEL_GerCrit_Trim_Resultado!DI29</f>
        <v>0</v>
      </c>
      <c r="CW15" s="22">
        <f>PLANEL_GerCrit_Trim_Resultado!DJ17+PLANEL_GerCrit_Trim_Resultado!DJ29</f>
        <v>0</v>
      </c>
      <c r="CX15" s="22">
        <f>PLANEL_GerCrit_Trim_Resultado!DK17+PLANEL_GerCrit_Trim_Resultado!DK29</f>
        <v>0</v>
      </c>
      <c r="CY15" s="71">
        <f>PLANEL_GerCrit_Trim_Resultado!DL17+PLANEL_GerCrit_Trim_Resultado!DL29</f>
        <v>0</v>
      </c>
      <c r="CZ15" s="71">
        <f>PLANEL_GerCrit_Trim_Resultado!DM17+PLANEL_GerCrit_Trim_Resultado!DM29</f>
        <v>0</v>
      </c>
      <c r="DA15" s="71">
        <f>PLANEL_GerCrit_Trim_Resultado!DN17+PLANEL_GerCrit_Trim_Resultado!DN29</f>
        <v>0</v>
      </c>
      <c r="DB15" s="71">
        <f>PLANEL_GerCrit_Trim_Resultado!DO17+PLANEL_GerCrit_Trim_Resultado!DO29</f>
        <v>0</v>
      </c>
      <c r="DC15" s="22">
        <f>PLANEL_GerCrit_Trim_Resultado!DP17+PLANEL_GerCrit_Trim_Resultado!DP29</f>
        <v>0</v>
      </c>
      <c r="DD15" s="22">
        <f>PLANEL_GerCrit_Trim_Resultado!DQ17+PLANEL_GerCrit_Trim_Resultado!DQ29</f>
        <v>0</v>
      </c>
      <c r="DE15" s="22">
        <f>PLANEL_GerCrit_Trim_Resultado!DR17+PLANEL_GerCrit_Trim_Resultado!DR29</f>
        <v>0</v>
      </c>
      <c r="DF15" s="22">
        <f>PLANEL_GerCrit_Trim_Resultado!DS17+PLANEL_GerCrit_Trim_Resultado!DS29</f>
        <v>0</v>
      </c>
      <c r="DG15" s="22">
        <f>PLANEL_GerCrit_Trim_Resultado!DT17+PLANEL_GerCrit_Trim_Resultado!DT29</f>
        <v>0</v>
      </c>
      <c r="DH15" s="22">
        <f>PLANEL_GerCrit_Trim_Resultado!DU17+PLANEL_GerCrit_Trim_Resultado!DU29</f>
        <v>0</v>
      </c>
      <c r="DI15" s="22">
        <f>PLANEL_GerCrit_Trim_Resultado!DV17+PLANEL_GerCrit_Trim_Resultado!DV29</f>
        <v>0</v>
      </c>
      <c r="DJ15" s="22">
        <f>PLANEL_GerCrit_Trim_Resultado!DW17+PLANEL_GerCrit_Trim_Resultado!DW29</f>
        <v>0</v>
      </c>
      <c r="DK15" s="22">
        <f>PLANEL_GerCrit_Trim_Resultado!DX17+PLANEL_GerCrit_Trim_Resultado!DX29</f>
        <v>0</v>
      </c>
      <c r="DL15" s="22">
        <f>PLANEL_GerCrit_Trim_Resultado!DY17+PLANEL_GerCrit_Trim_Resultado!DY29</f>
        <v>0</v>
      </c>
      <c r="DM15" s="22">
        <f>PLANEL_GerCrit_Trim_Resultado!DZ17+PLANEL_GerCrit_Trim_Resultado!DZ29</f>
        <v>0</v>
      </c>
      <c r="DN15" s="22">
        <f>PLANEL_GerCrit_Trim_Resultado!EA17+PLANEL_GerCrit_Trim_Resultado!EA29</f>
        <v>0</v>
      </c>
      <c r="DO15" s="22">
        <f>PLANEL_GerCrit_Trim_Resultado!EB17+PLANEL_GerCrit_Trim_Resultado!EB29</f>
        <v>0</v>
      </c>
      <c r="DP15" s="22">
        <f>PLANEL_GerCrit_Trim_Resultado!EC17+PLANEL_GerCrit_Trim_Resultado!EC29</f>
        <v>0</v>
      </c>
      <c r="DQ15" s="22">
        <f>PLANEL_GerCrit_Trim_Resultado!ED17+PLANEL_GerCrit_Trim_Resultado!ED29</f>
        <v>0</v>
      </c>
      <c r="DR15" s="22">
        <f>PLANEL_GerCrit_Trim_Resultado!EE17+PLANEL_GerCrit_Trim_Resultado!EE29</f>
        <v>0</v>
      </c>
      <c r="DS15" s="22">
        <f>PLANEL_GerCrit_Trim_Resultado!EF17+PLANEL_GerCrit_Trim_Resultado!EF29</f>
        <v>0</v>
      </c>
      <c r="DT15" s="22">
        <f>PLANEL_GerCrit_Trim_Resultado!EG17+PLANEL_GerCrit_Trim_Resultado!EG29</f>
        <v>0</v>
      </c>
      <c r="DU15" s="22">
        <f>PLANEL_GerCrit_Trim_Resultado!EH17+PLANEL_GerCrit_Trim_Resultado!EH29</f>
        <v>0</v>
      </c>
      <c r="DV15" s="22">
        <f>PLANEL_GerCrit_Trim_Resultado!EI17+PLANEL_GerCrit_Trim_Resultado!EI29</f>
        <v>0</v>
      </c>
      <c r="DW15" s="22">
        <f>PLANEL_GerCrit_Trim_Resultado!EJ17+PLANEL_GerCrit_Trim_Resultado!EJ29</f>
        <v>0</v>
      </c>
      <c r="DX15" s="22">
        <f>PLANEL_GerCrit_Trim_Resultado!EK17+PLANEL_GerCrit_Trim_Resultado!EK29</f>
        <v>0</v>
      </c>
      <c r="DY15" s="22">
        <f>PLANEL_GerCrit_Trim_Resultado!EL17+PLANEL_GerCrit_Trim_Resultado!EL29</f>
        <v>0</v>
      </c>
      <c r="DZ15" s="22">
        <f>PLANEL_GerCrit_Trim_Resultado!EM17+PLANEL_GerCrit_Trim_Resultado!EM29</f>
        <v>0</v>
      </c>
      <c r="EA15" s="22">
        <f>PLANEL_GerCrit_Trim_Resultado!EN17+PLANEL_GerCrit_Trim_Resultado!EN29</f>
        <v>0</v>
      </c>
      <c r="EB15" s="22">
        <f>PLANEL_GerCrit_Trim_Resultado!EO17+PLANEL_GerCrit_Trim_Resultado!EO29</f>
        <v>0</v>
      </c>
      <c r="EC15" s="22">
        <f>PLANEL_GerCrit_Trim_Resultado!EP17+PLANEL_GerCrit_Trim_Resultado!EP29</f>
        <v>0</v>
      </c>
      <c r="ED15" s="22">
        <f>PLANEL_GerCrit_Trim_Resultado!EQ17+PLANEL_GerCrit_Trim_Resultado!EQ29</f>
        <v>0</v>
      </c>
      <c r="EE15" s="22">
        <f>PLANEL_GerCrit_Trim_Resultado!ER17+PLANEL_GerCrit_Trim_Resultado!ER29</f>
        <v>0</v>
      </c>
      <c r="EF15" s="22">
        <f>PLANEL_GerCrit_Trim_Resultado!ES17+PLANEL_GerCrit_Trim_Resultado!ES29</f>
        <v>0</v>
      </c>
      <c r="EG15" s="22">
        <f>PLANEL_GerCrit_Trim_Resultado!ET17+PLANEL_GerCrit_Trim_Resultado!ET29</f>
        <v>0</v>
      </c>
      <c r="EH15" s="22">
        <f>PLANEL_GerCrit_Trim_Resultado!EU17+PLANEL_GerCrit_Trim_Resultado!EU29</f>
        <v>0</v>
      </c>
      <c r="EI15" s="22">
        <f>PLANEL_GerCrit_Trim_Resultado!EV17+PLANEL_GerCrit_Trim_Resultado!EV29</f>
        <v>0</v>
      </c>
      <c r="EJ15" s="22">
        <f>PLANEL_GerCrit_Trim_Resultado!EW17+PLANEL_GerCrit_Trim_Resultado!EW29</f>
        <v>0</v>
      </c>
      <c r="EK15" s="22">
        <f>PLANEL_GerCrit_Trim_Resultado!EX17+PLANEL_GerCrit_Trim_Resultado!EX29</f>
        <v>0</v>
      </c>
      <c r="EL15" s="22">
        <f>PLANEL_GerCrit_Trim_Resultado!EY17+PLANEL_GerCrit_Trim_Resultado!EY29</f>
        <v>0</v>
      </c>
      <c r="EM15" s="22">
        <f>PLANEL_GerCrit_Trim_Resultado!EZ17+PLANEL_GerCrit_Trim_Resultado!EZ29</f>
        <v>0</v>
      </c>
      <c r="EN15" s="22">
        <f>PLANEL_GerCrit_Trim_Resultado!FA17+PLANEL_GerCrit_Trim_Resultado!FA29</f>
        <v>0</v>
      </c>
      <c r="EO15" s="22">
        <f>PLANEL_GerCrit_Trim_Resultado!FB17+PLANEL_GerCrit_Trim_Resultado!FB29</f>
        <v>0</v>
      </c>
      <c r="EP15" s="22">
        <f>PLANEL_GerCrit_Trim_Resultado!FC17+PLANEL_GerCrit_Trim_Resultado!FC29</f>
        <v>0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318.67108919999998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290.00758919999998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483.56535919999999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625.27135920000001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629.32386989999998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629.32386989999998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629.32386989999998</v>
      </c>
      <c r="BE16" s="22">
        <f>PLANEL_GerCrit_Trim_Resultado!BR377</f>
        <v>629.32386989999998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629.32386989999998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629.32386989999998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339.31628069999999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339.31628069999999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332.47196070000001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332.47196070000001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332.47196070000001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332.47196070000001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332.47196070000001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332.47196070000001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332.47196070000001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332.47196070000001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332.47196070000001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332.47196070000001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6761.7218574000008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8045.1956351999997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10600.418961200001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8805.503833499999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9166.301946900001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10974.411380199999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14469.606924200001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11975.1775875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9968.0560179000004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11951.093613199999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15759.7021112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13032.0352275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13038.604607000001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15691.975324200001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20701.185192099998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17079.9146722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13796.267266999999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16614.9462012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21920.3332921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18078.6518182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14661.003080800001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17681.506942200002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23334.588820700003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19229.591530400001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15695.100410800002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18941.416713899998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24998.823956200002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20592.826760299999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17197.021138799999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20771.154066900002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27415.3894702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22572.353181300001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18749.2614608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22662.391375900002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29912.663110200003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24617.760915299998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19952.909672199999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24132.003926099998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31854.245669299999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26206.183670600003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20542.235962000002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24873.875580100001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32843.9279369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27003.006808800001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22495.418239300001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27271.467571100002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36012.533756699995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29587.014895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24492.475488199998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29725.920729099998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39259.348211799996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32233.440474700001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25828.560245699999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31401.400243600001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41489.481711100001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34032.063677500002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28090.725758200002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34161.308044600002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45134.903849299997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37015.641592600005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30588.120316300003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37229.322927000001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49186.262450399998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40317.327438099994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32958.440149300004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40116.915324000001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53000.177836400006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43441.5906531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33998.954303500002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41251.173389100004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54425.909012700002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44681.901036800002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37324.674080299999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45305.537869300002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59777.880607300001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49063.616459800003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38950.562327200001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47286.311564199998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62393.893506099994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51206.507026499996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40211.691628200002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48822.596350200001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64423.165199099996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52868.904742499995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41482.2392702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50370.3543852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66467.591859099994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54543.717539499994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42959.802155199999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52170.294625199997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68845.124869099993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56491.414069499995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44853.765840199994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54477.4867552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71892.68460909999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58988.002569499993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46767.671260199997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56808.971545199995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74972.332429100003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61510.877899500003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48495.500100199999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58913.781215199997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77752.56609909999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63788.470449499997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50375.519780199997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61203.987005199997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80777.6886791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66266.678209499994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52189.368390199998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63413.584405200003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83696.3359891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68657.660479500002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52995.049720199997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64395.050755199998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84992.750489099999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69719.69495949999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1796.3033578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1646.9588760000001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1659.2048648999998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1785.7867692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3059.9133757999998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2902.091183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2885.1680979000002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3040.9190761999998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4357.6439758000006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4191.1756450000003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4144.2672839000006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4329.9423542000004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5652.5824018000003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5477.4261740000002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5400.6255569000004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5616.1928832000003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6982.6554147999996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6798.5755669999999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6691.0716499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6937.3422762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8351.4174609000002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8158.7373057000004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8019.4753425999997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8296.9148258000005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8539.5133459000008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8346.1761557000009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8202.2865436000011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8483.7418357999995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8539.5133459000008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8346.1761557000009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8202.2865436000011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8483.7418357999995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8276.8068886000001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8143.8875170000001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7981.7184818000005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8222.1377078000005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8009.9693889999999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7939.6937269999999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7760.7138070000001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7956.412703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9280.2279479999997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9217.9657860000007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9003.741739000001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9217.9657860000007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10456.526386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10386.372298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10144.994671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10386.372298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11638.635272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11560.550273000001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11291.884938000001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11560.550273000001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12816.959471999999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12730.968955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12435.103278000001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12730.968955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14014.169801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13920.147057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13596.64507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13920.147057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15228.782744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15126.611015999999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14775.071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15126.611015999999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16445.500192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16335.165360999999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15955.538736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16335.165360999999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17647.883817000002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17529.482049999999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17122.099696999998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17529.482049999999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18982.606173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18855.249593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18417.056615000001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18855.249593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20255.671592999999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20119.773862999999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19652.193545000002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20119.773862999999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21497.419043000002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21353.190283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20856.945554999998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21353.190283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62145.410214251999</v>
      </c>
      <c r="D25" s="28">
        <f t="shared" ref="D25:BO25" si="0">SUM(D4:D24)</f>
        <v>64077.705919148</v>
      </c>
      <c r="E25" s="28">
        <f t="shared" si="0"/>
        <v>64437.860360983999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64242.601900747999</v>
      </c>
      <c r="I25" s="28">
        <f t="shared" si="0"/>
        <v>64484.473762084002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65659.005866799998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66462.663250400001</v>
      </c>
      <c r="Q25" s="28">
        <f t="shared" si="0"/>
        <v>66706.335569300005</v>
      </c>
      <c r="R25" s="28">
        <f t="shared" si="0"/>
        <v>68778.356008199989</v>
      </c>
      <c r="S25" s="28">
        <f t="shared" si="0"/>
        <v>75854.301416099974</v>
      </c>
      <c r="T25" s="28">
        <f t="shared" si="0"/>
        <v>71336.496492400009</v>
      </c>
      <c r="U25" s="28">
        <f t="shared" si="0"/>
        <v>71606.301615100019</v>
      </c>
      <c r="V25" s="28">
        <f t="shared" si="0"/>
        <v>73824.949909799994</v>
      </c>
      <c r="W25" s="28">
        <f t="shared" si="0"/>
        <v>79651.375218199988</v>
      </c>
      <c r="X25" s="28">
        <f t="shared" si="0"/>
        <v>74922.090436099999</v>
      </c>
      <c r="Y25" s="28">
        <f t="shared" si="0"/>
        <v>75213.321599800009</v>
      </c>
      <c r="Z25" s="28">
        <f t="shared" si="0"/>
        <v>77536.335648500011</v>
      </c>
      <c r="AA25" s="28">
        <f t="shared" si="0"/>
        <v>83543.589309000003</v>
      </c>
      <c r="AB25" s="28">
        <f t="shared" si="0"/>
        <v>78603.999290099993</v>
      </c>
      <c r="AC25" s="28">
        <f t="shared" si="0"/>
        <v>78918.585561399988</v>
      </c>
      <c r="AD25" s="28">
        <f t="shared" si="0"/>
        <v>81343.342328650004</v>
      </c>
      <c r="AE25" s="28">
        <f t="shared" si="0"/>
        <v>86965.194833299989</v>
      </c>
      <c r="AF25" s="28">
        <f t="shared" si="0"/>
        <v>81817.178791099999</v>
      </c>
      <c r="AG25" s="28">
        <f t="shared" si="0"/>
        <v>82142.163957600002</v>
      </c>
      <c r="AH25" s="28">
        <f t="shared" si="0"/>
        <v>83909.961968999996</v>
      </c>
      <c r="AI25" s="28">
        <f t="shared" si="0"/>
        <v>90289.805362799976</v>
      </c>
      <c r="AJ25" s="28">
        <f t="shared" si="0"/>
        <v>85161.366653100005</v>
      </c>
      <c r="AK25" s="28">
        <f t="shared" si="0"/>
        <v>85496.793500400003</v>
      </c>
      <c r="AL25" s="28">
        <f t="shared" si="0"/>
        <v>87079.030473399995</v>
      </c>
      <c r="AM25" s="28">
        <f t="shared" si="0"/>
        <v>92260.923969499985</v>
      </c>
      <c r="AN25" s="28">
        <f t="shared" si="0"/>
        <v>85662.311587100005</v>
      </c>
      <c r="AO25" s="28">
        <f t="shared" si="0"/>
        <v>84949.248169600003</v>
      </c>
      <c r="AP25" s="28">
        <f t="shared" si="0"/>
        <v>86934.346347500003</v>
      </c>
      <c r="AQ25" s="28">
        <f t="shared" si="0"/>
        <v>94144.338872599998</v>
      </c>
      <c r="AR25" s="28">
        <f t="shared" si="0"/>
        <v>89157.414383099996</v>
      </c>
      <c r="AS25" s="28">
        <f t="shared" si="0"/>
        <v>88455.398772699991</v>
      </c>
      <c r="AT25" s="28">
        <f t="shared" si="0"/>
        <v>87331.5536211</v>
      </c>
      <c r="AU25" s="28">
        <f t="shared" si="0"/>
        <v>96368.862646599984</v>
      </c>
      <c r="AV25" s="28">
        <f t="shared" si="0"/>
        <v>92167.4469101</v>
      </c>
      <c r="AW25" s="28">
        <f t="shared" si="0"/>
        <v>91473.973609110006</v>
      </c>
      <c r="AX25" s="28">
        <f t="shared" si="0"/>
        <v>89379.583012699994</v>
      </c>
      <c r="AY25" s="28">
        <f t="shared" si="0"/>
        <v>99381.938920399989</v>
      </c>
      <c r="AZ25" s="28">
        <f t="shared" si="0"/>
        <v>94986.353997099999</v>
      </c>
      <c r="BA25" s="28">
        <f t="shared" si="0"/>
        <v>93531.077714300016</v>
      </c>
      <c r="BB25" s="28">
        <f t="shared" si="0"/>
        <v>92305.353091199984</v>
      </c>
      <c r="BC25" s="28">
        <f t="shared" si="0"/>
        <v>102341.58707739999</v>
      </c>
      <c r="BD25" s="28">
        <f t="shared" si="0"/>
        <v>97912.277119800012</v>
      </c>
      <c r="BE25" s="28">
        <f t="shared" si="0"/>
        <v>96248.643197800004</v>
      </c>
      <c r="BF25" s="28">
        <f t="shared" si="0"/>
        <v>95173.386610299989</v>
      </c>
      <c r="BG25" s="28">
        <f t="shared" si="0"/>
        <v>105558.54364270001</v>
      </c>
      <c r="BH25" s="28">
        <f t="shared" si="0"/>
        <v>100923.50202670001</v>
      </c>
      <c r="BI25" s="28">
        <f t="shared" si="0"/>
        <v>99849.236411500009</v>
      </c>
      <c r="BJ25" s="28">
        <f t="shared" si="0"/>
        <v>98297.81093349999</v>
      </c>
      <c r="BK25" s="28">
        <f t="shared" si="0"/>
        <v>108606.6155407</v>
      </c>
      <c r="BL25" s="28">
        <f t="shared" si="0"/>
        <v>104034.7079697</v>
      </c>
      <c r="BM25" s="28">
        <f t="shared" si="0"/>
        <v>103080.87369350003</v>
      </c>
      <c r="BN25" s="28">
        <f t="shared" si="0"/>
        <v>101524.80421749999</v>
      </c>
      <c r="BO25" s="28">
        <f t="shared" si="0"/>
        <v>109141.52305296999</v>
      </c>
      <c r="BP25" s="28">
        <f t="shared" ref="BP25:EA25" si="1">SUM(BP4:BP24)</f>
        <v>105853.92067380001</v>
      </c>
      <c r="BQ25" s="28">
        <f t="shared" si="1"/>
        <v>102614.98253499999</v>
      </c>
      <c r="BR25" s="28">
        <f t="shared" si="1"/>
        <v>101041.0598322</v>
      </c>
      <c r="BS25" s="28">
        <f t="shared" si="1"/>
        <v>112962.40409377</v>
      </c>
      <c r="BT25" s="28">
        <f t="shared" si="1"/>
        <v>109174.73626580001</v>
      </c>
      <c r="BU25" s="28">
        <f t="shared" si="1"/>
        <v>105822.63934900002</v>
      </c>
      <c r="BV25" s="28">
        <f t="shared" si="1"/>
        <v>104297.06784639999</v>
      </c>
      <c r="BW25" s="28">
        <f t="shared" si="1"/>
        <v>116311.68535207</v>
      </c>
      <c r="BX25" s="28">
        <f t="shared" si="1"/>
        <v>112496.56648980003</v>
      </c>
      <c r="BY25" s="28">
        <f t="shared" si="1"/>
        <v>110519.64789380001</v>
      </c>
      <c r="BZ25" s="28">
        <f t="shared" si="1"/>
        <v>108876.19038259999</v>
      </c>
      <c r="CA25" s="28">
        <f t="shared" si="1"/>
        <v>120101.23750896999</v>
      </c>
      <c r="CB25" s="28">
        <f t="shared" si="1"/>
        <v>115917.6368408</v>
      </c>
      <c r="CC25" s="28">
        <f t="shared" si="1"/>
        <v>114287.0269209</v>
      </c>
      <c r="CD25" s="28">
        <f t="shared" si="1"/>
        <v>112132.79600230001</v>
      </c>
      <c r="CE25" s="28">
        <f t="shared" si="1"/>
        <v>122807.89199157001</v>
      </c>
      <c r="CF25" s="28">
        <f t="shared" si="1"/>
        <v>119458.457639</v>
      </c>
      <c r="CG25" s="28">
        <f t="shared" si="1"/>
        <v>118342.9870979</v>
      </c>
      <c r="CH25" s="28">
        <f t="shared" si="1"/>
        <v>116386.6551737</v>
      </c>
      <c r="CI25" s="28">
        <f t="shared" si="1"/>
        <v>126657.24735110001</v>
      </c>
      <c r="CJ25" s="28">
        <f t="shared" si="1"/>
        <v>122790.13219029998</v>
      </c>
      <c r="CK25" s="28">
        <f t="shared" si="1"/>
        <v>121024.5524949</v>
      </c>
      <c r="CL25" s="28">
        <f t="shared" si="1"/>
        <v>119834.69443739999</v>
      </c>
      <c r="CM25" s="28">
        <f t="shared" si="1"/>
        <v>129319.12357820001</v>
      </c>
      <c r="CN25" s="28">
        <f t="shared" si="1"/>
        <v>126515.23519169998</v>
      </c>
      <c r="CO25" s="28">
        <f t="shared" si="1"/>
        <v>123760.1367784</v>
      </c>
      <c r="CP25" s="28">
        <f t="shared" si="1"/>
        <v>122941.02443089998</v>
      </c>
      <c r="CQ25" s="28">
        <f t="shared" si="1"/>
        <v>132235.95954490002</v>
      </c>
      <c r="CR25" s="28">
        <f t="shared" si="1"/>
        <v>130165.12168199998</v>
      </c>
      <c r="CS25" s="28">
        <f t="shared" si="1"/>
        <v>128291.11461599999</v>
      </c>
      <c r="CT25" s="28">
        <f t="shared" si="1"/>
        <v>126938.64612989998</v>
      </c>
      <c r="CU25" s="28">
        <f t="shared" si="1"/>
        <v>134768.5161225</v>
      </c>
      <c r="CV25" s="28">
        <f t="shared" si="1"/>
        <v>132600.40375309999</v>
      </c>
      <c r="CW25" s="28">
        <f t="shared" si="1"/>
        <v>130458.8937285</v>
      </c>
      <c r="CX25" s="28">
        <f t="shared" si="1"/>
        <v>128862.78283979998</v>
      </c>
      <c r="CY25" s="76">
        <f t="shared" si="1"/>
        <v>139905.5249973</v>
      </c>
      <c r="CZ25" s="76">
        <f t="shared" si="1"/>
        <v>137409.37689429999</v>
      </c>
      <c r="DA25" s="76">
        <f t="shared" si="1"/>
        <v>134868.60289919999</v>
      </c>
      <c r="DB25" s="76">
        <f t="shared" si="1"/>
        <v>135192.96822679997</v>
      </c>
      <c r="DC25" s="28">
        <f t="shared" si="1"/>
        <v>142221.71441420002</v>
      </c>
      <c r="DD25" s="28">
        <f t="shared" si="1"/>
        <v>138726.4547985</v>
      </c>
      <c r="DE25" s="28">
        <f t="shared" si="1"/>
        <v>137811.38879499998</v>
      </c>
      <c r="DF25" s="28">
        <f t="shared" si="1"/>
        <v>138018.26803749998</v>
      </c>
      <c r="DG25" s="28">
        <f t="shared" si="1"/>
        <v>145351.86948220001</v>
      </c>
      <c r="DH25" s="28">
        <f t="shared" si="1"/>
        <v>143749.11543709997</v>
      </c>
      <c r="DI25" s="28">
        <f t="shared" si="1"/>
        <v>142566.42466999998</v>
      </c>
      <c r="DJ25" s="28">
        <f t="shared" si="1"/>
        <v>141541.76060949999</v>
      </c>
      <c r="DK25" s="28">
        <f t="shared" si="1"/>
        <v>148487.65820519999</v>
      </c>
      <c r="DL25" s="28">
        <f t="shared" si="1"/>
        <v>146312.31220039999</v>
      </c>
      <c r="DM25" s="28">
        <f t="shared" si="1"/>
        <v>145750.817128</v>
      </c>
      <c r="DN25" s="28">
        <f t="shared" si="1"/>
        <v>144471.04573649997</v>
      </c>
      <c r="DO25" s="28">
        <f t="shared" si="1"/>
        <v>151849.34830019998</v>
      </c>
      <c r="DP25" s="28">
        <f t="shared" si="1"/>
        <v>149511.77791049998</v>
      </c>
      <c r="DQ25" s="28">
        <f t="shared" si="1"/>
        <v>148994.59282799999</v>
      </c>
      <c r="DR25" s="28">
        <f t="shared" si="1"/>
        <v>148573.99002149998</v>
      </c>
      <c r="DS25" s="28">
        <f t="shared" si="1"/>
        <v>154602.68964699999</v>
      </c>
      <c r="DT25" s="28">
        <f t="shared" si="1"/>
        <v>151214.41656819999</v>
      </c>
      <c r="DU25" s="28">
        <f t="shared" si="1"/>
        <v>150942.41019499997</v>
      </c>
      <c r="DV25" s="28">
        <f t="shared" si="1"/>
        <v>151814.41939329999</v>
      </c>
      <c r="DW25" s="28">
        <f t="shared" si="1"/>
        <v>157971.33719730002</v>
      </c>
      <c r="DX25" s="28">
        <f t="shared" si="1"/>
        <v>155144.34632829996</v>
      </c>
      <c r="DY25" s="28">
        <f t="shared" si="1"/>
        <v>154934.0419862</v>
      </c>
      <c r="DZ25" s="28">
        <f t="shared" si="1"/>
        <v>154785.49193159997</v>
      </c>
      <c r="EA25" s="28">
        <f t="shared" si="1"/>
        <v>161321.61129529998</v>
      </c>
      <c r="EB25" s="28">
        <f t="shared" ref="EB25:EP25" si="2">SUM(EB4:EB24)</f>
        <v>158855.75019329996</v>
      </c>
      <c r="EC25" s="28">
        <f t="shared" si="2"/>
        <v>158663.9064337</v>
      </c>
      <c r="ED25" s="28">
        <f t="shared" si="2"/>
        <v>158076.34367959999</v>
      </c>
      <c r="EE25" s="28">
        <f t="shared" si="2"/>
        <v>165021.1586193</v>
      </c>
      <c r="EF25" s="28">
        <f t="shared" si="2"/>
        <v>161868.62604130001</v>
      </c>
      <c r="EG25" s="28">
        <f t="shared" si="2"/>
        <v>162196.58131820001</v>
      </c>
      <c r="EH25" s="28">
        <f t="shared" si="2"/>
        <v>161746.09101969999</v>
      </c>
      <c r="EI25" s="28">
        <f t="shared" si="2"/>
        <v>168758.47426829999</v>
      </c>
      <c r="EJ25" s="28">
        <f t="shared" si="2"/>
        <v>165926.59476599999</v>
      </c>
      <c r="EK25" s="28">
        <f t="shared" si="2"/>
        <v>165589.13415519998</v>
      </c>
      <c r="EL25" s="28">
        <f t="shared" si="2"/>
        <v>165351.49814833101</v>
      </c>
      <c r="EM25" s="28">
        <f t="shared" si="2"/>
        <v>171298.50629229998</v>
      </c>
      <c r="EN25" s="28">
        <f t="shared" si="2"/>
        <v>169441.67783629999</v>
      </c>
      <c r="EO25" s="28">
        <f t="shared" si="2"/>
        <v>168944.59862920002</v>
      </c>
      <c r="EP25" s="28">
        <f t="shared" si="2"/>
        <v>168915.80757899999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0.45870285156678509</v>
      </c>
      <c r="D30" s="47">
        <f>IF(PLANEL_Pot_Trim!D4&lt;&gt;0,D4/PLANEL_Pot_Trim!D4,0)</f>
        <v>0.4335743655992258</v>
      </c>
      <c r="E30" s="47">
        <f>IF(PLANEL_Pot_Trim!E4&lt;&gt;0,E4/PLANEL_Pot_Trim!E4,0)</f>
        <v>0.5069837732234953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0.50222342712037371</v>
      </c>
      <c r="I30" s="47">
        <f>IF(PLANEL_Pot_Trim!I4&lt;&gt;0,I4/PLANEL_Pot_Trim!I4,0)</f>
        <v>0.47767131224608161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0.48538094368565243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0.44211712155531363</v>
      </c>
      <c r="Q30" s="47">
        <f>IF(PLANEL_Pot_Trim!Q4&lt;&gt;0,Q4/PLANEL_Pot_Trim!Q4,0)</f>
        <v>0.41149864080004139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0.4577532836558813</v>
      </c>
      <c r="U30" s="47">
        <f>IF(PLANEL_Pot_Trim!U4&lt;&gt;0,U4/PLANEL_Pot_Trim!U4,0)</f>
        <v>0.42686143815616495</v>
      </c>
      <c r="V30" s="47">
        <f>IF(PLANEL_Pot_Trim!V4&lt;&gt;0,V4/PLANEL_Pot_Trim!V4,0)</f>
        <v>0.43589477558249812</v>
      </c>
      <c r="W30" s="47">
        <f>IF(PLANEL_Pot_Trim!W4&lt;&gt;0,W4/PLANEL_Pot_Trim!W4,0)</f>
        <v>0.5559092993117507</v>
      </c>
      <c r="X30" s="47">
        <f>IF(PLANEL_Pot_Trim!X4&lt;&gt;0,X4/PLANEL_Pot_Trim!X4,0)</f>
        <v>0.46728239070940086</v>
      </c>
      <c r="Y30" s="47">
        <f>IF(PLANEL_Pot_Trim!Y4&lt;&gt;0,Y4/PLANEL_Pot_Trim!Y4,0)</f>
        <v>0.43800591362344304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0.48779296518715987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0.52186479898443139</v>
      </c>
      <c r="AG30" s="47">
        <f>IF(PLANEL_Pot_Trim!AG4&lt;&gt;0,AG4/PLANEL_Pot_Trim!AG4,0)</f>
        <v>0.45198107242966856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0.50311921423229589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0.55661796193263902</v>
      </c>
      <c r="AN30" s="47">
        <f>IF(PLANEL_Pot_Trim!AN4&lt;&gt;0,AN4/PLANEL_Pot_Trim!AN4,0)</f>
        <v>0.51400926958204751</v>
      </c>
      <c r="AO30" s="47">
        <f>IF(PLANEL_Pot_Trim!AO4&lt;&gt;0,AO4/PLANEL_Pot_Trim!AO4,0)</f>
        <v>0.45771666929921945</v>
      </c>
      <c r="AP30" s="47">
        <f>IF(PLANEL_Pot_Trim!AP4&lt;&gt;0,AP4/PLANEL_Pot_Trim!AP4,0)</f>
        <v>0.4390159341629094</v>
      </c>
      <c r="AQ30" s="47">
        <f>IF(PLANEL_Pot_Trim!AQ4&lt;&gt;0,AQ4/PLANEL_Pot_Trim!AQ4,0)</f>
        <v>0.55661796193263902</v>
      </c>
      <c r="AR30" s="47">
        <f>IF(PLANEL_Pot_Trim!AR4&lt;&gt;0,AR4/PLANEL_Pot_Trim!AR4,0)</f>
        <v>0.54143339752435149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0.52840941608753178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0.55531607686852458</v>
      </c>
      <c r="AZ30" s="47">
        <f>IF(PLANEL_Pot_Trim!AZ4&lt;&gt;0,AZ4/PLANEL_Pot_Trim!AZ4,0)</f>
        <v>0.54286386593170655</v>
      </c>
      <c r="BA30" s="47">
        <f>IF(PLANEL_Pot_Trim!BA4&lt;&gt;0,BA4/PLANEL_Pot_Trim!BA4,0)</f>
        <v>0.45356581643213451</v>
      </c>
      <c r="BB30" s="47">
        <f>IF(PLANEL_Pot_Trim!BB4&lt;&gt;0,BB4/PLANEL_Pot_Trim!BB4,0)</f>
        <v>0.43995521610025989</v>
      </c>
      <c r="BC30" s="47">
        <f>IF(PLANEL_Pot_Trim!BC4&lt;&gt;0,BC4/PLANEL_Pot_Trim!BC4,0)</f>
        <v>0.55664408072433147</v>
      </c>
      <c r="BD30" s="47">
        <f>IF(PLANEL_Pot_Trim!BD4&lt;&gt;0,BD4/PLANEL_Pot_Trim!BD4,0)</f>
        <v>0.54307542224573713</v>
      </c>
      <c r="BE30" s="47">
        <f>IF(PLANEL_Pot_Trim!BE4&lt;&gt;0,BE4/PLANEL_Pot_Trim!BE4,0)</f>
        <v>0.45475665635092932</v>
      </c>
      <c r="BF30" s="47">
        <f>IF(PLANEL_Pot_Trim!BF4&lt;&gt;0,BF4/PLANEL_Pot_Trim!BF4,0)</f>
        <v>0.44417970538132462</v>
      </c>
      <c r="BG30" s="47">
        <f>IF(PLANEL_Pot_Trim!BG4&lt;&gt;0,BG4/PLANEL_Pot_Trim!BG4,0)</f>
        <v>0.55953655659257762</v>
      </c>
      <c r="BH30" s="47">
        <f>IF(PLANEL_Pot_Trim!BH4&lt;&gt;0,BH4/PLANEL_Pot_Trim!BH4,0)</f>
        <v>0.54183617965341568</v>
      </c>
      <c r="BI30" s="47">
        <f>IF(PLANEL_Pot_Trim!BI4&lt;&gt;0,BI4/PLANEL_Pot_Trim!BI4,0)</f>
        <v>0.45367014494373958</v>
      </c>
      <c r="BJ30" s="47">
        <f>IF(PLANEL_Pot_Trim!BJ4&lt;&gt;0,BJ4/PLANEL_Pot_Trim!BJ4,0)</f>
        <v>0.44479823004643282</v>
      </c>
      <c r="BK30" s="47">
        <f>IF(PLANEL_Pot_Trim!BK4&lt;&gt;0,BK4/PLANEL_Pot_Trim!BK4,0)</f>
        <v>0.55953655659257762</v>
      </c>
      <c r="BL30" s="47">
        <f>IF(PLANEL_Pot_Trim!BL4&lt;&gt;0,BL4/PLANEL_Pot_Trim!BL4,0)</f>
        <v>0.53819762191006226</v>
      </c>
      <c r="BM30" s="47">
        <f>IF(PLANEL_Pot_Trim!BM4&lt;&gt;0,BM4/PLANEL_Pot_Trim!BM4,0)</f>
        <v>0.45365231640055559</v>
      </c>
      <c r="BN30" s="47">
        <f>IF(PLANEL_Pot_Trim!BN4&lt;&gt;0,BN4/PLANEL_Pot_Trim!BN4,0)</f>
        <v>0.44479823004643282</v>
      </c>
      <c r="BO30" s="47">
        <f>IF(PLANEL_Pot_Trim!BO4&lt;&gt;0,BO4/PLANEL_Pot_Trim!BO4,0)</f>
        <v>0.5606255038198914</v>
      </c>
      <c r="BP30" s="47">
        <f>IF(PLANEL_Pot_Trim!BP4&lt;&gt;0,BP4/PLANEL_Pot_Trim!BP4,0)</f>
        <v>0.5476166238684308</v>
      </c>
      <c r="BQ30" s="47">
        <f>IF(PLANEL_Pot_Trim!BQ4&lt;&gt;0,BQ4/PLANEL_Pot_Trim!BQ4,0)</f>
        <v>0.45222691083423616</v>
      </c>
      <c r="BR30" s="47">
        <f>IF(PLANEL_Pot_Trim!BR4&lt;&gt;0,BR4/PLANEL_Pot_Trim!BR4,0)</f>
        <v>0.44474175829110929</v>
      </c>
      <c r="BS30" s="47">
        <f>IF(PLANEL_Pot_Trim!BS4&lt;&gt;0,BS4/PLANEL_Pot_Trim!BS4,0)</f>
        <v>0.56480806051468346</v>
      </c>
      <c r="BT30" s="47">
        <f>IF(PLANEL_Pot_Trim!BT4&lt;&gt;0,BT4/PLANEL_Pot_Trim!BT4,0)</f>
        <v>0.55078267839018447</v>
      </c>
      <c r="BU30" s="47">
        <f>IF(PLANEL_Pot_Trim!BU4&lt;&gt;0,BU4/PLANEL_Pot_Trim!BU4,0)</f>
        <v>0.45014106984353691</v>
      </c>
      <c r="BV30" s="47">
        <f>IF(PLANEL_Pot_Trim!BV4&lt;&gt;0,BV4/PLANEL_Pot_Trim!BV4,0)</f>
        <v>0.44366073576778103</v>
      </c>
      <c r="BW30" s="47">
        <f>IF(PLANEL_Pot_Trim!BW4&lt;&gt;0,BW4/PLANEL_Pot_Trim!BW4,0)</f>
        <v>0.56495180995834215</v>
      </c>
      <c r="BX30" s="47">
        <f>IF(PLANEL_Pot_Trim!BX4&lt;&gt;0,BX4/PLANEL_Pot_Trim!BX4,0)</f>
        <v>0.54729764305610429</v>
      </c>
      <c r="BY30" s="47">
        <f>IF(PLANEL_Pot_Trim!BY4&lt;&gt;0,BY4/PLANEL_Pot_Trim!BY4,0)</f>
        <v>0.45033214196858923</v>
      </c>
      <c r="BZ30" s="47">
        <f>IF(PLANEL_Pot_Trim!BZ4&lt;&gt;0,BZ4/PLANEL_Pot_Trim!BZ4,0)</f>
        <v>0.44362358241322375</v>
      </c>
      <c r="CA30" s="47">
        <f>IF(PLANEL_Pot_Trim!CA4&lt;&gt;0,CA4/PLANEL_Pot_Trim!CA4,0)</f>
        <v>0.56495180995834215</v>
      </c>
      <c r="CB30" s="47">
        <f>IF(PLANEL_Pot_Trim!CB4&lt;&gt;0,CB4/PLANEL_Pot_Trim!CB4,0)</f>
        <v>0.54848832459839791</v>
      </c>
      <c r="CC30" s="47">
        <f>IF(PLANEL_Pot_Trim!CC4&lt;&gt;0,CC4/PLANEL_Pot_Trim!CC4,0)</f>
        <v>0.44935277612445923</v>
      </c>
      <c r="CD30" s="47">
        <f>IF(PLANEL_Pot_Trim!CD4&lt;&gt;0,CD4/PLANEL_Pot_Trim!CD4,0)</f>
        <v>0.44362358241322375</v>
      </c>
      <c r="CE30" s="47">
        <f>IF(PLANEL_Pot_Trim!CE4&lt;&gt;0,CE4/PLANEL_Pot_Trim!CE4,0)</f>
        <v>0.56495180995834215</v>
      </c>
      <c r="CF30" s="47">
        <f>IF(PLANEL_Pot_Trim!CF4&lt;&gt;0,CF4/PLANEL_Pot_Trim!CF4,0)</f>
        <v>0.55100412972216972</v>
      </c>
      <c r="CG30" s="47">
        <f>IF(PLANEL_Pot_Trim!CG4&lt;&gt;0,CG4/PLANEL_Pot_Trim!CG4,0)</f>
        <v>0.44990106816008174</v>
      </c>
      <c r="CH30" s="47">
        <f>IF(PLANEL_Pot_Trim!CH4&lt;&gt;0,CH4/PLANEL_Pot_Trim!CH4,0)</f>
        <v>0.44362358241322375</v>
      </c>
      <c r="CI30" s="47">
        <f>IF(PLANEL_Pot_Trim!CI4&lt;&gt;0,CI4/PLANEL_Pot_Trim!CI4,0)</f>
        <v>0.56495180995834215</v>
      </c>
      <c r="CJ30" s="47">
        <f>IF(PLANEL_Pot_Trim!CJ4&lt;&gt;0,CJ4/PLANEL_Pot_Trim!CJ4,0)</f>
        <v>0.55100412972216972</v>
      </c>
      <c r="CK30" s="47">
        <f>IF(PLANEL_Pot_Trim!CK4&lt;&gt;0,CK4/PLANEL_Pot_Trim!CK4,0)</f>
        <v>0.44939051804172159</v>
      </c>
      <c r="CL30" s="47">
        <f>IF(PLANEL_Pot_Trim!CL4&lt;&gt;0,CL4/PLANEL_Pot_Trim!CL4,0)</f>
        <v>0.44362358241322375</v>
      </c>
      <c r="CM30" s="47">
        <f>IF(PLANEL_Pot_Trim!CM4&lt;&gt;0,CM4/PLANEL_Pot_Trim!CM4,0)</f>
        <v>0.56495180995834215</v>
      </c>
      <c r="CN30" s="47">
        <f>IF(PLANEL_Pot_Trim!CN4&lt;&gt;0,CN4/PLANEL_Pot_Trim!CN4,0)</f>
        <v>0.55100412972216972</v>
      </c>
      <c r="CO30" s="47">
        <f>IF(PLANEL_Pot_Trim!CO4&lt;&gt;0,CO4/PLANEL_Pot_Trim!CO4,0)</f>
        <v>0.44931138164187956</v>
      </c>
      <c r="CP30" s="47">
        <f>IF(PLANEL_Pot_Trim!CP4&lt;&gt;0,CP4/PLANEL_Pot_Trim!CP4,0)</f>
        <v>0.44362358241322375</v>
      </c>
      <c r="CQ30" s="47">
        <f>IF(PLANEL_Pot_Trim!CQ4&lt;&gt;0,CQ4/PLANEL_Pot_Trim!CQ4,0)</f>
        <v>0.56526636301384614</v>
      </c>
      <c r="CR30" s="47">
        <f>IF(PLANEL_Pot_Trim!CR4&lt;&gt;0,CR4/PLANEL_Pot_Trim!CR4,0)</f>
        <v>0.55118371751540174</v>
      </c>
      <c r="CS30" s="47">
        <f>IF(PLANEL_Pot_Trim!CS4&lt;&gt;0,CS4/PLANEL_Pot_Trim!CS4,0)</f>
        <v>0.44930695389824388</v>
      </c>
      <c r="CT30" s="47">
        <f>IF(PLANEL_Pot_Trim!CT4&lt;&gt;0,CT4/PLANEL_Pot_Trim!CT4,0)</f>
        <v>0.44380500296352621</v>
      </c>
      <c r="CU30" s="47">
        <f>IF(PLANEL_Pot_Trim!CU4&lt;&gt;0,CU4/PLANEL_Pot_Trim!CU4,0)</f>
        <v>0.56791422984580608</v>
      </c>
      <c r="CV30" s="47">
        <f>IF(PLANEL_Pot_Trim!CV4&lt;&gt;0,CV4/PLANEL_Pot_Trim!CV4,0)</f>
        <v>0.55359117961629944</v>
      </c>
      <c r="CW30" s="47">
        <f>IF(PLANEL_Pot_Trim!CW4&lt;&gt;0,CW4/PLANEL_Pot_Trim!CW4,0)</f>
        <v>0.44716825646929115</v>
      </c>
      <c r="CX30" s="47">
        <f>IF(PLANEL_Pot_Trim!CX4&lt;&gt;0,CX4/PLANEL_Pot_Trim!CX4,0)</f>
        <v>0.44207719010899099</v>
      </c>
      <c r="CY30" s="77">
        <f>IF(PLANEL_Pot_Trim!CY4&lt;&gt;0,CY4/PLANEL_Pot_Trim!CY4,0)</f>
        <v>0.56791422984580608</v>
      </c>
      <c r="CZ30" s="77">
        <f>IF(PLANEL_Pot_Trim!CZ4&lt;&gt;0,CZ4/PLANEL_Pot_Trim!CZ4,0)</f>
        <v>0.55359117961629944</v>
      </c>
      <c r="DA30" s="77">
        <f>IF(PLANEL_Pot_Trim!DA4&lt;&gt;0,DA4/PLANEL_Pot_Trim!DA4,0)</f>
        <v>0.4422512045526133</v>
      </c>
      <c r="DB30" s="77">
        <f>IF(PLANEL_Pot_Trim!DB4&lt;&gt;0,DB4/PLANEL_Pot_Trim!DB4,0)</f>
        <v>0.44207719010899099</v>
      </c>
      <c r="DC30" s="47">
        <f>IF(PLANEL_Pot_Trim!DC4&lt;&gt;0,DC4/PLANEL_Pot_Trim!DC4,0)</f>
        <v>0.56791422984580608</v>
      </c>
      <c r="DD30" s="47">
        <f>IF(PLANEL_Pot_Trim!DD4&lt;&gt;0,DD4/PLANEL_Pot_Trim!DD4,0)</f>
        <v>0.55359117961629944</v>
      </c>
      <c r="DE30" s="47">
        <f>IF(PLANEL_Pot_Trim!DE4&lt;&gt;0,DE4/PLANEL_Pot_Trim!DE4,0)</f>
        <v>0.44265192255491465</v>
      </c>
      <c r="DF30" s="47">
        <f>IF(PLANEL_Pot_Trim!DF4&lt;&gt;0,DF4/PLANEL_Pot_Trim!DF4,0)</f>
        <v>0.44207719010899099</v>
      </c>
      <c r="DG30" s="47">
        <f>IF(PLANEL_Pot_Trim!DG4&lt;&gt;0,DG4/PLANEL_Pot_Trim!DG4,0)</f>
        <v>0.56791422984580608</v>
      </c>
      <c r="DH30" s="47">
        <f>IF(PLANEL_Pot_Trim!DH4&lt;&gt;0,DH4/PLANEL_Pot_Trim!DH4,0)</f>
        <v>0.55359117961629944</v>
      </c>
      <c r="DI30" s="47">
        <f>IF(PLANEL_Pot_Trim!DI4&lt;&gt;0,DI4/PLANEL_Pot_Trim!DI4,0)</f>
        <v>0.44217192361085894</v>
      </c>
      <c r="DJ30" s="47">
        <f>IF(PLANEL_Pot_Trim!DJ4&lt;&gt;0,DJ4/PLANEL_Pot_Trim!DJ4,0)</f>
        <v>0.44207719010899099</v>
      </c>
      <c r="DK30" s="47">
        <f>IF(PLANEL_Pot_Trim!DK4&lt;&gt;0,DK4/PLANEL_Pot_Trim!DK4,0)</f>
        <v>0.56791422984580608</v>
      </c>
      <c r="DL30" s="47">
        <f>IF(PLANEL_Pot_Trim!DL4&lt;&gt;0,DL4/PLANEL_Pot_Trim!DL4,0)</f>
        <v>0.55359117961629944</v>
      </c>
      <c r="DM30" s="47">
        <f>IF(PLANEL_Pot_Trim!DM4&lt;&gt;0,DM4/PLANEL_Pot_Trim!DM4,0)</f>
        <v>0.4421450926038179</v>
      </c>
      <c r="DN30" s="47">
        <f>IF(PLANEL_Pot_Trim!DN4&lt;&gt;0,DN4/PLANEL_Pot_Trim!DN4,0)</f>
        <v>0.44207719010899099</v>
      </c>
      <c r="DO30" s="47">
        <f>IF(PLANEL_Pot_Trim!DO4&lt;&gt;0,DO4/PLANEL_Pot_Trim!DO4,0)</f>
        <v>0.56791422984580608</v>
      </c>
      <c r="DP30" s="47">
        <f>IF(PLANEL_Pot_Trim!DP4&lt;&gt;0,DP4/PLANEL_Pot_Trim!DP4,0)</f>
        <v>0.55359117961629944</v>
      </c>
      <c r="DQ30" s="47">
        <f>IF(PLANEL_Pot_Trim!DQ4&lt;&gt;0,DQ4/PLANEL_Pot_Trim!DQ4,0)</f>
        <v>0.44098802247392599</v>
      </c>
      <c r="DR30" s="47">
        <f>IF(PLANEL_Pot_Trim!DR4&lt;&gt;0,DR4/PLANEL_Pot_Trim!DR4,0)</f>
        <v>0.44207719010899099</v>
      </c>
      <c r="DS30" s="47">
        <f>IF(PLANEL_Pot_Trim!DS4&lt;&gt;0,DS4/PLANEL_Pot_Trim!DS4,0)</f>
        <v>0.56791422984580608</v>
      </c>
      <c r="DT30" s="47">
        <f>IF(PLANEL_Pot_Trim!DT4&lt;&gt;0,DT4/PLANEL_Pot_Trim!DT4,0)</f>
        <v>0.55359117961629944</v>
      </c>
      <c r="DU30" s="47">
        <f>IF(PLANEL_Pot_Trim!DU4&lt;&gt;0,DU4/PLANEL_Pot_Trim!DU4,0)</f>
        <v>0.43595340350434963</v>
      </c>
      <c r="DV30" s="47">
        <f>IF(PLANEL_Pot_Trim!DV4&lt;&gt;0,DV4/PLANEL_Pot_Trim!DV4,0)</f>
        <v>0.44207719010899099</v>
      </c>
      <c r="DW30" s="47">
        <f>IF(PLANEL_Pot_Trim!DW4&lt;&gt;0,DW4/PLANEL_Pot_Trim!DW4,0)</f>
        <v>0.56791422984580608</v>
      </c>
      <c r="DX30" s="47">
        <f>IF(PLANEL_Pot_Trim!DX4&lt;&gt;0,DX4/PLANEL_Pot_Trim!DX4,0)</f>
        <v>0.55359117961629944</v>
      </c>
      <c r="DY30" s="47">
        <f>IF(PLANEL_Pot_Trim!DY4&lt;&gt;0,DY4/PLANEL_Pot_Trim!DY4,0)</f>
        <v>0.42887593211164193</v>
      </c>
      <c r="DZ30" s="47">
        <f>IF(PLANEL_Pot_Trim!DZ4&lt;&gt;0,DZ4/PLANEL_Pot_Trim!DZ4,0)</f>
        <v>0.44207719010899099</v>
      </c>
      <c r="EA30" s="47">
        <f>IF(PLANEL_Pot_Trim!EA4&lt;&gt;0,EA4/PLANEL_Pot_Trim!EA4,0)</f>
        <v>0.56791422984580608</v>
      </c>
      <c r="EB30" s="47">
        <f>IF(PLANEL_Pot_Trim!EB4&lt;&gt;0,EB4/PLANEL_Pot_Trim!EB4,0)</f>
        <v>0.55359117961629944</v>
      </c>
      <c r="EC30" s="47">
        <f>IF(PLANEL_Pot_Trim!EC4&lt;&gt;0,EC4/PLANEL_Pot_Trim!EC4,0)</f>
        <v>0.42324829737900244</v>
      </c>
      <c r="ED30" s="47">
        <f>IF(PLANEL_Pot_Trim!ED4&lt;&gt;0,ED4/PLANEL_Pot_Trim!ED4,0)</f>
        <v>0.44207719010899099</v>
      </c>
      <c r="EE30" s="47">
        <f>IF(PLANEL_Pot_Trim!EE4&lt;&gt;0,EE4/PLANEL_Pot_Trim!EE4,0)</f>
        <v>0.56791422984580608</v>
      </c>
      <c r="EF30" s="47">
        <f>IF(PLANEL_Pot_Trim!EF4&lt;&gt;0,EF4/PLANEL_Pot_Trim!EF4,0)</f>
        <v>0.55359117961629944</v>
      </c>
      <c r="EG30" s="47">
        <f>IF(PLANEL_Pot_Trim!EG4&lt;&gt;0,EG4/PLANEL_Pot_Trim!EG4,0)</f>
        <v>0.41628006611200224</v>
      </c>
      <c r="EH30" s="47">
        <f>IF(PLANEL_Pot_Trim!EH4&lt;&gt;0,EH4/PLANEL_Pot_Trim!EH4,0)</f>
        <v>0.44207719010899099</v>
      </c>
      <c r="EI30" s="47">
        <f>IF(PLANEL_Pot_Trim!EI4&lt;&gt;0,EI4/PLANEL_Pot_Trim!EI4,0)</f>
        <v>0.56791422984580608</v>
      </c>
      <c r="EJ30" s="47">
        <f>IF(PLANEL_Pot_Trim!EJ4&lt;&gt;0,EJ4/PLANEL_Pot_Trim!EJ4,0)</f>
        <v>0.55359117961629944</v>
      </c>
      <c r="EK30" s="47">
        <f>IF(PLANEL_Pot_Trim!EK4&lt;&gt;0,EK4/PLANEL_Pot_Trim!EK4,0)</f>
        <v>0.3978164420034831</v>
      </c>
      <c r="EL30" s="47">
        <f>IF(PLANEL_Pot_Trim!EL4&lt;&gt;0,EL4/PLANEL_Pot_Trim!EL4,0)</f>
        <v>0.44207719010899099</v>
      </c>
      <c r="EM30" s="47">
        <f>IF(PLANEL_Pot_Trim!EM4&lt;&gt;0,EM4/PLANEL_Pot_Trim!EM4,0)</f>
        <v>0.56832453580352926</v>
      </c>
      <c r="EN30" s="47">
        <f>IF(PLANEL_Pot_Trim!EN4&lt;&gt;0,EN4/PLANEL_Pot_Trim!EN4,0)</f>
        <v>0.55378552396597802</v>
      </c>
      <c r="EO30" s="47">
        <f>IF(PLANEL_Pot_Trim!EO4&lt;&gt;0,EO4/PLANEL_Pot_Trim!EO4,0)</f>
        <v>0.39251852014503968</v>
      </c>
      <c r="EP30" s="47">
        <f>IF(PLANEL_Pot_Trim!EP4&lt;&gt;0,EP4/PLANEL_Pot_Trim!EP4,0)</f>
        <v>0.44201066068829403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0.43891344381468145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0.45072497024187785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0.52681749035183034</v>
      </c>
      <c r="Q31" s="47">
        <f>IF(PLANEL_Pot_Trim!Q5&lt;&gt;0,Q5/PLANEL_Pot_Trim!Q5,0)</f>
        <v>0.43872029851281608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0.52691900870024555</v>
      </c>
      <c r="U31" s="47">
        <f>IF(PLANEL_Pot_Trim!U5&lt;&gt;0,U5/PLANEL_Pot_Trim!U5,0)</f>
        <v>0.45068023731825285</v>
      </c>
      <c r="V31" s="47">
        <f>IF(PLANEL_Pot_Trim!V5&lt;&gt;0,V5/PLANEL_Pot_Trim!V5,0)</f>
        <v>0.5000554910348497</v>
      </c>
      <c r="W31" s="47">
        <f>IF(PLANEL_Pot_Trim!W5&lt;&gt;0,W5/PLANEL_Pot_Trim!W5,0)</f>
        <v>0.57826763916315604</v>
      </c>
      <c r="X31" s="47">
        <f>IF(PLANEL_Pot_Trim!X5&lt;&gt;0,X5/PLANEL_Pot_Trim!X5,0)</f>
        <v>0.5278491626344487</v>
      </c>
      <c r="Y31" s="47">
        <f>IF(PLANEL_Pot_Trim!Y5&lt;&gt;0,Y5/PLANEL_Pot_Trim!Y5,0)</f>
        <v>0.44208158046057588</v>
      </c>
      <c r="Z31" s="47">
        <f>IF(PLANEL_Pot_Trim!Z5&lt;&gt;0,Z5/PLANEL_Pot_Trim!Z5,0)</f>
        <v>0.49964685821699528</v>
      </c>
      <c r="AA31" s="47">
        <f>IF(PLANEL_Pot_Trim!AA5&lt;&gt;0,AA5/PLANEL_Pot_Trim!AA5,0)</f>
        <v>0.57752577918239612</v>
      </c>
      <c r="AB31" s="47">
        <f>IF(PLANEL_Pot_Trim!AB5&lt;&gt;0,AB5/PLANEL_Pot_Trim!AB5,0)</f>
        <v>0.53168994609491782</v>
      </c>
      <c r="AC31" s="47">
        <f>IF(PLANEL_Pot_Trim!AC5&lt;&gt;0,AC5/PLANEL_Pot_Trim!AC5,0)</f>
        <v>0.42895520512052787</v>
      </c>
      <c r="AD31" s="47">
        <f>IF(PLANEL_Pot_Trim!AD5&lt;&gt;0,AD5/PLANEL_Pot_Trim!AD5,0)</f>
        <v>0.48529772264352605</v>
      </c>
      <c r="AE31" s="47">
        <f>IF(PLANEL_Pot_Trim!AE5&lt;&gt;0,AE5/PLANEL_Pot_Trim!AE5,0)</f>
        <v>0.57707692758875162</v>
      </c>
      <c r="AF31" s="47">
        <f>IF(PLANEL_Pot_Trim!AF5&lt;&gt;0,AF5/PLANEL_Pot_Trim!AF5,0)</f>
        <v>0.32089903454287466</v>
      </c>
      <c r="AG31" s="47">
        <f>IF(PLANEL_Pot_Trim!AG5&lt;&gt;0,AG5/PLANEL_Pot_Trim!AG5,0)</f>
        <v>0.41879743005426323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0.54199261123192033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0.53131159606478251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0.56405384221185528</v>
      </c>
      <c r="AR31" s="47">
        <f>IF(PLANEL_Pot_Trim!AR5&lt;&gt;0,AR5/PLANEL_Pot_Trim!AR5,0)</f>
        <v>0.4047215950941519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0.53543240879945508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0.53089360617383552</v>
      </c>
      <c r="BA31" s="47">
        <f>IF(PLANEL_Pot_Trim!BA5&lt;&gt;0,BA5/PLANEL_Pot_Trim!BA5,0)</f>
        <v>0.45081666686325605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0.5352923422650766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0.5097145324637653</v>
      </c>
      <c r="BI31" s="47">
        <f>IF(PLANEL_Pot_Trim!BI5&lt;&gt;0,BI5/PLANEL_Pot_Trim!BI5,0)</f>
        <v>0.44051385752139471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0.53629720144067794</v>
      </c>
      <c r="BM31" s="47">
        <f>IF(PLANEL_Pot_Trim!BM5&lt;&gt;0,BM5/PLANEL_Pot_Trim!BM5,0)</f>
        <v>0.44038384629769228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0.53629720144067794</v>
      </c>
      <c r="BQ31" s="47">
        <f>IF(PLANEL_Pot_Trim!BQ5&lt;&gt;0,BQ5/PLANEL_Pot_Trim!BQ5,0)</f>
        <v>0.44396172656905353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0.53500626530034379</v>
      </c>
      <c r="BU31" s="47">
        <f>IF(PLANEL_Pot_Trim!BU5&lt;&gt;0,BU5/PLANEL_Pot_Trim!BU5,0)</f>
        <v>0.44058464638045175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0.53629720144067794</v>
      </c>
      <c r="BY31" s="47">
        <f>IF(PLANEL_Pot_Trim!BY5&lt;&gt;0,BY5/PLANEL_Pot_Trim!BY5,0)</f>
        <v>0.43713677733279305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0.5361753856456003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0.53629720144067794</v>
      </c>
      <c r="CG31" s="47">
        <f>IF(PLANEL_Pot_Trim!CG5&lt;&gt;0,CG5/PLANEL_Pot_Trim!CG5,0)</f>
        <v>0.44058464638045175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0.53629720144067794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0.53629720144067794</v>
      </c>
      <c r="CO31" s="47">
        <f>IF(PLANEL_Pot_Trim!CO5&lt;&gt;0,CO5/PLANEL_Pot_Trim!CO5,0)</f>
        <v>0.44396172656905353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0.53629720144067794</v>
      </c>
      <c r="CS31" s="47">
        <f>IF(PLANEL_Pot_Trim!CS5&lt;&gt;0,CS5/PLANEL_Pot_Trim!CS5,0)</f>
        <v>0.44396172656905353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0.44396172656905353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0.53629720144067794</v>
      </c>
      <c r="DA31" s="77">
        <f>IF(PLANEL_Pot_Trim!DA5&lt;&gt;0,DA5/PLANEL_Pot_Trim!DA5,0)</f>
        <v>0.44383171534535099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0.53629720144067794</v>
      </c>
      <c r="DE31" s="47">
        <f>IF(PLANEL_Pot_Trim!DE5&lt;&gt;0,DE5/PLANEL_Pot_Trim!DE5,0)</f>
        <v>0.44058464638045175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0.53629720144067794</v>
      </c>
      <c r="DI31" s="47">
        <f>IF(PLANEL_Pot_Trim!DI5&lt;&gt;0,DI5/PLANEL_Pot_Trim!DI5,0)</f>
        <v>0.44396172656905353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0.53629720144067794</v>
      </c>
      <c r="DM31" s="47">
        <f>IF(PLANEL_Pot_Trim!DM5&lt;&gt;0,DM5/PLANEL_Pot_Trim!DM5,0)</f>
        <v>0.44396172656905353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0.53629720144067794</v>
      </c>
      <c r="DQ31" s="47">
        <f>IF(PLANEL_Pot_Trim!DQ5&lt;&gt;0,DQ5/PLANEL_Pot_Trim!DQ5,0)</f>
        <v>0.44383171534535099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0.53629720144067794</v>
      </c>
      <c r="DU31" s="47">
        <f>IF(PLANEL_Pot_Trim!DU5&lt;&gt;0,DU5/PLANEL_Pot_Trim!DU5,0)</f>
        <v>0.44396172656905353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0.53629720144067794</v>
      </c>
      <c r="DY31" s="47">
        <f>IF(PLANEL_Pot_Trim!DY5&lt;&gt;0,DY5/PLANEL_Pot_Trim!DY5,0)</f>
        <v>0.44396172656905353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0.53629720144067794</v>
      </c>
      <c r="EC31" s="47">
        <f>IF(PLANEL_Pot_Trim!EC5&lt;&gt;0,EC5/PLANEL_Pot_Trim!EC5,0)</f>
        <v>0.44058464638045175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0.53629720144067794</v>
      </c>
      <c r="EG31" s="47">
        <f>IF(PLANEL_Pot_Trim!EG5&lt;&gt;0,EG5/PLANEL_Pot_Trim!EG5,0)</f>
        <v>0.44383171534535099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0.53629720144067794</v>
      </c>
      <c r="EK31" s="47">
        <f>IF(PLANEL_Pot_Trim!EK5&lt;&gt;0,EK5/PLANEL_Pot_Trim!EK5,0)</f>
        <v>0.44058464638045175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0.53629720144067794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0.13936671909368448</v>
      </c>
      <c r="AE33" s="48">
        <f>IF(PLANEL_Pot_Trim!AE7&lt;&gt;0,AE7/PLANEL_Pot_Trim!AE7,0)</f>
        <v>3.6157477806164705E-2</v>
      </c>
      <c r="AF33" s="48">
        <f>IF(PLANEL_Pot_Trim!AF7&lt;&gt;0,AF7/PLANEL_Pot_Trim!AF7,0)</f>
        <v>0</v>
      </c>
      <c r="AG33" s="48">
        <f>IF(PLANEL_Pot_Trim!AG7&lt;&gt;0,AG7/PLANEL_Pot_Trim!AG7,0)</f>
        <v>4.5309560535902627E-2</v>
      </c>
      <c r="AH33" s="48">
        <f>IF(PLANEL_Pot_Trim!AH7&lt;&gt;0,AH7/PLANEL_Pot_Trim!AH7,0)</f>
        <v>0.17020558598510616</v>
      </c>
      <c r="AI33" s="48">
        <f>IF(PLANEL_Pot_Trim!AI7&lt;&gt;0,AI7/PLANEL_Pot_Trim!AI7,0)</f>
        <v>4.7326388250810814E-2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0.15268026391297065</v>
      </c>
      <c r="AM33" s="48">
        <f>IF(PLANEL_Pot_Trim!AM7&lt;&gt;0,AM7/PLANEL_Pot_Trim!AM7,0)</f>
        <v>4.2816050465983878E-2</v>
      </c>
      <c r="AN33" s="48">
        <f>IF(PLANEL_Pot_Trim!AN7&lt;&gt;0,AN7/PLANEL_Pot_Trim!AN7,0)</f>
        <v>0</v>
      </c>
      <c r="AO33" s="48">
        <f>IF(PLANEL_Pot_Trim!AO7&lt;&gt;0,AO7/PLANEL_Pot_Trim!AO7,0)</f>
        <v>5.3359263639690324E-3</v>
      </c>
      <c r="AP33" s="48">
        <f>IF(PLANEL_Pot_Trim!AP7&lt;&gt;0,AP7/PLANEL_Pot_Trim!AP7,0)</f>
        <v>0.10325923633342143</v>
      </c>
      <c r="AQ33" s="48">
        <f>IF(PLANEL_Pot_Trim!AQ7&lt;&gt;0,AQ7/PLANEL_Pot_Trim!AQ7,0)</f>
        <v>2.6807749687891479E-2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8.2677473091396808E-2</v>
      </c>
      <c r="AU33" s="48">
        <f>IF(PLANEL_Pot_Trim!AU7&lt;&gt;0,AU7/PLANEL_Pot_Trim!AU7,0)</f>
        <v>2.6807228022009695E-2</v>
      </c>
      <c r="AV33" s="48">
        <f>IF(PLANEL_Pot_Trim!AV7&lt;&gt;0,AV7/PLANEL_Pot_Trim!AV7,0)</f>
        <v>0</v>
      </c>
      <c r="AW33" s="48">
        <f>IF(PLANEL_Pot_Trim!AW7&lt;&gt;0,AW7/PLANEL_Pot_Trim!AW7,0)</f>
        <v>5.2326722072004615E-3</v>
      </c>
      <c r="AX33" s="48">
        <f>IF(PLANEL_Pot_Trim!AX7&lt;&gt;0,AX7/PLANEL_Pot_Trim!AX7,0)</f>
        <v>2.6807228022009695E-2</v>
      </c>
      <c r="AY33" s="48">
        <f>IF(PLANEL_Pot_Trim!AY7&lt;&gt;0,AY7/PLANEL_Pot_Trim!AY7,0)</f>
        <v>2.3613372840234671E-2</v>
      </c>
      <c r="AZ33" s="48">
        <f>IF(PLANEL_Pot_Trim!AZ7&lt;&gt;0,AZ7/PLANEL_Pot_Trim!AZ7,0)</f>
        <v>0</v>
      </c>
      <c r="BA33" s="48">
        <f>IF(PLANEL_Pot_Trim!BA7&lt;&gt;0,BA7/PLANEL_Pot_Trim!BA7,0)</f>
        <v>2.3613372840234671E-2</v>
      </c>
      <c r="BB33" s="48">
        <f>IF(PLANEL_Pot_Trim!BB7&lt;&gt;0,BB7/PLANEL_Pot_Trim!BB7,0)</f>
        <v>2.3613372840234671E-2</v>
      </c>
      <c r="BC33" s="48">
        <f>IF(PLANEL_Pot_Trim!BC7&lt;&gt;0,BC7/PLANEL_Pot_Trim!BC7,0)</f>
        <v>2.3613642682465266E-2</v>
      </c>
      <c r="BD33" s="48">
        <f>IF(PLANEL_Pot_Trim!BD7&lt;&gt;0,BD7/PLANEL_Pot_Trim!BD7,0)</f>
        <v>0</v>
      </c>
      <c r="BE33" s="48">
        <f>IF(PLANEL_Pot_Trim!BE7&lt;&gt;0,BE7/PLANEL_Pot_Trim!BE7,0)</f>
        <v>2.3613642682465266E-2</v>
      </c>
      <c r="BF33" s="48">
        <f>IF(PLANEL_Pot_Trim!BF7&lt;&gt;0,BF7/PLANEL_Pot_Trim!BF7,0)</f>
        <v>2.3613642682465266E-2</v>
      </c>
      <c r="BG33" s="48">
        <f>IF(PLANEL_Pot_Trim!BG7&lt;&gt;0,BG7/PLANEL_Pot_Trim!BG7,0)</f>
        <v>2.3613642682465266E-2</v>
      </c>
      <c r="BH33" s="48">
        <f>IF(PLANEL_Pot_Trim!BH7&lt;&gt;0,BH7/PLANEL_Pot_Trim!BH7,0)</f>
        <v>0</v>
      </c>
      <c r="BI33" s="48">
        <f>IF(PLANEL_Pot_Trim!BI7&lt;&gt;0,BI7/PLANEL_Pot_Trim!BI7,0)</f>
        <v>2.3613642682465266E-2</v>
      </c>
      <c r="BJ33" s="48">
        <f>IF(PLANEL_Pot_Trim!BJ7&lt;&gt;0,BJ7/PLANEL_Pot_Trim!BJ7,0)</f>
        <v>2.3613642682465266E-2</v>
      </c>
      <c r="BK33" s="48">
        <f>IF(PLANEL_Pot_Trim!BK7&lt;&gt;0,BK7/PLANEL_Pot_Trim!BK7,0)</f>
        <v>2.3613642682465266E-2</v>
      </c>
      <c r="BL33" s="48">
        <f>IF(PLANEL_Pot_Trim!BL7&lt;&gt;0,BL7/PLANEL_Pot_Trim!BL7,0)</f>
        <v>0</v>
      </c>
      <c r="BM33" s="48">
        <f>IF(PLANEL_Pot_Trim!BM7&lt;&gt;0,BM7/PLANEL_Pot_Trim!BM7,0)</f>
        <v>2.3613642682465266E-2</v>
      </c>
      <c r="BN33" s="48">
        <f>IF(PLANEL_Pot_Trim!BN7&lt;&gt;0,BN7/PLANEL_Pot_Trim!BN7,0)</f>
        <v>2.3613642682465266E-2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0.58526584201976439</v>
      </c>
      <c r="AF36" s="49">
        <f>IF(PLANEL_Pot_Trim!AF9&lt;&gt;0,AF10/PLANEL_Pot_Trim!AF9,0)</f>
        <v>0.46105810758281918</v>
      </c>
      <c r="AG36" s="49">
        <f>IF(PLANEL_Pot_Trim!AG9&lt;&gt;0,AG10/PLANEL_Pot_Trim!AG9,0)</f>
        <v>0.59326423011468021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0.62796696029704691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0.55193220232454687</v>
      </c>
      <c r="AX36" s="49">
        <f>IF(PLANEL_Pot_Trim!AX9&lt;&gt;0,AX10/PLANEL_Pot_Trim!AX9,0)</f>
        <v>0.65927071544605387</v>
      </c>
      <c r="AY36" s="49">
        <f>IF(PLANEL_Pot_Trim!AY9&lt;&gt;0,AY10/PLANEL_Pot_Trim!AY9,0)</f>
        <v>0.62796696029704691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0.62796696029704691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0.95237128000000004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0.95237128000000004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0.95237128000000004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0.40770323343019232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0.41836629666528297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0.18524652705133526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0.38154202670541026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0.21636543475854431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0.89916470486008837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0.89916470486008837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0.89916470486008837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0.89916470486008837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0.89916470486008837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0.89916470486008837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0.89916470486008837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0.89916470486008837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0.89916470486008837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0.89916470486008837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0.3084054675141788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0.31708304403309501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9.5740849888911336E-2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0.24574797236546353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3.7319543775256453E-2</v>
      </c>
      <c r="AF41" s="50">
        <f>IF(PLANEL_Pot_Trim!AF14&lt;&gt;0,AF15/PLANEL_Pot_Trim!AF14,0)</f>
        <v>0.38177285414340023</v>
      </c>
      <c r="AG41" s="50">
        <f>IF(PLANEL_Pot_Trim!AG14&lt;&gt;0,AG15/PLANEL_Pot_Trim!AG14,0)</f>
        <v>0.52241801046149028</v>
      </c>
      <c r="AH41" s="50">
        <f>IF(PLANEL_Pot_Trim!AH14&lt;&gt;0,AH15/PLANEL_Pot_Trim!AH14,0)</f>
        <v>0.33291317342836285</v>
      </c>
      <c r="AI41" s="50">
        <f>IF(PLANEL_Pot_Trim!AI14&lt;&gt;0,AI15/PLANEL_Pot_Trim!AI14,0)</f>
        <v>3.7319543775256453E-2</v>
      </c>
      <c r="AJ41" s="50">
        <f>IF(PLANEL_Pot_Trim!AJ14&lt;&gt;0,AJ15/PLANEL_Pot_Trim!AJ14,0)</f>
        <v>0.38177285414340023</v>
      </c>
      <c r="AK41" s="50">
        <f>IF(PLANEL_Pot_Trim!AK14&lt;&gt;0,AK15/PLANEL_Pot_Trim!AK14,0)</f>
        <v>0.52241801046149028</v>
      </c>
      <c r="AL41" s="50">
        <f>IF(PLANEL_Pot_Trim!AL14&lt;&gt;0,AL15/PLANEL_Pot_Trim!AL14,0)</f>
        <v>0.33291317342836285</v>
      </c>
      <c r="AM41" s="50">
        <f>IF(PLANEL_Pot_Trim!AM14&lt;&gt;0,AM15/PLANEL_Pot_Trim!AM14,0)</f>
        <v>1.4235673490955206E-2</v>
      </c>
      <c r="AN41" s="50">
        <f>IF(PLANEL_Pot_Trim!AN14&lt;&gt;0,AN15/PLANEL_Pot_Trim!AN14,0)</f>
        <v>0.14562862108829966</v>
      </c>
      <c r="AO41" s="50">
        <f>IF(PLANEL_Pot_Trim!AO14&lt;&gt;0,AO15/PLANEL_Pot_Trim!AO14,0)</f>
        <v>0.19927821906141865</v>
      </c>
      <c r="AP41" s="50">
        <f>IF(PLANEL_Pot_Trim!AP14&lt;&gt;0,AP15/PLANEL_Pot_Trim!AP14,0)</f>
        <v>0.12699092105285004</v>
      </c>
      <c r="AQ41" s="50">
        <f>IF(PLANEL_Pot_Trim!AQ14&lt;&gt;0,AQ15/PLANEL_Pot_Trim!AQ14,0)</f>
        <v>1.4235673490955206E-2</v>
      </c>
      <c r="AR41" s="50">
        <f>IF(PLANEL_Pot_Trim!AR14&lt;&gt;0,AR15/PLANEL_Pot_Trim!AR14,0)</f>
        <v>0.14562862108829966</v>
      </c>
      <c r="AS41" s="50">
        <f>IF(PLANEL_Pot_Trim!AS14&lt;&gt;0,AS15/PLANEL_Pot_Trim!AS14,0)</f>
        <v>0.19927821906141865</v>
      </c>
      <c r="AT41" s="50">
        <f>IF(PLANEL_Pot_Trim!AT14&lt;&gt;0,AT15/PLANEL_Pot_Trim!AT14,0)</f>
        <v>0.12699092105285004</v>
      </c>
      <c r="AU41" s="50">
        <f>IF(PLANEL_Pot_Trim!AU14&lt;&gt;0,AU15/PLANEL_Pot_Trim!AU14,0)</f>
        <v>1.4235673490955206E-2</v>
      </c>
      <c r="AV41" s="50">
        <f>IF(PLANEL_Pot_Trim!AV14&lt;&gt;0,AV15/PLANEL_Pot_Trim!AV14,0)</f>
        <v>0.14562862108829966</v>
      </c>
      <c r="AW41" s="50">
        <f>IF(PLANEL_Pot_Trim!AW14&lt;&gt;0,AW15/PLANEL_Pot_Trim!AW14,0)</f>
        <v>0.19927821906141865</v>
      </c>
      <c r="AX41" s="50">
        <f>IF(PLANEL_Pot_Trim!AX14&lt;&gt;0,AX15/PLANEL_Pot_Trim!AX14,0)</f>
        <v>0.12699092105285004</v>
      </c>
      <c r="AY41" s="50">
        <f>IF(PLANEL_Pot_Trim!AY14&lt;&gt;0,AY15/PLANEL_Pot_Trim!AY14,0)</f>
        <v>1.4235673490955206E-2</v>
      </c>
      <c r="AZ41" s="50">
        <f>IF(PLANEL_Pot_Trim!AZ14&lt;&gt;0,AZ15/PLANEL_Pot_Trim!AZ14,0)</f>
        <v>0.14562862108829966</v>
      </c>
      <c r="BA41" s="50">
        <f>IF(PLANEL_Pot_Trim!BA14&lt;&gt;0,BA15/PLANEL_Pot_Trim!BA14,0)</f>
        <v>0.19927821906141865</v>
      </c>
      <c r="BB41" s="50">
        <f>IF(PLANEL_Pot_Trim!BB14&lt;&gt;0,BB15/PLANEL_Pot_Trim!BB14,0)</f>
        <v>0.12699092105285004</v>
      </c>
      <c r="BC41" s="50">
        <f>IF(PLANEL_Pot_Trim!BC14&lt;&gt;0,BC15/PLANEL_Pot_Trim!BC14,0)</f>
        <v>1.4235673490955206E-2</v>
      </c>
      <c r="BD41" s="50">
        <f>IF(PLANEL_Pot_Trim!BD14&lt;&gt;0,BD15/PLANEL_Pot_Trim!BD14,0)</f>
        <v>0.14562862108829966</v>
      </c>
      <c r="BE41" s="50">
        <f>IF(PLANEL_Pot_Trim!BE14&lt;&gt;0,BE15/PLANEL_Pot_Trim!BE14,0)</f>
        <v>0.19927821906141865</v>
      </c>
      <c r="BF41" s="50">
        <f>IF(PLANEL_Pot_Trim!BF14&lt;&gt;0,BF15/PLANEL_Pot_Trim!BF14,0)</f>
        <v>0.12699092105285004</v>
      </c>
      <c r="BG41" s="50">
        <f>IF(PLANEL_Pot_Trim!BG14&lt;&gt;0,BG15/PLANEL_Pot_Trim!BG14,0)</f>
        <v>1.4235673490955206E-2</v>
      </c>
      <c r="BH41" s="50">
        <f>IF(PLANEL_Pot_Trim!BH14&lt;&gt;0,BH15/PLANEL_Pot_Trim!BH14,0)</f>
        <v>0.14562862108829966</v>
      </c>
      <c r="BI41" s="50">
        <f>IF(PLANEL_Pot_Trim!BI14&lt;&gt;0,BI15/PLANEL_Pot_Trim!BI14,0)</f>
        <v>0.19927821906141865</v>
      </c>
      <c r="BJ41" s="50">
        <f>IF(PLANEL_Pot_Trim!BJ14&lt;&gt;0,BJ15/PLANEL_Pot_Trim!BJ14,0)</f>
        <v>0.12699092105285004</v>
      </c>
      <c r="BK41" s="50">
        <f>IF(PLANEL_Pot_Trim!BK14&lt;&gt;0,BK15/PLANEL_Pot_Trim!BK14,0)</f>
        <v>1.4235673490955206E-2</v>
      </c>
      <c r="BL41" s="50">
        <f>IF(PLANEL_Pot_Trim!BL14&lt;&gt;0,BL15/PLANEL_Pot_Trim!BL14,0)</f>
        <v>0.14562862108829966</v>
      </c>
      <c r="BM41" s="50">
        <f>IF(PLANEL_Pot_Trim!BM14&lt;&gt;0,BM15/PLANEL_Pot_Trim!BM14,0)</f>
        <v>0.19927821906141865</v>
      </c>
      <c r="BN41" s="50">
        <f>IF(PLANEL_Pot_Trim!BN14&lt;&gt;0,BN15/PLANEL_Pot_Trim!BN14,0)</f>
        <v>0.12699092105285004</v>
      </c>
      <c r="BO41" s="50">
        <f>IF(PLANEL_Pot_Trim!BO14&lt;&gt;0,BO15/PLANEL_Pot_Trim!BO14,0)</f>
        <v>3.4700298273833254E-3</v>
      </c>
      <c r="BP41" s="50">
        <f>IF(PLANEL_Pot_Trim!BP14&lt;&gt;0,BP15/PLANEL_Pot_Trim!BP14,0)</f>
        <v>3.5497839931881874E-2</v>
      </c>
      <c r="BQ41" s="50">
        <f>IF(PLANEL_Pot_Trim!BQ14&lt;&gt;0,BQ15/PLANEL_Pot_Trim!BQ14,0)</f>
        <v>4.8575247579862167E-2</v>
      </c>
      <c r="BR41" s="50">
        <f>IF(PLANEL_Pot_Trim!BR14&lt;&gt;0,BR15/PLANEL_Pot_Trim!BR14,0)</f>
        <v>3.095479003309751E-2</v>
      </c>
      <c r="BS41" s="50">
        <f>IF(PLANEL_Pot_Trim!BS14&lt;&gt;0,BS15/PLANEL_Pot_Trim!BS14,0)</f>
        <v>3.4700298273833254E-3</v>
      </c>
      <c r="BT41" s="50">
        <f>IF(PLANEL_Pot_Trim!BT14&lt;&gt;0,BT15/PLANEL_Pot_Trim!BT14,0)</f>
        <v>3.5497839931881874E-2</v>
      </c>
      <c r="BU41" s="50">
        <f>IF(PLANEL_Pot_Trim!BU14&lt;&gt;0,BU15/PLANEL_Pot_Trim!BU14,0)</f>
        <v>4.8575247579862167E-2</v>
      </c>
      <c r="BV41" s="50">
        <f>IF(PLANEL_Pot_Trim!BV14&lt;&gt;0,BV15/PLANEL_Pot_Trim!BV14,0)</f>
        <v>3.095479003309751E-2</v>
      </c>
      <c r="BW41" s="50">
        <f>IF(PLANEL_Pot_Trim!BW14&lt;&gt;0,BW15/PLANEL_Pot_Trim!BW14,0)</f>
        <v>3.4700298273833254E-3</v>
      </c>
      <c r="BX41" s="50">
        <f>IF(PLANEL_Pot_Trim!BX14&lt;&gt;0,BX15/PLANEL_Pot_Trim!BX14,0)</f>
        <v>3.5497839931881874E-2</v>
      </c>
      <c r="BY41" s="50">
        <f>IF(PLANEL_Pot_Trim!BY14&lt;&gt;0,BY15/PLANEL_Pot_Trim!BY14,0)</f>
        <v>4.8575247579862167E-2</v>
      </c>
      <c r="BZ41" s="50">
        <f>IF(PLANEL_Pot_Trim!BZ14&lt;&gt;0,BZ15/PLANEL_Pot_Trim!BZ14,0)</f>
        <v>3.095479003309751E-2</v>
      </c>
      <c r="CA41" s="50">
        <f>IF(PLANEL_Pot_Trim!CA14&lt;&gt;0,CA15/PLANEL_Pot_Trim!CA14,0)</f>
        <v>3.4700298273833254E-3</v>
      </c>
      <c r="CB41" s="50">
        <f>IF(PLANEL_Pot_Trim!CB14&lt;&gt;0,CB15/PLANEL_Pot_Trim!CB14,0)</f>
        <v>3.5497839931881874E-2</v>
      </c>
      <c r="CC41" s="50">
        <f>IF(PLANEL_Pot_Trim!CC14&lt;&gt;0,CC15/PLANEL_Pot_Trim!CC14,0)</f>
        <v>4.8575247579862167E-2</v>
      </c>
      <c r="CD41" s="50">
        <f>IF(PLANEL_Pot_Trim!CD14&lt;&gt;0,CD15/PLANEL_Pot_Trim!CD14,0)</f>
        <v>3.095479003309751E-2</v>
      </c>
      <c r="CE41" s="50">
        <f>IF(PLANEL_Pot_Trim!CE14&lt;&gt;0,CE15/PLANEL_Pot_Trim!CE14,0)</f>
        <v>3.4700298273833254E-3</v>
      </c>
      <c r="CF41" s="50">
        <f>IF(PLANEL_Pot_Trim!CF14&lt;&gt;0,CF15/PLANEL_Pot_Trim!CF14,0)</f>
        <v>3.5497839931881874E-2</v>
      </c>
      <c r="CG41" s="50">
        <f>IF(PLANEL_Pot_Trim!CG14&lt;&gt;0,CG15/PLANEL_Pot_Trim!CG14,0)</f>
        <v>4.8575247579862167E-2</v>
      </c>
      <c r="CH41" s="50">
        <f>IF(PLANEL_Pot_Trim!CH14&lt;&gt;0,CH15/PLANEL_Pot_Trim!CH14,0)</f>
        <v>3.095479003309751E-2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0.96508506723198062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0.87827858631132649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0.95755516673267327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0.9346358134529148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0.906806728962536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0.906806728962536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0.906806728962536</v>
      </c>
      <c r="BE42" s="50">
        <f>IF(PLANEL_Pot_Trim!BE15&lt;&gt;0,BE16/PLANEL_Pot_Trim!BE15,0)</f>
        <v>0.906806728962536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0.906806728962536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0.906806728962536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0.86164621813103093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0.86164621813103093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0.86177283748055988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0.86177283748055988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0.86177283748055988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0.86177283748055988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0.86177283748055988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0.86177283748055988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0.86177283748055988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0.86177283748055988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0.86177283748055988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0.86177283748055988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0.35497216430438561</v>
      </c>
      <c r="AF44" s="51">
        <f>IF(PLANEL_Pot_Trim!AF17&lt;&gt;0,AF18/PLANEL_Pot_Trim!AF17,0)</f>
        <v>0.42235107670892169</v>
      </c>
      <c r="AG44" s="51">
        <f>IF(PLANEL_Pot_Trim!AG17&lt;&gt;0,AG18/PLANEL_Pot_Trim!AG17,0)</f>
        <v>0.55649341107877126</v>
      </c>
      <c r="AH44" s="51">
        <f>IF(PLANEL_Pot_Trim!AH17&lt;&gt;0,AH18/PLANEL_Pot_Trim!AH17,0)</f>
        <v>0.46226520692318862</v>
      </c>
      <c r="AI44" s="51">
        <f>IF(PLANEL_Pot_Trim!AI17&lt;&gt;0,AI18/PLANEL_Pot_Trim!AI17,0)</f>
        <v>0.35517326840391827</v>
      </c>
      <c r="AJ44" s="51">
        <f>IF(PLANEL_Pot_Trim!AJ17&lt;&gt;0,AJ18/PLANEL_Pot_Trim!AJ17,0)</f>
        <v>0.4252333799709721</v>
      </c>
      <c r="AK44" s="51">
        <f>IF(PLANEL_Pot_Trim!AK17&lt;&gt;0,AK18/PLANEL_Pot_Trim!AK17,0)</f>
        <v>0.56066422572149066</v>
      </c>
      <c r="AL44" s="51">
        <f>IF(PLANEL_Pot_Trim!AL17&lt;&gt;0,AL18/PLANEL_Pot_Trim!AL17,0)</f>
        <v>0.46401078516818411</v>
      </c>
      <c r="AM44" s="51">
        <f>IF(PLANEL_Pot_Trim!AM17&lt;&gt;0,AM18/PLANEL_Pot_Trim!AM17,0)</f>
        <v>0.35521878520983302</v>
      </c>
      <c r="AN44" s="51">
        <f>IF(PLANEL_Pot_Trim!AN17&lt;&gt;0,AN18/PLANEL_Pot_Trim!AN17,0)</f>
        <v>0.42588574417986241</v>
      </c>
      <c r="AO44" s="51">
        <f>IF(PLANEL_Pot_Trim!AO17&lt;&gt;0,AO18/PLANEL_Pot_Trim!AO17,0)</f>
        <v>0.56160822422712287</v>
      </c>
      <c r="AP44" s="51">
        <f>IF(PLANEL_Pot_Trim!AP17&lt;&gt;0,AP18/PLANEL_Pot_Trim!AP17,0)</f>
        <v>0.4644058695107085</v>
      </c>
      <c r="AQ44" s="51">
        <f>IF(PLANEL_Pot_Trim!AQ17&lt;&gt;0,AQ18/PLANEL_Pot_Trim!AQ17,0)</f>
        <v>0.35534088495901106</v>
      </c>
      <c r="AR44" s="51">
        <f>IF(PLANEL_Pot_Trim!AR17&lt;&gt;0,AR18/PLANEL_Pot_Trim!AR17,0)</f>
        <v>0.42765315511313384</v>
      </c>
      <c r="AS44" s="51">
        <f>IF(PLANEL_Pot_Trim!AS17&lt;&gt;0,AS18/PLANEL_Pot_Trim!AS17,0)</f>
        <v>0.56416907234935287</v>
      </c>
      <c r="AT44" s="51">
        <f>IF(PLANEL_Pot_Trim!AT17&lt;&gt;0,AT18/PLANEL_Pot_Trim!AT17,0)</f>
        <v>0.46547864419368884</v>
      </c>
      <c r="AU44" s="51">
        <f>IF(PLANEL_Pot_Trim!AU17&lt;&gt;0,AU18/PLANEL_Pot_Trim!AU17,0)</f>
        <v>0.35536278026232881</v>
      </c>
      <c r="AV44" s="51">
        <f>IF(PLANEL_Pot_Trim!AV17&lt;&gt;0,AV18/PLANEL_Pot_Trim!AV17,0)</f>
        <v>0.42796601150880348</v>
      </c>
      <c r="AW44" s="51">
        <f>IF(PLANEL_Pot_Trim!AW17&lt;&gt;0,AW18/PLANEL_Pot_Trim!AW17,0)</f>
        <v>0.56462160613473011</v>
      </c>
      <c r="AX44" s="51">
        <f>IF(PLANEL_Pot_Trim!AX17&lt;&gt;0,AX18/PLANEL_Pot_Trim!AX17,0)</f>
        <v>0.46566798462053588</v>
      </c>
      <c r="AY44" s="51">
        <f>IF(PLANEL_Pot_Trim!AY17&lt;&gt;0,AY18/PLANEL_Pot_Trim!AY17,0)</f>
        <v>0.35537195718109771</v>
      </c>
      <c r="AZ44" s="51">
        <f>IF(PLANEL_Pot_Trim!AZ17&lt;&gt;0,AZ18/PLANEL_Pot_Trim!AZ17,0)</f>
        <v>0.42858675448951006</v>
      </c>
      <c r="BA44" s="51">
        <f>IF(PLANEL_Pot_Trim!BA17&lt;&gt;0,BA18/PLANEL_Pot_Trim!BA17,0)</f>
        <v>0.56561331128073344</v>
      </c>
      <c r="BB44" s="51">
        <f>IF(PLANEL_Pot_Trim!BB17&lt;&gt;0,BB18/PLANEL_Pot_Trim!BB17,0)</f>
        <v>0.46611118900183868</v>
      </c>
      <c r="BC44" s="51">
        <f>IF(PLANEL_Pot_Trim!BC17&lt;&gt;0,BC18/PLANEL_Pot_Trim!BC17,0)</f>
        <v>0.35539651658581323</v>
      </c>
      <c r="BD44" s="51">
        <f>IF(PLANEL_Pot_Trim!BD17&lt;&gt;0,BD18/PLANEL_Pot_Trim!BD17,0)</f>
        <v>0.42890541271645399</v>
      </c>
      <c r="BE44" s="51">
        <f>IF(PLANEL_Pot_Trim!BE17&lt;&gt;0,BE18/PLANEL_Pot_Trim!BE17,0)</f>
        <v>0.56606805437586905</v>
      </c>
      <c r="BF44" s="51">
        <f>IF(PLANEL_Pot_Trim!BF17&lt;&gt;0,BF18/PLANEL_Pot_Trim!BF17,0)</f>
        <v>0.46629959068179655</v>
      </c>
      <c r="BG44" s="51">
        <f>IF(PLANEL_Pot_Trim!BG17&lt;&gt;0,BG18/PLANEL_Pot_Trim!BG17,0)</f>
        <v>0.35542970211402386</v>
      </c>
      <c r="BH44" s="51">
        <f>IF(PLANEL_Pot_Trim!BH17&lt;&gt;0,BH18/PLANEL_Pot_Trim!BH17,0)</f>
        <v>0.42930022839280668</v>
      </c>
      <c r="BI44" s="51">
        <f>IF(PLANEL_Pot_Trim!BI17&lt;&gt;0,BI18/PLANEL_Pot_Trim!BI17,0)</f>
        <v>0.56662393062645744</v>
      </c>
      <c r="BJ44" s="51">
        <f>IF(PLANEL_Pot_Trim!BJ17&lt;&gt;0,BJ18/PLANEL_Pot_Trim!BJ17,0)</f>
        <v>0.46652758652140802</v>
      </c>
      <c r="BK44" s="51">
        <f>IF(PLANEL_Pot_Trim!BK17&lt;&gt;0,BK18/PLANEL_Pot_Trim!BK17,0)</f>
        <v>0.35546307774946462</v>
      </c>
      <c r="BL44" s="51">
        <f>IF(PLANEL_Pot_Trim!BL17&lt;&gt;0,BL18/PLANEL_Pot_Trim!BL17,0)</f>
        <v>0.42965123743581407</v>
      </c>
      <c r="BM44" s="51">
        <f>IF(PLANEL_Pot_Trim!BM17&lt;&gt;0,BM18/PLANEL_Pot_Trim!BM17,0)</f>
        <v>0.56710752661192454</v>
      </c>
      <c r="BN44" s="51">
        <f>IF(PLANEL_Pot_Trim!BN17&lt;&gt;0,BN18/PLANEL_Pot_Trim!BN17,0)</f>
        <v>0.46672265361217258</v>
      </c>
      <c r="BO44" s="51">
        <f>IF(PLANEL_Pot_Trim!BO17&lt;&gt;0,BO18/PLANEL_Pot_Trim!BO17,0)</f>
        <v>0.35548495426197946</v>
      </c>
      <c r="BP44" s="51">
        <f>IF(PLANEL_Pot_Trim!BP17&lt;&gt;0,BP18/PLANEL_Pot_Trim!BP17,0)</f>
        <v>0.42994051759137231</v>
      </c>
      <c r="BQ44" s="51">
        <f>IF(PLANEL_Pot_Trim!BQ17&lt;&gt;0,BQ18/PLANEL_Pot_Trim!BQ17,0)</f>
        <v>0.56752149189439094</v>
      </c>
      <c r="BR44" s="51">
        <f>IF(PLANEL_Pot_Trim!BR17&lt;&gt;0,BR18/PLANEL_Pot_Trim!BR17,0)</f>
        <v>0.4668945109546575</v>
      </c>
      <c r="BS44" s="51">
        <f>IF(PLANEL_Pot_Trim!BS17&lt;&gt;0,BS18/PLANEL_Pot_Trim!BS17,0)</f>
        <v>0.35547648867353704</v>
      </c>
      <c r="BT44" s="51">
        <f>IF(PLANEL_Pot_Trim!BT17&lt;&gt;0,BT18/PLANEL_Pot_Trim!BT17,0)</f>
        <v>0.43043405631562603</v>
      </c>
      <c r="BU44" s="51">
        <f>IF(PLANEL_Pot_Trim!BU17&lt;&gt;0,BU18/PLANEL_Pot_Trim!BU17,0)</f>
        <v>0.56835313345895344</v>
      </c>
      <c r="BV44" s="51">
        <f>IF(PLANEL_Pot_Trim!BV17&lt;&gt;0,BV18/PLANEL_Pot_Trim!BV17,0)</f>
        <v>0.46727795658546611</v>
      </c>
      <c r="BW44" s="51">
        <f>IF(PLANEL_Pot_Trim!BW17&lt;&gt;0,BW18/PLANEL_Pot_Trim!BW17,0)</f>
        <v>0.3555272560905301</v>
      </c>
      <c r="BX44" s="51">
        <f>IF(PLANEL_Pot_Trim!BX17&lt;&gt;0,BX18/PLANEL_Pot_Trim!BX17,0)</f>
        <v>0.43100999198922935</v>
      </c>
      <c r="BY44" s="51">
        <f>IF(PLANEL_Pot_Trim!BY17&lt;&gt;0,BY18/PLANEL_Pot_Trim!BY17,0)</f>
        <v>0.56915755800526735</v>
      </c>
      <c r="BZ44" s="51">
        <f>IF(PLANEL_Pot_Trim!BZ17&lt;&gt;0,BZ18/PLANEL_Pot_Trim!BZ17,0)</f>
        <v>0.46760589688224069</v>
      </c>
      <c r="CA44" s="51">
        <f>IF(PLANEL_Pot_Trim!CA17&lt;&gt;0,CA18/PLANEL_Pot_Trim!CA17,0)</f>
        <v>0.35555777541094719</v>
      </c>
      <c r="CB44" s="51">
        <f>IF(PLANEL_Pot_Trim!CB17&lt;&gt;0,CB18/PLANEL_Pot_Trim!CB17,0)</f>
        <v>0.431531808680304</v>
      </c>
      <c r="CC44" s="51">
        <f>IF(PLANEL_Pot_Trim!CC17&lt;&gt;0,CC18/PLANEL_Pot_Trim!CC17,0)</f>
        <v>0.5699287734715307</v>
      </c>
      <c r="CD44" s="51">
        <f>IF(PLANEL_Pot_Trim!CD17&lt;&gt;0,CD18/PLANEL_Pot_Trim!CD17,0)</f>
        <v>0.46793352491246282</v>
      </c>
      <c r="CE44" s="51">
        <f>IF(PLANEL_Pot_Trim!CE17&lt;&gt;0,CE18/PLANEL_Pot_Trim!CE17,0)</f>
        <v>0.35555660104430037</v>
      </c>
      <c r="CF44" s="51">
        <f>IF(PLANEL_Pot_Trim!CF17&lt;&gt;0,CF18/PLANEL_Pot_Trim!CF17,0)</f>
        <v>0.43227245469498649</v>
      </c>
      <c r="CG44" s="51">
        <f>IF(PLANEL_Pot_Trim!CG17&lt;&gt;0,CG18/PLANEL_Pot_Trim!CG17,0)</f>
        <v>0.57114523442104381</v>
      </c>
      <c r="CH44" s="51">
        <f>IF(PLANEL_Pot_Trim!CH17&lt;&gt;0,CH18/PLANEL_Pot_Trim!CH17,0)</f>
        <v>0.46848623278216156</v>
      </c>
      <c r="CI44" s="51">
        <f>IF(PLANEL_Pot_Trim!CI17&lt;&gt;0,CI18/PLANEL_Pot_Trim!CI17,0)</f>
        <v>0.35557918163923413</v>
      </c>
      <c r="CJ44" s="51">
        <f>IF(PLANEL_Pot_Trim!CJ17&lt;&gt;0,CJ18/PLANEL_Pot_Trim!CJ17,0)</f>
        <v>0.43242207633879992</v>
      </c>
      <c r="CK44" s="51">
        <f>IF(PLANEL_Pot_Trim!CK17&lt;&gt;0,CK18/PLANEL_Pot_Trim!CK17,0)</f>
        <v>0.57132849867414759</v>
      </c>
      <c r="CL44" s="51">
        <f>IF(PLANEL_Pot_Trim!CL17&lt;&gt;0,CL18/PLANEL_Pot_Trim!CL17,0)</f>
        <v>0.46855291880473299</v>
      </c>
      <c r="CM44" s="51">
        <f>IF(PLANEL_Pot_Trim!CM17&lt;&gt;0,CM18/PLANEL_Pot_Trim!CM17,0)</f>
        <v>0.35563841902607701</v>
      </c>
      <c r="CN44" s="51">
        <f>IF(PLANEL_Pot_Trim!CN17&lt;&gt;0,CN18/PLANEL_Pot_Trim!CN17,0)</f>
        <v>0.43285358532194762</v>
      </c>
      <c r="CO44" s="51">
        <f>IF(PLANEL_Pot_Trim!CO17&lt;&gt;0,CO18/PLANEL_Pot_Trim!CO17,0)</f>
        <v>0.57187314665884903</v>
      </c>
      <c r="CP44" s="51">
        <f>IF(PLANEL_Pot_Trim!CP17&lt;&gt;0,CP18/PLANEL_Pot_Trim!CP17,0)</f>
        <v>0.46875683896802972</v>
      </c>
      <c r="CQ44" s="51">
        <f>IF(PLANEL_Pot_Trim!CQ17&lt;&gt;0,CQ18/PLANEL_Pot_Trim!CQ17,0)</f>
        <v>0.35564722710316837</v>
      </c>
      <c r="CR44" s="51">
        <f>IF(PLANEL_Pot_Trim!CR17&lt;&gt;0,CR18/PLANEL_Pot_Trim!CR17,0)</f>
        <v>0.43289274705605951</v>
      </c>
      <c r="CS44" s="51">
        <f>IF(PLANEL_Pot_Trim!CS17&lt;&gt;0,CS18/PLANEL_Pot_Trim!CS17,0)</f>
        <v>0.5719131790856552</v>
      </c>
      <c r="CT44" s="51">
        <f>IF(PLANEL_Pot_Trim!CT17&lt;&gt;0,CT18/PLANEL_Pot_Trim!CT17,0)</f>
        <v>0.46876858209122702</v>
      </c>
      <c r="CU44" s="51">
        <f>IF(PLANEL_Pot_Trim!CU17&lt;&gt;0,CU18/PLANEL_Pot_Trim!CU17,0)</f>
        <v>0.35578604736676267</v>
      </c>
      <c r="CV44" s="51">
        <f>IF(PLANEL_Pot_Trim!CV17&lt;&gt;0,CV18/PLANEL_Pot_Trim!CV17,0)</f>
        <v>0.43167774509576612</v>
      </c>
      <c r="CW44" s="51">
        <f>IF(PLANEL_Pot_Trim!CW17&lt;&gt;0,CW18/PLANEL_Pot_Trim!CW17,0)</f>
        <v>0.56954631219284835</v>
      </c>
      <c r="CX44" s="51">
        <f>IF(PLANEL_Pot_Trim!CX17&lt;&gt;0,CX18/PLANEL_Pot_Trim!CX17,0)</f>
        <v>0.4675789971893165</v>
      </c>
      <c r="CY44" s="81">
        <f>IF(PLANEL_Pot_Trim!CY17&lt;&gt;0,CY18/PLANEL_Pot_Trim!CY17,0)</f>
        <v>0.35579970932115978</v>
      </c>
      <c r="CZ44" s="81">
        <f>IF(PLANEL_Pot_Trim!CZ17&lt;&gt;0,CZ18/PLANEL_Pot_Trim!CZ17,0)</f>
        <v>0.4318777752715523</v>
      </c>
      <c r="DA44" s="81">
        <f>IF(PLANEL_Pot_Trim!DA17&lt;&gt;0,DA18/PLANEL_Pot_Trim!DA17,0)</f>
        <v>0.56983625625650425</v>
      </c>
      <c r="DB44" s="81">
        <f>IF(PLANEL_Pot_Trim!DB17&lt;&gt;0,DB18/PLANEL_Pot_Trim!DB17,0)</f>
        <v>0.46770188634695775</v>
      </c>
      <c r="DC44" s="51">
        <f>IF(PLANEL_Pot_Trim!DC17&lt;&gt;0,DC18/PLANEL_Pot_Trim!DC17,0)</f>
        <v>0.35579888142449623</v>
      </c>
      <c r="DD44" s="51">
        <f>IF(PLANEL_Pot_Trim!DD17&lt;&gt;0,DD18/PLANEL_Pot_Trim!DD17,0)</f>
        <v>0.4319428464190293</v>
      </c>
      <c r="DE44" s="51">
        <f>IF(PLANEL_Pot_Trim!DE17&lt;&gt;0,DE18/PLANEL_Pot_Trim!DE17,0)</f>
        <v>0.56994498129971827</v>
      </c>
      <c r="DF44" s="51">
        <f>IF(PLANEL_Pot_Trim!DF17&lt;&gt;0,DF18/PLANEL_Pot_Trim!DF17,0)</f>
        <v>0.46775237206168496</v>
      </c>
      <c r="DG44" s="51">
        <f>IF(PLANEL_Pot_Trim!DG17&lt;&gt;0,DG18/PLANEL_Pot_Trim!DG17,0)</f>
        <v>0.35579703445881</v>
      </c>
      <c r="DH44" s="51">
        <f>IF(PLANEL_Pot_Trim!DH17&lt;&gt;0,DH18/PLANEL_Pot_Trim!DH17,0)</f>
        <v>0.43198717319812135</v>
      </c>
      <c r="DI44" s="51">
        <f>IF(PLANEL_Pot_Trim!DI17&lt;&gt;0,DI18/PLANEL_Pot_Trim!DI17,0)</f>
        <v>0.57002255314758143</v>
      </c>
      <c r="DJ44" s="51">
        <f>IF(PLANEL_Pot_Trim!DJ17&lt;&gt;0,DJ18/PLANEL_Pot_Trim!DJ17,0)</f>
        <v>0.46778931103896049</v>
      </c>
      <c r="DK44" s="51">
        <f>IF(PLANEL_Pot_Trim!DK17&lt;&gt;0,DK18/PLANEL_Pot_Trim!DK17,0)</f>
        <v>0.35579528731069537</v>
      </c>
      <c r="DL44" s="51">
        <f>IF(PLANEL_Pot_Trim!DL17&lt;&gt;0,DL18/PLANEL_Pot_Trim!DL17,0)</f>
        <v>0.43202910512350878</v>
      </c>
      <c r="DM44" s="51">
        <f>IF(PLANEL_Pot_Trim!DM17&lt;&gt;0,DM18/PLANEL_Pot_Trim!DM17,0)</f>
        <v>0.57009593402898517</v>
      </c>
      <c r="DN44" s="51">
        <f>IF(PLANEL_Pot_Trim!DN17&lt;&gt;0,DN18/PLANEL_Pot_Trim!DN17,0)</f>
        <v>0.46782425429239011</v>
      </c>
      <c r="DO44" s="51">
        <f>IF(PLANEL_Pot_Trim!DO17&lt;&gt;0,DO18/PLANEL_Pot_Trim!DO17,0)</f>
        <v>0.35579338547092831</v>
      </c>
      <c r="DP44" s="51">
        <f>IF(PLANEL_Pot_Trim!DP17&lt;&gt;0,DP18/PLANEL_Pot_Trim!DP17,0)</f>
        <v>0.43207474928906053</v>
      </c>
      <c r="DQ44" s="51">
        <f>IF(PLANEL_Pot_Trim!DQ17&lt;&gt;0,DQ18/PLANEL_Pot_Trim!DQ17,0)</f>
        <v>0.57017581137488949</v>
      </c>
      <c r="DR44" s="51">
        <f>IF(PLANEL_Pot_Trim!DR17&lt;&gt;0,DR18/PLANEL_Pot_Trim!DR17,0)</f>
        <v>0.46786229110681676</v>
      </c>
      <c r="DS44" s="51">
        <f>IF(PLANEL_Pot_Trim!DS17&lt;&gt;0,DS18/PLANEL_Pot_Trim!DS17,0)</f>
        <v>0.35579113093886477</v>
      </c>
      <c r="DT44" s="51">
        <f>IF(PLANEL_Pot_Trim!DT17&lt;&gt;0,DT18/PLANEL_Pot_Trim!DT17,0)</f>
        <v>0.43212885830799197</v>
      </c>
      <c r="DU44" s="51">
        <f>IF(PLANEL_Pot_Trim!DU17&lt;&gt;0,DU18/PLANEL_Pot_Trim!DU17,0)</f>
        <v>0.57027050202277396</v>
      </c>
      <c r="DV44" s="51">
        <f>IF(PLANEL_Pot_Trim!DV17&lt;&gt;0,DV18/PLANEL_Pot_Trim!DV17,0)</f>
        <v>0.46790738197543247</v>
      </c>
      <c r="DW44" s="51">
        <f>IF(PLANEL_Pot_Trim!DW17&lt;&gt;0,DW18/PLANEL_Pot_Trim!DW17,0)</f>
        <v>0.3557890381391699</v>
      </c>
      <c r="DX44" s="51">
        <f>IF(PLANEL_Pot_Trim!DX17&lt;&gt;0,DX18/PLANEL_Pot_Trim!DX17,0)</f>
        <v>0.43217908437837715</v>
      </c>
      <c r="DY44" s="51">
        <f>IF(PLANEL_Pot_Trim!DY17&lt;&gt;0,DY18/PLANEL_Pot_Trim!DY17,0)</f>
        <v>0.57035839765448937</v>
      </c>
      <c r="DZ44" s="51">
        <f>IF(PLANEL_Pot_Trim!DZ17&lt;&gt;0,DZ18/PLANEL_Pot_Trim!DZ17,0)</f>
        <v>0.46794923701029795</v>
      </c>
      <c r="EA44" s="51">
        <f>IF(PLANEL_Pot_Trim!EA17&lt;&gt;0,EA18/PLANEL_Pot_Trim!EA17,0)</f>
        <v>0.35578729080786237</v>
      </c>
      <c r="EB44" s="51">
        <f>IF(PLANEL_Pot_Trim!EB17&lt;&gt;0,EB18/PLANEL_Pot_Trim!EB17,0)</f>
        <v>0.43222102187820716</v>
      </c>
      <c r="EC44" s="51">
        <f>IF(PLANEL_Pot_Trim!EC17&lt;&gt;0,EC18/PLANEL_Pot_Trim!EC17,0)</f>
        <v>0.57043178828140273</v>
      </c>
      <c r="ED44" s="51">
        <f>IF(PLANEL_Pot_Trim!ED17&lt;&gt;0,ED18/PLANEL_Pot_Trim!ED17,0)</f>
        <v>0.46798418490608357</v>
      </c>
      <c r="EE44" s="51">
        <f>IF(PLANEL_Pot_Trim!EE17&lt;&gt;0,EE18/PLANEL_Pot_Trim!EE17,0)</f>
        <v>0.35578552566603516</v>
      </c>
      <c r="EF44" s="51">
        <f>IF(PLANEL_Pot_Trim!EF17&lt;&gt;0,EF18/PLANEL_Pot_Trim!EF17,0)</f>
        <v>0.4322633847653336</v>
      </c>
      <c r="EG44" s="51">
        <f>IF(PLANEL_Pot_Trim!EG17&lt;&gt;0,EG18/PLANEL_Pot_Trim!EG17,0)</f>
        <v>0.57050592339648576</v>
      </c>
      <c r="EH44" s="51">
        <f>IF(PLANEL_Pot_Trim!EH17&lt;&gt;0,EH18/PLANEL_Pot_Trim!EH17,0)</f>
        <v>0.46801948731803933</v>
      </c>
      <c r="EI44" s="51">
        <f>IF(PLANEL_Pot_Trim!EI17&lt;&gt;0,EI18/PLANEL_Pot_Trim!EI17,0)</f>
        <v>0.35578394319788598</v>
      </c>
      <c r="EJ44" s="51">
        <f>IF(PLANEL_Pot_Trim!EJ17&lt;&gt;0,EJ18/PLANEL_Pot_Trim!EJ17,0)</f>
        <v>0.4323013634368984</v>
      </c>
      <c r="EK44" s="51">
        <f>IF(PLANEL_Pot_Trim!EK17&lt;&gt;0,EK18/PLANEL_Pot_Trim!EK17,0)</f>
        <v>0.57057238606108029</v>
      </c>
      <c r="EL44" s="51">
        <f>IF(PLANEL_Pot_Trim!EL17&lt;&gt;0,EL18/PLANEL_Pot_Trim!EL17,0)</f>
        <v>0.46805113626791994</v>
      </c>
      <c r="EM44" s="51">
        <f>IF(PLANEL_Pot_Trim!EM17&lt;&gt;0,EM18/PLANEL_Pot_Trim!EM17,0)</f>
        <v>0.35578327505881469</v>
      </c>
      <c r="EN44" s="51">
        <f>IF(PLANEL_Pot_Trim!EN17&lt;&gt;0,EN18/PLANEL_Pot_Trim!EN17,0)</f>
        <v>0.43231739900662536</v>
      </c>
      <c r="EO44" s="51">
        <f>IF(PLANEL_Pot_Trim!EO17&lt;&gt;0,EO18/PLANEL_Pot_Trim!EO17,0)</f>
        <v>0.57060044824795297</v>
      </c>
      <c r="EP44" s="51">
        <f>IF(PLANEL_Pot_Trim!EP17&lt;&gt;0,EP18/PLANEL_Pot_Trim!EP17,0)</f>
        <v>0.46806449922694454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0.28274811275235112</v>
      </c>
      <c r="BL47" s="52">
        <f>IF(PLANEL_Pot_Trim!BL20&lt;&gt;0,BL21/PLANEL_Pot_Trim!BL20,0)</f>
        <v>0.25924046289155889</v>
      </c>
      <c r="BM47" s="52">
        <f>IF(PLANEL_Pot_Trim!BM20&lt;&gt;0,BM21/PLANEL_Pot_Trim!BM20,0)</f>
        <v>0.26116804947387301</v>
      </c>
      <c r="BN47" s="52">
        <f>IF(PLANEL_Pot_Trim!BN20&lt;&gt;0,BN21/PLANEL_Pot_Trim!BN20,0)</f>
        <v>0.28109274337037504</v>
      </c>
      <c r="BO47" s="52">
        <f>IF(PLANEL_Pot_Trim!BO20&lt;&gt;0,BO21/PLANEL_Pot_Trim!BO20,0)</f>
        <v>0.2834271015335888</v>
      </c>
      <c r="BP47" s="52">
        <f>IF(PLANEL_Pot_Trim!BP20&lt;&gt;0,BP21/PLANEL_Pot_Trim!BP20,0)</f>
        <v>0.26880868552980752</v>
      </c>
      <c r="BQ47" s="52">
        <f>IF(PLANEL_Pot_Trim!BQ20&lt;&gt;0,BQ21/PLANEL_Pot_Trim!BQ20,0)</f>
        <v>0.26724117025410293</v>
      </c>
      <c r="BR47" s="52">
        <f>IF(PLANEL_Pot_Trim!BR20&lt;&gt;0,BR21/PLANEL_Pot_Trim!BR20,0)</f>
        <v>0.28166773823792651</v>
      </c>
      <c r="BS47" s="52">
        <f>IF(PLANEL_Pot_Trim!BS20&lt;&gt;0,BS21/PLANEL_Pot_Trim!BS20,0)</f>
        <v>0.28371584746110468</v>
      </c>
      <c r="BT47" s="52">
        <f>IF(PLANEL_Pot_Trim!BT20&lt;&gt;0,BT21/PLANEL_Pot_Trim!BT20,0)</f>
        <v>0.27287748989663957</v>
      </c>
      <c r="BU47" s="52">
        <f>IF(PLANEL_Pot_Trim!BU20&lt;&gt;0,BU21/PLANEL_Pot_Trim!BU20,0)</f>
        <v>0.26982339793859828</v>
      </c>
      <c r="BV47" s="52">
        <f>IF(PLANEL_Pot_Trim!BV20&lt;&gt;0,BV21/PLANEL_Pot_Trim!BV20,0)</f>
        <v>0.2819122606853291</v>
      </c>
      <c r="BW47" s="52">
        <f>IF(PLANEL_Pot_Trim!BW20&lt;&gt;0,BW21/PLANEL_Pot_Trim!BW20,0)</f>
        <v>0.28387182207516476</v>
      </c>
      <c r="BX47" s="52">
        <f>IF(PLANEL_Pot_Trim!BX20&lt;&gt;0,BX21/PLANEL_Pot_Trim!BX20,0)</f>
        <v>0.2750755031541765</v>
      </c>
      <c r="BY47" s="52">
        <f>IF(PLANEL_Pot_Trim!BY20&lt;&gt;0,BY21/PLANEL_Pot_Trim!BY20,0)</f>
        <v>0.2712185879315463</v>
      </c>
      <c r="BZ47" s="52">
        <f>IF(PLANEL_Pot_Trim!BZ20&lt;&gt;0,BZ21/PLANEL_Pot_Trim!BZ20,0)</f>
        <v>0.28204434602702599</v>
      </c>
      <c r="CA47" s="52">
        <f>IF(PLANEL_Pot_Trim!CA20&lt;&gt;0,CA21/PLANEL_Pot_Trim!CA20,0)</f>
        <v>0.28397189204377016</v>
      </c>
      <c r="CB47" s="52">
        <f>IF(PLANEL_Pot_Trim!CB20&lt;&gt;0,CB21/PLANEL_Pot_Trim!CB20,0)</f>
        <v>0.27648569953366869</v>
      </c>
      <c r="CC47" s="52">
        <f>IF(PLANEL_Pot_Trim!CC20&lt;&gt;0,CC21/PLANEL_Pot_Trim!CC20,0)</f>
        <v>0.27211371080910729</v>
      </c>
      <c r="CD47" s="52">
        <f>IF(PLANEL_Pot_Trim!CD20&lt;&gt;0,CD21/PLANEL_Pot_Trim!CD20,0)</f>
        <v>0.28212908913595236</v>
      </c>
      <c r="CE47" s="52">
        <f>IF(PLANEL_Pot_Trim!CE20&lt;&gt;0,CE21/PLANEL_Pot_Trim!CE20,0)</f>
        <v>0.28404305677437952</v>
      </c>
      <c r="CF47" s="52">
        <f>IF(PLANEL_Pot_Trim!CF20&lt;&gt;0,CF21/PLANEL_Pot_Trim!CF20,0)</f>
        <v>0.2774897428586276</v>
      </c>
      <c r="CG47" s="52">
        <f>IF(PLANEL_Pot_Trim!CG20&lt;&gt;0,CG21/PLANEL_Pot_Trim!CG20,0)</f>
        <v>0.27275325424738023</v>
      </c>
      <c r="CH47" s="52">
        <f>IF(PLANEL_Pot_Trim!CH20&lt;&gt;0,CH21/PLANEL_Pot_Trim!CH20,0)</f>
        <v>0.28218934808977092</v>
      </c>
      <c r="CI47" s="52">
        <f>IF(PLANEL_Pot_Trim!CI20&lt;&gt;0,CI21/PLANEL_Pot_Trim!CI20,0)</f>
        <v>0.28405246386555777</v>
      </c>
      <c r="CJ47" s="52">
        <f>IF(PLANEL_Pot_Trim!CJ20&lt;&gt;0,CJ21/PLANEL_Pot_Trim!CJ20,0)</f>
        <v>0.27762142933130984</v>
      </c>
      <c r="CK47" s="52">
        <f>IF(PLANEL_Pot_Trim!CK20&lt;&gt;0,CK21/PLANEL_Pot_Trim!CK20,0)</f>
        <v>0.27283518482461466</v>
      </c>
      <c r="CL47" s="52">
        <f>IF(PLANEL_Pot_Trim!CL20&lt;&gt;0,CL21/PLANEL_Pot_Trim!CL20,0)</f>
        <v>0.28219731893917688</v>
      </c>
      <c r="CM47" s="52">
        <f>IF(PLANEL_Pot_Trim!CM20&lt;&gt;0,CM21/PLANEL_Pot_Trim!CM20,0)</f>
        <v>0.28405246386555777</v>
      </c>
      <c r="CN47" s="52">
        <f>IF(PLANEL_Pot_Trim!CN20&lt;&gt;0,CN21/PLANEL_Pot_Trim!CN20,0)</f>
        <v>0.27762142933130984</v>
      </c>
      <c r="CO47" s="52">
        <f>IF(PLANEL_Pot_Trim!CO20&lt;&gt;0,CO21/PLANEL_Pot_Trim!CO20,0)</f>
        <v>0.27283518482461466</v>
      </c>
      <c r="CP47" s="52">
        <f>IF(PLANEL_Pot_Trim!CP20&lt;&gt;0,CP21/PLANEL_Pot_Trim!CP20,0)</f>
        <v>0.28219731893917688</v>
      </c>
      <c r="CQ47" s="52">
        <f>IF(PLANEL_Pot_Trim!CQ20&lt;&gt;0,CQ21/PLANEL_Pot_Trim!CQ20,0)</f>
        <v>0.28419699057214554</v>
      </c>
      <c r="CR47" s="52">
        <f>IF(PLANEL_Pot_Trim!CR20&lt;&gt;0,CR21/PLANEL_Pot_Trim!CR20,0)</f>
        <v>0.27963299797138907</v>
      </c>
      <c r="CS47" s="52">
        <f>IF(PLANEL_Pot_Trim!CS20&lt;&gt;0,CS21/PLANEL_Pot_Trim!CS20,0)</f>
        <v>0.27406467284454489</v>
      </c>
      <c r="CT47" s="52">
        <f>IF(PLANEL_Pot_Trim!CT20&lt;&gt;0,CT21/PLANEL_Pot_Trim!CT20,0)</f>
        <v>0.2823198395319535</v>
      </c>
      <c r="CU47" s="52">
        <f>IF(PLANEL_Pot_Trim!CU20&lt;&gt;0,CU21/PLANEL_Pot_Trim!CU20,0)</f>
        <v>0.28435392082497413</v>
      </c>
      <c r="CV47" s="52">
        <f>IF(PLANEL_Pot_Trim!CV20&lt;&gt;0,CV21/PLANEL_Pot_Trim!CV20,0)</f>
        <v>0.28185913475803692</v>
      </c>
      <c r="CW47" s="52">
        <f>IF(PLANEL_Pot_Trim!CW20&lt;&gt;0,CW21/PLANEL_Pot_Trim!CW20,0)</f>
        <v>0.2755053474301063</v>
      </c>
      <c r="CX47" s="52">
        <f>IF(PLANEL_Pot_Trim!CX20&lt;&gt;0,CX21/PLANEL_Pot_Trim!CX20,0)</f>
        <v>0.28245265842172373</v>
      </c>
      <c r="CY47" s="82">
        <f>IF(PLANEL_Pot_Trim!CY20&lt;&gt;0,CY21/PLANEL_Pot_Trim!CY20,0)</f>
        <v>0.28439796002433859</v>
      </c>
      <c r="CZ47" s="82">
        <f>IF(PLANEL_Pot_Trim!CZ20&lt;&gt;0,CZ21/PLANEL_Pot_Trim!CZ20,0)</f>
        <v>0.28248990001129543</v>
      </c>
      <c r="DA47" s="82">
        <f>IF(PLANEL_Pot_Trim!DA20&lt;&gt;0,DA21/PLANEL_Pot_Trim!DA20,0)</f>
        <v>0.27592488002511201</v>
      </c>
      <c r="DB47" s="82">
        <f>IF(PLANEL_Pot_Trim!DB20&lt;&gt;0,DB21/PLANEL_Pot_Trim!DB20,0)</f>
        <v>0.28248990001129543</v>
      </c>
      <c r="DC47" s="52">
        <f>IF(PLANEL_Pot_Trim!DC20&lt;&gt;0,DC21/PLANEL_Pot_Trim!DC20,0)</f>
        <v>0.284397960008694</v>
      </c>
      <c r="DD47" s="52">
        <f>IF(PLANEL_Pot_Trim!DD20&lt;&gt;0,DD21/PLANEL_Pot_Trim!DD20,0)</f>
        <v>0.28248990002998225</v>
      </c>
      <c r="DE47" s="52">
        <f>IF(PLANEL_Pot_Trim!DE20&lt;&gt;0,DE21/PLANEL_Pot_Trim!DE20,0)</f>
        <v>0.27592488004376103</v>
      </c>
      <c r="DF47" s="52">
        <f>IF(PLANEL_Pot_Trim!DF20&lt;&gt;0,DF21/PLANEL_Pot_Trim!DF20,0)</f>
        <v>0.28248990002998225</v>
      </c>
      <c r="DG47" s="52">
        <f>IF(PLANEL_Pot_Trim!DG20&lt;&gt;0,DG21/PLANEL_Pot_Trim!DG20,0)</f>
        <v>0.28439796004536527</v>
      </c>
      <c r="DH47" s="52">
        <f>IF(PLANEL_Pot_Trim!DH20&lt;&gt;0,DH21/PLANEL_Pot_Trim!DH20,0)</f>
        <v>0.28248990004462193</v>
      </c>
      <c r="DI47" s="52">
        <f>IF(PLANEL_Pot_Trim!DI20&lt;&gt;0,DI21/PLANEL_Pot_Trim!DI20,0)</f>
        <v>0.2759248800553174</v>
      </c>
      <c r="DJ47" s="52">
        <f>IF(PLANEL_Pot_Trim!DJ20&lt;&gt;0,DJ21/PLANEL_Pot_Trim!DJ20,0)</f>
        <v>0.28248990004462193</v>
      </c>
      <c r="DK47" s="52">
        <f>IF(PLANEL_Pot_Trim!DK20&lt;&gt;0,DK21/PLANEL_Pot_Trim!DK20,0)</f>
        <v>0.28439796003434131</v>
      </c>
      <c r="DL47" s="13">
        <f>IF(PLANEL_Pot_Trim!DL20&lt;&gt;0,DL21/PLANEL_Pot_Trim!DL20,0)</f>
        <v>0.28248990004004049</v>
      </c>
      <c r="DM47" s="52">
        <f>IF(PLANEL_Pot_Trim!DM20&lt;&gt;0,DM21/PLANEL_Pot_Trim!DM20,0)</f>
        <v>0.2759248800626582</v>
      </c>
      <c r="DN47" s="52">
        <f>IF(PLANEL_Pot_Trim!DN20&lt;&gt;0,DN21/PLANEL_Pot_Trim!DN20,0)</f>
        <v>0.28248990004004049</v>
      </c>
      <c r="DO47" s="52">
        <f>IF(PLANEL_Pot_Trim!DO20&lt;&gt;0,DO21/PLANEL_Pot_Trim!DO20,0)</f>
        <v>0.28439796002333567</v>
      </c>
      <c r="DP47" s="52">
        <f>IF(PLANEL_Pot_Trim!DP20&lt;&gt;0,DP21/PLANEL_Pot_Trim!DP20,0)</f>
        <v>0.28248990004053964</v>
      </c>
      <c r="DQ47" s="52">
        <f>IF(PLANEL_Pot_Trim!DQ20&lt;&gt;0,DQ21/PLANEL_Pot_Trim!DQ20,0)</f>
        <v>0.27592488003059729</v>
      </c>
      <c r="DR47" s="52">
        <f>IF(PLANEL_Pot_Trim!DR20&lt;&gt;0,DR21/PLANEL_Pot_Trim!DR20,0)</f>
        <v>0.28248990004053964</v>
      </c>
      <c r="DS47" s="52">
        <f>IF(PLANEL_Pot_Trim!DS20&lt;&gt;0,DS21/PLANEL_Pot_Trim!DS20,0)</f>
        <v>0.28439795998644057</v>
      </c>
      <c r="DT47" s="52">
        <f>IF(PLANEL_Pot_Trim!DT20&lt;&gt;0,DT21/PLANEL_Pot_Trim!DT20,0)</f>
        <v>0.28248989999898438</v>
      </c>
      <c r="DU47" s="52">
        <f>IF(PLANEL_Pot_Trim!DU20&lt;&gt;0,DU21/PLANEL_Pot_Trim!DU20,0)</f>
        <v>0.27592487999149951</v>
      </c>
      <c r="DV47" s="52">
        <f>IF(PLANEL_Pot_Trim!DV20&lt;&gt;0,DV21/PLANEL_Pot_Trim!DV20,0)</f>
        <v>0.28248989999898438</v>
      </c>
      <c r="DW47" s="52">
        <f>IF(PLANEL_Pot_Trim!DW20&lt;&gt;0,DW21/PLANEL_Pot_Trim!DW20,0)</f>
        <v>0.28439796000265699</v>
      </c>
      <c r="DX47" s="52">
        <f>IF(PLANEL_Pot_Trim!DX20&lt;&gt;0,DX21/PLANEL_Pot_Trim!DX20,0)</f>
        <v>0.28248990001741542</v>
      </c>
      <c r="DY47" s="52">
        <f>IF(PLANEL_Pot_Trim!DY20&lt;&gt;0,DY21/PLANEL_Pot_Trim!DY20,0)</f>
        <v>0.27592488001484877</v>
      </c>
      <c r="DZ47" s="52">
        <f>IF(PLANEL_Pot_Trim!DZ20&lt;&gt;0,DZ21/PLANEL_Pot_Trim!DZ20,0)</f>
        <v>0.28248990001741542</v>
      </c>
      <c r="EA47" s="52">
        <f>IF(PLANEL_Pot_Trim!EA20&lt;&gt;0,EA21/PLANEL_Pot_Trim!EA20,0)</f>
        <v>0.28439796000271023</v>
      </c>
      <c r="EB47" s="52">
        <f>IF(PLANEL_Pot_Trim!EB20&lt;&gt;0,EB21/PLANEL_Pot_Trim!EB20,0)</f>
        <v>0.28248990001406271</v>
      </c>
      <c r="EC47" s="52">
        <f>IF(PLANEL_Pot_Trim!EC20&lt;&gt;0,EC21/PLANEL_Pot_Trim!EC20,0)</f>
        <v>0.27592488001870785</v>
      </c>
      <c r="ED47" s="52">
        <f>IF(PLANEL_Pot_Trim!ED20&lt;&gt;0,ED21/PLANEL_Pot_Trim!ED20,0)</f>
        <v>0.28248990001406271</v>
      </c>
      <c r="EE47" s="52">
        <f>IF(PLANEL_Pot_Trim!EE20&lt;&gt;0,EE21/PLANEL_Pot_Trim!EE20,0)</f>
        <v>0.28439796002904522</v>
      </c>
      <c r="EF47" s="52">
        <f>IF(PLANEL_Pot_Trim!EF20&lt;&gt;0,EF21/PLANEL_Pot_Trim!EF20,0)</f>
        <v>0.28248990002831709</v>
      </c>
      <c r="EG47" s="52">
        <f>IF(PLANEL_Pot_Trim!EG20&lt;&gt;0,EG21/PLANEL_Pot_Trim!EG20,0)</f>
        <v>0.27592488003546134</v>
      </c>
      <c r="EH47" s="52">
        <f>IF(PLANEL_Pot_Trim!EH20&lt;&gt;0,EH21/PLANEL_Pot_Trim!EH20,0)</f>
        <v>0.28248990002831709</v>
      </c>
      <c r="EI47" s="52">
        <f>IF(PLANEL_Pot_Trim!EI20&lt;&gt;0,EI21/PLANEL_Pot_Trim!EI20,0)</f>
        <v>0.28439795999147849</v>
      </c>
      <c r="EJ47" s="52">
        <f>IF(PLANEL_Pot_Trim!EJ20&lt;&gt;0,EJ21/PLANEL_Pot_Trim!EJ20,0)</f>
        <v>0.28248989996976931</v>
      </c>
      <c r="EK47" s="52">
        <f>IF(PLANEL_Pot_Trim!EK20&lt;&gt;0,EK21/PLANEL_Pot_Trim!EK20,0)</f>
        <v>0.27592487999692772</v>
      </c>
      <c r="EL47" s="52">
        <f>IF(PLANEL_Pot_Trim!EL20&lt;&gt;0,EL21/PLANEL_Pot_Trim!EL20,0)</f>
        <v>0.28248989996976931</v>
      </c>
      <c r="EM47" s="52">
        <f>IF(PLANEL_Pot_Trim!EM20&lt;&gt;0,EM21/PLANEL_Pot_Trim!EM20,0)</f>
        <v>0.28439796005485107</v>
      </c>
      <c r="EN47" s="52">
        <f>IF(PLANEL_Pot_Trim!EN20&lt;&gt;0,EN21/PLANEL_Pot_Trim!EN20,0)</f>
        <v>0.28248990006666391</v>
      </c>
      <c r="EO47" s="52">
        <f>IF(PLANEL_Pot_Trim!EO20&lt;&gt;0,EO21/PLANEL_Pot_Trim!EO20,0)</f>
        <v>0.27592487995662751</v>
      </c>
      <c r="EP47" s="52">
        <f>IF(PLANEL_Pot_Trim!EP20&lt;&gt;0,EP21/PLANEL_Pot_Trim!EP20,0)</f>
        <v>0.28248990006666391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3202.974514</v>
      </c>
      <c r="F6" s="65">
        <v>4085.4513659999998</v>
      </c>
      <c r="G6" s="65">
        <v>2857.5487560000001</v>
      </c>
      <c r="H6" s="65">
        <v>350.38699980000001</v>
      </c>
      <c r="I6" s="65">
        <v>3345.493418</v>
      </c>
      <c r="J6" s="65">
        <v>4562.625043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3833.9699620000001</v>
      </c>
      <c r="V6" s="65">
        <v>5024.9756129999996</v>
      </c>
      <c r="W6" s="65">
        <v>3363.5236110000001</v>
      </c>
      <c r="X6" s="65">
        <v>399.44466010000002</v>
      </c>
      <c r="Y6" s="65">
        <v>3894.5854359999998</v>
      </c>
      <c r="Z6" s="65">
        <v>5246.0759639999997</v>
      </c>
      <c r="AA6" s="65">
        <v>3395.2796109999999</v>
      </c>
      <c r="AB6" s="65">
        <v>401.86164120000001</v>
      </c>
      <c r="AC6" s="65">
        <v>3584.683563</v>
      </c>
      <c r="AD6" s="65">
        <v>5425.1321559999997</v>
      </c>
      <c r="AE6" s="65">
        <v>3415.82395</v>
      </c>
      <c r="AF6" s="65">
        <v>401.86164120000001</v>
      </c>
      <c r="AG6" s="65">
        <v>3918.1510020000001</v>
      </c>
      <c r="AH6" s="65">
        <v>5425.1321559999997</v>
      </c>
      <c r="AI6" s="65">
        <v>3312.5591680000002</v>
      </c>
      <c r="AJ6" s="65">
        <v>401.86164120000001</v>
      </c>
      <c r="AK6" s="65">
        <v>3735.5857599999999</v>
      </c>
      <c r="AL6" s="65">
        <v>5300.8754600000002</v>
      </c>
      <c r="AM6" s="65">
        <v>3415.82395</v>
      </c>
      <c r="AN6" s="65">
        <v>401.86164120000001</v>
      </c>
      <c r="AO6" s="65">
        <v>3918.1510020000001</v>
      </c>
      <c r="AP6" s="65">
        <v>5425.1321559999997</v>
      </c>
      <c r="AQ6" s="65">
        <v>3415.82395</v>
      </c>
      <c r="AR6" s="65">
        <v>401.86164120000001</v>
      </c>
      <c r="AS6" s="65">
        <v>3918.1510020000001</v>
      </c>
      <c r="AT6" s="65">
        <v>5425.1321559999997</v>
      </c>
      <c r="AU6" s="65">
        <v>3415.82395</v>
      </c>
      <c r="AV6" s="65">
        <v>401.86164120000001</v>
      </c>
      <c r="AW6" s="65">
        <v>3918.1510020000001</v>
      </c>
      <c r="AX6" s="65">
        <v>5425.1321559999997</v>
      </c>
      <c r="AY6" s="65">
        <v>3415.82395</v>
      </c>
      <c r="AZ6" s="65">
        <v>148.13225130000001</v>
      </c>
      <c r="BA6" s="65">
        <v>1444.28945</v>
      </c>
      <c r="BB6" s="65">
        <v>1999.7853930000001</v>
      </c>
      <c r="BC6" s="65">
        <v>1259.1241359999999</v>
      </c>
      <c r="BD6" s="65">
        <v>148.13225130000001</v>
      </c>
      <c r="BE6" s="65">
        <v>1444.28945</v>
      </c>
      <c r="BF6" s="65">
        <v>1999.7853930000001</v>
      </c>
      <c r="BG6" s="65">
        <v>1259.1241359999999</v>
      </c>
      <c r="BH6" s="65">
        <v>148.13225130000001</v>
      </c>
      <c r="BI6" s="65">
        <v>1444.28945</v>
      </c>
      <c r="BJ6" s="65">
        <v>1999.7853930000001</v>
      </c>
      <c r="BK6" s="65">
        <v>1259.1241359999999</v>
      </c>
      <c r="BL6" s="65">
        <v>148.13225130000001</v>
      </c>
      <c r="BM6" s="65">
        <v>1444.28945</v>
      </c>
      <c r="BN6" s="65">
        <v>1999.7853930000001</v>
      </c>
      <c r="BO6" s="65">
        <v>1259.1241359999999</v>
      </c>
      <c r="BP6" s="65">
        <v>148.13225130000001</v>
      </c>
      <c r="BQ6" s="65">
        <v>1444.28945</v>
      </c>
      <c r="BR6" s="65">
        <v>1999.7853930000001</v>
      </c>
      <c r="BS6" s="65">
        <v>1259.1241359999999</v>
      </c>
      <c r="BT6" s="65">
        <v>148.13225130000001</v>
      </c>
      <c r="BU6" s="65">
        <v>1444.28945</v>
      </c>
      <c r="BV6" s="65">
        <v>1999.7853930000001</v>
      </c>
      <c r="BW6" s="65">
        <v>1259.1241359999999</v>
      </c>
      <c r="BX6" s="65">
        <v>148.13225130000001</v>
      </c>
      <c r="BY6" s="65">
        <v>1444.28945</v>
      </c>
      <c r="BZ6" s="65">
        <v>1999.7853930000001</v>
      </c>
      <c r="CA6" s="65">
        <v>1259.1241359999999</v>
      </c>
      <c r="CB6" s="65">
        <v>32.136815319999997</v>
      </c>
      <c r="CC6" s="65">
        <v>313.33394939999999</v>
      </c>
      <c r="CD6" s="65">
        <v>433.8470069</v>
      </c>
      <c r="CE6" s="65">
        <v>273.16293020000001</v>
      </c>
      <c r="CF6" s="65">
        <v>32.136815319999997</v>
      </c>
      <c r="CG6" s="65">
        <v>313.33394939999999</v>
      </c>
      <c r="CH6" s="65">
        <v>433.8470069</v>
      </c>
      <c r="CI6" s="65">
        <v>273.16293020000001</v>
      </c>
      <c r="CJ6" s="65">
        <v>32.136815319999997</v>
      </c>
      <c r="CK6" s="65">
        <v>313.33394939999999</v>
      </c>
      <c r="CL6" s="65">
        <v>433.8470069</v>
      </c>
      <c r="CM6" s="65">
        <v>273.16293020000001</v>
      </c>
      <c r="CN6" s="65">
        <v>32.136815319999997</v>
      </c>
      <c r="CO6" s="65">
        <v>313.33394939999999</v>
      </c>
      <c r="CP6" s="65">
        <v>433.8470069</v>
      </c>
      <c r="CQ6" s="65">
        <v>273.16293020000001</v>
      </c>
      <c r="CR6" s="65">
        <v>32.136815319999997</v>
      </c>
      <c r="CS6" s="65">
        <v>313.33394939999999</v>
      </c>
      <c r="CT6" s="65">
        <v>433.8470069</v>
      </c>
      <c r="CU6" s="65">
        <v>273.16293020000001</v>
      </c>
    </row>
    <row r="7" spans="1:159" x14ac:dyDescent="0.2">
      <c r="B7" s="65" t="s">
        <v>14</v>
      </c>
      <c r="C7" s="65" t="s">
        <v>38</v>
      </c>
      <c r="D7" s="65">
        <v>29.169160000000002</v>
      </c>
      <c r="E7" s="65">
        <v>275.06754999999998</v>
      </c>
      <c r="F7" s="65">
        <v>174.33090000000001</v>
      </c>
      <c r="G7" s="65">
        <v>195.81674050000001</v>
      </c>
      <c r="H7" s="65">
        <v>27.672560000000001</v>
      </c>
      <c r="I7" s="65">
        <v>159.89899</v>
      </c>
      <c r="J7" s="65">
        <v>388.68876</v>
      </c>
      <c r="K7" s="65">
        <v>273.96996000000001</v>
      </c>
      <c r="L7" s="65">
        <v>34.151760000000003</v>
      </c>
      <c r="M7" s="65">
        <v>317.37966</v>
      </c>
      <c r="N7" s="65">
        <v>431.07875999999999</v>
      </c>
      <c r="O7" s="65">
        <v>290.28996000000001</v>
      </c>
      <c r="P7" s="65">
        <v>35.893999999999998</v>
      </c>
      <c r="Q7" s="65">
        <v>349.9665</v>
      </c>
      <c r="R7" s="65">
        <v>375.76979999999998</v>
      </c>
      <c r="S7" s="65">
        <v>304.75900000000001</v>
      </c>
      <c r="T7" s="65">
        <v>49.313119999999998</v>
      </c>
      <c r="U7" s="65">
        <v>289.75400999999999</v>
      </c>
      <c r="V7" s="65">
        <v>621.95201999999995</v>
      </c>
      <c r="W7" s="65">
        <v>403.15942000000001</v>
      </c>
      <c r="X7" s="65">
        <v>49.79072</v>
      </c>
      <c r="Y7" s="65">
        <v>365.26152000000002</v>
      </c>
      <c r="Z7" s="65">
        <v>616.48991999999998</v>
      </c>
      <c r="AA7" s="65">
        <v>423.22111999999998</v>
      </c>
      <c r="AB7" s="65">
        <v>49.79072</v>
      </c>
      <c r="AC7" s="65">
        <v>439.94652000000002</v>
      </c>
      <c r="AD7" s="65">
        <v>548.73828000000003</v>
      </c>
      <c r="AE7" s="65">
        <v>77.526320510000005</v>
      </c>
      <c r="AF7" s="65">
        <v>49.79072</v>
      </c>
      <c r="AG7" s="65">
        <v>247.36686</v>
      </c>
      <c r="AH7" s="65">
        <v>638.72712000000001</v>
      </c>
      <c r="AI7" s="65">
        <v>423.22111999999998</v>
      </c>
      <c r="AJ7" s="65">
        <v>49.79072</v>
      </c>
      <c r="AK7" s="65">
        <v>485.45952</v>
      </c>
      <c r="AL7" s="65">
        <v>629.8342437</v>
      </c>
      <c r="AM7" s="65">
        <v>423.22111999999998</v>
      </c>
      <c r="AN7" s="65">
        <v>49.79072</v>
      </c>
      <c r="AO7" s="65">
        <v>485.45952</v>
      </c>
      <c r="AP7" s="65">
        <v>672.17471999999998</v>
      </c>
      <c r="AQ7" s="65">
        <v>423.22111999999998</v>
      </c>
      <c r="AR7" s="65">
        <v>49.79072</v>
      </c>
      <c r="AS7" s="65">
        <v>425.39952</v>
      </c>
      <c r="AT7" s="65">
        <v>672.17471999999998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144.95285999999999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234.65286</v>
      </c>
      <c r="BN7" s="65">
        <v>314.10395999999997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240.60325</v>
      </c>
      <c r="BV7" s="65">
        <v>341.10395999999997</v>
      </c>
      <c r="BW7" s="65">
        <v>214.76916</v>
      </c>
      <c r="BX7" s="65">
        <v>25.266960000000001</v>
      </c>
      <c r="BY7" s="65">
        <v>110.53536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98.505719999999997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89.1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26.556159999999998</v>
      </c>
      <c r="E8" s="65">
        <v>284.21161649999999</v>
      </c>
      <c r="F8" s="65">
        <v>357.4507418</v>
      </c>
      <c r="G8" s="65">
        <v>352.0488297</v>
      </c>
      <c r="H8" s="65">
        <v>41.183036649999998</v>
      </c>
      <c r="I8" s="65">
        <v>286.33172739999998</v>
      </c>
      <c r="J8" s="65">
        <v>238.4941948</v>
      </c>
      <c r="K8" s="65">
        <v>232.19542970000001</v>
      </c>
      <c r="L8" s="65">
        <v>22.739356650000001</v>
      </c>
      <c r="M8" s="65">
        <v>207.1500274</v>
      </c>
      <c r="N8" s="65">
        <v>208.91299480000001</v>
      </c>
      <c r="O8" s="65">
        <v>137.8271316</v>
      </c>
      <c r="P8" s="65">
        <v>19.532160000000001</v>
      </c>
      <c r="Q8" s="65">
        <v>351.7503274</v>
      </c>
      <c r="R8" s="65">
        <v>279.89496000000003</v>
      </c>
      <c r="S8" s="65">
        <v>164.15335999999999</v>
      </c>
      <c r="T8" s="65">
        <v>47.198236649999998</v>
      </c>
      <c r="U8" s="65">
        <v>55.536000000000001</v>
      </c>
      <c r="V8" s="65">
        <v>637.17619479999996</v>
      </c>
      <c r="W8" s="65">
        <v>237.71575999999999</v>
      </c>
      <c r="X8" s="65">
        <v>8.5332000000000008</v>
      </c>
      <c r="Y8" s="65">
        <v>317.40302739999998</v>
      </c>
      <c r="Z8" s="65">
        <v>609.18777030000001</v>
      </c>
      <c r="AA8" s="65">
        <v>313.34533160000001</v>
      </c>
      <c r="AB8" s="65">
        <v>17.100883929999998</v>
      </c>
      <c r="AC8" s="65">
        <v>216.58802739999999</v>
      </c>
      <c r="AD8" s="65">
        <v>287.37931479999997</v>
      </c>
      <c r="AE8" s="65">
        <v>254.98433159999999</v>
      </c>
      <c r="AF8" s="65">
        <v>44.339356649999999</v>
      </c>
      <c r="AG8" s="65">
        <v>198.8547274</v>
      </c>
      <c r="AH8" s="65">
        <v>454.5633148</v>
      </c>
      <c r="AI8" s="65">
        <v>313.34533160000001</v>
      </c>
      <c r="AJ8" s="65">
        <v>29.952156649999999</v>
      </c>
      <c r="AK8" s="65">
        <v>313.89302739999999</v>
      </c>
      <c r="AL8" s="65">
        <v>508.46611480000001</v>
      </c>
      <c r="AM8" s="65">
        <v>273.21853160000001</v>
      </c>
      <c r="AN8" s="65">
        <v>18.563600000000001</v>
      </c>
      <c r="AO8" s="65">
        <v>375.10352740000002</v>
      </c>
      <c r="AP8" s="65">
        <v>90.401399999999995</v>
      </c>
      <c r="AQ8" s="65">
        <v>328.39781160000001</v>
      </c>
      <c r="AR8" s="65">
        <v>47.198236649999998</v>
      </c>
      <c r="AS8" s="65">
        <v>353.3189074</v>
      </c>
      <c r="AT8" s="65">
        <v>510.9187948</v>
      </c>
      <c r="AU8" s="65">
        <v>314.82161159999998</v>
      </c>
      <c r="AV8" s="65">
        <v>47.198236649999998</v>
      </c>
      <c r="AW8" s="65">
        <v>324.7358074</v>
      </c>
      <c r="AX8" s="65">
        <v>432.89419479999998</v>
      </c>
      <c r="AY8" s="65">
        <v>401.1850116</v>
      </c>
      <c r="AZ8" s="65">
        <v>15.23456393</v>
      </c>
      <c r="BA8" s="65">
        <v>148.53699829999999</v>
      </c>
      <c r="BB8" s="65">
        <v>216.466613</v>
      </c>
      <c r="BC8" s="65">
        <v>136.2937934</v>
      </c>
      <c r="BD8" s="65">
        <v>16.034563930000001</v>
      </c>
      <c r="BE8" s="65">
        <v>24.208079999999999</v>
      </c>
      <c r="BF8" s="65">
        <v>216.466613</v>
      </c>
      <c r="BG8" s="65">
        <v>136.2937934</v>
      </c>
      <c r="BH8" s="65">
        <v>16.034563930000001</v>
      </c>
      <c r="BI8" s="65">
        <v>148.53699829999999</v>
      </c>
      <c r="BJ8" s="65">
        <v>216.466613</v>
      </c>
      <c r="BK8" s="65">
        <v>136.2937934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25.768080000000001</v>
      </c>
      <c r="BR8" s="65">
        <v>29.198879999999999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136.2937934</v>
      </c>
      <c r="BX8" s="65">
        <v>16.034563930000001</v>
      </c>
      <c r="BY8" s="65">
        <v>156.3369983</v>
      </c>
      <c r="BZ8" s="65">
        <v>216.466613</v>
      </c>
      <c r="CA8" s="65">
        <v>136.2937934</v>
      </c>
      <c r="CB8" s="65">
        <v>1.36</v>
      </c>
      <c r="CC8" s="65">
        <v>13.26</v>
      </c>
      <c r="CE8" s="65">
        <v>11.56</v>
      </c>
      <c r="CF8" s="65">
        <v>1.36</v>
      </c>
      <c r="CG8" s="65">
        <v>13.26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395.71152660000001</v>
      </c>
      <c r="E17" s="65">
        <v>3799.3426810000001</v>
      </c>
      <c r="F17" s="65">
        <v>4668.5870080000004</v>
      </c>
      <c r="G17" s="65">
        <v>3437.7483259999999</v>
      </c>
      <c r="H17" s="65">
        <v>426.24659639999999</v>
      </c>
      <c r="I17" s="65">
        <v>3860.0131350000001</v>
      </c>
      <c r="J17" s="65">
        <v>5284.361997</v>
      </c>
      <c r="K17" s="65">
        <v>3543.9888879999999</v>
      </c>
      <c r="L17" s="65">
        <v>437.7775767</v>
      </c>
      <c r="M17" s="65">
        <v>4238.172673</v>
      </c>
      <c r="N17" s="65">
        <v>5781.9589660000001</v>
      </c>
      <c r="O17" s="65">
        <v>3665.6520019999998</v>
      </c>
      <c r="P17" s="65">
        <v>440.47262009999997</v>
      </c>
      <c r="Q17" s="65">
        <v>4455.9198130000004</v>
      </c>
      <c r="R17" s="65">
        <v>5853.7919709999996</v>
      </c>
      <c r="S17" s="65">
        <v>3741.8072710000001</v>
      </c>
      <c r="T17" s="65">
        <v>499.22401669999999</v>
      </c>
      <c r="U17" s="65">
        <v>4247.5489719999996</v>
      </c>
      <c r="V17" s="65">
        <v>6378.6578280000003</v>
      </c>
      <c r="W17" s="65">
        <v>4063.9327910000002</v>
      </c>
      <c r="X17" s="65">
        <v>465.73258010000001</v>
      </c>
      <c r="Y17" s="65">
        <v>4654.898983</v>
      </c>
      <c r="Z17" s="65">
        <v>6579.2676540000002</v>
      </c>
      <c r="AA17" s="65">
        <v>4199.540062</v>
      </c>
      <c r="AB17" s="65">
        <v>476.71724510000001</v>
      </c>
      <c r="AC17" s="65">
        <v>4318.8671100000001</v>
      </c>
      <c r="AD17" s="65">
        <v>6368.7637510000004</v>
      </c>
      <c r="AE17" s="65">
        <v>3816.0286019999999</v>
      </c>
      <c r="AF17" s="65">
        <v>503.95571790000002</v>
      </c>
      <c r="AG17" s="65">
        <v>4442.0215889999999</v>
      </c>
      <c r="AH17" s="65">
        <v>6531.3825909999996</v>
      </c>
      <c r="AI17" s="65">
        <v>4116.8196189999999</v>
      </c>
      <c r="AJ17" s="65">
        <v>489.56851790000002</v>
      </c>
      <c r="AK17" s="65">
        <v>4612.5873069999998</v>
      </c>
      <c r="AL17" s="65">
        <v>6546.6898190000002</v>
      </c>
      <c r="AM17" s="65">
        <v>4179.9576020000004</v>
      </c>
      <c r="AN17" s="65">
        <v>478.17996119999998</v>
      </c>
      <c r="AO17" s="65">
        <v>4856.3630489999996</v>
      </c>
      <c r="AP17" s="65">
        <v>6295.2222760000004</v>
      </c>
      <c r="AQ17" s="65">
        <v>4235.1368819999998</v>
      </c>
      <c r="AR17" s="65">
        <v>506.81459790000002</v>
      </c>
      <c r="AS17" s="65">
        <v>4774.5184289999997</v>
      </c>
      <c r="AT17" s="65">
        <v>6715.7396710000003</v>
      </c>
      <c r="AU17" s="65">
        <v>4221.5606820000003</v>
      </c>
      <c r="AV17" s="65">
        <v>506.81459790000002</v>
      </c>
      <c r="AW17" s="65">
        <v>4805.9953290000003</v>
      </c>
      <c r="AX17" s="65">
        <v>6637.7150709999996</v>
      </c>
      <c r="AY17" s="65">
        <v>4307.9240820000005</v>
      </c>
      <c r="AZ17" s="65">
        <v>192.98977529999999</v>
      </c>
      <c r="BA17" s="65">
        <v>1780.250309</v>
      </c>
      <c r="BB17" s="65">
        <v>2616.1619660000001</v>
      </c>
      <c r="BC17" s="65">
        <v>1647.21309</v>
      </c>
      <c r="BD17" s="65">
        <v>193.7897753</v>
      </c>
      <c r="BE17" s="65">
        <v>1757.3213900000001</v>
      </c>
      <c r="BF17" s="65">
        <v>2616.1619660000001</v>
      </c>
      <c r="BG17" s="65">
        <v>1647.21309</v>
      </c>
      <c r="BH17" s="65">
        <v>193.7897753</v>
      </c>
      <c r="BI17" s="65">
        <v>1881.6503090000001</v>
      </c>
      <c r="BJ17" s="65">
        <v>2616.1619660000001</v>
      </c>
      <c r="BK17" s="65">
        <v>1647.21309</v>
      </c>
      <c r="BL17" s="65">
        <v>193.7897753</v>
      </c>
      <c r="BM17" s="65">
        <v>1877.750309</v>
      </c>
      <c r="BN17" s="65">
        <v>2589.1619660000001</v>
      </c>
      <c r="BO17" s="65">
        <v>1647.21309</v>
      </c>
      <c r="BP17" s="65">
        <v>193.7897753</v>
      </c>
      <c r="BQ17" s="65">
        <v>1758.88139</v>
      </c>
      <c r="BR17" s="65">
        <v>2428.894233</v>
      </c>
      <c r="BS17" s="65">
        <v>1647.21309</v>
      </c>
      <c r="BT17" s="65">
        <v>193.7897753</v>
      </c>
      <c r="BU17" s="65">
        <v>1883.700699</v>
      </c>
      <c r="BV17" s="65">
        <v>2616.1619660000001</v>
      </c>
      <c r="BW17" s="65">
        <v>1647.21309</v>
      </c>
      <c r="BX17" s="65">
        <v>193.7897753</v>
      </c>
      <c r="BY17" s="65">
        <v>1753.632809</v>
      </c>
      <c r="BZ17" s="65">
        <v>2616.1619660000001</v>
      </c>
      <c r="CA17" s="65">
        <v>1647.21309</v>
      </c>
      <c r="CB17" s="65">
        <v>48.353535319999999</v>
      </c>
      <c r="CC17" s="65">
        <v>471.4469694</v>
      </c>
      <c r="CD17" s="65">
        <v>545.31272690000003</v>
      </c>
      <c r="CE17" s="65">
        <v>411.00505020000003</v>
      </c>
      <c r="CF17" s="65">
        <v>48.353535319999999</v>
      </c>
      <c r="CG17" s="65">
        <v>471.4469694</v>
      </c>
      <c r="CH17" s="65">
        <v>634.41272690000005</v>
      </c>
      <c r="CI17" s="65">
        <v>411.00505020000003</v>
      </c>
      <c r="CJ17" s="65">
        <v>48.353535319999999</v>
      </c>
      <c r="CK17" s="65">
        <v>471.4469694</v>
      </c>
      <c r="CL17" s="65">
        <v>652.77272689999995</v>
      </c>
      <c r="CM17" s="65">
        <v>411.00505020000003</v>
      </c>
      <c r="CN17" s="65">
        <v>48.353535319999999</v>
      </c>
      <c r="CO17" s="65">
        <v>471.4469694</v>
      </c>
      <c r="CP17" s="65">
        <v>554.26700689999996</v>
      </c>
      <c r="CQ17" s="65">
        <v>411.00505020000003</v>
      </c>
      <c r="CR17" s="65">
        <v>48.353535319999999</v>
      </c>
      <c r="CS17" s="65">
        <v>471.4469694</v>
      </c>
      <c r="CT17" s="65">
        <v>652.77272689999995</v>
      </c>
      <c r="CU17" s="65">
        <v>411.00505020000003</v>
      </c>
      <c r="CV17" s="65">
        <v>0</v>
      </c>
      <c r="CW17" s="65">
        <v>0</v>
      </c>
      <c r="CX17" s="65">
        <v>0</v>
      </c>
      <c r="CY17" s="65">
        <v>0</v>
      </c>
      <c r="CZ17" s="65">
        <v>0</v>
      </c>
      <c r="DA17" s="65">
        <v>0</v>
      </c>
      <c r="DB17" s="65">
        <v>0</v>
      </c>
      <c r="DC17" s="65">
        <v>0</v>
      </c>
      <c r="DD17" s="65">
        <v>0</v>
      </c>
      <c r="DE17" s="65">
        <v>0</v>
      </c>
      <c r="DF17" s="65">
        <v>0</v>
      </c>
      <c r="DG17" s="65">
        <v>0</v>
      </c>
      <c r="DH17" s="65">
        <v>0</v>
      </c>
      <c r="DI17" s="65">
        <v>0</v>
      </c>
      <c r="DJ17" s="65">
        <v>0</v>
      </c>
      <c r="DK17" s="65">
        <v>0</v>
      </c>
      <c r="DL17" s="65">
        <v>0</v>
      </c>
      <c r="DM17" s="65">
        <v>0</v>
      </c>
      <c r="DN17" s="65">
        <v>0</v>
      </c>
      <c r="DO17" s="65">
        <v>0</v>
      </c>
      <c r="DP17" s="65">
        <v>0</v>
      </c>
      <c r="DQ17" s="65">
        <v>0</v>
      </c>
      <c r="DR17" s="65">
        <v>0</v>
      </c>
      <c r="DS17" s="65">
        <v>0</v>
      </c>
      <c r="DT17" s="65">
        <v>0</v>
      </c>
      <c r="DU17" s="65">
        <v>0</v>
      </c>
      <c r="DV17" s="65">
        <v>0</v>
      </c>
      <c r="DW17" s="65">
        <v>0</v>
      </c>
      <c r="DX17" s="65">
        <v>0</v>
      </c>
      <c r="DY17" s="65">
        <v>0</v>
      </c>
      <c r="DZ17" s="65">
        <v>0</v>
      </c>
      <c r="EA17" s="65">
        <v>0</v>
      </c>
      <c r="EB17" s="65">
        <v>0</v>
      </c>
      <c r="EC17" s="65">
        <v>0</v>
      </c>
      <c r="ED17" s="65">
        <v>0</v>
      </c>
      <c r="EE17" s="65">
        <v>0</v>
      </c>
      <c r="EF17" s="65">
        <v>0</v>
      </c>
      <c r="EG17" s="65">
        <v>0</v>
      </c>
      <c r="EH17" s="65">
        <v>0</v>
      </c>
      <c r="EI17" s="65">
        <v>0</v>
      </c>
      <c r="EJ17" s="65">
        <v>0</v>
      </c>
      <c r="EK17" s="65">
        <v>0</v>
      </c>
      <c r="EL17" s="65">
        <v>0</v>
      </c>
      <c r="EM17" s="65">
        <v>0</v>
      </c>
      <c r="EN17" s="65">
        <v>0</v>
      </c>
      <c r="EO17" s="65">
        <v>0</v>
      </c>
      <c r="EP17" s="65">
        <v>0</v>
      </c>
      <c r="EQ17" s="65">
        <v>0</v>
      </c>
      <c r="ER17" s="65">
        <v>0</v>
      </c>
      <c r="ES17" s="65">
        <v>0</v>
      </c>
      <c r="ET17" s="65">
        <v>0</v>
      </c>
      <c r="EU17" s="65">
        <v>0</v>
      </c>
      <c r="EV17" s="65">
        <v>0</v>
      </c>
      <c r="EW17" s="65">
        <v>0</v>
      </c>
      <c r="EX17" s="65">
        <v>0</v>
      </c>
      <c r="EY17" s="65">
        <v>0</v>
      </c>
      <c r="EZ17" s="65">
        <v>0</v>
      </c>
      <c r="FA17" s="65">
        <v>0</v>
      </c>
      <c r="FB17" s="65">
        <v>0</v>
      </c>
      <c r="FC17" s="65">
        <v>0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813.97500000000002</v>
      </c>
      <c r="G32" s="65">
        <v>813.97500000000002</v>
      </c>
      <c r="H32" s="65">
        <v>813.97500000000002</v>
      </c>
      <c r="I32" s="65">
        <v>813.97500000000002</v>
      </c>
      <c r="J32" s="65">
        <v>813.97500000000002</v>
      </c>
      <c r="K32" s="65">
        <v>813.97500000000002</v>
      </c>
      <c r="L32" s="65">
        <v>733.54645989999995</v>
      </c>
      <c r="M32" s="65">
        <v>813.97500000000002</v>
      </c>
      <c r="N32" s="65">
        <v>813.97500000000002</v>
      </c>
      <c r="O32" s="65">
        <v>813.97500000000002</v>
      </c>
      <c r="P32" s="65">
        <v>813.97500000000002</v>
      </c>
      <c r="Q32" s="65">
        <v>813.97500000000002</v>
      </c>
      <c r="R32" s="65">
        <v>540.22500000000002</v>
      </c>
      <c r="S32" s="65">
        <v>813.97500000000002</v>
      </c>
      <c r="T32" s="65">
        <v>813.97500000000002</v>
      </c>
      <c r="U32" s="65">
        <v>540.22500000000002</v>
      </c>
      <c r="V32" s="65">
        <v>813.97500000000002</v>
      </c>
      <c r="W32" s="65">
        <v>813.97500000000002</v>
      </c>
      <c r="X32" s="65">
        <v>273.75</v>
      </c>
      <c r="Y32" s="65">
        <v>341.39210059999999</v>
      </c>
      <c r="Z32" s="65">
        <v>813.97500000000002</v>
      </c>
      <c r="AA32" s="65">
        <v>273.75</v>
      </c>
      <c r="AB32" s="65">
        <v>813.97500000000002</v>
      </c>
      <c r="AC32" s="65">
        <v>813.97500000000002</v>
      </c>
      <c r="AD32" s="65">
        <v>813.97500000000002</v>
      </c>
      <c r="AE32" s="65">
        <v>273.75</v>
      </c>
      <c r="AF32" s="65">
        <v>813.97500000000002</v>
      </c>
      <c r="AG32" s="65">
        <v>813.97500000000002</v>
      </c>
      <c r="AH32" s="65">
        <v>813.97500000000002</v>
      </c>
      <c r="AI32" s="65">
        <v>813.97500000000002</v>
      </c>
      <c r="AJ32" s="65">
        <v>813.97500000000002</v>
      </c>
      <c r="AK32" s="65">
        <v>813.97500000000002</v>
      </c>
      <c r="AL32" s="65">
        <v>789.91927969999995</v>
      </c>
      <c r="AM32" s="65">
        <v>813.97500000000002</v>
      </c>
      <c r="AN32" s="65">
        <v>540.22500000000002</v>
      </c>
      <c r="AO32" s="65">
        <v>813.97500000000002</v>
      </c>
      <c r="AP32" s="65">
        <v>813.97500000000002</v>
      </c>
      <c r="AQ32" s="65">
        <v>813.97500000000002</v>
      </c>
      <c r="AR32" s="65">
        <v>813.97500000000002</v>
      </c>
      <c r="AS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540.22500000000002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117.0676244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248.50746340000001</v>
      </c>
      <c r="F33" s="65">
        <v>270.07499999999999</v>
      </c>
      <c r="G33" s="65">
        <v>270.07499999999999</v>
      </c>
      <c r="H33" s="65">
        <v>270.07499999999999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270.07499999999999</v>
      </c>
      <c r="R33" s="65">
        <v>270.07499999999999</v>
      </c>
      <c r="S33" s="65">
        <v>270.07499999999999</v>
      </c>
      <c r="W33" s="65">
        <v>270.07499999999999</v>
      </c>
      <c r="X33" s="65">
        <v>185.38449840000001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I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1062.4824630000001</v>
      </c>
      <c r="E41" s="65">
        <v>813.97500000000002</v>
      </c>
      <c r="F41" s="65">
        <v>1084.05</v>
      </c>
      <c r="G41" s="65">
        <v>1084.05</v>
      </c>
      <c r="H41" s="65">
        <v>1084.05</v>
      </c>
      <c r="I41" s="65">
        <v>813.97500000000002</v>
      </c>
      <c r="J41" s="65">
        <v>1084.05</v>
      </c>
      <c r="K41" s="65">
        <v>1084.05</v>
      </c>
      <c r="L41" s="65">
        <v>1003.62146</v>
      </c>
      <c r="M41" s="65">
        <v>813.97500000000002</v>
      </c>
      <c r="N41" s="65">
        <v>1084.05</v>
      </c>
      <c r="O41" s="65">
        <v>1084.05</v>
      </c>
      <c r="P41" s="65">
        <v>1084.05</v>
      </c>
      <c r="Q41" s="65">
        <v>813.97500000000002</v>
      </c>
      <c r="R41" s="65">
        <v>810.3</v>
      </c>
      <c r="S41" s="65">
        <v>1084.05</v>
      </c>
      <c r="T41" s="65">
        <v>813.97500000000002</v>
      </c>
      <c r="U41" s="65">
        <v>540.22500000000002</v>
      </c>
      <c r="V41" s="65">
        <v>813.97500000000002</v>
      </c>
      <c r="W41" s="65">
        <v>1084.05</v>
      </c>
      <c r="X41" s="65">
        <v>459.13449839999998</v>
      </c>
      <c r="Y41" s="65">
        <v>341.39210059999999</v>
      </c>
      <c r="Z41" s="65">
        <v>813.97500000000002</v>
      </c>
      <c r="AA41" s="65">
        <v>543.82500000000005</v>
      </c>
      <c r="AB41" s="65">
        <v>1084.05</v>
      </c>
      <c r="AC41" s="65">
        <v>813.97500000000002</v>
      </c>
      <c r="AD41" s="65">
        <v>1084.05</v>
      </c>
      <c r="AE41" s="65">
        <v>543.82500000000005</v>
      </c>
      <c r="AF41" s="65">
        <v>1084.05</v>
      </c>
      <c r="AG41" s="65">
        <v>813.97500000000002</v>
      </c>
      <c r="AH41" s="65">
        <v>813.97500000000002</v>
      </c>
      <c r="AI41" s="65">
        <v>1084.05</v>
      </c>
      <c r="AJ41" s="65">
        <v>1084.05</v>
      </c>
      <c r="AK41" s="65">
        <v>1084.05</v>
      </c>
      <c r="AL41" s="65">
        <v>1059.9942799999999</v>
      </c>
      <c r="AM41" s="65">
        <v>1084.05</v>
      </c>
      <c r="AN41" s="65">
        <v>810.3</v>
      </c>
      <c r="AO41" s="65">
        <v>813.97500000000002</v>
      </c>
      <c r="AP41" s="65">
        <v>1084.05</v>
      </c>
      <c r="AQ41" s="65">
        <v>1084.05</v>
      </c>
      <c r="AR41" s="65">
        <v>1084.05</v>
      </c>
      <c r="AS41" s="65">
        <v>813.97500000000002</v>
      </c>
      <c r="AT41" s="65">
        <v>1084.05</v>
      </c>
      <c r="AU41" s="65">
        <v>1084.05</v>
      </c>
      <c r="AV41" s="65">
        <v>1084.05</v>
      </c>
      <c r="AW41" s="65">
        <v>813.97500000000002</v>
      </c>
      <c r="AX41" s="65">
        <v>1084.05</v>
      </c>
      <c r="AY41" s="65">
        <v>1084.05</v>
      </c>
      <c r="AZ41" s="65">
        <v>1084.05</v>
      </c>
      <c r="BA41" s="65">
        <v>1084.05</v>
      </c>
      <c r="BB41" s="65">
        <v>1084.05</v>
      </c>
      <c r="BC41" s="65">
        <v>1084.05</v>
      </c>
      <c r="BD41" s="65">
        <v>1084.05</v>
      </c>
      <c r="BE41" s="65">
        <v>810.3</v>
      </c>
      <c r="BF41" s="65">
        <v>1084.05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813.97500000000002</v>
      </c>
      <c r="BN41" s="65">
        <v>1084.05</v>
      </c>
      <c r="BO41" s="65">
        <v>1084.05</v>
      </c>
      <c r="BP41" s="65">
        <v>1084.05</v>
      </c>
      <c r="BQ41" s="65">
        <v>387.14262439999999</v>
      </c>
      <c r="BR41" s="65">
        <v>1084.05</v>
      </c>
      <c r="BS41" s="65">
        <v>1084.05</v>
      </c>
      <c r="BT41" s="65">
        <v>1084.05</v>
      </c>
      <c r="BU41" s="65">
        <v>813.97500000000002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1197.27</v>
      </c>
      <c r="E55" s="65">
        <v>1281.27</v>
      </c>
      <c r="F55" s="65">
        <v>1005.27</v>
      </c>
      <c r="G55" s="65">
        <v>1201.77</v>
      </c>
      <c r="H55" s="65">
        <v>723.75</v>
      </c>
      <c r="I55" s="65">
        <v>1027.77</v>
      </c>
      <c r="J55" s="65">
        <v>1197.27</v>
      </c>
      <c r="K55" s="65">
        <v>1191.31359</v>
      </c>
      <c r="L55" s="65">
        <v>1296.27</v>
      </c>
      <c r="M55" s="65">
        <v>1296.27</v>
      </c>
      <c r="N55" s="65">
        <v>1221.27</v>
      </c>
      <c r="O55" s="65">
        <v>1296.27</v>
      </c>
      <c r="P55" s="65">
        <v>1296.27</v>
      </c>
      <c r="Q55" s="65">
        <v>1221.27</v>
      </c>
      <c r="R55" s="65">
        <v>1197.27</v>
      </c>
      <c r="S55" s="65">
        <v>1296.27</v>
      </c>
      <c r="T55" s="65">
        <v>1296.27</v>
      </c>
      <c r="U55" s="65">
        <v>750.27</v>
      </c>
      <c r="V55" s="65">
        <v>1197.27</v>
      </c>
      <c r="W55" s="65">
        <v>1221.27</v>
      </c>
      <c r="X55" s="65">
        <v>1296.27</v>
      </c>
      <c r="Y55" s="65">
        <v>1296.27</v>
      </c>
      <c r="Z55" s="65">
        <v>1281.27</v>
      </c>
      <c r="AA55" s="65">
        <v>1296.27</v>
      </c>
      <c r="AB55" s="65">
        <v>1296.27</v>
      </c>
      <c r="AC55" s="65">
        <v>769.02</v>
      </c>
      <c r="AD55" s="65">
        <v>1281.27</v>
      </c>
      <c r="AE55" s="65">
        <v>752.25</v>
      </c>
      <c r="AF55" s="65">
        <v>1551.27</v>
      </c>
      <c r="AG55" s="65">
        <v>1260.27</v>
      </c>
      <c r="AH55" s="65">
        <v>1476.27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1551.27</v>
      </c>
      <c r="AP55" s="65">
        <v>1551.27</v>
      </c>
      <c r="AQ55" s="65">
        <v>1551.27</v>
      </c>
      <c r="AR55" s="65">
        <v>1551.27</v>
      </c>
      <c r="AS55" s="65">
        <v>1069.77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1476.27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495</v>
      </c>
      <c r="BV55" s="65">
        <v>604.5</v>
      </c>
      <c r="BW55" s="65">
        <v>604.5</v>
      </c>
      <c r="BX55" s="65">
        <v>604.5</v>
      </c>
      <c r="BY55" s="65">
        <v>94.5</v>
      </c>
      <c r="BZ55" s="65">
        <v>604.5</v>
      </c>
      <c r="CA55" s="65">
        <v>604.5</v>
      </c>
      <c r="CB55" s="65">
        <v>255</v>
      </c>
      <c r="CC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229.47147129999999</v>
      </c>
      <c r="CM55" s="65">
        <v>255</v>
      </c>
      <c r="CN55" s="65">
        <v>255</v>
      </c>
      <c r="CO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1197.27</v>
      </c>
      <c r="E65" s="65">
        <v>1281.27</v>
      </c>
      <c r="F65" s="65">
        <v>1005.27</v>
      </c>
      <c r="G65" s="65">
        <v>1201.77</v>
      </c>
      <c r="H65" s="65">
        <v>723.75</v>
      </c>
      <c r="I65" s="65">
        <v>1027.77</v>
      </c>
      <c r="J65" s="65">
        <v>1197.27</v>
      </c>
      <c r="K65" s="65">
        <v>1191.31359</v>
      </c>
      <c r="L65" s="65">
        <v>1296.27</v>
      </c>
      <c r="M65" s="65">
        <v>1296.27</v>
      </c>
      <c r="N65" s="65">
        <v>1221.27</v>
      </c>
      <c r="O65" s="65">
        <v>1296.27</v>
      </c>
      <c r="P65" s="65">
        <v>1296.27</v>
      </c>
      <c r="Q65" s="65">
        <v>1221.27</v>
      </c>
      <c r="R65" s="65">
        <v>1197.27</v>
      </c>
      <c r="S65" s="65">
        <v>1296.27</v>
      </c>
      <c r="T65" s="65">
        <v>1296.27</v>
      </c>
      <c r="U65" s="65">
        <v>750.27</v>
      </c>
      <c r="V65" s="65">
        <v>1197.27</v>
      </c>
      <c r="W65" s="65">
        <v>1221.27</v>
      </c>
      <c r="X65" s="65">
        <v>1296.27</v>
      </c>
      <c r="Y65" s="65">
        <v>1296.27</v>
      </c>
      <c r="Z65" s="65">
        <v>1281.27</v>
      </c>
      <c r="AA65" s="65">
        <v>1296.27</v>
      </c>
      <c r="AB65" s="65">
        <v>1296.27</v>
      </c>
      <c r="AC65" s="65">
        <v>769.02</v>
      </c>
      <c r="AD65" s="65">
        <v>1281.27</v>
      </c>
      <c r="AE65" s="65">
        <v>752.25</v>
      </c>
      <c r="AF65" s="65">
        <v>1551.27</v>
      </c>
      <c r="AG65" s="65">
        <v>1260.27</v>
      </c>
      <c r="AH65" s="65">
        <v>1476.27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1551.27</v>
      </c>
      <c r="AP65" s="65">
        <v>1551.27</v>
      </c>
      <c r="AQ65" s="65">
        <v>1551.27</v>
      </c>
      <c r="AR65" s="65">
        <v>1551.27</v>
      </c>
      <c r="AS65" s="65">
        <v>1069.77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1476.27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495</v>
      </c>
      <c r="BV65" s="65">
        <v>604.5</v>
      </c>
      <c r="BW65" s="65">
        <v>604.5</v>
      </c>
      <c r="BX65" s="65">
        <v>604.5</v>
      </c>
      <c r="BY65" s="65">
        <v>94.5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0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229.47147129999999</v>
      </c>
      <c r="CM65" s="65">
        <v>255</v>
      </c>
      <c r="CN65" s="65">
        <v>255</v>
      </c>
      <c r="CO65" s="65">
        <v>255</v>
      </c>
      <c r="CP65" s="65">
        <v>0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AZ90" s="65">
        <v>323.60564579999999</v>
      </c>
      <c r="BA90" s="65">
        <v>323.60564579999999</v>
      </c>
      <c r="BB90" s="65">
        <v>323.60564579999999</v>
      </c>
      <c r="BC90" s="65">
        <v>323.60564579999999</v>
      </c>
      <c r="BD90" s="65">
        <v>4254.6415790000001</v>
      </c>
      <c r="BE90" s="65">
        <v>4254.6415790000001</v>
      </c>
      <c r="BF90" s="65">
        <v>4254.6415790000001</v>
      </c>
      <c r="BG90" s="65">
        <v>4254.6415790000001</v>
      </c>
      <c r="BH90" s="65">
        <v>6101.8354609999997</v>
      </c>
      <c r="BI90" s="65">
        <v>6101.8354609999997</v>
      </c>
      <c r="BJ90" s="65">
        <v>6101.8354609999997</v>
      </c>
      <c r="BK90" s="65">
        <v>6101.8354609999997</v>
      </c>
      <c r="BL90" s="65">
        <v>9381.5356869999996</v>
      </c>
      <c r="BM90" s="65">
        <v>9381.5356869999996</v>
      </c>
      <c r="BN90" s="65">
        <v>9381.5356869999996</v>
      </c>
      <c r="BO90" s="65">
        <v>9381.5356869999996</v>
      </c>
      <c r="BP90" s="65">
        <v>10607.0995</v>
      </c>
      <c r="BQ90" s="65">
        <v>10607.0995</v>
      </c>
      <c r="BR90" s="65">
        <v>10607.0995</v>
      </c>
      <c r="BS90" s="65">
        <v>10607.0995</v>
      </c>
      <c r="BT90" s="65">
        <v>10802.100259999999</v>
      </c>
      <c r="BU90" s="65">
        <v>10802.100259999999</v>
      </c>
      <c r="BV90" s="65">
        <v>10802.100259999999</v>
      </c>
      <c r="BW90" s="65">
        <v>10802.100259999999</v>
      </c>
      <c r="BX90" s="65">
        <v>10802.100259999999</v>
      </c>
      <c r="BY90" s="65">
        <v>10802.100259999999</v>
      </c>
      <c r="BZ90" s="65">
        <v>10802.100259999999</v>
      </c>
      <c r="CA90" s="65">
        <v>10802.100259999999</v>
      </c>
      <c r="CB90" s="65">
        <v>10802.100259999999</v>
      </c>
      <c r="CC90" s="65">
        <v>10802.100259999999</v>
      </c>
      <c r="CD90" s="65">
        <v>10802.100259999999</v>
      </c>
      <c r="CE90" s="65">
        <v>10802.100259999999</v>
      </c>
      <c r="CF90" s="65">
        <v>10802.100259999999</v>
      </c>
      <c r="CG90" s="65">
        <v>10802.100259999999</v>
      </c>
      <c r="CH90" s="65">
        <v>10802.100259999999</v>
      </c>
      <c r="CI90" s="65">
        <v>10802.100259999999</v>
      </c>
      <c r="CJ90" s="65">
        <v>10802.100259999999</v>
      </c>
      <c r="CK90" s="65">
        <v>10802.100259999999</v>
      </c>
      <c r="CL90" s="65">
        <v>10802.100259999999</v>
      </c>
      <c r="CM90" s="65">
        <v>10802.100259999999</v>
      </c>
      <c r="CN90" s="65">
        <v>10802.100259999999</v>
      </c>
      <c r="CO90" s="65">
        <v>10802.100259999999</v>
      </c>
      <c r="CP90" s="65">
        <v>10802.100259999999</v>
      </c>
      <c r="CQ90" s="65">
        <v>10802.100259999999</v>
      </c>
      <c r="CR90" s="65">
        <v>10802.100259999999</v>
      </c>
      <c r="CS90" s="65">
        <v>10802.100259999999</v>
      </c>
      <c r="CT90" s="65">
        <v>10802.100259999999</v>
      </c>
      <c r="CU90" s="65">
        <v>10802.100259999999</v>
      </c>
      <c r="CV90" s="65">
        <v>10802.100259999999</v>
      </c>
      <c r="CW90" s="65">
        <v>10802.100259999999</v>
      </c>
      <c r="CX90" s="65">
        <v>10802.100259999999</v>
      </c>
      <c r="CY90" s="65">
        <v>10802.100259999999</v>
      </c>
      <c r="CZ90" s="65">
        <v>10802.100259999999</v>
      </c>
      <c r="DA90" s="65">
        <v>10802.100259999999</v>
      </c>
      <c r="DB90" s="65">
        <v>10802.100259999999</v>
      </c>
      <c r="DC90" s="65">
        <v>10802.100259999999</v>
      </c>
      <c r="DD90" s="65">
        <v>10802.100259999999</v>
      </c>
      <c r="DE90" s="65">
        <v>10802.100259999999</v>
      </c>
      <c r="DF90" s="65">
        <v>10802.100259999999</v>
      </c>
      <c r="DG90" s="65">
        <v>10802.100259999999</v>
      </c>
      <c r="DH90" s="65">
        <v>10802.100259999999</v>
      </c>
      <c r="DI90" s="65">
        <v>10802.100259999999</v>
      </c>
      <c r="DJ90" s="65">
        <v>10802.100259999999</v>
      </c>
      <c r="DK90" s="65">
        <v>10802.100259999999</v>
      </c>
      <c r="DL90" s="65">
        <v>10802.100259999999</v>
      </c>
      <c r="DM90" s="65">
        <v>10802.100259999999</v>
      </c>
      <c r="DN90" s="65">
        <v>10802.100259999999</v>
      </c>
      <c r="DO90" s="65">
        <v>10802.100259999999</v>
      </c>
      <c r="DP90" s="65">
        <v>10802.100259999999</v>
      </c>
      <c r="DQ90" s="65">
        <v>10802.100259999999</v>
      </c>
      <c r="DR90" s="65">
        <v>10802.100259999999</v>
      </c>
      <c r="DS90" s="65">
        <v>10802.100259999999</v>
      </c>
      <c r="DT90" s="65">
        <v>10802.100259999999</v>
      </c>
      <c r="DU90" s="65">
        <v>10802.100259999999</v>
      </c>
      <c r="DV90" s="65">
        <v>10802.100259999999</v>
      </c>
      <c r="DW90" s="65">
        <v>10802.100259999999</v>
      </c>
      <c r="DX90" s="65">
        <v>10802.100259999999</v>
      </c>
      <c r="DY90" s="65">
        <v>10802.100259999999</v>
      </c>
      <c r="DZ90" s="65">
        <v>10802.100259999999</v>
      </c>
      <c r="EA90" s="65">
        <v>10802.100259999999</v>
      </c>
      <c r="EB90" s="65">
        <v>10802.100259999999</v>
      </c>
      <c r="EC90" s="65">
        <v>10802.100259999999</v>
      </c>
      <c r="ED90" s="65">
        <v>10802.100259999999</v>
      </c>
      <c r="EE90" s="65">
        <v>10802.100259999999</v>
      </c>
      <c r="EF90" s="65">
        <v>10802.100259999999</v>
      </c>
      <c r="EG90" s="65">
        <v>10802.100259999999</v>
      </c>
      <c r="EH90" s="65">
        <v>10802.100259999999</v>
      </c>
      <c r="EI90" s="65">
        <v>10802.100259999999</v>
      </c>
      <c r="EJ90" s="65">
        <v>10802.100259999999</v>
      </c>
      <c r="EK90" s="65">
        <v>10802.100259999999</v>
      </c>
      <c r="EL90" s="65">
        <v>10802.100259999999</v>
      </c>
      <c r="EM90" s="65">
        <v>10802.100259999999</v>
      </c>
      <c r="EN90" s="65">
        <v>10802.100259999999</v>
      </c>
      <c r="EO90" s="65">
        <v>10802.100259999999</v>
      </c>
      <c r="EP90" s="65">
        <v>10802.100259999999</v>
      </c>
      <c r="EQ90" s="65">
        <v>10802.100259999999</v>
      </c>
      <c r="ER90" s="65">
        <v>10802.100259999999</v>
      </c>
      <c r="ES90" s="65">
        <v>10802.100259999999</v>
      </c>
      <c r="ET90" s="65">
        <v>10802.100259999999</v>
      </c>
      <c r="EU90" s="65">
        <v>10802.100259999999</v>
      </c>
      <c r="EV90" s="65">
        <v>10802.100259999999</v>
      </c>
      <c r="EW90" s="65">
        <v>10802.100259999999</v>
      </c>
      <c r="EX90" s="65">
        <v>10802.100259999999</v>
      </c>
      <c r="EY90" s="65">
        <v>10802.100259999999</v>
      </c>
      <c r="EZ90" s="65">
        <v>10802.100259999999</v>
      </c>
      <c r="FA90" s="65">
        <v>10802.100259999999</v>
      </c>
      <c r="FB90" s="65">
        <v>10802.100259999999</v>
      </c>
      <c r="FC90" s="65">
        <v>10802.100259999999</v>
      </c>
    </row>
    <row r="91" spans="2:159" x14ac:dyDescent="0.2">
      <c r="B91" s="65" t="s">
        <v>675</v>
      </c>
      <c r="C91" s="65" t="s">
        <v>38</v>
      </c>
      <c r="BT91" s="65">
        <v>340.60137909999997</v>
      </c>
      <c r="BU91" s="65">
        <v>340.60137909999997</v>
      </c>
      <c r="BV91" s="65">
        <v>340.60137909999997</v>
      </c>
      <c r="BW91" s="65">
        <v>340.60137909999997</v>
      </c>
      <c r="BX91" s="65">
        <v>340.60137909999997</v>
      </c>
      <c r="BY91" s="65">
        <v>340.60137909999997</v>
      </c>
      <c r="BZ91" s="65">
        <v>340.60137909999997</v>
      </c>
      <c r="CA91" s="65">
        <v>340.60137909999997</v>
      </c>
      <c r="CB91" s="65">
        <v>340.60137909999997</v>
      </c>
      <c r="CC91" s="65">
        <v>340.60137909999997</v>
      </c>
      <c r="CD91" s="65">
        <v>340.60137909999997</v>
      </c>
      <c r="CE91" s="65">
        <v>340.60137909999997</v>
      </c>
      <c r="CF91" s="65">
        <v>340.60137909999997</v>
      </c>
      <c r="CG91" s="65">
        <v>340.60137909999997</v>
      </c>
      <c r="CH91" s="65">
        <v>340.60137909999997</v>
      </c>
      <c r="CI91" s="65">
        <v>340.60137909999997</v>
      </c>
      <c r="CJ91" s="65">
        <v>340.60137909999997</v>
      </c>
      <c r="CK91" s="65">
        <v>340.60137909999997</v>
      </c>
      <c r="CL91" s="65">
        <v>340.60137909999997</v>
      </c>
      <c r="CM91" s="65">
        <v>340.60137909999997</v>
      </c>
      <c r="CN91" s="65">
        <v>340.60137909999997</v>
      </c>
      <c r="CO91" s="65">
        <v>340.60137909999997</v>
      </c>
      <c r="CP91" s="65">
        <v>340.60137909999997</v>
      </c>
      <c r="CQ91" s="65">
        <v>340.60137909999997</v>
      </c>
      <c r="CR91" s="65">
        <v>340.60137909999997</v>
      </c>
      <c r="CS91" s="65">
        <v>340.60137909999997</v>
      </c>
      <c r="CT91" s="65">
        <v>340.60137909999997</v>
      </c>
      <c r="CU91" s="65">
        <v>340.60137909999997</v>
      </c>
      <c r="CV91" s="65">
        <v>340.60137909999997</v>
      </c>
      <c r="CW91" s="65">
        <v>340.60137909999997</v>
      </c>
      <c r="CX91" s="65">
        <v>340.60137909999997</v>
      </c>
      <c r="CY91" s="65">
        <v>340.60137909999997</v>
      </c>
      <c r="CZ91" s="65">
        <v>340.60137909999997</v>
      </c>
      <c r="DA91" s="65">
        <v>340.60137909999997</v>
      </c>
      <c r="DB91" s="65">
        <v>340.60137909999997</v>
      </c>
      <c r="DC91" s="65">
        <v>340.60137909999997</v>
      </c>
      <c r="DD91" s="65">
        <v>340.60137909999997</v>
      </c>
      <c r="DE91" s="65">
        <v>340.60137909999997</v>
      </c>
      <c r="DF91" s="65">
        <v>340.60137909999997</v>
      </c>
      <c r="DG91" s="65">
        <v>340.60137909999997</v>
      </c>
      <c r="DH91" s="65">
        <v>340.60137909999997</v>
      </c>
      <c r="DI91" s="65">
        <v>340.60137909999997</v>
      </c>
      <c r="DJ91" s="65">
        <v>340.60137909999997</v>
      </c>
      <c r="DK91" s="65">
        <v>340.60137909999997</v>
      </c>
      <c r="DL91" s="65">
        <v>340.60137909999997</v>
      </c>
      <c r="DM91" s="65">
        <v>340.60137909999997</v>
      </c>
      <c r="DN91" s="65">
        <v>340.60137909999997</v>
      </c>
      <c r="DO91" s="65">
        <v>340.60137909999997</v>
      </c>
      <c r="DP91" s="65">
        <v>340.60137909999997</v>
      </c>
      <c r="DQ91" s="65">
        <v>340.60137909999997</v>
      </c>
      <c r="DR91" s="65">
        <v>340.60137909999997</v>
      </c>
      <c r="DS91" s="65">
        <v>340.60137909999997</v>
      </c>
      <c r="DT91" s="65">
        <v>340.60137909999997</v>
      </c>
      <c r="DU91" s="65">
        <v>340.60137909999997</v>
      </c>
      <c r="DV91" s="65">
        <v>340.60137909999997</v>
      </c>
      <c r="DW91" s="65">
        <v>340.60137909999997</v>
      </c>
      <c r="DX91" s="65">
        <v>340.60137909999997</v>
      </c>
      <c r="DY91" s="65">
        <v>340.60137909999997</v>
      </c>
      <c r="DZ91" s="65">
        <v>340.60137909999997</v>
      </c>
      <c r="EA91" s="65">
        <v>340.60137909999997</v>
      </c>
      <c r="EB91" s="65">
        <v>340.60137909999997</v>
      </c>
      <c r="EC91" s="65">
        <v>340.60137909999997</v>
      </c>
      <c r="ED91" s="65">
        <v>340.60137909999997</v>
      </c>
      <c r="EE91" s="65">
        <v>340.60137909999997</v>
      </c>
      <c r="EF91" s="65">
        <v>340.60137909999997</v>
      </c>
      <c r="EG91" s="65">
        <v>340.60137909999997</v>
      </c>
      <c r="EH91" s="65">
        <v>340.60137909999997</v>
      </c>
      <c r="EI91" s="65">
        <v>340.60137909999997</v>
      </c>
      <c r="EJ91" s="65">
        <v>340.60137909999997</v>
      </c>
      <c r="EK91" s="65">
        <v>340.60137909999997</v>
      </c>
      <c r="EL91" s="65">
        <v>340.60137909999997</v>
      </c>
      <c r="EM91" s="65">
        <v>340.60137909999997</v>
      </c>
      <c r="EN91" s="65">
        <v>340.60137909999997</v>
      </c>
      <c r="EO91" s="65">
        <v>340.60137909999997</v>
      </c>
      <c r="EP91" s="65">
        <v>340.60137909999997</v>
      </c>
      <c r="EQ91" s="65">
        <v>340.60137909999997</v>
      </c>
      <c r="ER91" s="65">
        <v>340.60137909999997</v>
      </c>
      <c r="ES91" s="65">
        <v>340.60137909999997</v>
      </c>
      <c r="ET91" s="65">
        <v>340.60137909999997</v>
      </c>
      <c r="EU91" s="65">
        <v>340.60137909999997</v>
      </c>
      <c r="EV91" s="65">
        <v>340.60137909999997</v>
      </c>
      <c r="EW91" s="65">
        <v>340.60137909999997</v>
      </c>
      <c r="EX91" s="65">
        <v>340.60137909999997</v>
      </c>
      <c r="EY91" s="65">
        <v>340.60137909999997</v>
      </c>
      <c r="EZ91" s="65">
        <v>340.60137909999997</v>
      </c>
      <c r="FA91" s="65">
        <v>340.60137909999997</v>
      </c>
      <c r="FB91" s="65">
        <v>340.60137909999997</v>
      </c>
      <c r="FC91" s="65">
        <v>340.60137909999997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323.60564579999999</v>
      </c>
      <c r="BA101" s="65">
        <v>323.60564579999999</v>
      </c>
      <c r="BB101" s="65">
        <v>323.60564579999999</v>
      </c>
      <c r="BC101" s="65">
        <v>323.60564579999999</v>
      </c>
      <c r="BD101" s="65">
        <v>4254.6415790000001</v>
      </c>
      <c r="BE101" s="65">
        <v>4254.6415790000001</v>
      </c>
      <c r="BF101" s="65">
        <v>4254.6415790000001</v>
      </c>
      <c r="BG101" s="65">
        <v>4254.6415790000001</v>
      </c>
      <c r="BH101" s="65">
        <v>6101.8354609999997</v>
      </c>
      <c r="BI101" s="65">
        <v>6101.8354609999997</v>
      </c>
      <c r="BJ101" s="65">
        <v>6101.8354609999997</v>
      </c>
      <c r="BK101" s="65">
        <v>6101.8354609999997</v>
      </c>
      <c r="BL101" s="65">
        <v>9381.5356869999996</v>
      </c>
      <c r="BM101" s="65">
        <v>9381.5356869999996</v>
      </c>
      <c r="BN101" s="65">
        <v>9381.5356869999996</v>
      </c>
      <c r="BO101" s="65">
        <v>9381.5356869999996</v>
      </c>
      <c r="BP101" s="65">
        <v>10607.0995</v>
      </c>
      <c r="BQ101" s="65">
        <v>10607.0995</v>
      </c>
      <c r="BR101" s="65">
        <v>10607.0995</v>
      </c>
      <c r="BS101" s="65">
        <v>10607.0995</v>
      </c>
      <c r="BT101" s="65">
        <v>11142.701639999999</v>
      </c>
      <c r="BU101" s="65">
        <v>11142.701639999999</v>
      </c>
      <c r="BV101" s="65">
        <v>11142.701639999999</v>
      </c>
      <c r="BW101" s="65">
        <v>11142.701639999999</v>
      </c>
      <c r="BX101" s="65">
        <v>11142.701639999999</v>
      </c>
      <c r="BY101" s="65">
        <v>11142.701639999999</v>
      </c>
      <c r="BZ101" s="65">
        <v>11142.701639999999</v>
      </c>
      <c r="CA101" s="65">
        <v>11142.701639999999</v>
      </c>
      <c r="CB101" s="65">
        <v>11142.701639999999</v>
      </c>
      <c r="CC101" s="65">
        <v>11142.701639999999</v>
      </c>
      <c r="CD101" s="65">
        <v>11142.701639999999</v>
      </c>
      <c r="CE101" s="65">
        <v>11142.701639999999</v>
      </c>
      <c r="CF101" s="65">
        <v>11142.701639999999</v>
      </c>
      <c r="CG101" s="65">
        <v>11142.701639999999</v>
      </c>
      <c r="CH101" s="65">
        <v>11142.701639999999</v>
      </c>
      <c r="CI101" s="65">
        <v>11142.701639999999</v>
      </c>
      <c r="CJ101" s="65">
        <v>11142.701639999999</v>
      </c>
      <c r="CK101" s="65">
        <v>11142.701639999999</v>
      </c>
      <c r="CL101" s="65">
        <v>11142.701639999999</v>
      </c>
      <c r="CM101" s="65">
        <v>11142.701639999999</v>
      </c>
      <c r="CN101" s="65">
        <v>11142.701639999999</v>
      </c>
      <c r="CO101" s="65">
        <v>11142.701639999999</v>
      </c>
      <c r="CP101" s="65">
        <v>11142.701639999999</v>
      </c>
      <c r="CQ101" s="65">
        <v>11142.701639999999</v>
      </c>
      <c r="CR101" s="65">
        <v>11142.701639999999</v>
      </c>
      <c r="CS101" s="65">
        <v>11142.701639999999</v>
      </c>
      <c r="CT101" s="65">
        <v>11142.701639999999</v>
      </c>
      <c r="CU101" s="65">
        <v>11142.701639999999</v>
      </c>
      <c r="CV101" s="65">
        <v>11142.701639999999</v>
      </c>
      <c r="CW101" s="65">
        <v>11142.701639999999</v>
      </c>
      <c r="CX101" s="65">
        <v>11142.701639999999</v>
      </c>
      <c r="CY101" s="65">
        <v>11142.701639999999</v>
      </c>
      <c r="CZ101" s="65">
        <v>11142.701639999999</v>
      </c>
      <c r="DA101" s="65">
        <v>11142.701639999999</v>
      </c>
      <c r="DB101" s="65">
        <v>11142.701639999999</v>
      </c>
      <c r="DC101" s="65">
        <v>11142.701639999999</v>
      </c>
      <c r="DD101" s="65">
        <v>11142.701639999999</v>
      </c>
      <c r="DE101" s="65">
        <v>11142.701639999999</v>
      </c>
      <c r="DF101" s="65">
        <v>11142.701639999999</v>
      </c>
      <c r="DG101" s="65">
        <v>11142.701639999999</v>
      </c>
      <c r="DH101" s="65">
        <v>11142.701639999999</v>
      </c>
      <c r="DI101" s="65">
        <v>11142.701639999999</v>
      </c>
      <c r="DJ101" s="65">
        <v>11142.701639999999</v>
      </c>
      <c r="DK101" s="65">
        <v>11142.701639999999</v>
      </c>
      <c r="DL101" s="65">
        <v>11142.701639999999</v>
      </c>
      <c r="DM101" s="65">
        <v>11142.701639999999</v>
      </c>
      <c r="DN101" s="65">
        <v>11142.701639999999</v>
      </c>
      <c r="DO101" s="65">
        <v>11142.701639999999</v>
      </c>
      <c r="DP101" s="65">
        <v>11142.701639999999</v>
      </c>
      <c r="DQ101" s="65">
        <v>11142.701639999999</v>
      </c>
      <c r="DR101" s="65">
        <v>11142.701639999999</v>
      </c>
      <c r="DS101" s="65">
        <v>11142.701639999999</v>
      </c>
      <c r="DT101" s="65">
        <v>11142.701639999999</v>
      </c>
      <c r="DU101" s="65">
        <v>11142.701639999999</v>
      </c>
      <c r="DV101" s="65">
        <v>11142.701639999999</v>
      </c>
      <c r="DW101" s="65">
        <v>11142.701639999999</v>
      </c>
      <c r="DX101" s="65">
        <v>11142.701639999999</v>
      </c>
      <c r="DY101" s="65">
        <v>11142.701639999999</v>
      </c>
      <c r="DZ101" s="65">
        <v>11142.701639999999</v>
      </c>
      <c r="EA101" s="65">
        <v>11142.701639999999</v>
      </c>
      <c r="EB101" s="65">
        <v>11142.701639999999</v>
      </c>
      <c r="EC101" s="65">
        <v>11142.701639999999</v>
      </c>
      <c r="ED101" s="65">
        <v>11142.701639999999</v>
      </c>
      <c r="EE101" s="65">
        <v>11142.701639999999</v>
      </c>
      <c r="EF101" s="65">
        <v>11142.701639999999</v>
      </c>
      <c r="EG101" s="65">
        <v>11142.701639999999</v>
      </c>
      <c r="EH101" s="65">
        <v>11142.701639999999</v>
      </c>
      <c r="EI101" s="65">
        <v>11142.701639999999</v>
      </c>
      <c r="EJ101" s="65">
        <v>11142.701639999999</v>
      </c>
      <c r="EK101" s="65">
        <v>11142.701639999999</v>
      </c>
      <c r="EL101" s="65">
        <v>11142.701639999999</v>
      </c>
      <c r="EM101" s="65">
        <v>11142.701639999999</v>
      </c>
      <c r="EN101" s="65">
        <v>11142.701639999999</v>
      </c>
      <c r="EO101" s="65">
        <v>11142.701639999999</v>
      </c>
      <c r="EP101" s="65">
        <v>11142.701639999999</v>
      </c>
      <c r="EQ101" s="65">
        <v>11142.701639999999</v>
      </c>
      <c r="ER101" s="65">
        <v>11142.701639999999</v>
      </c>
      <c r="ES101" s="65">
        <v>11142.701639999999</v>
      </c>
      <c r="ET101" s="65">
        <v>11142.701639999999</v>
      </c>
      <c r="EU101" s="65">
        <v>11142.701639999999</v>
      </c>
      <c r="EV101" s="65">
        <v>11142.701639999999</v>
      </c>
      <c r="EW101" s="65">
        <v>11142.701639999999</v>
      </c>
      <c r="EX101" s="65">
        <v>11142.701639999999</v>
      </c>
      <c r="EY101" s="65">
        <v>11142.701639999999</v>
      </c>
      <c r="EZ101" s="65">
        <v>11142.701639999999</v>
      </c>
      <c r="FA101" s="65">
        <v>11142.701639999999</v>
      </c>
      <c r="FB101" s="65">
        <v>11142.701639999999</v>
      </c>
      <c r="FC101" s="65">
        <v>11142.701639999999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3412.4135700000002</v>
      </c>
      <c r="F102" s="65">
        <v>3412.4135700000002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3377.3304710000002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1888.784555</v>
      </c>
      <c r="AD102" s="65">
        <v>3412.4135700000002</v>
      </c>
      <c r="AE102" s="65">
        <v>3412.4135700000002</v>
      </c>
      <c r="AF102" s="65">
        <v>3412.4135700000002</v>
      </c>
      <c r="AG102" s="65">
        <v>2296.751452</v>
      </c>
      <c r="AH102" s="65">
        <v>3412.4135700000002</v>
      </c>
      <c r="AI102" s="65">
        <v>2755.342044</v>
      </c>
      <c r="AJ102" s="65">
        <v>3412.4135700000002</v>
      </c>
      <c r="AK102" s="65">
        <v>2348.3082610000001</v>
      </c>
      <c r="AL102" s="65">
        <v>1964.203291</v>
      </c>
      <c r="AM102" s="65">
        <v>3412.4135700000002</v>
      </c>
      <c r="AN102" s="65">
        <v>3412.4135700000002</v>
      </c>
      <c r="AO102" s="65">
        <v>3412.4135700000002</v>
      </c>
      <c r="AP102" s="65">
        <v>3412.4135700000002</v>
      </c>
      <c r="AQ102" s="65">
        <v>3412.4135700000002</v>
      </c>
      <c r="AR102" s="65">
        <v>3412.4135700000002</v>
      </c>
      <c r="AS102" s="65">
        <v>3412.4135700000002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X103" s="65">
        <v>235.5414298</v>
      </c>
      <c r="Z103" s="65">
        <v>235.5414298</v>
      </c>
      <c r="AA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F103" s="65">
        <v>235.5414298</v>
      </c>
      <c r="AH103" s="65">
        <v>235.5414298</v>
      </c>
      <c r="AI103" s="65">
        <v>235.5414298</v>
      </c>
      <c r="AJ103" s="65">
        <v>235.5414298</v>
      </c>
      <c r="AK103" s="65">
        <v>235.5414298</v>
      </c>
      <c r="AL103" s="65">
        <v>235.5414298</v>
      </c>
      <c r="AM103" s="65">
        <v>235.5414298</v>
      </c>
      <c r="AN103" s="65">
        <v>235.5414298</v>
      </c>
      <c r="AO103" s="65">
        <v>43.764498000000003</v>
      </c>
      <c r="AQ103" s="65">
        <v>235.5414298</v>
      </c>
      <c r="AV103" s="65">
        <v>58.850458969999998</v>
      </c>
      <c r="AW103" s="65">
        <v>58.850458969999998</v>
      </c>
      <c r="AY103" s="65">
        <v>58.850458969999998</v>
      </c>
      <c r="AZ103" s="65">
        <v>684.98234869999999</v>
      </c>
      <c r="BA103" s="65">
        <v>684.98234869999999</v>
      </c>
      <c r="BB103" s="65">
        <v>684.98234869999999</v>
      </c>
      <c r="BC103" s="65">
        <v>684.98234869999999</v>
      </c>
      <c r="BD103" s="65">
        <v>684.98234869999999</v>
      </c>
      <c r="BE103" s="65">
        <v>684.98234869999999</v>
      </c>
      <c r="BF103" s="65">
        <v>684.98234869999999</v>
      </c>
      <c r="BG103" s="65">
        <v>684.98234869999999</v>
      </c>
      <c r="BH103" s="65">
        <v>684.98234869999999</v>
      </c>
      <c r="BI103" s="65">
        <v>684.98234869999999</v>
      </c>
      <c r="BK103" s="65">
        <v>684.98234869999999</v>
      </c>
      <c r="BL103" s="65">
        <v>2030.5992100000001</v>
      </c>
      <c r="BM103" s="65">
        <v>2030.5992100000001</v>
      </c>
      <c r="BO103" s="65">
        <v>2030.5992100000001</v>
      </c>
      <c r="BP103" s="65">
        <v>2030.5992100000001</v>
      </c>
      <c r="BQ103" s="65">
        <v>2030.5992100000001</v>
      </c>
      <c r="BR103" s="65">
        <v>2030.5992100000001</v>
      </c>
      <c r="BS103" s="65">
        <v>2030.5992100000001</v>
      </c>
      <c r="BT103" s="65">
        <v>2030.5992100000001</v>
      </c>
      <c r="BU103" s="65">
        <v>2030.5992100000001</v>
      </c>
      <c r="BV103" s="65">
        <v>2030.5992100000001</v>
      </c>
      <c r="BW103" s="65">
        <v>2030.5992100000001</v>
      </c>
      <c r="BX103" s="65">
        <v>2030.5992100000001</v>
      </c>
      <c r="BY103" s="65">
        <v>2030.5992100000001</v>
      </c>
      <c r="BZ103" s="65">
        <v>2030.5992100000001</v>
      </c>
      <c r="CA103" s="65">
        <v>2030.5992100000001</v>
      </c>
      <c r="CB103" s="65">
        <v>2030.5992100000001</v>
      </c>
      <c r="CC103" s="65">
        <v>2030.5992100000001</v>
      </c>
      <c r="CD103" s="65">
        <v>2030.5992100000001</v>
      </c>
      <c r="CE103" s="65">
        <v>2030.5992100000001</v>
      </c>
      <c r="CF103" s="65">
        <v>2030.5992100000001</v>
      </c>
      <c r="CG103" s="65">
        <v>2030.5992100000001</v>
      </c>
      <c r="CH103" s="65">
        <v>2030.5992100000001</v>
      </c>
      <c r="CI103" s="65">
        <v>2030.5992100000001</v>
      </c>
      <c r="CJ103" s="65">
        <v>2030.5992100000001</v>
      </c>
      <c r="CK103" s="65">
        <v>2030.5992100000001</v>
      </c>
      <c r="CL103" s="65">
        <v>2030.5992100000001</v>
      </c>
      <c r="CM103" s="65">
        <v>2030.5992100000001</v>
      </c>
      <c r="CN103" s="65">
        <v>2030.5992100000001</v>
      </c>
      <c r="CO103" s="65">
        <v>2030.5992100000001</v>
      </c>
      <c r="CP103" s="65">
        <v>2030.5992100000001</v>
      </c>
      <c r="CQ103" s="65">
        <v>2030.5992100000001</v>
      </c>
      <c r="CR103" s="65">
        <v>2030.5992100000001</v>
      </c>
      <c r="CS103" s="65">
        <v>2030.5992100000001</v>
      </c>
      <c r="CT103" s="65">
        <v>2030.5992100000001</v>
      </c>
      <c r="CU103" s="65">
        <v>2030.5992100000001</v>
      </c>
      <c r="CV103" s="65">
        <v>2030.5992100000001</v>
      </c>
      <c r="CW103" s="65">
        <v>2030.5992100000001</v>
      </c>
      <c r="CX103" s="65">
        <v>2030.5992100000001</v>
      </c>
      <c r="CY103" s="65">
        <v>2030.5992100000001</v>
      </c>
      <c r="CZ103" s="65">
        <v>2030.5992100000001</v>
      </c>
      <c r="DA103" s="65">
        <v>2030.5992100000001</v>
      </c>
      <c r="DB103" s="65">
        <v>2030.5992100000001</v>
      </c>
      <c r="DC103" s="65">
        <v>2030.5992100000001</v>
      </c>
      <c r="DD103" s="65">
        <v>2030.5992100000001</v>
      </c>
      <c r="DE103" s="65">
        <v>2030.5992100000001</v>
      </c>
      <c r="DF103" s="65">
        <v>2030.5992100000001</v>
      </c>
      <c r="DG103" s="65">
        <v>2030.5992100000001</v>
      </c>
      <c r="DH103" s="65">
        <v>2030.5992100000001</v>
      </c>
      <c r="DI103" s="65">
        <v>2030.5992100000001</v>
      </c>
      <c r="DJ103" s="65">
        <v>2030.5992100000001</v>
      </c>
      <c r="DK103" s="65">
        <v>2030.5992100000001</v>
      </c>
      <c r="DL103" s="65">
        <v>2030.5992100000001</v>
      </c>
      <c r="DM103" s="65">
        <v>2030.5992100000001</v>
      </c>
      <c r="DN103" s="65">
        <v>2030.5992100000001</v>
      </c>
      <c r="DO103" s="65">
        <v>2030.5992100000001</v>
      </c>
      <c r="DP103" s="65">
        <v>2030.5992100000001</v>
      </c>
      <c r="DQ103" s="65">
        <v>2030.5992100000001</v>
      </c>
      <c r="DR103" s="65">
        <v>2030.5992100000001</v>
      </c>
      <c r="DS103" s="65">
        <v>2030.5992100000001</v>
      </c>
      <c r="DT103" s="65">
        <v>2030.5992100000001</v>
      </c>
      <c r="DU103" s="65">
        <v>2030.5992100000001</v>
      </c>
      <c r="DV103" s="65">
        <v>2030.5992100000001</v>
      </c>
      <c r="DW103" s="65">
        <v>2030.5992100000001</v>
      </c>
      <c r="DX103" s="65">
        <v>2030.5992100000001</v>
      </c>
      <c r="DY103" s="65">
        <v>2030.5992100000001</v>
      </c>
      <c r="DZ103" s="65">
        <v>2030.5992100000001</v>
      </c>
      <c r="EA103" s="65">
        <v>2030.5992100000001</v>
      </c>
      <c r="EB103" s="65">
        <v>2030.5992100000001</v>
      </c>
      <c r="EC103" s="65">
        <v>2030.5992100000001</v>
      </c>
      <c r="EE103" s="65">
        <v>2030.5992100000001</v>
      </c>
      <c r="EF103" s="65">
        <v>2030.5992100000001</v>
      </c>
      <c r="EG103" s="65">
        <v>2030.5992100000001</v>
      </c>
      <c r="EH103" s="65">
        <v>2030.5992100000001</v>
      </c>
      <c r="EI103" s="65">
        <v>2030.5992100000001</v>
      </c>
      <c r="EJ103" s="65">
        <v>2030.5992100000001</v>
      </c>
      <c r="EK103" s="65">
        <v>2030.5992100000001</v>
      </c>
      <c r="EL103" s="65">
        <v>2030.5992100000001</v>
      </c>
      <c r="EM103" s="65">
        <v>2030.5992100000001</v>
      </c>
      <c r="EN103" s="65">
        <v>2030.5992100000001</v>
      </c>
      <c r="EO103" s="65">
        <v>2030.5992100000001</v>
      </c>
      <c r="EP103" s="65">
        <v>2030.5992100000001</v>
      </c>
      <c r="EQ103" s="65">
        <v>2030.5992100000001</v>
      </c>
      <c r="ER103" s="65">
        <v>2030.5992100000001</v>
      </c>
      <c r="ES103" s="65">
        <v>2030.5992100000001</v>
      </c>
      <c r="ET103" s="65">
        <v>2030.5992100000001</v>
      </c>
      <c r="EU103" s="65">
        <v>2030.5992100000001</v>
      </c>
      <c r="EV103" s="65">
        <v>2030.5992100000001</v>
      </c>
      <c r="EW103" s="65">
        <v>2030.5992100000001</v>
      </c>
      <c r="EX103" s="65">
        <v>2030.5992100000001</v>
      </c>
      <c r="EY103" s="65">
        <v>2030.5992100000001</v>
      </c>
      <c r="EZ103" s="65">
        <v>2030.5992100000001</v>
      </c>
      <c r="FA103" s="65">
        <v>2030.5992100000001</v>
      </c>
      <c r="FB103" s="65">
        <v>2030.5992100000001</v>
      </c>
      <c r="FC103" s="65">
        <v>2030.5992100000001</v>
      </c>
    </row>
    <row r="104" spans="2:159" x14ac:dyDescent="0.2">
      <c r="B104" s="65" t="s">
        <v>699</v>
      </c>
      <c r="C104" s="65" t="s">
        <v>39</v>
      </c>
      <c r="D104" s="65">
        <v>1469.7178839999999</v>
      </c>
      <c r="E104" s="65">
        <v>834.15396139999996</v>
      </c>
      <c r="F104" s="65">
        <v>655.46082520000004</v>
      </c>
      <c r="G104" s="65">
        <v>479.32586220000002</v>
      </c>
      <c r="H104" s="65">
        <v>1286.9250079999999</v>
      </c>
      <c r="I104" s="65">
        <v>658.01899839999999</v>
      </c>
      <c r="J104" s="65">
        <v>1160.273672</v>
      </c>
      <c r="K104" s="65">
        <v>964.90503669999998</v>
      </c>
      <c r="L104" s="65">
        <v>964.90503669999998</v>
      </c>
      <c r="M104" s="65">
        <v>524.70974990000002</v>
      </c>
      <c r="N104" s="65">
        <v>984.13870940000004</v>
      </c>
      <c r="O104" s="65">
        <v>655.46082520000004</v>
      </c>
      <c r="P104" s="65">
        <v>964.90503669999998</v>
      </c>
      <c r="Q104" s="65">
        <v>964.90503669999998</v>
      </c>
      <c r="R104" s="65">
        <v>479.32586220000002</v>
      </c>
      <c r="S104" s="65">
        <v>788.77007370000001</v>
      </c>
      <c r="T104" s="65">
        <v>1469.7178839999999</v>
      </c>
      <c r="U104" s="65">
        <v>788.77007370000001</v>
      </c>
      <c r="V104" s="65">
        <v>1469.7178839999999</v>
      </c>
      <c r="W104" s="65">
        <v>964.90503669999998</v>
      </c>
      <c r="X104" s="65">
        <v>1469.7178839999999</v>
      </c>
      <c r="Y104" s="65">
        <v>658.01899839999999</v>
      </c>
      <c r="Z104" s="65">
        <v>1469.7178839999999</v>
      </c>
      <c r="AA104" s="65">
        <v>1293.5829209999999</v>
      </c>
      <c r="AC104" s="65">
        <v>1186.802876</v>
      </c>
      <c r="AD104" s="65">
        <v>1496.2470880000001</v>
      </c>
      <c r="AE104" s="65">
        <v>964.90503669999998</v>
      </c>
      <c r="AF104" s="65">
        <v>1162.831846</v>
      </c>
      <c r="AG104" s="65">
        <v>1189.3610490000001</v>
      </c>
      <c r="AI104" s="65">
        <v>306.8860383</v>
      </c>
      <c r="AJ104" s="65">
        <v>2640.9822260000001</v>
      </c>
      <c r="AL104" s="65">
        <v>2331.5380150000001</v>
      </c>
      <c r="AN104" s="65">
        <v>1480.708554</v>
      </c>
      <c r="AR104" s="65">
        <v>61.346172379999999</v>
      </c>
      <c r="AS104" s="65">
        <v>1676.07719</v>
      </c>
      <c r="AU104" s="65">
        <v>1144.7351389999999</v>
      </c>
      <c r="AV104" s="65">
        <v>2116.2724760000001</v>
      </c>
      <c r="AW104" s="65">
        <v>504.81284720000002</v>
      </c>
      <c r="AX104" s="65">
        <v>814.25705870000002</v>
      </c>
      <c r="AY104" s="65">
        <v>2116.2724760000001</v>
      </c>
      <c r="AZ104" s="65">
        <v>1676.07719</v>
      </c>
      <c r="BA104" s="65">
        <v>531.34205080000004</v>
      </c>
      <c r="BB104" s="65">
        <v>1676.07719</v>
      </c>
      <c r="BC104" s="65">
        <v>1676.07719</v>
      </c>
      <c r="BD104" s="65">
        <v>1171.2643419999999</v>
      </c>
      <c r="BE104" s="65">
        <v>1171.2643419999999</v>
      </c>
      <c r="BF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26.529203679999998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1144.7351389999999</v>
      </c>
      <c r="CB104" s="65">
        <v>1171.2643419999999</v>
      </c>
      <c r="CC104" s="65">
        <v>1171.2643419999999</v>
      </c>
      <c r="CD104" s="65">
        <v>26.529203679999998</v>
      </c>
      <c r="CE104" s="65">
        <v>1171.2643419999999</v>
      </c>
      <c r="CF104" s="65">
        <v>1171.2643419999999</v>
      </c>
      <c r="CG104" s="65">
        <v>1171.2643419999999</v>
      </c>
      <c r="CH104" s="65">
        <v>26.529203679999998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414.8645732</v>
      </c>
      <c r="F105" s="65">
        <v>861.91487810000001</v>
      </c>
      <c r="G105" s="65">
        <v>861.91487810000001</v>
      </c>
      <c r="H105" s="65">
        <v>861.91487810000001</v>
      </c>
      <c r="I105" s="65">
        <v>663.69147359999999</v>
      </c>
      <c r="J105" s="65">
        <v>861.91487810000001</v>
      </c>
      <c r="K105" s="65">
        <v>861.91487810000001</v>
      </c>
      <c r="L105" s="65">
        <v>861.91487810000001</v>
      </c>
      <c r="M105" s="65">
        <v>731.32576759999995</v>
      </c>
      <c r="N105" s="65">
        <v>861.91487810000001</v>
      </c>
      <c r="O105" s="65">
        <v>861.91487810000001</v>
      </c>
      <c r="P105" s="65">
        <v>861.91487810000001</v>
      </c>
      <c r="Q105" s="65">
        <v>488.70583060000001</v>
      </c>
      <c r="R105" s="65">
        <v>861.91487810000001</v>
      </c>
      <c r="S105" s="65">
        <v>861.91487810000001</v>
      </c>
      <c r="U105" s="65">
        <v>1310.619183</v>
      </c>
      <c r="W105" s="65">
        <v>1353.463123</v>
      </c>
      <c r="X105" s="65">
        <v>1353.463123</v>
      </c>
      <c r="Y105" s="65">
        <v>837.35347390000004</v>
      </c>
      <c r="AA105" s="65">
        <v>1353.463123</v>
      </c>
      <c r="AD105" s="65">
        <v>1353.463123</v>
      </c>
      <c r="AE105" s="65">
        <v>1353.463123</v>
      </c>
      <c r="AF105" s="65">
        <v>1353.463123</v>
      </c>
      <c r="AI105" s="65">
        <v>28.648164189999999</v>
      </c>
      <c r="AJ105" s="65">
        <v>1358.674217</v>
      </c>
      <c r="AK105" s="65">
        <v>1358.674217</v>
      </c>
      <c r="AL105" s="65">
        <v>1358.674217</v>
      </c>
      <c r="AM105" s="65">
        <v>168.83943199999999</v>
      </c>
      <c r="AN105" s="65">
        <v>1358.674217</v>
      </c>
      <c r="AP105" s="65">
        <v>1358.674217</v>
      </c>
      <c r="AQ105" s="65">
        <v>1358.674217</v>
      </c>
      <c r="AR105" s="65">
        <v>1358.674217</v>
      </c>
      <c r="AT105" s="65">
        <v>1358.674217</v>
      </c>
      <c r="AU105" s="65">
        <v>1358.674217</v>
      </c>
      <c r="AV105" s="65">
        <v>1358.674217</v>
      </c>
      <c r="AX105" s="65">
        <v>1358.674217</v>
      </c>
      <c r="AY105" s="65">
        <v>1358.674217</v>
      </c>
      <c r="AZ105" s="65">
        <v>1702.7958880000001</v>
      </c>
      <c r="BA105" s="65">
        <v>1702.7958880000001</v>
      </c>
      <c r="BB105" s="65">
        <v>1668.7348400000001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715.81113289999996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216.32473780000001</v>
      </c>
      <c r="H108" s="65">
        <v>366.3872523</v>
      </c>
      <c r="I108" s="65">
        <v>366.3872523</v>
      </c>
      <c r="J108" s="65">
        <v>366.3872523</v>
      </c>
      <c r="K108" s="65">
        <v>366.3872523</v>
      </c>
      <c r="L108" s="65">
        <v>366.3872523</v>
      </c>
      <c r="M108" s="65">
        <v>366.3872523</v>
      </c>
      <c r="N108" s="65">
        <v>366.3872523</v>
      </c>
      <c r="O108" s="65">
        <v>366.3872523</v>
      </c>
      <c r="P108" s="65">
        <v>366.3872523</v>
      </c>
      <c r="Q108" s="65">
        <v>366.3872523</v>
      </c>
      <c r="R108" s="65">
        <v>366.3872523</v>
      </c>
      <c r="S108" s="65">
        <v>366.3872523</v>
      </c>
      <c r="T108" s="65">
        <v>926.15344990000006</v>
      </c>
      <c r="U108" s="65">
        <v>612.48396739999998</v>
      </c>
      <c r="V108" s="65">
        <v>926.15344990000006</v>
      </c>
      <c r="W108" s="65">
        <v>926.15344990000006</v>
      </c>
      <c r="X108" s="65">
        <v>926.15344990000006</v>
      </c>
      <c r="Y108" s="65">
        <v>926.15344990000006</v>
      </c>
      <c r="Z108" s="65">
        <v>838.03859480000006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904.96485600000005</v>
      </c>
      <c r="AQ108" s="65">
        <v>845.23937869999997</v>
      </c>
      <c r="AR108" s="65">
        <v>1031.159304</v>
      </c>
      <c r="AS108" s="65">
        <v>1031.159304</v>
      </c>
      <c r="AT108" s="65">
        <v>1031.159304</v>
      </c>
      <c r="AU108" s="65">
        <v>1031.159304</v>
      </c>
      <c r="AV108" s="65">
        <v>1201.599753</v>
      </c>
      <c r="AW108" s="65">
        <v>1201.599753</v>
      </c>
      <c r="AX108" s="65">
        <v>1201.599753</v>
      </c>
      <c r="AY108" s="65">
        <v>1201.599753</v>
      </c>
      <c r="AZ108" s="65">
        <v>1622.8882619999999</v>
      </c>
      <c r="BA108" s="65">
        <v>1622.8882619999999</v>
      </c>
      <c r="BB108" s="65">
        <v>1622.8882619999999</v>
      </c>
      <c r="BC108" s="65">
        <v>1622.8882619999999</v>
      </c>
      <c r="BD108" s="65">
        <v>1512.119412</v>
      </c>
      <c r="BE108" s="65">
        <v>1622.8882619999999</v>
      </c>
      <c r="BF108" s="65">
        <v>1024.655205</v>
      </c>
      <c r="BG108" s="65">
        <v>1622.8882619999999</v>
      </c>
      <c r="BH108" s="65">
        <v>1622.8882619999999</v>
      </c>
      <c r="BI108" s="65">
        <v>1622.8882619999999</v>
      </c>
      <c r="BJ108" s="65">
        <v>1541.974191</v>
      </c>
      <c r="BK108" s="65">
        <v>1622.8882619999999</v>
      </c>
      <c r="BL108" s="65">
        <v>2252.9330030000001</v>
      </c>
      <c r="BM108" s="65">
        <v>2252.9330030000001</v>
      </c>
      <c r="BN108" s="65">
        <v>2252.9330030000001</v>
      </c>
      <c r="BO108" s="65">
        <v>2252.9330030000001</v>
      </c>
      <c r="BP108" s="65">
        <v>2252.9330030000001</v>
      </c>
      <c r="BQ108" s="65">
        <v>2252.9330030000001</v>
      </c>
      <c r="BR108" s="65">
        <v>2252.9330030000001</v>
      </c>
      <c r="BS108" s="65">
        <v>2252.9330030000001</v>
      </c>
      <c r="BT108" s="65">
        <v>2252.9330030000001</v>
      </c>
      <c r="BU108" s="65">
        <v>2252.9330030000001</v>
      </c>
      <c r="BV108" s="65">
        <v>2252.9330030000001</v>
      </c>
      <c r="BW108" s="65">
        <v>2252.9330030000001</v>
      </c>
      <c r="BX108" s="65">
        <v>2252.9330030000001</v>
      </c>
      <c r="BY108" s="65">
        <v>2252.9330030000001</v>
      </c>
      <c r="BZ108" s="65">
        <v>2252.9330030000001</v>
      </c>
      <c r="CA108" s="65">
        <v>2252.9330030000001</v>
      </c>
      <c r="CB108" s="65">
        <v>1886.54575</v>
      </c>
      <c r="CC108" s="65">
        <v>1886.54575</v>
      </c>
      <c r="CD108" s="65">
        <v>1886.54575</v>
      </c>
      <c r="CE108" s="65">
        <v>1886.54575</v>
      </c>
      <c r="CF108" s="65">
        <v>1886.54575</v>
      </c>
      <c r="CG108" s="65">
        <v>1886.54575</v>
      </c>
      <c r="CH108" s="65">
        <v>1886.54575</v>
      </c>
      <c r="CI108" s="65">
        <v>1886.54575</v>
      </c>
      <c r="CJ108" s="65">
        <v>1886.54575</v>
      </c>
      <c r="CK108" s="65">
        <v>1886.54575</v>
      </c>
      <c r="CL108" s="65">
        <v>1886.54575</v>
      </c>
      <c r="CM108" s="65">
        <v>1886.54575</v>
      </c>
      <c r="CN108" s="65">
        <v>1886.54575</v>
      </c>
      <c r="CO108" s="65">
        <v>1886.54575</v>
      </c>
      <c r="CP108" s="65">
        <v>1886.54575</v>
      </c>
      <c r="CQ108" s="65">
        <v>1886.54575</v>
      </c>
      <c r="CR108" s="65">
        <v>1886.54575</v>
      </c>
      <c r="CS108" s="65">
        <v>1886.54575</v>
      </c>
      <c r="CT108" s="65">
        <v>1886.54575</v>
      </c>
      <c r="CU108" s="65">
        <v>1886.54575</v>
      </c>
      <c r="CV108" s="65">
        <v>1886.54575</v>
      </c>
      <c r="CW108" s="65">
        <v>1886.54575</v>
      </c>
      <c r="CX108" s="65">
        <v>1886.54575</v>
      </c>
      <c r="CY108" s="65">
        <v>1886.54575</v>
      </c>
      <c r="CZ108" s="65">
        <v>1326.7795530000001</v>
      </c>
      <c r="DA108" s="65">
        <v>1326.7795530000001</v>
      </c>
      <c r="DB108" s="65">
        <v>1326.7795530000001</v>
      </c>
      <c r="DC108" s="65">
        <v>1326.7795530000001</v>
      </c>
      <c r="DD108" s="65">
        <v>1326.7795530000001</v>
      </c>
      <c r="DE108" s="65">
        <v>1326.7795530000001</v>
      </c>
      <c r="DF108" s="65">
        <v>1326.7795530000001</v>
      </c>
      <c r="DG108" s="65">
        <v>1326.7795530000001</v>
      </c>
      <c r="DH108" s="65">
        <v>1326.7795530000001</v>
      </c>
      <c r="DI108" s="65">
        <v>1326.7795530000001</v>
      </c>
      <c r="DJ108" s="65">
        <v>1326.7795530000001</v>
      </c>
      <c r="DK108" s="65">
        <v>1326.7795530000001</v>
      </c>
      <c r="DL108" s="65">
        <v>1326.7795530000001</v>
      </c>
      <c r="DM108" s="65">
        <v>1326.7795530000001</v>
      </c>
      <c r="DN108" s="65">
        <v>1326.7795530000001</v>
      </c>
      <c r="DO108" s="65">
        <v>1326.7795530000001</v>
      </c>
      <c r="DP108" s="65">
        <v>1326.7795530000001</v>
      </c>
      <c r="DQ108" s="65">
        <v>1326.7795530000001</v>
      </c>
      <c r="DR108" s="65">
        <v>1326.7795530000001</v>
      </c>
      <c r="DS108" s="65">
        <v>1326.7795530000001</v>
      </c>
      <c r="DT108" s="65">
        <v>1326.7795530000001</v>
      </c>
      <c r="DU108" s="65">
        <v>1326.7795530000001</v>
      </c>
      <c r="DV108" s="65">
        <v>1326.7795530000001</v>
      </c>
      <c r="DW108" s="65">
        <v>1326.7795530000001</v>
      </c>
      <c r="DX108" s="65">
        <v>1326.7795530000001</v>
      </c>
      <c r="DY108" s="65">
        <v>1326.7795530000001</v>
      </c>
      <c r="DZ108" s="65">
        <v>1326.7795530000001</v>
      </c>
      <c r="EA108" s="65">
        <v>1326.7795530000001</v>
      </c>
      <c r="EB108" s="65">
        <v>1326.7795530000001</v>
      </c>
      <c r="EC108" s="65">
        <v>1326.7795530000001</v>
      </c>
      <c r="ED108" s="65">
        <v>1326.7795530000001</v>
      </c>
      <c r="EE108" s="65">
        <v>1326.7795530000001</v>
      </c>
      <c r="EF108" s="65">
        <v>1326.7795530000001</v>
      </c>
      <c r="EG108" s="65">
        <v>1326.7795530000001</v>
      </c>
      <c r="EH108" s="65">
        <v>1326.7795530000001</v>
      </c>
      <c r="EI108" s="65">
        <v>1326.7795530000001</v>
      </c>
      <c r="EJ108" s="65">
        <v>1326.7795530000001</v>
      </c>
      <c r="EK108" s="65">
        <v>1326.7795530000001</v>
      </c>
      <c r="EL108" s="65">
        <v>1326.7795530000001</v>
      </c>
      <c r="EM108" s="65">
        <v>1326.7795530000001</v>
      </c>
      <c r="EN108" s="65">
        <v>1326.7795530000001</v>
      </c>
      <c r="EO108" s="65">
        <v>1326.7795530000001</v>
      </c>
      <c r="EP108" s="65">
        <v>1326.7795530000001</v>
      </c>
      <c r="EQ108" s="65">
        <v>1326.7795530000001</v>
      </c>
      <c r="ER108" s="65">
        <v>1326.7795530000001</v>
      </c>
      <c r="ES108" s="65">
        <v>1326.7795530000001</v>
      </c>
      <c r="ET108" s="65">
        <v>1326.7795530000001</v>
      </c>
      <c r="EU108" s="65">
        <v>1326.7795530000001</v>
      </c>
      <c r="EV108" s="65">
        <v>1326.7795530000001</v>
      </c>
      <c r="EW108" s="65">
        <v>1326.7795530000001</v>
      </c>
      <c r="EX108" s="65">
        <v>1326.7795530000001</v>
      </c>
      <c r="EY108" s="65">
        <v>1326.7795530000001</v>
      </c>
      <c r="EZ108" s="65">
        <v>1326.7795530000001</v>
      </c>
      <c r="FA108" s="65">
        <v>1326.7795530000001</v>
      </c>
      <c r="FB108" s="65">
        <v>1326.7795530000001</v>
      </c>
      <c r="FC108" s="65">
        <v>1326.7795530000001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5979.5877620000001</v>
      </c>
      <c r="E113" s="65">
        <v>4896.9735350000001</v>
      </c>
      <c r="F113" s="65">
        <v>5531.7179560000004</v>
      </c>
      <c r="G113" s="65">
        <v>5205.5204780000004</v>
      </c>
      <c r="H113" s="65">
        <v>6163.1821380000001</v>
      </c>
      <c r="I113" s="65">
        <v>5100.5112950000002</v>
      </c>
      <c r="J113" s="65">
        <v>6036.5308029999997</v>
      </c>
      <c r="K113" s="65">
        <v>5841.1621670000004</v>
      </c>
      <c r="L113" s="65">
        <v>5841.1621670000004</v>
      </c>
      <c r="M113" s="65">
        <v>5270.3777700000001</v>
      </c>
      <c r="N113" s="65">
        <v>5860.3958400000001</v>
      </c>
      <c r="O113" s="65">
        <v>5531.7179560000004</v>
      </c>
      <c r="P113" s="65">
        <v>5841.1621670000004</v>
      </c>
      <c r="Q113" s="65">
        <v>5467.9531200000001</v>
      </c>
      <c r="R113" s="65">
        <v>5355.582993</v>
      </c>
      <c r="S113" s="65">
        <v>5665.027204</v>
      </c>
      <c r="T113" s="65">
        <v>6043.8263340000003</v>
      </c>
      <c r="U113" s="65">
        <v>6359.8282239999999</v>
      </c>
      <c r="V113" s="65">
        <v>6008.7432349999999</v>
      </c>
      <c r="W113" s="65">
        <v>6656.9351809999998</v>
      </c>
      <c r="X113" s="65">
        <v>7397.2894580000002</v>
      </c>
      <c r="Y113" s="65">
        <v>5833.9394929999999</v>
      </c>
      <c r="Z113" s="65">
        <v>5955.7114789999996</v>
      </c>
      <c r="AA113" s="65">
        <v>7221.1544949999998</v>
      </c>
      <c r="AB113" s="65">
        <v>4574.1084499999997</v>
      </c>
      <c r="AC113" s="65">
        <v>4237.2823109999999</v>
      </c>
      <c r="AD113" s="65">
        <v>7423.8186610000002</v>
      </c>
      <c r="AE113" s="65">
        <v>6892.4766099999997</v>
      </c>
      <c r="AF113" s="65">
        <v>7090.4034190000002</v>
      </c>
      <c r="AG113" s="65">
        <v>4412.2659510000003</v>
      </c>
      <c r="AH113" s="65">
        <v>4574.1084499999997</v>
      </c>
      <c r="AI113" s="65">
        <v>4252.5711259999998</v>
      </c>
      <c r="AJ113" s="65">
        <v>8573.7648939999999</v>
      </c>
      <c r="AK113" s="65">
        <v>4868.6773579999999</v>
      </c>
      <c r="AL113" s="65">
        <v>6816.1104029999997</v>
      </c>
      <c r="AM113" s="65">
        <v>4742.9478820000004</v>
      </c>
      <c r="AN113" s="65">
        <v>7413.4912210000002</v>
      </c>
      <c r="AO113" s="65">
        <v>4382.331518</v>
      </c>
      <c r="AP113" s="65">
        <v>5676.0526440000003</v>
      </c>
      <c r="AQ113" s="65">
        <v>5851.8685960000003</v>
      </c>
      <c r="AR113" s="65">
        <v>5863.5932640000001</v>
      </c>
      <c r="AS113" s="65">
        <v>6119.6500640000004</v>
      </c>
      <c r="AT113" s="65">
        <v>5802.2470919999996</v>
      </c>
      <c r="AU113" s="65">
        <v>6946.982231</v>
      </c>
      <c r="AV113" s="65">
        <v>8065.2857029999996</v>
      </c>
      <c r="AW113" s="65">
        <v>5095.1518569999998</v>
      </c>
      <c r="AX113" s="65">
        <v>6704.4198260000003</v>
      </c>
      <c r="AY113" s="65">
        <v>8065.2857029999996</v>
      </c>
      <c r="AZ113" s="65">
        <v>8685.0174399999996</v>
      </c>
      <c r="BA113" s="65">
        <v>7540.2823010000002</v>
      </c>
      <c r="BB113" s="65">
        <v>8650.9563920000001</v>
      </c>
      <c r="BC113" s="65">
        <v>8685.0174399999996</v>
      </c>
      <c r="BD113" s="65">
        <v>5962.1642460000003</v>
      </c>
      <c r="BE113" s="65">
        <v>6072.9330959999998</v>
      </c>
      <c r="BF113" s="65">
        <v>5474.7000379999999</v>
      </c>
      <c r="BG113" s="65">
        <v>6072.9330959999998</v>
      </c>
      <c r="BH113" s="65">
        <v>5879.6488980000004</v>
      </c>
      <c r="BI113" s="65">
        <v>5879.6488980000004</v>
      </c>
      <c r="BJ113" s="65">
        <v>5113.7524780000003</v>
      </c>
      <c r="BK113" s="65">
        <v>5879.6488980000004</v>
      </c>
      <c r="BL113" s="65">
        <v>7855.3104999999996</v>
      </c>
      <c r="BM113" s="65">
        <v>6152.5146119999999</v>
      </c>
      <c r="BN113" s="65">
        <v>5824.7112900000002</v>
      </c>
      <c r="BO113" s="65">
        <v>7855.3104999999996</v>
      </c>
      <c r="BP113" s="65">
        <v>7686.4710679999998</v>
      </c>
      <c r="BQ113" s="65">
        <v>7686.4710679999998</v>
      </c>
      <c r="BR113" s="65">
        <v>6541.7359290000004</v>
      </c>
      <c r="BS113" s="65">
        <v>7686.4710679999998</v>
      </c>
      <c r="BT113" s="65">
        <v>7686.4710679999998</v>
      </c>
      <c r="BU113" s="65">
        <v>6152.5146119999999</v>
      </c>
      <c r="BV113" s="65">
        <v>7686.4710679999998</v>
      </c>
      <c r="BW113" s="65">
        <v>7686.4710679999998</v>
      </c>
      <c r="BX113" s="65">
        <v>7686.4710679999998</v>
      </c>
      <c r="BY113" s="65">
        <v>7686.4710679999998</v>
      </c>
      <c r="BZ113" s="65">
        <v>7686.4710679999998</v>
      </c>
      <c r="CA113" s="65">
        <v>7659.9418640000004</v>
      </c>
      <c r="CB113" s="65">
        <v>6431.4502389999998</v>
      </c>
      <c r="CC113" s="65">
        <v>6431.4502389999998</v>
      </c>
      <c r="CD113" s="65">
        <v>5286.7151000000003</v>
      </c>
      <c r="CE113" s="65">
        <v>6431.4502389999998</v>
      </c>
      <c r="CF113" s="65">
        <v>6431.4502389999998</v>
      </c>
      <c r="CG113" s="65">
        <v>6306.3803630000002</v>
      </c>
      <c r="CH113" s="65">
        <v>5286.7151000000003</v>
      </c>
      <c r="CI113" s="65">
        <v>6431.4502389999998</v>
      </c>
      <c r="CJ113" s="65">
        <v>6431.4502389999998</v>
      </c>
      <c r="CK113" s="65">
        <v>6431.4502389999998</v>
      </c>
      <c r="CL113" s="65">
        <v>6431.4502389999998</v>
      </c>
      <c r="CM113" s="65">
        <v>6431.4502389999998</v>
      </c>
      <c r="CN113" s="65">
        <v>5437.7420670000001</v>
      </c>
      <c r="CO113" s="65">
        <v>5437.7420670000001</v>
      </c>
      <c r="CP113" s="65">
        <v>5437.7420670000001</v>
      </c>
      <c r="CQ113" s="65">
        <v>5437.7420670000001</v>
      </c>
      <c r="CR113" s="65">
        <v>5437.7420670000001</v>
      </c>
      <c r="CS113" s="65">
        <v>5437.7420670000001</v>
      </c>
      <c r="CT113" s="65">
        <v>5437.7420670000001</v>
      </c>
      <c r="CU113" s="65">
        <v>5437.7420670000001</v>
      </c>
      <c r="CV113" s="65">
        <v>5437.7420670000001</v>
      </c>
      <c r="CW113" s="65">
        <v>5437.7420670000001</v>
      </c>
      <c r="CX113" s="65">
        <v>5437.7420670000001</v>
      </c>
      <c r="CY113" s="65">
        <v>5437.7420670000001</v>
      </c>
      <c r="CZ113" s="65">
        <v>4877.9758689999999</v>
      </c>
      <c r="DA113" s="65">
        <v>4877.9758689999999</v>
      </c>
      <c r="DB113" s="65">
        <v>4877.9758689999999</v>
      </c>
      <c r="DC113" s="65">
        <v>4877.9758689999999</v>
      </c>
      <c r="DD113" s="65">
        <v>4877.9758689999999</v>
      </c>
      <c r="DE113" s="65">
        <v>4877.9758689999999</v>
      </c>
      <c r="DF113" s="65">
        <v>4877.9758689999999</v>
      </c>
      <c r="DG113" s="65">
        <v>4877.9758689999999</v>
      </c>
      <c r="DH113" s="65">
        <v>4851.4466659999998</v>
      </c>
      <c r="DI113" s="65">
        <v>4851.4466659999998</v>
      </c>
      <c r="DJ113" s="65">
        <v>4851.4466659999998</v>
      </c>
      <c r="DK113" s="65">
        <v>4851.4466659999998</v>
      </c>
      <c r="DL113" s="65">
        <v>4851.4466659999998</v>
      </c>
      <c r="DM113" s="65">
        <v>4851.4466659999998</v>
      </c>
      <c r="DN113" s="65">
        <v>4851.4466659999998</v>
      </c>
      <c r="DO113" s="65">
        <v>4851.4466659999998</v>
      </c>
      <c r="DP113" s="65">
        <v>3701.5004330000002</v>
      </c>
      <c r="DQ113" s="65">
        <v>3701.5004330000002</v>
      </c>
      <c r="DR113" s="65">
        <v>3701.5004330000002</v>
      </c>
      <c r="DS113" s="65">
        <v>3701.5004330000002</v>
      </c>
      <c r="DT113" s="65">
        <v>3701.5004330000002</v>
      </c>
      <c r="DU113" s="65">
        <v>3701.5004330000002</v>
      </c>
      <c r="DV113" s="65">
        <v>3701.5004330000002</v>
      </c>
      <c r="DW113" s="65">
        <v>3701.5004330000002</v>
      </c>
      <c r="DX113" s="65">
        <v>3701.5004330000002</v>
      </c>
      <c r="DY113" s="65">
        <v>3701.5004330000002</v>
      </c>
      <c r="DZ113" s="65">
        <v>3701.5004330000002</v>
      </c>
      <c r="EA113" s="65">
        <v>3701.5004330000002</v>
      </c>
      <c r="EB113" s="65">
        <v>3701.5004330000002</v>
      </c>
      <c r="EC113" s="65">
        <v>3701.5004330000002</v>
      </c>
      <c r="ED113" s="65">
        <v>1670.9012230000001</v>
      </c>
      <c r="EE113" s="65">
        <v>3701.5004330000002</v>
      </c>
      <c r="EF113" s="65">
        <v>3357.3787630000002</v>
      </c>
      <c r="EG113" s="65">
        <v>3357.3787630000002</v>
      </c>
      <c r="EH113" s="65">
        <v>3357.3787630000002</v>
      </c>
      <c r="EI113" s="65">
        <v>3357.3787630000002</v>
      </c>
      <c r="EJ113" s="65">
        <v>3357.3787630000002</v>
      </c>
      <c r="EK113" s="65">
        <v>3357.3787630000002</v>
      </c>
      <c r="EL113" s="65">
        <v>3357.3787630000002</v>
      </c>
      <c r="EM113" s="65">
        <v>3357.3787630000002</v>
      </c>
      <c r="EN113" s="65">
        <v>3357.3787630000002</v>
      </c>
      <c r="EO113" s="65">
        <v>3357.3787630000002</v>
      </c>
      <c r="EP113" s="65">
        <v>3357.3787630000002</v>
      </c>
      <c r="EQ113" s="65">
        <v>3357.3787630000002</v>
      </c>
      <c r="ER113" s="65">
        <v>3357.3787630000002</v>
      </c>
      <c r="ES113" s="65">
        <v>3357.3787630000002</v>
      </c>
      <c r="ET113" s="65">
        <v>3357.3787630000002</v>
      </c>
      <c r="EU113" s="65">
        <v>3357.3787630000002</v>
      </c>
      <c r="EV113" s="65">
        <v>3357.3787630000002</v>
      </c>
      <c r="EW113" s="65">
        <v>3357.3787630000002</v>
      </c>
      <c r="EX113" s="65">
        <v>3357.3787630000002</v>
      </c>
      <c r="EY113" s="65">
        <v>3357.3787630000002</v>
      </c>
      <c r="EZ113" s="65">
        <v>3357.3787630000002</v>
      </c>
      <c r="FA113" s="65">
        <v>3357.3787630000002</v>
      </c>
      <c r="FB113" s="65">
        <v>3357.3787630000002</v>
      </c>
      <c r="FC113" s="65">
        <v>3357.3787630000002</v>
      </c>
    </row>
    <row r="114" spans="2:159" x14ac:dyDescent="0.2">
      <c r="B114" s="65" t="s">
        <v>704</v>
      </c>
      <c r="C114" s="65" t="s">
        <v>37</v>
      </c>
      <c r="DP114" s="65">
        <v>506.89728459999998</v>
      </c>
      <c r="DQ114" s="65">
        <v>506.89728459999998</v>
      </c>
      <c r="DR114" s="65">
        <v>506.89728459999998</v>
      </c>
      <c r="DS114" s="65">
        <v>506.89728459999998</v>
      </c>
      <c r="DT114" s="65">
        <v>1013.794569</v>
      </c>
      <c r="DU114" s="65">
        <v>1013.794569</v>
      </c>
      <c r="DV114" s="65">
        <v>1013.794569</v>
      </c>
      <c r="DW114" s="65">
        <v>1013.794569</v>
      </c>
      <c r="DX114" s="65">
        <v>1520.6918539999999</v>
      </c>
      <c r="DY114" s="65">
        <v>1520.6918539999999</v>
      </c>
      <c r="DZ114" s="65">
        <v>1520.6918539999999</v>
      </c>
      <c r="EA114" s="65">
        <v>1520.6918539999999</v>
      </c>
      <c r="EB114" s="65">
        <v>2027.589138</v>
      </c>
      <c r="EC114" s="65">
        <v>2027.589138</v>
      </c>
      <c r="ED114" s="65">
        <v>2027.589138</v>
      </c>
      <c r="EE114" s="65">
        <v>2027.589138</v>
      </c>
      <c r="EF114" s="65">
        <v>2140.010749</v>
      </c>
      <c r="EG114" s="65">
        <v>2140.010749</v>
      </c>
      <c r="EH114" s="65">
        <v>2140.010749</v>
      </c>
      <c r="EI114" s="65">
        <v>2140.010749</v>
      </c>
      <c r="EJ114" s="65">
        <v>2725.988593</v>
      </c>
      <c r="EK114" s="65">
        <v>2725.988593</v>
      </c>
      <c r="EL114" s="65">
        <v>2725.988593</v>
      </c>
      <c r="EM114" s="65">
        <v>2725.988593</v>
      </c>
      <c r="EN114" s="65">
        <v>3146.050225</v>
      </c>
      <c r="EO114" s="65">
        <v>3146.050225</v>
      </c>
      <c r="EP114" s="65">
        <v>3146.050225</v>
      </c>
      <c r="EQ114" s="65">
        <v>3146.050225</v>
      </c>
      <c r="ER114" s="65">
        <v>3630.8555139999999</v>
      </c>
      <c r="ES114" s="65">
        <v>3630.8555139999999</v>
      </c>
      <c r="ET114" s="65">
        <v>3630.8555139999999</v>
      </c>
      <c r="EU114" s="65">
        <v>3630.8555139999999</v>
      </c>
      <c r="EV114" s="65">
        <v>4281.2571330000001</v>
      </c>
      <c r="EW114" s="65">
        <v>4281.2571330000001</v>
      </c>
      <c r="EX114" s="65">
        <v>4281.2571330000001</v>
      </c>
      <c r="EY114" s="65">
        <v>4281.2571330000001</v>
      </c>
      <c r="EZ114" s="65">
        <v>4614.3587859999998</v>
      </c>
      <c r="FA114" s="65">
        <v>4614.3587859999998</v>
      </c>
      <c r="FB114" s="65">
        <v>4614.3587859999998</v>
      </c>
      <c r="FC114" s="65">
        <v>4562.0755609999997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  <c r="DP116" s="65">
        <v>180.01959640000001</v>
      </c>
      <c r="DQ116" s="65">
        <v>180.01959640000001</v>
      </c>
      <c r="DR116" s="65">
        <v>180.01959640000001</v>
      </c>
      <c r="DS116" s="65">
        <v>180.01959640000001</v>
      </c>
      <c r="DT116" s="65">
        <v>360.03919280000002</v>
      </c>
      <c r="DU116" s="65">
        <v>360.03919280000002</v>
      </c>
      <c r="DV116" s="65">
        <v>360.03919280000002</v>
      </c>
      <c r="DW116" s="65">
        <v>360.03919280000002</v>
      </c>
      <c r="DX116" s="65">
        <v>540.05878919999998</v>
      </c>
      <c r="DY116" s="65">
        <v>540.05878919999998</v>
      </c>
      <c r="DZ116" s="65">
        <v>540.05878919999998</v>
      </c>
      <c r="EA116" s="65">
        <v>540.05878919999998</v>
      </c>
      <c r="EB116" s="65">
        <v>720.07838560000005</v>
      </c>
      <c r="EC116" s="65">
        <v>720.07838560000005</v>
      </c>
      <c r="ED116" s="65">
        <v>360.03919280000002</v>
      </c>
      <c r="EE116" s="65">
        <v>720.07838560000005</v>
      </c>
      <c r="EF116" s="65">
        <v>720.07838560000005</v>
      </c>
      <c r="EG116" s="65">
        <v>720.07838560000005</v>
      </c>
      <c r="EH116" s="65">
        <v>720.07838560000005</v>
      </c>
      <c r="EI116" s="65">
        <v>720.07838560000005</v>
      </c>
      <c r="EJ116" s="65">
        <v>720.07838560000005</v>
      </c>
      <c r="EK116" s="65">
        <v>720.07838560000005</v>
      </c>
      <c r="EL116" s="65">
        <v>540.05878919999998</v>
      </c>
      <c r="EM116" s="65">
        <v>180.01959640000001</v>
      </c>
      <c r="EN116" s="65">
        <v>720.07838560000005</v>
      </c>
      <c r="EO116" s="65">
        <v>720.07838560000005</v>
      </c>
      <c r="EP116" s="65">
        <v>720.07838560000005</v>
      </c>
      <c r="EQ116" s="65">
        <v>540.05878919999998</v>
      </c>
      <c r="ER116" s="65">
        <v>720.07838560000005</v>
      </c>
      <c r="ES116" s="65">
        <v>720.07838560000005</v>
      </c>
      <c r="ET116" s="65">
        <v>720.07838560000005</v>
      </c>
      <c r="EU116" s="65">
        <v>720.07838560000005</v>
      </c>
      <c r="EV116" s="65">
        <v>720.07838560000005</v>
      </c>
      <c r="EW116" s="65">
        <v>720.07838560000005</v>
      </c>
      <c r="EX116" s="65">
        <v>540.05878919999998</v>
      </c>
      <c r="EY116" s="65">
        <v>720.07838560000005</v>
      </c>
      <c r="EZ116" s="65">
        <v>720.07838560000005</v>
      </c>
      <c r="FA116" s="65">
        <v>720.07838560000005</v>
      </c>
      <c r="FB116" s="65">
        <v>720.07838560000005</v>
      </c>
      <c r="FC116" s="65">
        <v>540.05878919999998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686.91688099999999</v>
      </c>
      <c r="DQ125" s="65">
        <v>686.91688099999999</v>
      </c>
      <c r="DR125" s="65">
        <v>686.91688099999999</v>
      </c>
      <c r="DS125" s="65">
        <v>686.91688099999999</v>
      </c>
      <c r="DT125" s="65">
        <v>1373.833762</v>
      </c>
      <c r="DU125" s="65">
        <v>1373.833762</v>
      </c>
      <c r="DV125" s="65">
        <v>1373.833762</v>
      </c>
      <c r="DW125" s="65">
        <v>1373.833762</v>
      </c>
      <c r="DX125" s="65">
        <v>2060.7506429999999</v>
      </c>
      <c r="DY125" s="65">
        <v>2060.7506429999999</v>
      </c>
      <c r="DZ125" s="65">
        <v>2060.7506429999999</v>
      </c>
      <c r="EA125" s="65">
        <v>2060.7506429999999</v>
      </c>
      <c r="EB125" s="65">
        <v>2747.667524</v>
      </c>
      <c r="EC125" s="65">
        <v>2747.667524</v>
      </c>
      <c r="ED125" s="65">
        <v>2387.6283309999999</v>
      </c>
      <c r="EE125" s="65">
        <v>2747.667524</v>
      </c>
      <c r="EF125" s="65">
        <v>2860.0891350000002</v>
      </c>
      <c r="EG125" s="65">
        <v>2860.0891350000002</v>
      </c>
      <c r="EH125" s="65">
        <v>2860.0891350000002</v>
      </c>
      <c r="EI125" s="65">
        <v>2860.0891350000002</v>
      </c>
      <c r="EJ125" s="65">
        <v>3446.0669779999998</v>
      </c>
      <c r="EK125" s="65">
        <v>3446.0669779999998</v>
      </c>
      <c r="EL125" s="65">
        <v>3266.0473820000002</v>
      </c>
      <c r="EM125" s="65">
        <v>2906.0081890000001</v>
      </c>
      <c r="EN125" s="65">
        <v>3866.1286110000001</v>
      </c>
      <c r="EO125" s="65">
        <v>3866.1286110000001</v>
      </c>
      <c r="EP125" s="65">
        <v>3866.1286110000001</v>
      </c>
      <c r="EQ125" s="65">
        <v>3686.1090140000001</v>
      </c>
      <c r="ER125" s="65">
        <v>4350.9338989999997</v>
      </c>
      <c r="ES125" s="65">
        <v>4350.9338989999997</v>
      </c>
      <c r="ET125" s="65">
        <v>4350.9338989999997</v>
      </c>
      <c r="EU125" s="65">
        <v>4350.9338989999997</v>
      </c>
      <c r="EV125" s="65">
        <v>5001.3355179999999</v>
      </c>
      <c r="EW125" s="65">
        <v>5001.3355179999999</v>
      </c>
      <c r="EX125" s="65">
        <v>4821.3159219999998</v>
      </c>
      <c r="EY125" s="65">
        <v>5001.3355179999999</v>
      </c>
      <c r="EZ125" s="65">
        <v>5334.4371719999999</v>
      </c>
      <c r="FA125" s="65">
        <v>5334.4371719999999</v>
      </c>
      <c r="FB125" s="65">
        <v>5334.4371719999999</v>
      </c>
      <c r="FC125" s="65">
        <v>5102.1343509999997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5068.9728459999997</v>
      </c>
      <c r="DM126" s="65">
        <v>5068.9728459999997</v>
      </c>
      <c r="DN126" s="65">
        <v>5068.9728459999997</v>
      </c>
      <c r="DO126" s="65">
        <v>5068.9728459999997</v>
      </c>
      <c r="DP126" s="65">
        <v>5068.9728459999997</v>
      </c>
      <c r="DQ126" s="65">
        <v>5068.9728459999997</v>
      </c>
      <c r="DR126" s="65">
        <v>5068.9728459999997</v>
      </c>
      <c r="DS126" s="65">
        <v>5068.9728459999997</v>
      </c>
      <c r="DT126" s="65">
        <v>5068.9728459999997</v>
      </c>
      <c r="DU126" s="65">
        <v>5068.9728459999997</v>
      </c>
      <c r="DV126" s="65">
        <v>5068.9728459999997</v>
      </c>
      <c r="DW126" s="65">
        <v>4562.0755609999997</v>
      </c>
      <c r="DX126" s="65">
        <v>5068.9728459999997</v>
      </c>
      <c r="DY126" s="65">
        <v>5068.9728459999997</v>
      </c>
      <c r="DZ126" s="65">
        <v>5068.9728459999997</v>
      </c>
      <c r="EA126" s="65">
        <v>5068.9728459999997</v>
      </c>
      <c r="EB126" s="65">
        <v>5068.9728459999997</v>
      </c>
      <c r="EC126" s="65">
        <v>5068.9728459999997</v>
      </c>
      <c r="ED126" s="65">
        <v>4562.0755609999997</v>
      </c>
      <c r="EE126" s="65">
        <v>5068.9728459999997</v>
      </c>
      <c r="EF126" s="65">
        <v>4992.4715059999999</v>
      </c>
      <c r="EG126" s="65">
        <v>5068.9728459999997</v>
      </c>
      <c r="EH126" s="65">
        <v>5068.9728459999997</v>
      </c>
      <c r="EI126" s="65">
        <v>5068.9728459999997</v>
      </c>
      <c r="EJ126" s="65">
        <v>5068.9728459999997</v>
      </c>
      <c r="EK126" s="65">
        <v>5068.9728459999997</v>
      </c>
      <c r="EL126" s="65">
        <v>5068.9728459999997</v>
      </c>
      <c r="EM126" s="65">
        <v>4562.0755609999997</v>
      </c>
      <c r="EN126" s="65">
        <v>5068.9728459999997</v>
      </c>
      <c r="EO126" s="65">
        <v>5068.9728459999997</v>
      </c>
      <c r="EP126" s="65">
        <v>5068.9728459999997</v>
      </c>
      <c r="EQ126" s="65">
        <v>4562.0755609999997</v>
      </c>
      <c r="ER126" s="65">
        <v>5068.9728459999997</v>
      </c>
      <c r="ES126" s="65">
        <v>5068.9728459999997</v>
      </c>
      <c r="ET126" s="65">
        <v>4562.0755609999997</v>
      </c>
      <c r="EU126" s="65">
        <v>5068.9728459999997</v>
      </c>
      <c r="EV126" s="65">
        <v>5068.9728459999997</v>
      </c>
      <c r="EW126" s="65">
        <v>5068.9728459999997</v>
      </c>
      <c r="EX126" s="65">
        <v>5068.9728459999997</v>
      </c>
      <c r="EY126" s="65">
        <v>5068.9728459999997</v>
      </c>
      <c r="EZ126" s="65">
        <v>5068.9728459999997</v>
      </c>
      <c r="FA126" s="65">
        <v>5068.9728459999997</v>
      </c>
      <c r="FB126" s="65">
        <v>5068.9728459999997</v>
      </c>
      <c r="FC126" s="65">
        <v>4562.0755609999997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720.07838560000005</v>
      </c>
      <c r="CP128" s="65">
        <v>720.07838560000005</v>
      </c>
      <c r="CQ128" s="65">
        <v>720.07838560000005</v>
      </c>
      <c r="CR128" s="65">
        <v>900.097982</v>
      </c>
      <c r="CS128" s="65">
        <v>900.097982</v>
      </c>
      <c r="CT128" s="65">
        <v>900.097982</v>
      </c>
      <c r="CU128" s="65">
        <v>900.097982</v>
      </c>
      <c r="CV128" s="65">
        <v>1080.1175780000001</v>
      </c>
      <c r="CW128" s="65">
        <v>1080.1175780000001</v>
      </c>
      <c r="CX128" s="65">
        <v>1080.1175780000001</v>
      </c>
      <c r="CY128" s="65">
        <v>1080.1175780000001</v>
      </c>
      <c r="CZ128" s="65">
        <v>1260.1371750000001</v>
      </c>
      <c r="DA128" s="65">
        <v>1260.1371750000001</v>
      </c>
      <c r="DC128" s="65">
        <v>1260.1371750000001</v>
      </c>
      <c r="DD128" s="65">
        <v>1440.1567709999999</v>
      </c>
      <c r="DE128" s="65">
        <v>1260.1371750000001</v>
      </c>
      <c r="DF128" s="65">
        <v>1080.1175780000001</v>
      </c>
      <c r="DG128" s="65">
        <v>1440.1567709999999</v>
      </c>
      <c r="DH128" s="65">
        <v>1620.1763679999999</v>
      </c>
      <c r="DI128" s="65">
        <v>1440.1567709999999</v>
      </c>
      <c r="DJ128" s="65">
        <v>900.097982</v>
      </c>
      <c r="DK128" s="65">
        <v>1620.1763679999999</v>
      </c>
      <c r="DL128" s="65">
        <v>1800.195964</v>
      </c>
      <c r="DM128" s="65">
        <v>1800.195964</v>
      </c>
      <c r="DN128" s="65">
        <v>1620.1763679999999</v>
      </c>
      <c r="DO128" s="65">
        <v>1800.195964</v>
      </c>
      <c r="DP128" s="65">
        <v>1800.195964</v>
      </c>
      <c r="DQ128" s="65">
        <v>1800.195964</v>
      </c>
      <c r="DR128" s="65">
        <v>1800.195964</v>
      </c>
      <c r="DS128" s="65">
        <v>1800.195964</v>
      </c>
      <c r="DT128" s="65">
        <v>1800.195964</v>
      </c>
      <c r="DU128" s="65">
        <v>1800.195964</v>
      </c>
      <c r="DV128" s="65">
        <v>1800.195964</v>
      </c>
      <c r="DW128" s="65">
        <v>1620.1763679999999</v>
      </c>
      <c r="DX128" s="65">
        <v>1800.195964</v>
      </c>
      <c r="DY128" s="65">
        <v>1800.195964</v>
      </c>
      <c r="DZ128" s="65">
        <v>1800.195964</v>
      </c>
      <c r="EA128" s="65">
        <v>1620.1763679999999</v>
      </c>
      <c r="EB128" s="65">
        <v>1800.195964</v>
      </c>
      <c r="EC128" s="65">
        <v>1800.195964</v>
      </c>
      <c r="ED128" s="65">
        <v>1620.1763679999999</v>
      </c>
      <c r="EE128" s="65">
        <v>1800.195964</v>
      </c>
      <c r="EF128" s="65">
        <v>1800.195964</v>
      </c>
      <c r="EG128" s="65">
        <v>1800.195964</v>
      </c>
      <c r="EH128" s="65">
        <v>1800.195964</v>
      </c>
      <c r="EI128" s="65">
        <v>1800.195964</v>
      </c>
      <c r="EJ128" s="65">
        <v>1800.195964</v>
      </c>
      <c r="EK128" s="65">
        <v>1800.195964</v>
      </c>
      <c r="EL128" s="65">
        <v>1800.195964</v>
      </c>
      <c r="EM128" s="65">
        <v>900.097982</v>
      </c>
      <c r="EN128" s="65">
        <v>1800.195964</v>
      </c>
      <c r="EO128" s="65">
        <v>1800.195964</v>
      </c>
      <c r="EP128" s="65">
        <v>1800.195964</v>
      </c>
      <c r="EQ128" s="65">
        <v>1800.195964</v>
      </c>
      <c r="ER128" s="65">
        <v>1620.1763679999999</v>
      </c>
      <c r="ES128" s="65">
        <v>1800.195964</v>
      </c>
      <c r="ET128" s="65">
        <v>1440.1567709999999</v>
      </c>
      <c r="EU128" s="65">
        <v>1620.1763679999999</v>
      </c>
      <c r="EV128" s="65">
        <v>1800.195964</v>
      </c>
      <c r="EW128" s="65">
        <v>1800.195964</v>
      </c>
      <c r="EX128" s="65">
        <v>1620.1763679999999</v>
      </c>
      <c r="EY128" s="65">
        <v>1800.195964</v>
      </c>
      <c r="EZ128" s="65">
        <v>1800.195964</v>
      </c>
      <c r="FA128" s="65">
        <v>1800.195964</v>
      </c>
      <c r="FB128" s="65">
        <v>1440.1567709999999</v>
      </c>
      <c r="FC128" s="65">
        <v>1620.1763679999999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506.89728459999998</v>
      </c>
      <c r="CE137" s="65">
        <v>686.91688099999999</v>
      </c>
      <c r="CF137" s="65">
        <v>1373.833762</v>
      </c>
      <c r="CG137" s="65">
        <v>1373.833762</v>
      </c>
      <c r="CH137" s="65">
        <v>1373.833762</v>
      </c>
      <c r="CI137" s="65">
        <v>1373.833762</v>
      </c>
      <c r="CJ137" s="65">
        <v>2060.7506429999999</v>
      </c>
      <c r="CK137" s="65">
        <v>2060.7506429999999</v>
      </c>
      <c r="CL137" s="65">
        <v>2060.7506429999999</v>
      </c>
      <c r="CM137" s="65">
        <v>2060.7506429999999</v>
      </c>
      <c r="CN137" s="65">
        <v>2747.667524</v>
      </c>
      <c r="CO137" s="65">
        <v>2747.667524</v>
      </c>
      <c r="CP137" s="65">
        <v>2747.667524</v>
      </c>
      <c r="CQ137" s="65">
        <v>2747.667524</v>
      </c>
      <c r="CR137" s="65">
        <v>3434.5844050000001</v>
      </c>
      <c r="CS137" s="65">
        <v>3434.5844050000001</v>
      </c>
      <c r="CT137" s="65">
        <v>3434.5844050000001</v>
      </c>
      <c r="CU137" s="65">
        <v>3434.5844050000001</v>
      </c>
      <c r="CV137" s="65">
        <v>4121.5012859999997</v>
      </c>
      <c r="CW137" s="65">
        <v>4121.5012859999997</v>
      </c>
      <c r="CX137" s="65">
        <v>4121.5012859999997</v>
      </c>
      <c r="CY137" s="65">
        <v>4121.5012859999997</v>
      </c>
      <c r="CZ137" s="65">
        <v>4808.4181669999998</v>
      </c>
      <c r="DA137" s="65">
        <v>4808.4181669999998</v>
      </c>
      <c r="DB137" s="65">
        <v>3548.280992</v>
      </c>
      <c r="DC137" s="65">
        <v>4808.4181669999998</v>
      </c>
      <c r="DD137" s="65">
        <v>5495.3350479999999</v>
      </c>
      <c r="DE137" s="65">
        <v>5315.3154519999998</v>
      </c>
      <c r="DF137" s="65">
        <v>5135.2958550000003</v>
      </c>
      <c r="DG137" s="65">
        <v>5495.3350479999999</v>
      </c>
      <c r="DH137" s="65">
        <v>6182.251929</v>
      </c>
      <c r="DI137" s="65">
        <v>6002.2323329999999</v>
      </c>
      <c r="DJ137" s="65">
        <v>5462.1735429999999</v>
      </c>
      <c r="DK137" s="65">
        <v>6182.251929</v>
      </c>
      <c r="DL137" s="65">
        <v>6869.1688100000001</v>
      </c>
      <c r="DM137" s="65">
        <v>6869.1688100000001</v>
      </c>
      <c r="DN137" s="65">
        <v>6689.149214</v>
      </c>
      <c r="DO137" s="65">
        <v>6869.1688100000001</v>
      </c>
      <c r="DP137" s="65">
        <v>6869.1688100000001</v>
      </c>
      <c r="DQ137" s="65">
        <v>6869.1688100000001</v>
      </c>
      <c r="DR137" s="65">
        <v>6869.1688100000001</v>
      </c>
      <c r="DS137" s="65">
        <v>6869.1688100000001</v>
      </c>
      <c r="DT137" s="65">
        <v>6869.1688100000001</v>
      </c>
      <c r="DU137" s="65">
        <v>6869.1688100000001</v>
      </c>
      <c r="DV137" s="65">
        <v>6869.1688100000001</v>
      </c>
      <c r="DW137" s="65">
        <v>6182.251929</v>
      </c>
      <c r="DX137" s="65">
        <v>6869.1688100000001</v>
      </c>
      <c r="DY137" s="65">
        <v>6869.1688100000001</v>
      </c>
      <c r="DZ137" s="65">
        <v>6869.1688100000001</v>
      </c>
      <c r="EA137" s="65">
        <v>6689.149214</v>
      </c>
      <c r="EB137" s="65">
        <v>6869.1688100000001</v>
      </c>
      <c r="EC137" s="65">
        <v>6869.1688100000001</v>
      </c>
      <c r="ED137" s="65">
        <v>6182.251929</v>
      </c>
      <c r="EE137" s="65">
        <v>6869.1688100000001</v>
      </c>
      <c r="EF137" s="65">
        <v>6792.6674700000003</v>
      </c>
      <c r="EG137" s="65">
        <v>6869.1688100000001</v>
      </c>
      <c r="EH137" s="65">
        <v>6869.1688100000001</v>
      </c>
      <c r="EI137" s="65">
        <v>6869.1688100000001</v>
      </c>
      <c r="EJ137" s="65">
        <v>6869.1688100000001</v>
      </c>
      <c r="EK137" s="65">
        <v>6869.1688100000001</v>
      </c>
      <c r="EL137" s="65">
        <v>6869.1688100000001</v>
      </c>
      <c r="EM137" s="65">
        <v>5462.1735429999999</v>
      </c>
      <c r="EN137" s="65">
        <v>6869.1688100000001</v>
      </c>
      <c r="EO137" s="65">
        <v>6869.1688100000001</v>
      </c>
      <c r="EP137" s="65">
        <v>6869.1688100000001</v>
      </c>
      <c r="EQ137" s="65">
        <v>6362.2715250000001</v>
      </c>
      <c r="ER137" s="65">
        <v>6689.149214</v>
      </c>
      <c r="ES137" s="65">
        <v>6869.1688100000001</v>
      </c>
      <c r="ET137" s="65">
        <v>6002.2323329999999</v>
      </c>
      <c r="EU137" s="65">
        <v>6689.149214</v>
      </c>
      <c r="EV137" s="65">
        <v>6869.1688100000001</v>
      </c>
      <c r="EW137" s="65">
        <v>6869.1688100000001</v>
      </c>
      <c r="EX137" s="65">
        <v>6689.149214</v>
      </c>
      <c r="EY137" s="65">
        <v>6869.1688100000001</v>
      </c>
      <c r="EZ137" s="65">
        <v>6869.1688100000001</v>
      </c>
      <c r="FA137" s="65">
        <v>6869.1688100000001</v>
      </c>
      <c r="FB137" s="65">
        <v>6509.1296169999996</v>
      </c>
      <c r="FC137" s="65">
        <v>6182.251929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2839.0037819999998</v>
      </c>
      <c r="F138" s="65">
        <v>2923.0857449999999</v>
      </c>
      <c r="G138" s="65">
        <v>3028.498094</v>
      </c>
      <c r="H138" s="65">
        <v>3028.498094</v>
      </c>
      <c r="I138" s="65">
        <v>3028.498094</v>
      </c>
      <c r="J138" s="65">
        <v>2527.2856390000002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3028.498094</v>
      </c>
      <c r="AD138" s="65">
        <v>3028.498094</v>
      </c>
      <c r="AE138" s="65">
        <v>3028.498094</v>
      </c>
      <c r="AF138" s="65">
        <v>3028.498094</v>
      </c>
      <c r="AG138" s="65">
        <v>1936.25288</v>
      </c>
      <c r="AH138" s="65">
        <v>3028.498094</v>
      </c>
      <c r="AI138" s="65">
        <v>877.3586646</v>
      </c>
      <c r="AJ138" s="65">
        <v>3028.498094</v>
      </c>
      <c r="AK138" s="65">
        <v>1782.951982</v>
      </c>
      <c r="AL138" s="65">
        <v>1719.2818930000001</v>
      </c>
      <c r="AM138" s="65">
        <v>3028.498094</v>
      </c>
      <c r="AN138" s="65">
        <v>3028.498094</v>
      </c>
      <c r="AO138" s="65">
        <v>3028.498094</v>
      </c>
      <c r="AP138" s="65">
        <v>3028.498094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606.38179839999998</v>
      </c>
      <c r="F139" s="65">
        <v>1065.9055049999999</v>
      </c>
      <c r="G139" s="65">
        <v>1065.9055049999999</v>
      </c>
      <c r="H139" s="65">
        <v>1065.9055049999999</v>
      </c>
      <c r="I139" s="65">
        <v>459.52370660000003</v>
      </c>
      <c r="J139" s="65">
        <v>459.52370660000003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236.85299240000001</v>
      </c>
      <c r="S139" s="65">
        <v>1065.9055049999999</v>
      </c>
      <c r="T139" s="65">
        <v>1065.9055049999999</v>
      </c>
      <c r="U139" s="65">
        <v>459.52370660000003</v>
      </c>
      <c r="W139" s="65">
        <v>1065.9055049999999</v>
      </c>
      <c r="X139" s="65">
        <v>1065.9055049999999</v>
      </c>
      <c r="Y139" s="65">
        <v>1065.9055049999999</v>
      </c>
      <c r="Z139" s="65">
        <v>459.52370660000003</v>
      </c>
      <c r="AA139" s="65">
        <v>1065.9055049999999</v>
      </c>
      <c r="AB139" s="65">
        <v>712.90760890000001</v>
      </c>
      <c r="AC139" s="65">
        <v>459.52370660000003</v>
      </c>
      <c r="AD139" s="65">
        <v>459.52370660000003</v>
      </c>
      <c r="AE139" s="65">
        <v>459.52370660000003</v>
      </c>
      <c r="AF139" s="65">
        <v>986.51364509999996</v>
      </c>
      <c r="AG139" s="65">
        <v>459.52370660000003</v>
      </c>
      <c r="AH139" s="65">
        <v>459.52370660000003</v>
      </c>
      <c r="AI139" s="65">
        <v>1065.9055049999999</v>
      </c>
      <c r="AJ139" s="65">
        <v>1065.9055049999999</v>
      </c>
      <c r="AK139" s="65">
        <v>1065.9055049999999</v>
      </c>
      <c r="AL139" s="65">
        <v>459.52370660000003</v>
      </c>
      <c r="AM139" s="65">
        <v>1065.9055049999999</v>
      </c>
      <c r="AN139" s="65">
        <v>1065.9055049999999</v>
      </c>
      <c r="AO139" s="65">
        <v>459.52370660000003</v>
      </c>
      <c r="AP139" s="65">
        <v>459.52370660000003</v>
      </c>
      <c r="AQ139" s="65">
        <v>1065.9055049999999</v>
      </c>
      <c r="AR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1065.9055049999999</v>
      </c>
      <c r="AX139" s="65">
        <v>978.13603890000002</v>
      </c>
      <c r="AY139" s="65">
        <v>1065.9055049999999</v>
      </c>
      <c r="AZ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606.38179839999998</v>
      </c>
      <c r="BV139" s="65">
        <v>1065.9055049999999</v>
      </c>
      <c r="BW139" s="65">
        <v>1065.9055049999999</v>
      </c>
      <c r="BX139" s="65">
        <v>1065.9055049999999</v>
      </c>
      <c r="BY139" s="65">
        <v>606.38179839999998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H140" s="65">
        <v>211.28615790000001</v>
      </c>
      <c r="I140" s="65">
        <v>211.28615790000001</v>
      </c>
      <c r="J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N140" s="65">
        <v>211.28615790000001</v>
      </c>
      <c r="P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D140" s="65">
        <v>211.28615790000001</v>
      </c>
      <c r="AE140" s="65">
        <v>211.28615790000001</v>
      </c>
      <c r="AG140" s="65">
        <v>211.28615790000001</v>
      </c>
      <c r="AJ140" s="65">
        <v>211.28615790000001</v>
      </c>
      <c r="AL140" s="65">
        <v>211.28615790000001</v>
      </c>
      <c r="AR140" s="65">
        <v>211.28615790000001</v>
      </c>
      <c r="AV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3445.385581</v>
      </c>
      <c r="F149" s="65">
        <v>3988.99125</v>
      </c>
      <c r="G149" s="65">
        <v>4094.4035990000002</v>
      </c>
      <c r="H149" s="65">
        <v>4305.6897570000001</v>
      </c>
      <c r="I149" s="65">
        <v>3699.3079590000002</v>
      </c>
      <c r="J149" s="65">
        <v>3198.0955039999999</v>
      </c>
      <c r="K149" s="65">
        <v>4305.6897570000001</v>
      </c>
      <c r="L149" s="65">
        <v>4305.6897570000001</v>
      </c>
      <c r="M149" s="65">
        <v>4305.6897570000001</v>
      </c>
      <c r="N149" s="65">
        <v>4305.6897570000001</v>
      </c>
      <c r="O149" s="65">
        <v>4094.4035990000002</v>
      </c>
      <c r="P149" s="65">
        <v>4305.6897570000001</v>
      </c>
      <c r="Q149" s="65">
        <v>4305.6897570000001</v>
      </c>
      <c r="R149" s="65">
        <v>3476.6372449999999</v>
      </c>
      <c r="S149" s="65">
        <v>4305.6897570000001</v>
      </c>
      <c r="T149" s="65">
        <v>4305.6897570000001</v>
      </c>
      <c r="U149" s="65">
        <v>3699.3079590000002</v>
      </c>
      <c r="V149" s="65">
        <v>3239.7842519999999</v>
      </c>
      <c r="W149" s="65">
        <v>4305.6897570000001</v>
      </c>
      <c r="X149" s="65">
        <v>4305.6897570000001</v>
      </c>
      <c r="Y149" s="65">
        <v>4305.6897570000001</v>
      </c>
      <c r="Z149" s="65">
        <v>3699.3079590000002</v>
      </c>
      <c r="AA149" s="65">
        <v>4305.6897570000001</v>
      </c>
      <c r="AB149" s="65">
        <v>3741.4057029999999</v>
      </c>
      <c r="AC149" s="65">
        <v>3488.0218009999999</v>
      </c>
      <c r="AD149" s="65">
        <v>3699.3079590000002</v>
      </c>
      <c r="AE149" s="65">
        <v>3699.3079590000002</v>
      </c>
      <c r="AF149" s="65">
        <v>4015.011739</v>
      </c>
      <c r="AG149" s="65">
        <v>2607.0627439999998</v>
      </c>
      <c r="AH149" s="65">
        <v>3488.0218009999999</v>
      </c>
      <c r="AI149" s="65">
        <v>1943.2641699999999</v>
      </c>
      <c r="AJ149" s="65">
        <v>4305.6897570000001</v>
      </c>
      <c r="AK149" s="65">
        <v>2848.8574870000002</v>
      </c>
      <c r="AL149" s="65">
        <v>2390.0917570000001</v>
      </c>
      <c r="AM149" s="65">
        <v>4094.4035990000002</v>
      </c>
      <c r="AN149" s="65">
        <v>4094.4035990000002</v>
      </c>
      <c r="AO149" s="65">
        <v>3488.0218009999999</v>
      </c>
      <c r="AP149" s="65">
        <v>3488.0218009999999</v>
      </c>
      <c r="AQ149" s="65">
        <v>4094.4035990000002</v>
      </c>
      <c r="AR149" s="65">
        <v>4305.6897570000001</v>
      </c>
      <c r="AS149" s="65">
        <v>3028.498094</v>
      </c>
      <c r="AT149" s="65">
        <v>4094.4035990000002</v>
      </c>
      <c r="AU149" s="65">
        <v>4094.4035990000002</v>
      </c>
      <c r="AV149" s="65">
        <v>4091.561185</v>
      </c>
      <c r="AW149" s="65">
        <v>3880.2750270000001</v>
      </c>
      <c r="AX149" s="65">
        <v>4003.7917189999998</v>
      </c>
      <c r="AY149" s="65">
        <v>4091.561185</v>
      </c>
      <c r="AZ149" s="65">
        <v>3725.9319099999998</v>
      </c>
      <c r="BA149" s="65">
        <v>2448.7402470000002</v>
      </c>
      <c r="BB149" s="65">
        <v>3725.9319099999998</v>
      </c>
      <c r="BC149" s="65">
        <v>3725.9319099999998</v>
      </c>
      <c r="BD149" s="65">
        <v>3110.2648899999999</v>
      </c>
      <c r="BE149" s="65">
        <v>3110.2648899999999</v>
      </c>
      <c r="BF149" s="65">
        <v>3110.2648899999999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1164.4425470000001</v>
      </c>
      <c r="BN149" s="65">
        <v>1164.4425470000001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1770.8243460000001</v>
      </c>
      <c r="BV149" s="65">
        <v>2230.3480519999998</v>
      </c>
      <c r="BW149" s="65">
        <v>2230.3480519999998</v>
      </c>
      <c r="BX149" s="65">
        <v>2230.3480519999998</v>
      </c>
      <c r="BY149" s="65">
        <v>1770.8243460000001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1128.697371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531.29521</v>
      </c>
      <c r="W150" s="65">
        <v>1651.996044</v>
      </c>
      <c r="X150" s="65">
        <v>1813.1387500000001</v>
      </c>
      <c r="Y150" s="65">
        <v>1651.996044</v>
      </c>
      <c r="Z150" s="65">
        <v>1433.0893369999999</v>
      </c>
      <c r="AA150" s="65">
        <v>1651.996044</v>
      </c>
      <c r="AB150" s="65">
        <v>1813.1387500000001</v>
      </c>
      <c r="AC150" s="65">
        <v>531.29521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1304.1514770000001</v>
      </c>
      <c r="AJ150" s="65">
        <v>1813.1387500000001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1128.697371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531.29521</v>
      </c>
      <c r="W161" s="65">
        <v>1651.996044</v>
      </c>
      <c r="X161" s="65">
        <v>1813.1387500000001</v>
      </c>
      <c r="Y161" s="65">
        <v>1651.996044</v>
      </c>
      <c r="Z161" s="65">
        <v>1433.0893369999999</v>
      </c>
      <c r="AA161" s="65">
        <v>1651.996044</v>
      </c>
      <c r="AB161" s="65">
        <v>1813.1387500000001</v>
      </c>
      <c r="AC161" s="65">
        <v>531.29521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1304.1514770000001</v>
      </c>
      <c r="AJ161" s="65">
        <v>1813.1387500000001</v>
      </c>
      <c r="AK161" s="65">
        <v>0</v>
      </c>
      <c r="AL161" s="65">
        <v>0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323.6562849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453.66889149999997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1915.608223</v>
      </c>
      <c r="E164" s="65">
        <v>1306.7161610000001</v>
      </c>
      <c r="F164" s="65">
        <v>1511.8803680000001</v>
      </c>
      <c r="G164" s="65">
        <v>1773.630146</v>
      </c>
      <c r="H164" s="65">
        <v>1529.608309</v>
      </c>
      <c r="I164" s="65">
        <v>1447.794676</v>
      </c>
      <c r="J164" s="65">
        <v>1232.5291380000001</v>
      </c>
      <c r="K164" s="65">
        <v>1305.1054590000001</v>
      </c>
      <c r="L164" s="65">
        <v>1786.562596</v>
      </c>
      <c r="M164" s="65">
        <v>1106.7996619999999</v>
      </c>
      <c r="N164" s="65">
        <v>1602.079661</v>
      </c>
      <c r="O164" s="65">
        <v>1343.2885630000001</v>
      </c>
      <c r="P164" s="65">
        <v>1362.474326</v>
      </c>
      <c r="Q164" s="65">
        <v>1677.0827939999999</v>
      </c>
      <c r="R164" s="65">
        <v>1640.8893800000001</v>
      </c>
      <c r="S164" s="65">
        <v>1609.717566</v>
      </c>
      <c r="T164" s="65">
        <v>1962.697559</v>
      </c>
      <c r="U164" s="65">
        <v>769.310292</v>
      </c>
      <c r="V164" s="65">
        <v>1960.1872960000001</v>
      </c>
      <c r="W164" s="65">
        <v>1439.741168</v>
      </c>
      <c r="X164" s="65">
        <v>1631.4615020000001</v>
      </c>
      <c r="Y164" s="65">
        <v>1627.814273</v>
      </c>
      <c r="Z164" s="65">
        <v>1960.1872960000001</v>
      </c>
      <c r="AA164" s="65">
        <v>1769.935007</v>
      </c>
      <c r="AB164" s="65">
        <v>1820.5768250000001</v>
      </c>
      <c r="AC164" s="65">
        <v>1441.257122</v>
      </c>
      <c r="AD164" s="65">
        <v>1913.0979589999999</v>
      </c>
      <c r="AE164" s="65">
        <v>1220.5909959999999</v>
      </c>
      <c r="AF164" s="65">
        <v>1962.697559</v>
      </c>
      <c r="AG164" s="65">
        <v>1722.8456699999999</v>
      </c>
      <c r="AH164" s="65">
        <v>1769.935007</v>
      </c>
      <c r="AI164" s="65">
        <v>1818.066562</v>
      </c>
      <c r="AJ164" s="65">
        <v>1630.3245360000001</v>
      </c>
      <c r="AK164" s="65">
        <v>1627.814273</v>
      </c>
      <c r="AL164" s="65">
        <v>1769.935007</v>
      </c>
      <c r="AM164" s="65">
        <v>1580.7249360000001</v>
      </c>
      <c r="AN164" s="65">
        <v>1792.33195</v>
      </c>
      <c r="AO164" s="65">
        <v>1960.1872960000001</v>
      </c>
      <c r="AP164" s="65">
        <v>1627.814273</v>
      </c>
      <c r="AQ164" s="65">
        <v>1868.6329109999999</v>
      </c>
      <c r="AR164" s="65">
        <v>1962.697559</v>
      </c>
      <c r="AS164" s="65">
        <v>1627.814273</v>
      </c>
      <c r="AT164" s="65">
        <v>1960.1872960000001</v>
      </c>
      <c r="AU164" s="65">
        <v>1683.770632</v>
      </c>
      <c r="AV164" s="65">
        <v>1962.697559</v>
      </c>
      <c r="AW164" s="65">
        <v>1770.9772250000001</v>
      </c>
      <c r="AX164" s="65">
        <v>1627.814273</v>
      </c>
      <c r="AY164" s="65">
        <v>1960.1872960000001</v>
      </c>
      <c r="AZ164" s="65">
        <v>1552.0633849999999</v>
      </c>
      <c r="BA164" s="65">
        <v>1312.2114959999999</v>
      </c>
      <c r="BB164" s="65">
        <v>1549.553122</v>
      </c>
      <c r="BC164" s="65">
        <v>1549.553122</v>
      </c>
      <c r="BD164" s="65">
        <v>579.76807010000005</v>
      </c>
      <c r="BE164" s="65">
        <v>387.00551760000002</v>
      </c>
      <c r="BF164" s="65">
        <v>577.25780680000003</v>
      </c>
      <c r="BG164" s="65">
        <v>577.25780680000003</v>
      </c>
      <c r="BH164" s="65">
        <v>551.52319509999995</v>
      </c>
      <c r="BI164" s="65">
        <v>361.27090579999998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157.18553180000001</v>
      </c>
      <c r="F165" s="65">
        <v>181.13839590000001</v>
      </c>
      <c r="G165" s="65">
        <v>314.37106360000001</v>
      </c>
      <c r="H165" s="65">
        <v>314.37106360000001</v>
      </c>
      <c r="I165" s="65">
        <v>157.18553180000001</v>
      </c>
      <c r="J165" s="65">
        <v>314.37106360000001</v>
      </c>
      <c r="K165" s="65">
        <v>314.37106360000001</v>
      </c>
      <c r="L165" s="65">
        <v>314.37106360000001</v>
      </c>
      <c r="M165" s="65">
        <v>157.18553180000001</v>
      </c>
      <c r="N165" s="65">
        <v>314.37106360000001</v>
      </c>
      <c r="O165" s="65">
        <v>314.37106360000001</v>
      </c>
      <c r="P165" s="65">
        <v>314.37106360000001</v>
      </c>
      <c r="Q165" s="65">
        <v>116.74952519999999</v>
      </c>
      <c r="R165" s="65">
        <v>314.37106360000001</v>
      </c>
      <c r="S165" s="65">
        <v>314.37106360000001</v>
      </c>
      <c r="U165" s="65">
        <v>157.18553180000001</v>
      </c>
      <c r="W165" s="65">
        <v>314.37106360000001</v>
      </c>
      <c r="X165" s="65">
        <v>157.18553180000001</v>
      </c>
      <c r="AA165" s="65">
        <v>314.37106360000001</v>
      </c>
      <c r="AB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I165" s="65">
        <v>314.37106360000001</v>
      </c>
      <c r="AJ165" s="65">
        <v>314.37106360000001</v>
      </c>
      <c r="AK165" s="65">
        <v>314.37106360000001</v>
      </c>
      <c r="AL165" s="65">
        <v>314.37106360000001</v>
      </c>
      <c r="AM165" s="65">
        <v>314.37106360000001</v>
      </c>
      <c r="AN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322.14033039999998</v>
      </c>
      <c r="F167" s="65">
        <v>322.14033039999998</v>
      </c>
      <c r="G167" s="65">
        <v>322.14033039999998</v>
      </c>
      <c r="I167" s="65">
        <v>322.14033039999998</v>
      </c>
      <c r="J167" s="65">
        <v>322.14033039999998</v>
      </c>
      <c r="K167" s="65">
        <v>322.14033039999998</v>
      </c>
      <c r="M167" s="65">
        <v>322.14033039999998</v>
      </c>
      <c r="N167" s="65">
        <v>322.14033039999998</v>
      </c>
      <c r="O167" s="65">
        <v>322.14033039999998</v>
      </c>
      <c r="Q167" s="65">
        <v>322.14033039999998</v>
      </c>
      <c r="R167" s="65">
        <v>322.14033039999998</v>
      </c>
      <c r="S167" s="65">
        <v>322.14033039999998</v>
      </c>
      <c r="T167" s="65">
        <v>322.14033039999998</v>
      </c>
      <c r="U167" s="65">
        <v>322.14033039999998</v>
      </c>
      <c r="V167" s="65">
        <v>322.14033039999998</v>
      </c>
      <c r="W167" s="65">
        <v>322.14033039999998</v>
      </c>
      <c r="X167" s="65">
        <v>322.14033039999998</v>
      </c>
      <c r="Y167" s="65">
        <v>322.14033039999998</v>
      </c>
      <c r="Z167" s="65">
        <v>322.14033039999998</v>
      </c>
      <c r="AA167" s="65">
        <v>322.14033039999998</v>
      </c>
      <c r="AC167" s="65">
        <v>322.14033039999998</v>
      </c>
      <c r="AD167" s="65">
        <v>322.14033039999998</v>
      </c>
      <c r="AE167" s="65">
        <v>296.0548928</v>
      </c>
      <c r="AG167" s="65">
        <v>322.14033039999998</v>
      </c>
      <c r="AH167" s="65">
        <v>322.14033039999998</v>
      </c>
      <c r="AI167" s="65">
        <v>322.14033039999998</v>
      </c>
      <c r="AJ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N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I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142.120734</v>
      </c>
      <c r="Q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39.906476490000003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2832.2869569999998</v>
      </c>
      <c r="E173" s="65">
        <v>2388.349694</v>
      </c>
      <c r="F173" s="65">
        <v>2916.7730310000002</v>
      </c>
      <c r="G173" s="65">
        <v>3311.7554759999998</v>
      </c>
      <c r="H173" s="65">
        <v>2722.8539919999998</v>
      </c>
      <c r="I173" s="65">
        <v>2805.9951569999998</v>
      </c>
      <c r="J173" s="65">
        <v>2770.6544680000002</v>
      </c>
      <c r="K173" s="65">
        <v>2843.2307900000001</v>
      </c>
      <c r="L173" s="65">
        <v>3002.5475959999999</v>
      </c>
      <c r="M173" s="65">
        <v>2487.7394599999998</v>
      </c>
      <c r="N173" s="65">
        <v>3140.2049910000001</v>
      </c>
      <c r="O173" s="65">
        <v>2881.4138939999998</v>
      </c>
      <c r="P173" s="65">
        <v>2578.4593260000001</v>
      </c>
      <c r="Q173" s="65">
        <v>3017.5865859999999</v>
      </c>
      <c r="R173" s="65">
        <v>3179.0147109999998</v>
      </c>
      <c r="S173" s="65">
        <v>3125.1035790000001</v>
      </c>
      <c r="T173" s="65">
        <v>3186.451826</v>
      </c>
      <c r="U173" s="65">
        <v>2150.2500909999999</v>
      </c>
      <c r="V173" s="65">
        <v>2770.8439629999998</v>
      </c>
      <c r="W173" s="65">
        <v>2955.1271809999998</v>
      </c>
      <c r="X173" s="65">
        <v>3012.4013</v>
      </c>
      <c r="Y173" s="65">
        <v>2851.5685389999999</v>
      </c>
      <c r="Z173" s="65">
        <v>3183.9415629999999</v>
      </c>
      <c r="AA173" s="65">
        <v>3308.0603369999999</v>
      </c>
      <c r="AB173" s="65">
        <v>3036.5618250000002</v>
      </c>
      <c r="AC173" s="65">
        <v>2665.0113889999998</v>
      </c>
      <c r="AD173" s="65">
        <v>3428.483972</v>
      </c>
      <c r="AE173" s="65">
        <v>2709.891572</v>
      </c>
      <c r="AF173" s="65">
        <v>3178.6825589999999</v>
      </c>
      <c r="AG173" s="65">
        <v>2946.599937</v>
      </c>
      <c r="AH173" s="65">
        <v>2993.689273</v>
      </c>
      <c r="AI173" s="65">
        <v>3356.1918919999998</v>
      </c>
      <c r="AJ173" s="65">
        <v>3168.4498659999999</v>
      </c>
      <c r="AK173" s="65">
        <v>2882.854609</v>
      </c>
      <c r="AL173" s="65">
        <v>3308.0603369999999</v>
      </c>
      <c r="AM173" s="65">
        <v>3118.8502669999998</v>
      </c>
      <c r="AN173" s="65">
        <v>3330.457281</v>
      </c>
      <c r="AO173" s="65">
        <v>3183.9415629999999</v>
      </c>
      <c r="AP173" s="65">
        <v>3165.9396029999998</v>
      </c>
      <c r="AQ173" s="65">
        <v>3304.5439839999999</v>
      </c>
      <c r="AR173" s="65">
        <v>3500.8228899999999</v>
      </c>
      <c r="AS173" s="65">
        <v>2851.5685389999999</v>
      </c>
      <c r="AT173" s="65">
        <v>3498.3126259999999</v>
      </c>
      <c r="AU173" s="65">
        <v>3221.8959620000001</v>
      </c>
      <c r="AV173" s="65">
        <v>3500.8228899999999</v>
      </c>
      <c r="AW173" s="65">
        <v>2994.7314919999999</v>
      </c>
      <c r="AX173" s="65">
        <v>3165.9396029999998</v>
      </c>
      <c r="AY173" s="65">
        <v>3498.3126259999999</v>
      </c>
      <c r="AZ173" s="65">
        <v>3090.1887149999998</v>
      </c>
      <c r="BA173" s="65">
        <v>2850.3368260000002</v>
      </c>
      <c r="BB173" s="65">
        <v>3087.6784520000001</v>
      </c>
      <c r="BC173" s="65">
        <v>3087.6784520000001</v>
      </c>
      <c r="BD173" s="65">
        <v>1638.093803</v>
      </c>
      <c r="BE173" s="65">
        <v>1445.33125</v>
      </c>
      <c r="BF173" s="65">
        <v>1635.583539</v>
      </c>
      <c r="BG173" s="65">
        <v>1635.583539</v>
      </c>
      <c r="BH173" s="65">
        <v>1609.8489279999999</v>
      </c>
      <c r="BI173" s="65">
        <v>1419.596638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380.88502030000001</v>
      </c>
      <c r="J174" s="65">
        <v>332.99857420000001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374.63025479999999</v>
      </c>
      <c r="E176" s="65">
        <v>399.75283389999998</v>
      </c>
      <c r="F176" s="65">
        <v>606.57129269999996</v>
      </c>
      <c r="G176" s="65">
        <v>778.64671080000005</v>
      </c>
      <c r="H176" s="65">
        <v>803.47046560000001</v>
      </c>
      <c r="I176" s="65">
        <v>755.33891040000003</v>
      </c>
      <c r="J176" s="65">
        <v>577.57866300000001</v>
      </c>
      <c r="K176" s="65">
        <v>766.23483329999999</v>
      </c>
      <c r="L176" s="65">
        <v>728.33597090000001</v>
      </c>
      <c r="M176" s="65">
        <v>728.33597090000001</v>
      </c>
      <c r="N176" s="65">
        <v>766.23483329999999</v>
      </c>
      <c r="O176" s="65">
        <v>739.80037679999998</v>
      </c>
      <c r="P176" s="65">
        <v>740.74784839999995</v>
      </c>
      <c r="Q176" s="65">
        <v>436.0409947</v>
      </c>
      <c r="R176" s="65">
        <v>753.15972580000005</v>
      </c>
      <c r="S176" s="65">
        <v>388.85691100000003</v>
      </c>
      <c r="T176" s="65">
        <v>803.47046560000001</v>
      </c>
      <c r="U176" s="65">
        <v>198.21448179999999</v>
      </c>
      <c r="V176" s="65">
        <v>803.47046560000001</v>
      </c>
      <c r="W176" s="65">
        <v>399.75283389999998</v>
      </c>
      <c r="X176" s="65">
        <v>769.06266530000005</v>
      </c>
      <c r="Y176" s="65">
        <v>740.74784839999995</v>
      </c>
      <c r="Z176" s="65">
        <v>803.47046560000001</v>
      </c>
      <c r="AA176" s="65">
        <v>791.05858820000003</v>
      </c>
      <c r="AB176" s="65">
        <v>791.05858820000003</v>
      </c>
      <c r="AC176" s="65">
        <v>398.14213230000001</v>
      </c>
      <c r="AD176" s="65">
        <v>740.74784839999995</v>
      </c>
      <c r="AE176" s="65">
        <v>717.23597089999998</v>
      </c>
      <c r="AF176" s="65">
        <v>594.15941529999998</v>
      </c>
      <c r="AG176" s="65">
        <v>294.96247940000001</v>
      </c>
      <c r="AH176" s="65">
        <v>803.47046560000001</v>
      </c>
      <c r="AI176" s="65">
        <v>803.47046560000001</v>
      </c>
      <c r="AJ176" s="65">
        <v>740.74784839999995</v>
      </c>
      <c r="AK176" s="65">
        <v>728.33597090000001</v>
      </c>
      <c r="AL176" s="65">
        <v>803.47046560000001</v>
      </c>
      <c r="AM176" s="65">
        <v>740.74784839999995</v>
      </c>
      <c r="AN176" s="65">
        <v>742.26380289999997</v>
      </c>
      <c r="AO176" s="65">
        <v>803.47046560000001</v>
      </c>
      <c r="AP176" s="65">
        <v>463.78732860000002</v>
      </c>
      <c r="AQ176" s="65">
        <v>803.47046560000001</v>
      </c>
      <c r="AR176" s="65">
        <v>803.47046560000001</v>
      </c>
      <c r="AS176" s="65">
        <v>791.05858820000003</v>
      </c>
      <c r="AT176" s="65">
        <v>803.47046560000001</v>
      </c>
      <c r="AU176" s="65">
        <v>791.05858820000003</v>
      </c>
      <c r="AV176" s="65">
        <v>666.45149530000003</v>
      </c>
      <c r="AW176" s="65">
        <v>616.14075549999995</v>
      </c>
      <c r="AX176" s="65">
        <v>337.86835830000001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111.8016441</v>
      </c>
      <c r="H180" s="65">
        <v>178.12465330000001</v>
      </c>
      <c r="I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178.12465330000001</v>
      </c>
      <c r="N180" s="65">
        <v>178.12465330000001</v>
      </c>
      <c r="O180" s="65">
        <v>178.12465330000001</v>
      </c>
      <c r="P180" s="65">
        <v>178.12465330000001</v>
      </c>
      <c r="Q180" s="65">
        <v>178.12465330000001</v>
      </c>
      <c r="R180" s="65">
        <v>178.12465330000001</v>
      </c>
      <c r="S180" s="65">
        <v>178.12465330000001</v>
      </c>
      <c r="T180" s="65">
        <v>178.12465330000001</v>
      </c>
      <c r="U180" s="65">
        <v>111.8016441</v>
      </c>
      <c r="V180" s="65">
        <v>178.12465330000001</v>
      </c>
      <c r="W180" s="65">
        <v>178.12465330000001</v>
      </c>
      <c r="X180" s="65">
        <v>178.12465330000001</v>
      </c>
      <c r="Y180" s="65">
        <v>178.12465330000001</v>
      </c>
      <c r="Z180" s="65">
        <v>122.18117119999999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140.22579089999999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54.953350479999997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764.98999070000002</v>
      </c>
      <c r="E185" s="65">
        <v>790.11256979999996</v>
      </c>
      <c r="F185" s="65">
        <v>1175.0556819999999</v>
      </c>
      <c r="G185" s="65">
        <v>1280.8080910000001</v>
      </c>
      <c r="H185" s="65">
        <v>1371.954855</v>
      </c>
      <c r="I185" s="65">
        <v>1314.3485840000001</v>
      </c>
      <c r="J185" s="65">
        <v>1088.70189</v>
      </c>
      <c r="K185" s="65">
        <v>1334.7192219999999</v>
      </c>
      <c r="L185" s="65">
        <v>1296.8203599999999</v>
      </c>
      <c r="M185" s="65">
        <v>1296.8203599999999</v>
      </c>
      <c r="N185" s="65">
        <v>1334.7192219999999</v>
      </c>
      <c r="O185" s="65">
        <v>1308.284766</v>
      </c>
      <c r="P185" s="65">
        <v>1309.2322380000001</v>
      </c>
      <c r="Q185" s="65">
        <v>1004.525384</v>
      </c>
      <c r="R185" s="65">
        <v>1321.6441150000001</v>
      </c>
      <c r="S185" s="65">
        <v>957.34130010000001</v>
      </c>
      <c r="T185" s="65">
        <v>1371.954855</v>
      </c>
      <c r="U185" s="65">
        <v>700.37586180000005</v>
      </c>
      <c r="V185" s="65">
        <v>1371.954855</v>
      </c>
      <c r="W185" s="65">
        <v>968.23722310000005</v>
      </c>
      <c r="X185" s="65">
        <v>1337.5470539999999</v>
      </c>
      <c r="Y185" s="65">
        <v>1309.2322380000001</v>
      </c>
      <c r="Z185" s="65">
        <v>1316.011373</v>
      </c>
      <c r="AA185" s="65">
        <v>1359.5429770000001</v>
      </c>
      <c r="AB185" s="65">
        <v>1359.5429770000001</v>
      </c>
      <c r="AC185" s="65">
        <v>966.6265214</v>
      </c>
      <c r="AD185" s="65">
        <v>1309.2322380000001</v>
      </c>
      <c r="AE185" s="65">
        <v>1285.72036</v>
      </c>
      <c r="AF185" s="65">
        <v>1162.643804</v>
      </c>
      <c r="AG185" s="65">
        <v>863.44686850000005</v>
      </c>
      <c r="AH185" s="65">
        <v>1371.954855</v>
      </c>
      <c r="AI185" s="65">
        <v>1371.954855</v>
      </c>
      <c r="AJ185" s="65">
        <v>1309.2322380000001</v>
      </c>
      <c r="AK185" s="65">
        <v>1296.8203599999999</v>
      </c>
      <c r="AL185" s="65">
        <v>1371.954855</v>
      </c>
      <c r="AM185" s="65">
        <v>1309.2322380000001</v>
      </c>
      <c r="AN185" s="65">
        <v>1310.748192</v>
      </c>
      <c r="AO185" s="65">
        <v>1371.954855</v>
      </c>
      <c r="AP185" s="65">
        <v>1032.271718</v>
      </c>
      <c r="AQ185" s="65">
        <v>1334.0559920000001</v>
      </c>
      <c r="AR185" s="65">
        <v>1371.954855</v>
      </c>
      <c r="AS185" s="65">
        <v>1359.5429770000001</v>
      </c>
      <c r="AT185" s="65">
        <v>1371.954855</v>
      </c>
      <c r="AU185" s="65">
        <v>1359.5429770000001</v>
      </c>
      <c r="AV185" s="65">
        <v>1192.8681469999999</v>
      </c>
      <c r="AW185" s="65">
        <v>1142.557407</v>
      </c>
      <c r="AX185" s="65">
        <v>864.28501019999999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342.98615790000002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416.69799210000002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30332.173330000001</v>
      </c>
      <c r="F234" s="65">
        <v>28880.842769999999</v>
      </c>
      <c r="G234" s="65">
        <v>30068.736280000001</v>
      </c>
      <c r="H234" s="65">
        <v>30103.822319999999</v>
      </c>
      <c r="I234" s="65">
        <v>30838.53601</v>
      </c>
      <c r="J234" s="65">
        <v>29762.4738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31316.631890000001</v>
      </c>
      <c r="V234" s="65">
        <v>29877.139800000001</v>
      </c>
      <c r="W234" s="65">
        <v>30068.736280000001</v>
      </c>
      <c r="X234" s="65">
        <v>30103.822319999999</v>
      </c>
      <c r="Y234" s="65">
        <v>31612.52204</v>
      </c>
      <c r="Z234" s="65">
        <v>30444.292799999999</v>
      </c>
      <c r="AA234" s="65">
        <v>30068.736280000001</v>
      </c>
      <c r="AB234" s="65">
        <v>30554.27232</v>
      </c>
      <c r="AC234" s="65">
        <v>28604.600880000002</v>
      </c>
      <c r="AD234" s="65">
        <v>30981.604800000001</v>
      </c>
      <c r="AE234" s="65">
        <v>30518.66128</v>
      </c>
      <c r="AF234" s="65">
        <v>30682.972320000001</v>
      </c>
      <c r="AG234" s="65">
        <v>32220.697039999999</v>
      </c>
      <c r="AH234" s="65">
        <v>31112.104800000001</v>
      </c>
      <c r="AI234" s="65">
        <v>30238.790789999999</v>
      </c>
      <c r="AJ234" s="65">
        <v>30682.972320000001</v>
      </c>
      <c r="AK234" s="65">
        <v>27969.941220000001</v>
      </c>
      <c r="AL234" s="65">
        <v>28331.973249999999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32333.322039999999</v>
      </c>
      <c r="BJ234" s="65">
        <v>31112.104800000001</v>
      </c>
      <c r="BK234" s="65">
        <v>30823.753280000001</v>
      </c>
      <c r="BL234" s="65">
        <v>30859.72032</v>
      </c>
      <c r="BM234" s="65">
        <v>32406.303039999999</v>
      </c>
      <c r="BN234" s="65">
        <v>31220.854800000001</v>
      </c>
      <c r="BO234" s="65">
        <v>30823.753280000001</v>
      </c>
      <c r="BP234" s="65">
        <v>31703.324649999999</v>
      </c>
      <c r="BQ234" s="65">
        <v>33247.715669999998</v>
      </c>
      <c r="BR234" s="65">
        <v>32146.727790000001</v>
      </c>
      <c r="BS234" s="65">
        <v>31666.374390000001</v>
      </c>
      <c r="BT234" s="65">
        <v>32814.570359999998</v>
      </c>
      <c r="BU234" s="65">
        <v>34192.877919999999</v>
      </c>
      <c r="BV234" s="65">
        <v>33220.445399999997</v>
      </c>
      <c r="BW234" s="65">
        <v>32776.324939999999</v>
      </c>
      <c r="BX234" s="65">
        <v>32814.570359999998</v>
      </c>
      <c r="BY234" s="65">
        <v>34459.123420000004</v>
      </c>
      <c r="BZ234" s="65">
        <v>33273.515399999997</v>
      </c>
      <c r="CA234" s="65">
        <v>32776.324939999999</v>
      </c>
      <c r="CB234" s="65">
        <v>32814.570359999998</v>
      </c>
      <c r="CC234" s="65">
        <v>34459.123420000004</v>
      </c>
      <c r="CD234" s="65">
        <v>33273.515399999997</v>
      </c>
      <c r="CE234" s="65">
        <v>32776.324939999999</v>
      </c>
      <c r="CF234" s="65">
        <v>32814.570359999998</v>
      </c>
      <c r="CG234" s="65">
        <v>34459.123420000004</v>
      </c>
      <c r="CH234" s="65">
        <v>33273.515399999997</v>
      </c>
      <c r="CI234" s="65">
        <v>32776.324939999999</v>
      </c>
      <c r="CJ234" s="65">
        <v>32814.570359999998</v>
      </c>
      <c r="CK234" s="65">
        <v>34459.123420000004</v>
      </c>
      <c r="CL234" s="65">
        <v>33015.9954</v>
      </c>
      <c r="CM234" s="65">
        <v>32776.324939999999</v>
      </c>
      <c r="CN234" s="65">
        <v>32814.570359999998</v>
      </c>
      <c r="CO234" s="65">
        <v>34459.123420000004</v>
      </c>
      <c r="CP234" s="65">
        <v>33273.515399999997</v>
      </c>
      <c r="CQ234" s="65">
        <v>32776.324939999999</v>
      </c>
      <c r="CR234" s="65">
        <v>32814.570359999998</v>
      </c>
      <c r="CS234" s="65">
        <v>34459.123420000004</v>
      </c>
      <c r="CT234" s="65">
        <v>33273.515399999997</v>
      </c>
      <c r="CU234" s="65">
        <v>32776.324939999999</v>
      </c>
      <c r="CV234" s="65">
        <v>32814.570359999998</v>
      </c>
      <c r="CW234" s="65">
        <v>34225.494120000003</v>
      </c>
      <c r="CX234" s="65">
        <v>33168.680399999997</v>
      </c>
      <c r="CY234" s="65">
        <v>32776.324939999999</v>
      </c>
      <c r="CZ234" s="65">
        <v>32814.570359999998</v>
      </c>
      <c r="DA234" s="65">
        <v>34459.123420000004</v>
      </c>
      <c r="DB234" s="65">
        <v>33273.515399999997</v>
      </c>
      <c r="DC234" s="65">
        <v>32724.04794</v>
      </c>
      <c r="DD234" s="65">
        <v>32943.270360000002</v>
      </c>
      <c r="DE234" s="65">
        <v>34594.273419999998</v>
      </c>
      <c r="DF234" s="65">
        <v>33073.415399999998</v>
      </c>
      <c r="DG234" s="65">
        <v>32904.874940000002</v>
      </c>
      <c r="DH234" s="65">
        <v>32971.412759999999</v>
      </c>
      <c r="DI234" s="65">
        <v>34060.070520000001</v>
      </c>
      <c r="DJ234" s="65">
        <v>33432.551399999997</v>
      </c>
      <c r="DK234" s="65">
        <v>32932.984539999998</v>
      </c>
      <c r="DL234" s="65">
        <v>32971.412759999999</v>
      </c>
      <c r="DM234" s="65">
        <v>34623.826220000003</v>
      </c>
      <c r="DN234" s="65">
        <v>33432.551399999997</v>
      </c>
      <c r="DO234" s="65">
        <v>32932.984539999998</v>
      </c>
      <c r="DP234" s="65">
        <v>32971.412759999999</v>
      </c>
      <c r="DQ234" s="65">
        <v>34566.162219999998</v>
      </c>
      <c r="DR234" s="65">
        <v>33432.551399999997</v>
      </c>
      <c r="DS234" s="65">
        <v>32902.046840000003</v>
      </c>
      <c r="DT234" s="65">
        <v>32971.412759999999</v>
      </c>
      <c r="DU234" s="65">
        <v>34623.826220000003</v>
      </c>
      <c r="DV234" s="65">
        <v>33432.551399999997</v>
      </c>
      <c r="DW234" s="65">
        <v>32902.132539999999</v>
      </c>
      <c r="DX234" s="65">
        <v>32971.412759999999</v>
      </c>
      <c r="DY234" s="65">
        <v>34623.826220000003</v>
      </c>
      <c r="DZ234" s="65">
        <v>33432.551399999997</v>
      </c>
      <c r="EA234" s="65">
        <v>32932.984539999998</v>
      </c>
      <c r="EB234" s="65">
        <v>32971.412759999999</v>
      </c>
      <c r="EC234" s="65">
        <v>34623.826220000003</v>
      </c>
      <c r="ED234" s="65">
        <v>32689.327799999999</v>
      </c>
      <c r="EE234" s="65">
        <v>32791.665240000002</v>
      </c>
      <c r="EF234" s="65">
        <v>32971.412759999999</v>
      </c>
      <c r="EG234" s="65">
        <v>34623.826220000003</v>
      </c>
      <c r="EH234" s="65">
        <v>33315.1014</v>
      </c>
      <c r="EI234" s="65">
        <v>32932.984539999998</v>
      </c>
      <c r="EJ234" s="65">
        <v>32897.624759999999</v>
      </c>
      <c r="EK234" s="65">
        <v>34623.826220000003</v>
      </c>
      <c r="EL234" s="65">
        <v>33432.551399999997</v>
      </c>
      <c r="EM234" s="65">
        <v>32666.457539999999</v>
      </c>
      <c r="EN234" s="65">
        <v>32971.412759999999</v>
      </c>
      <c r="EO234" s="65">
        <v>34623.826220000003</v>
      </c>
      <c r="EP234" s="65">
        <v>33432.551399999997</v>
      </c>
      <c r="EQ234" s="65">
        <v>32281.064640000001</v>
      </c>
      <c r="ER234" s="65">
        <v>32490.246360000001</v>
      </c>
      <c r="ES234" s="65">
        <v>34623.826220000003</v>
      </c>
      <c r="ET234" s="65">
        <v>33128.225400000003</v>
      </c>
      <c r="EU234" s="65">
        <v>32732.61794</v>
      </c>
      <c r="EV234" s="65">
        <v>32929.456559999999</v>
      </c>
      <c r="EW234" s="65">
        <v>34623.826220000003</v>
      </c>
      <c r="EX234" s="65">
        <v>32494.882799999999</v>
      </c>
      <c r="EY234" s="65">
        <v>32649.31754</v>
      </c>
      <c r="EZ234" s="65">
        <v>33034.904759999998</v>
      </c>
      <c r="FA234" s="65">
        <v>34690.500220000002</v>
      </c>
      <c r="FB234" s="65">
        <v>33186.515399999997</v>
      </c>
      <c r="FC234" s="65">
        <v>32568.073939999998</v>
      </c>
    </row>
    <row r="235" spans="2:159" x14ac:dyDescent="0.2">
      <c r="B235" s="65" t="s">
        <v>1</v>
      </c>
      <c r="C235" s="65" t="s">
        <v>38</v>
      </c>
      <c r="D235" s="65">
        <v>11563.240320000001</v>
      </c>
      <c r="E235" s="65">
        <v>10181.90346</v>
      </c>
      <c r="F235" s="65">
        <v>9712.8376769999995</v>
      </c>
      <c r="G235" s="65">
        <v>13135.87637</v>
      </c>
      <c r="H235" s="65">
        <v>12447.007610000001</v>
      </c>
      <c r="I235" s="65">
        <v>11303.619930000001</v>
      </c>
      <c r="J235" s="65">
        <v>11604.62334</v>
      </c>
      <c r="K235" s="65">
        <v>13352.48725</v>
      </c>
      <c r="L235" s="65">
        <v>13314.749659999999</v>
      </c>
      <c r="M235" s="65">
        <v>12086.21639</v>
      </c>
      <c r="N235" s="65">
        <v>11386.85823</v>
      </c>
      <c r="O235" s="65">
        <v>13510.5548</v>
      </c>
      <c r="P235" s="65">
        <v>13314.749659999999</v>
      </c>
      <c r="Q235" s="65">
        <v>11059.010630000001</v>
      </c>
      <c r="R235" s="65">
        <v>11653.82461</v>
      </c>
      <c r="S235" s="65">
        <v>12616.27471</v>
      </c>
      <c r="T235" s="65">
        <v>13314.749659999999</v>
      </c>
      <c r="U235" s="65">
        <v>11659.325999999999</v>
      </c>
      <c r="V235" s="65">
        <v>10814.179120000001</v>
      </c>
      <c r="W235" s="65">
        <v>12118.30762</v>
      </c>
      <c r="X235" s="65">
        <v>13314.749659999999</v>
      </c>
      <c r="Y235" s="65">
        <v>11600.30235</v>
      </c>
      <c r="Z235" s="65">
        <v>11285.28487</v>
      </c>
      <c r="AA235" s="65">
        <v>13510.5548</v>
      </c>
      <c r="AB235" s="65">
        <v>13314.749659999999</v>
      </c>
      <c r="AC235" s="65">
        <v>10040.298870000001</v>
      </c>
      <c r="AD235" s="65">
        <v>11130.92164</v>
      </c>
      <c r="AE235" s="65">
        <v>9266.1495730000006</v>
      </c>
      <c r="AF235" s="65">
        <v>13679.13357</v>
      </c>
      <c r="AG235" s="65">
        <v>11556.565070000001</v>
      </c>
      <c r="AH235" s="65">
        <v>11457.9727</v>
      </c>
      <c r="AI235" s="65">
        <v>13880.2973</v>
      </c>
      <c r="AJ235" s="65">
        <v>13679.13357</v>
      </c>
      <c r="AK235" s="65">
        <v>13632.71117</v>
      </c>
      <c r="AL235" s="65">
        <v>12068.96782</v>
      </c>
      <c r="AM235" s="65">
        <v>13880.2973</v>
      </c>
      <c r="AN235" s="65">
        <v>13679.13357</v>
      </c>
      <c r="AO235" s="65">
        <v>13632.71117</v>
      </c>
      <c r="AP235" s="65">
        <v>12985.825000000001</v>
      </c>
      <c r="AQ235" s="65">
        <v>13880.2973</v>
      </c>
      <c r="AR235" s="65">
        <v>13804.57317</v>
      </c>
      <c r="AS235" s="65">
        <v>13542.26784</v>
      </c>
      <c r="AT235" s="65">
        <v>13960.7335</v>
      </c>
      <c r="AU235" s="65">
        <v>14007.5816</v>
      </c>
      <c r="AV235" s="65">
        <v>13908.88517</v>
      </c>
      <c r="AW235" s="65">
        <v>13861.683069999999</v>
      </c>
      <c r="AX235" s="65">
        <v>14066.2255</v>
      </c>
      <c r="AY235" s="65">
        <v>14113.427600000001</v>
      </c>
      <c r="AZ235" s="65">
        <v>14068.27037</v>
      </c>
      <c r="BA235" s="65">
        <v>11743.70645</v>
      </c>
      <c r="BB235" s="65">
        <v>14246.1877</v>
      </c>
      <c r="BC235" s="65">
        <v>14399.8397</v>
      </c>
      <c r="BD235" s="65">
        <v>14191.14637</v>
      </c>
      <c r="BE235" s="65">
        <v>13757.72507</v>
      </c>
      <c r="BF235" s="65">
        <v>14351.679700000001</v>
      </c>
      <c r="BG235" s="65">
        <v>14399.8397</v>
      </c>
      <c r="BH235" s="65">
        <v>14832.04637</v>
      </c>
      <c r="BI235" s="65">
        <v>14781.711370000001</v>
      </c>
      <c r="BJ235" s="65">
        <v>14999.8297</v>
      </c>
      <c r="BK235" s="65">
        <v>15050.164699999999</v>
      </c>
      <c r="BL235" s="65">
        <v>14832.04637</v>
      </c>
      <c r="BM235" s="65">
        <v>14345.916209999999</v>
      </c>
      <c r="BN235" s="65">
        <v>13772.284449999999</v>
      </c>
      <c r="BO235" s="65">
        <v>14944.3187</v>
      </c>
      <c r="BP235" s="65">
        <v>16268.033649999999</v>
      </c>
      <c r="BQ235" s="65">
        <v>16158.73199</v>
      </c>
      <c r="BR235" s="65">
        <v>16162.879000000001</v>
      </c>
      <c r="BS235" s="65">
        <v>16041.990239999999</v>
      </c>
      <c r="BT235" s="65">
        <v>16515.544809999999</v>
      </c>
      <c r="BU235" s="65">
        <v>14433.561040000001</v>
      </c>
      <c r="BV235" s="65">
        <v>15375.68518</v>
      </c>
      <c r="BW235" s="65">
        <v>16496.496469999998</v>
      </c>
      <c r="BX235" s="65">
        <v>16515.544809999999</v>
      </c>
      <c r="BY235" s="65">
        <v>11503.170109999999</v>
      </c>
      <c r="BZ235" s="65">
        <v>16678.293150000001</v>
      </c>
      <c r="CA235" s="65">
        <v>16189.277480000001</v>
      </c>
      <c r="CB235" s="65">
        <v>16808.148809999999</v>
      </c>
      <c r="CC235" s="65">
        <v>16477.68923</v>
      </c>
      <c r="CD235" s="65">
        <v>14720.626920000001</v>
      </c>
      <c r="CE235" s="65">
        <v>17055.32747</v>
      </c>
      <c r="CF235" s="65">
        <v>16808.148809999999</v>
      </c>
      <c r="CG235" s="65">
        <v>16202.641030000001</v>
      </c>
      <c r="CH235" s="65">
        <v>16998.286240000001</v>
      </c>
      <c r="CI235" s="65">
        <v>17055.32747</v>
      </c>
      <c r="CJ235" s="65">
        <v>16808.148809999999</v>
      </c>
      <c r="CK235" s="65">
        <v>14681.92164</v>
      </c>
      <c r="CL235" s="65">
        <v>14938.11688</v>
      </c>
      <c r="CM235" s="65">
        <v>16928.702580000001</v>
      </c>
      <c r="CN235" s="65">
        <v>16808.148809999999</v>
      </c>
      <c r="CO235" s="65">
        <v>14852.94903</v>
      </c>
      <c r="CP235" s="65">
        <v>12822.506020000001</v>
      </c>
      <c r="CQ235" s="65">
        <v>16673.039049999999</v>
      </c>
      <c r="CR235" s="65">
        <v>16808.148809999999</v>
      </c>
      <c r="CS235" s="65">
        <v>16601.337579999999</v>
      </c>
      <c r="CT235" s="65">
        <v>16737.238239999999</v>
      </c>
      <c r="CU235" s="65">
        <v>17055.32747</v>
      </c>
      <c r="CV235" s="65">
        <v>16808.148809999999</v>
      </c>
      <c r="CW235" s="65">
        <v>16751.10758</v>
      </c>
      <c r="CX235" s="65">
        <v>16095.08698</v>
      </c>
      <c r="CY235" s="65">
        <v>17055.32747</v>
      </c>
      <c r="CZ235" s="65">
        <v>16808.148809999999</v>
      </c>
      <c r="DA235" s="65">
        <v>16375.405129999999</v>
      </c>
      <c r="DB235" s="65">
        <v>15701.235280000001</v>
      </c>
      <c r="DC235" s="65">
        <v>17055.32747</v>
      </c>
      <c r="DD235" s="65">
        <v>16808.148809999999</v>
      </c>
      <c r="DE235" s="65">
        <v>16751.10758</v>
      </c>
      <c r="DF235" s="65">
        <v>16350.940839999999</v>
      </c>
      <c r="DG235" s="65">
        <v>16329.38537</v>
      </c>
      <c r="DH235" s="65">
        <v>16808.148809999999</v>
      </c>
      <c r="DI235" s="65">
        <v>15883.32258</v>
      </c>
      <c r="DJ235" s="65">
        <v>15648.283659999999</v>
      </c>
      <c r="DK235" s="65">
        <v>17055.32747</v>
      </c>
      <c r="DL235" s="65">
        <v>16808.148809999999</v>
      </c>
      <c r="DM235" s="65">
        <v>15496.079030000001</v>
      </c>
      <c r="DN235" s="65">
        <v>15836.39914</v>
      </c>
      <c r="DO235" s="65">
        <v>16538.655470000002</v>
      </c>
      <c r="DP235" s="65">
        <v>16808.148809999999</v>
      </c>
      <c r="DQ235" s="65">
        <v>16528.919379999999</v>
      </c>
      <c r="DR235" s="65">
        <v>16998.286240000001</v>
      </c>
      <c r="DS235" s="65">
        <v>17055.32747</v>
      </c>
      <c r="DT235" s="65">
        <v>16808.148809999999</v>
      </c>
      <c r="DU235" s="65">
        <v>16751.10758</v>
      </c>
      <c r="DV235" s="65">
        <v>16874.020240000002</v>
      </c>
      <c r="DW235" s="65">
        <v>16758.420470000001</v>
      </c>
      <c r="DX235" s="65">
        <v>16808.148809999999</v>
      </c>
      <c r="DY235" s="65">
        <v>16655.377769999999</v>
      </c>
      <c r="DZ235" s="65">
        <v>15854.994339999999</v>
      </c>
      <c r="EA235" s="65">
        <v>17055.32747</v>
      </c>
      <c r="EB235" s="65">
        <v>16808.148809999999</v>
      </c>
      <c r="EC235" s="65">
        <v>16751.10758</v>
      </c>
      <c r="ED235" s="65">
        <v>16998.286240000001</v>
      </c>
      <c r="EE235" s="65">
        <v>17055.32747</v>
      </c>
      <c r="EF235" s="65">
        <v>16808.148809999999</v>
      </c>
      <c r="EG235" s="65">
        <v>16751.10758</v>
      </c>
      <c r="EH235" s="65">
        <v>16950.300790000001</v>
      </c>
      <c r="EI235" s="65">
        <v>17055.32747</v>
      </c>
      <c r="EJ235" s="65">
        <v>16808.148809999999</v>
      </c>
      <c r="EK235" s="65">
        <v>16751.10758</v>
      </c>
      <c r="EL235" s="65">
        <v>16062.223540000001</v>
      </c>
      <c r="EM235" s="65">
        <v>17055.32747</v>
      </c>
      <c r="EN235" s="65">
        <v>16298.964809999999</v>
      </c>
      <c r="EO235" s="65">
        <v>16751.10758</v>
      </c>
      <c r="EP235" s="65">
        <v>16308.11824</v>
      </c>
      <c r="EQ235" s="65">
        <v>16888.664870000001</v>
      </c>
      <c r="ER235" s="65">
        <v>16808.148809999999</v>
      </c>
      <c r="ES235" s="65">
        <v>16751.10758</v>
      </c>
      <c r="ET235" s="65">
        <v>15948.730240000001</v>
      </c>
      <c r="EU235" s="65">
        <v>14007.5816</v>
      </c>
      <c r="EV235" s="65">
        <v>16808.148809999999</v>
      </c>
      <c r="EW235" s="65">
        <v>16751.10758</v>
      </c>
      <c r="EX235" s="65">
        <v>16417.467949999998</v>
      </c>
      <c r="EY235" s="65">
        <v>17055.32747</v>
      </c>
      <c r="EZ235" s="65">
        <v>16808.148809999999</v>
      </c>
      <c r="FA235" s="65">
        <v>16751.10758</v>
      </c>
      <c r="FB235" s="65">
        <v>15916.617759999999</v>
      </c>
      <c r="FC235" s="65">
        <v>16200.79997</v>
      </c>
    </row>
    <row r="236" spans="2:159" x14ac:dyDescent="0.2">
      <c r="B236" s="65" t="s">
        <v>1</v>
      </c>
      <c r="C236" s="65" t="s">
        <v>39</v>
      </c>
      <c r="D236" s="65">
        <v>5968.4277549999997</v>
      </c>
      <c r="E236" s="65">
        <v>7004.8797510000004</v>
      </c>
      <c r="F236" s="65">
        <v>7100.1716210000004</v>
      </c>
      <c r="G236" s="65">
        <v>6526.9612520000001</v>
      </c>
      <c r="H236" s="65">
        <v>9386.1844799999999</v>
      </c>
      <c r="I236" s="65">
        <v>6573.7464369999998</v>
      </c>
      <c r="J236" s="65">
        <v>6426.5300509999997</v>
      </c>
      <c r="K236" s="65">
        <v>6499.3425800000005</v>
      </c>
      <c r="L236" s="65">
        <v>7073.1284800000003</v>
      </c>
      <c r="M236" s="65">
        <v>7550.487204</v>
      </c>
      <c r="N236" s="65">
        <v>6079.0983900000001</v>
      </c>
      <c r="O236" s="65">
        <v>7439.8875029999999</v>
      </c>
      <c r="P236" s="65">
        <v>7682.5316640000001</v>
      </c>
      <c r="Q236" s="65">
        <v>7368.751706</v>
      </c>
      <c r="R236" s="65">
        <v>7168.8056399999996</v>
      </c>
      <c r="S236" s="65">
        <v>7077.5171970000001</v>
      </c>
      <c r="T236" s="65">
        <v>9386.1844799999999</v>
      </c>
      <c r="U236" s="65">
        <v>8615.1167999999998</v>
      </c>
      <c r="V236" s="65">
        <v>8936.5942350000005</v>
      </c>
      <c r="W236" s="65">
        <v>6896.3469580000001</v>
      </c>
      <c r="X236" s="65">
        <v>7047.8779290000002</v>
      </c>
      <c r="Y236" s="65">
        <v>8151.4667520000003</v>
      </c>
      <c r="Z236" s="65">
        <v>9331.6136399999996</v>
      </c>
      <c r="AA236" s="65">
        <v>8055.2284449999997</v>
      </c>
      <c r="AB236" s="65">
        <v>6759.2846049999998</v>
      </c>
      <c r="AC236" s="65">
        <v>8079.1871039999996</v>
      </c>
      <c r="AD236" s="65">
        <v>5350.3419290000002</v>
      </c>
      <c r="AE236" s="65">
        <v>7948.2743499999997</v>
      </c>
      <c r="AF236" s="65">
        <v>5633.7834599999996</v>
      </c>
      <c r="AG236" s="65">
        <v>9152.5343040000007</v>
      </c>
      <c r="AH236" s="65">
        <v>9331.6136399999996</v>
      </c>
      <c r="AI236" s="65">
        <v>8019.3828000000003</v>
      </c>
      <c r="AJ236" s="65">
        <v>5852.0098440000002</v>
      </c>
      <c r="AK236" s="65">
        <v>8151.4667520000003</v>
      </c>
      <c r="AL236" s="65">
        <v>9331.6136399999996</v>
      </c>
      <c r="AM236" s="65">
        <v>7948.2743499999997</v>
      </c>
      <c r="AN236" s="65">
        <v>9281.8862900000004</v>
      </c>
      <c r="AO236" s="65">
        <v>7956.0020979999999</v>
      </c>
      <c r="AP236" s="65">
        <v>9331.6136399999996</v>
      </c>
      <c r="AQ236" s="65">
        <v>9277.0427999999993</v>
      </c>
      <c r="AR236" s="65">
        <v>9386.1844799999999</v>
      </c>
      <c r="AS236" s="65">
        <v>8020.0601640000004</v>
      </c>
      <c r="AT236" s="65">
        <v>9122.9246340000009</v>
      </c>
      <c r="AU236" s="65">
        <v>8019.3828000000003</v>
      </c>
      <c r="AV236" s="65">
        <v>9386.1844799999999</v>
      </c>
      <c r="AW236" s="65">
        <v>6959.3013819999996</v>
      </c>
      <c r="AX236" s="65">
        <v>9331.6136399999996</v>
      </c>
      <c r="AY236" s="65">
        <v>9277.0427999999993</v>
      </c>
      <c r="AZ236" s="65">
        <v>9212.1469809999999</v>
      </c>
      <c r="BA236" s="65">
        <v>8187.5162950000004</v>
      </c>
      <c r="BB236" s="65">
        <v>9331.6136399999996</v>
      </c>
      <c r="BC236" s="65">
        <v>9277.0427999999993</v>
      </c>
      <c r="BD236" s="65">
        <v>9386.1844799999999</v>
      </c>
      <c r="BE236" s="65">
        <v>8352.2430540000005</v>
      </c>
      <c r="BF236" s="65">
        <v>9331.6136399999996</v>
      </c>
      <c r="BG236" s="65">
        <v>9277.0427999999993</v>
      </c>
      <c r="BH236" s="65">
        <v>9386.1844799999999</v>
      </c>
      <c r="BI236" s="65">
        <v>7210.4857670000001</v>
      </c>
      <c r="BJ236" s="65">
        <v>9331.6136399999996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9564.2044800000003</v>
      </c>
      <c r="BQ236" s="65">
        <v>9398.1695039999995</v>
      </c>
      <c r="BR236" s="65">
        <v>8907.8462230000005</v>
      </c>
      <c r="BS236" s="65">
        <v>9452.9928</v>
      </c>
      <c r="BT236" s="65">
        <v>9782.6444800000008</v>
      </c>
      <c r="BU236" s="65">
        <v>9473.0411519999998</v>
      </c>
      <c r="BV236" s="65">
        <v>9331.6136399999996</v>
      </c>
      <c r="BW236" s="65">
        <v>9668.8927999999996</v>
      </c>
      <c r="BX236" s="65">
        <v>9782.6444800000008</v>
      </c>
      <c r="BY236" s="65">
        <v>9828.1451519999991</v>
      </c>
      <c r="BZ236" s="65">
        <v>9331.6136399999996</v>
      </c>
      <c r="CA236" s="65">
        <v>9439.2468709999994</v>
      </c>
      <c r="CB236" s="65">
        <v>9782.6444800000008</v>
      </c>
      <c r="CC236" s="65">
        <v>9429.8411520000009</v>
      </c>
      <c r="CD236" s="65">
        <v>9104.7440999999999</v>
      </c>
      <c r="CE236" s="65">
        <v>9668.8927999999996</v>
      </c>
      <c r="CF236" s="65">
        <v>9782.6444800000008</v>
      </c>
      <c r="CG236" s="65">
        <v>9828.1451519999991</v>
      </c>
      <c r="CH236" s="65">
        <v>9522.8771400000005</v>
      </c>
      <c r="CI236" s="65">
        <v>9668.8927999999996</v>
      </c>
      <c r="CJ236" s="65">
        <v>9782.6444800000008</v>
      </c>
      <c r="CK236" s="65">
        <v>9828.1451519999991</v>
      </c>
      <c r="CL236" s="65">
        <v>9379.4936400000006</v>
      </c>
      <c r="CM236" s="65">
        <v>9621.2927999999993</v>
      </c>
      <c r="CN236" s="65">
        <v>9782.6444800000008</v>
      </c>
      <c r="CO236" s="65">
        <v>9516.2411520000005</v>
      </c>
      <c r="CP236" s="65">
        <v>9628.2986400000009</v>
      </c>
      <c r="CQ236" s="65">
        <v>9668.8927999999996</v>
      </c>
      <c r="CR236" s="65">
        <v>9782.6444800000008</v>
      </c>
      <c r="CS236" s="65">
        <v>9712.3691519999993</v>
      </c>
      <c r="CT236" s="65">
        <v>9725.7686400000002</v>
      </c>
      <c r="CU236" s="65">
        <v>9668.8927999999996</v>
      </c>
      <c r="CV236" s="65">
        <v>9782.6444800000008</v>
      </c>
      <c r="CW236" s="65">
        <v>9828.1451519999991</v>
      </c>
      <c r="CX236" s="65">
        <v>9331.6136399999996</v>
      </c>
      <c r="CY236" s="65">
        <v>9668.8927999999996</v>
      </c>
      <c r="CZ236" s="65">
        <v>9782.6444800000008</v>
      </c>
      <c r="DA236" s="65">
        <v>9828.1451519999991</v>
      </c>
      <c r="DB236" s="65">
        <v>9331.6136399999996</v>
      </c>
      <c r="DC236" s="65">
        <v>9458.0928000000004</v>
      </c>
      <c r="DD236" s="65">
        <v>9782.6444800000008</v>
      </c>
      <c r="DE236" s="65">
        <v>9682.1291519999995</v>
      </c>
      <c r="DF236" s="65">
        <v>9677.8886399999992</v>
      </c>
      <c r="DG236" s="65">
        <v>9458.0928000000004</v>
      </c>
      <c r="DH236" s="65">
        <v>9782.6444800000008</v>
      </c>
      <c r="DI236" s="65">
        <v>9663.9851519999993</v>
      </c>
      <c r="DJ236" s="65">
        <v>9331.6136399999996</v>
      </c>
      <c r="DK236" s="65">
        <v>9458.9428000000007</v>
      </c>
      <c r="DL236" s="65">
        <v>9782.6444800000008</v>
      </c>
      <c r="DM236" s="65">
        <v>9828.1451519999991</v>
      </c>
      <c r="DN236" s="65">
        <v>9331.6136399999996</v>
      </c>
      <c r="DO236" s="65">
        <v>9554.9928</v>
      </c>
      <c r="DP236" s="65">
        <v>9782.6444800000008</v>
      </c>
      <c r="DQ236" s="65">
        <v>9734.8331519999992</v>
      </c>
      <c r="DR236" s="65">
        <v>661.53194280000002</v>
      </c>
      <c r="DS236" s="65">
        <v>9458.9428000000007</v>
      </c>
      <c r="DT236" s="65">
        <v>9782.6444800000008</v>
      </c>
      <c r="DU236" s="65">
        <v>9828.1451519999991</v>
      </c>
      <c r="DV236" s="65">
        <v>9688.1486399999994</v>
      </c>
      <c r="DW236" s="65">
        <v>9621.2927999999993</v>
      </c>
      <c r="DX236" s="65">
        <v>9782.6444800000008</v>
      </c>
      <c r="DY236" s="65">
        <v>9675.2171519999993</v>
      </c>
      <c r="DZ236" s="65">
        <v>9725.7686400000002</v>
      </c>
      <c r="EA236" s="65">
        <v>9668.8927999999996</v>
      </c>
      <c r="EB236" s="65">
        <v>9782.6444800000008</v>
      </c>
      <c r="EC236" s="65">
        <v>9828.1451519999991</v>
      </c>
      <c r="ED236" s="65">
        <v>9369.2336400000004</v>
      </c>
      <c r="EE236" s="65">
        <v>9668.8927999999996</v>
      </c>
      <c r="EF236" s="65">
        <v>9782.6444800000008</v>
      </c>
      <c r="EG236" s="65">
        <v>9828.1451519999991</v>
      </c>
      <c r="EH236" s="65">
        <v>9725.7686400000002</v>
      </c>
      <c r="EI236" s="65">
        <v>9668.8927999999996</v>
      </c>
      <c r="EJ236" s="65">
        <v>9782.6444800000008</v>
      </c>
      <c r="EK236" s="65">
        <v>9828.1451519999991</v>
      </c>
      <c r="EL236" s="65">
        <v>9725.7686400000002</v>
      </c>
      <c r="EM236" s="65">
        <v>9588.9928</v>
      </c>
      <c r="EN236" s="65">
        <v>9782.6444800000008</v>
      </c>
      <c r="EO236" s="65">
        <v>9828.1451519999991</v>
      </c>
      <c r="EP236" s="65">
        <v>9725.7686400000002</v>
      </c>
      <c r="EQ236" s="65">
        <v>9469.9928</v>
      </c>
      <c r="ER236" s="65">
        <v>9782.6444800000008</v>
      </c>
      <c r="ES236" s="65">
        <v>9828.1451519999991</v>
      </c>
      <c r="ET236" s="65">
        <v>9671.0486400000009</v>
      </c>
      <c r="EU236" s="65">
        <v>9452.9928</v>
      </c>
      <c r="EV236" s="65">
        <v>9782.6444800000008</v>
      </c>
      <c r="EW236" s="65">
        <v>9828.1451519999991</v>
      </c>
      <c r="EX236" s="65">
        <v>9331.6136399999996</v>
      </c>
      <c r="EY236" s="65">
        <v>9452.9928</v>
      </c>
      <c r="EZ236" s="65">
        <v>9782.6444800000008</v>
      </c>
      <c r="FA236" s="65">
        <v>9828.1451519999991</v>
      </c>
      <c r="FB236" s="65">
        <v>9331.6136399999996</v>
      </c>
      <c r="FC236" s="65">
        <v>9631.4928</v>
      </c>
    </row>
    <row r="237" spans="2:159" x14ac:dyDescent="0.2">
      <c r="B237" s="65" t="s">
        <v>1</v>
      </c>
      <c r="C237" s="65" t="s">
        <v>40</v>
      </c>
      <c r="D237" s="65">
        <v>3370.9089049999998</v>
      </c>
      <c r="E237" s="65">
        <v>4242.2110460000004</v>
      </c>
      <c r="F237" s="65">
        <v>2293.8371240000001</v>
      </c>
      <c r="G237" s="65">
        <v>2639.1988470000001</v>
      </c>
      <c r="H237" s="65">
        <v>3470.1686549999999</v>
      </c>
      <c r="I237" s="65">
        <v>4242.2110460000004</v>
      </c>
      <c r="J237" s="65">
        <v>2361.3814280000001</v>
      </c>
      <c r="K237" s="65">
        <v>2639.1988470000001</v>
      </c>
      <c r="L237" s="65">
        <v>3470.1686549999999</v>
      </c>
      <c r="M237" s="65">
        <v>4242.2110460000004</v>
      </c>
      <c r="N237" s="65">
        <v>2361.3814280000001</v>
      </c>
      <c r="O237" s="65">
        <v>2639.1988470000001</v>
      </c>
      <c r="P237" s="65">
        <v>3370.9089049999998</v>
      </c>
      <c r="Q237" s="65">
        <v>4242.2110460000004</v>
      </c>
      <c r="R237" s="65">
        <v>2361.3814280000001</v>
      </c>
      <c r="S237" s="65">
        <v>2639.1988470000001</v>
      </c>
      <c r="T237" s="65">
        <v>2544.4639699999998</v>
      </c>
      <c r="U237" s="65">
        <v>4242.2110460000004</v>
      </c>
      <c r="V237" s="65">
        <v>1313.2660350000001</v>
      </c>
      <c r="W237" s="65">
        <v>2639.1988470000001</v>
      </c>
      <c r="X237" s="65">
        <v>3370.9089049999998</v>
      </c>
      <c r="Y237" s="65">
        <v>4242.2110460000004</v>
      </c>
      <c r="Z237" s="65">
        <v>1796.9536579999999</v>
      </c>
      <c r="AA237" s="65">
        <v>2639.1988470000001</v>
      </c>
      <c r="AB237" s="65">
        <v>4598.2859259999996</v>
      </c>
      <c r="AC237" s="65">
        <v>5247.9739920000002</v>
      </c>
      <c r="AD237" s="65">
        <v>3157.2687580000002</v>
      </c>
      <c r="AE237" s="65">
        <v>3528.7226230000001</v>
      </c>
      <c r="AF237" s="65">
        <v>6063.1329059999998</v>
      </c>
      <c r="AG237" s="65">
        <v>1996.190182</v>
      </c>
      <c r="AI237" s="65">
        <v>4611.2494720000004</v>
      </c>
      <c r="AJ237" s="65">
        <v>7252.3422170000003</v>
      </c>
      <c r="AK237" s="65">
        <v>9126.9052740000006</v>
      </c>
      <c r="AL237" s="65">
        <v>4935.0760520000003</v>
      </c>
      <c r="AM237" s="65">
        <v>5448.9820060000002</v>
      </c>
      <c r="AN237" s="65">
        <v>7252.3422170000003</v>
      </c>
      <c r="AO237" s="65">
        <v>6925.5634650000002</v>
      </c>
      <c r="AP237" s="65">
        <v>4935.0760520000003</v>
      </c>
      <c r="AQ237" s="65">
        <v>5515.6896180000003</v>
      </c>
      <c r="AR237" s="65">
        <v>7252.3422170000003</v>
      </c>
      <c r="AS237" s="65">
        <v>7123.264451</v>
      </c>
      <c r="AT237" s="65">
        <v>4935.0760520000003</v>
      </c>
      <c r="AU237" s="65">
        <v>5515.6896180000003</v>
      </c>
      <c r="AV237" s="65">
        <v>7252.3422170000003</v>
      </c>
      <c r="AW237" s="65">
        <v>8560.7636280000006</v>
      </c>
      <c r="AX237" s="65">
        <v>4935.0760520000003</v>
      </c>
      <c r="AY237" s="65">
        <v>5515.6896180000003</v>
      </c>
      <c r="AZ237" s="65">
        <v>7252.3422170000003</v>
      </c>
      <c r="BA237" s="65">
        <v>9126.9052740000006</v>
      </c>
      <c r="BB237" s="65">
        <v>4935.0760520000003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4935.0760520000003</v>
      </c>
      <c r="BK237" s="65">
        <v>5515.6896180000003</v>
      </c>
      <c r="BL237" s="65">
        <v>7252.3422170000003</v>
      </c>
      <c r="BM237" s="65">
        <v>7594.7138510000004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7955.0492080000004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7252.3422170000003</v>
      </c>
      <c r="CC237" s="65">
        <v>9126.9052740000006</v>
      </c>
      <c r="CD237" s="65">
        <v>4935.0760520000003</v>
      </c>
      <c r="CE237" s="65">
        <v>5515.6896180000003</v>
      </c>
      <c r="CF237" s="65">
        <v>7252.3422170000003</v>
      </c>
      <c r="CG237" s="65">
        <v>9126.9052740000006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7252.3422170000003</v>
      </c>
      <c r="CO237" s="65">
        <v>9126.9052740000006</v>
      </c>
      <c r="CP237" s="65">
        <v>4935.0760520000003</v>
      </c>
      <c r="CQ237" s="65">
        <v>5515.6896180000003</v>
      </c>
      <c r="CR237" s="65">
        <v>7252.3422170000003</v>
      </c>
      <c r="CS237" s="65">
        <v>9126.9052740000006</v>
      </c>
      <c r="CT237" s="65">
        <v>4935.0760520000003</v>
      </c>
      <c r="CU237" s="65">
        <v>5515.6896180000003</v>
      </c>
      <c r="CV237" s="65">
        <v>7252.3422170000003</v>
      </c>
      <c r="CW237" s="65">
        <v>9126.9052740000006</v>
      </c>
      <c r="CX237" s="65">
        <v>4935.0760520000003</v>
      </c>
      <c r="CY237" s="65">
        <v>5515.6896180000003</v>
      </c>
      <c r="CZ237" s="65">
        <v>7252.3422170000003</v>
      </c>
      <c r="DA237" s="65">
        <v>9126.9052740000006</v>
      </c>
      <c r="DB237" s="65">
        <v>4935.0760520000003</v>
      </c>
      <c r="DC237" s="65">
        <v>5515.6896180000003</v>
      </c>
      <c r="DD237" s="65">
        <v>7252.3422170000003</v>
      </c>
      <c r="DE237" s="65">
        <v>9126.9052740000006</v>
      </c>
      <c r="DF237" s="65">
        <v>4935.0760520000003</v>
      </c>
      <c r="DG237" s="65">
        <v>5515.6896180000003</v>
      </c>
      <c r="DH237" s="65">
        <v>7618.3372909999998</v>
      </c>
      <c r="DI237" s="65">
        <v>9290.5786540000008</v>
      </c>
      <c r="DJ237" s="65">
        <v>4935.0760520000003</v>
      </c>
      <c r="DK237" s="65">
        <v>5794.0431719999997</v>
      </c>
      <c r="DL237" s="65">
        <v>7618.3372909999998</v>
      </c>
      <c r="DM237" s="65">
        <v>9126.9052740000006</v>
      </c>
      <c r="DN237" s="65">
        <v>4935.0760520000003</v>
      </c>
      <c r="DO237" s="65">
        <v>5515.6896180000003</v>
      </c>
      <c r="DP237" s="65">
        <v>7618.3372909999998</v>
      </c>
      <c r="DQ237" s="65">
        <v>9126.9052740000006</v>
      </c>
      <c r="DR237" s="65">
        <v>5184.1284919999998</v>
      </c>
      <c r="DS237" s="65">
        <v>5794.0431719999997</v>
      </c>
      <c r="DT237" s="65">
        <v>7618.3372909999998</v>
      </c>
      <c r="DU237" s="65">
        <v>9587.5016250000008</v>
      </c>
      <c r="DV237" s="65">
        <v>5184.1284919999998</v>
      </c>
      <c r="DW237" s="65">
        <v>5515.6896180000003</v>
      </c>
      <c r="DX237" s="65">
        <v>7618.3372909999998</v>
      </c>
      <c r="DY237" s="65">
        <v>9126.9052740000006</v>
      </c>
      <c r="DZ237" s="65">
        <v>4935.0760520000003</v>
      </c>
      <c r="EA237" s="65">
        <v>5515.6896180000003</v>
      </c>
      <c r="EB237" s="65">
        <v>7618.3372909999998</v>
      </c>
      <c r="EC237" s="65">
        <v>9587.5016250000008</v>
      </c>
      <c r="ED237" s="65">
        <v>5184.1284919999998</v>
      </c>
      <c r="EE237" s="65">
        <v>5515.6896180000003</v>
      </c>
      <c r="EF237" s="65">
        <v>7618.3372909999998</v>
      </c>
      <c r="EG237" s="65">
        <v>9587.5016250000008</v>
      </c>
      <c r="EH237" s="65">
        <v>5184.1284919999998</v>
      </c>
      <c r="EI237" s="65">
        <v>5794.0431719999997</v>
      </c>
      <c r="EJ237" s="65">
        <v>7618.3372909999998</v>
      </c>
      <c r="EK237" s="65">
        <v>9587.5016250000008</v>
      </c>
      <c r="EL237" s="65">
        <v>5184.1284919999998</v>
      </c>
      <c r="EM237" s="65">
        <v>5515.6896180000003</v>
      </c>
      <c r="EN237" s="65">
        <v>7618.3372909999998</v>
      </c>
      <c r="EO237" s="65">
        <v>9587.5016250000008</v>
      </c>
      <c r="EP237" s="65">
        <v>5184.1284919999998</v>
      </c>
      <c r="EQ237" s="65">
        <v>5515.6896180000003</v>
      </c>
      <c r="ER237" s="65">
        <v>7252.3422170000003</v>
      </c>
      <c r="ES237" s="65">
        <v>9587.5016250000008</v>
      </c>
      <c r="ET237" s="65">
        <v>4935.0760520000003</v>
      </c>
      <c r="EU237" s="65">
        <v>5794.0431719999997</v>
      </c>
      <c r="EV237" s="65">
        <v>7252.3422170000003</v>
      </c>
      <c r="EW237" s="65">
        <v>9587.5016250000008</v>
      </c>
      <c r="EX237" s="65">
        <v>4935.0760520000003</v>
      </c>
      <c r="EY237" s="65">
        <v>5515.6896180000003</v>
      </c>
      <c r="EZ237" s="65">
        <v>7618.3372909999998</v>
      </c>
      <c r="FA237" s="65">
        <v>9587.5016250000008</v>
      </c>
      <c r="FB237" s="65">
        <v>5184.1284919999998</v>
      </c>
      <c r="FC237" s="65">
        <v>5794.0431719999997</v>
      </c>
    </row>
    <row r="238" spans="2:159" x14ac:dyDescent="0.2">
      <c r="B238" s="65" t="s">
        <v>1</v>
      </c>
      <c r="C238" s="65" t="s">
        <v>41</v>
      </c>
      <c r="D238" s="65">
        <v>5998.8290589999997</v>
      </c>
      <c r="E238" s="65">
        <v>1047</v>
      </c>
      <c r="F238" s="65">
        <v>1047</v>
      </c>
      <c r="G238" s="65">
        <v>1047</v>
      </c>
      <c r="H238" s="65">
        <v>2984.848888</v>
      </c>
      <c r="I238" s="65">
        <v>1047</v>
      </c>
      <c r="J238" s="65">
        <v>1047</v>
      </c>
      <c r="K238" s="65">
        <v>1332.0576140000001</v>
      </c>
      <c r="L238" s="65">
        <v>8800.9868839999999</v>
      </c>
      <c r="M238" s="65">
        <v>1047</v>
      </c>
      <c r="N238" s="65">
        <v>1061.884822</v>
      </c>
      <c r="O238" s="65">
        <v>4790.6470319999999</v>
      </c>
      <c r="P238" s="65">
        <v>8085.8710600000004</v>
      </c>
      <c r="Q238" s="65">
        <v>1047</v>
      </c>
      <c r="R238" s="65">
        <v>1047</v>
      </c>
      <c r="S238" s="65">
        <v>5547.8546230000002</v>
      </c>
      <c r="T238" s="65">
        <v>1784.741321</v>
      </c>
      <c r="U238" s="65">
        <v>1047</v>
      </c>
      <c r="V238" s="65">
        <v>1047</v>
      </c>
      <c r="W238" s="65">
        <v>3640.5183419999998</v>
      </c>
      <c r="X238" s="65">
        <v>6994.1185139999998</v>
      </c>
      <c r="Y238" s="65">
        <v>1047</v>
      </c>
      <c r="Z238" s="65">
        <v>1047</v>
      </c>
      <c r="AA238" s="65">
        <v>3258.5423510000001</v>
      </c>
      <c r="AB238" s="65">
        <v>9716</v>
      </c>
      <c r="AC238" s="65">
        <v>10444</v>
      </c>
      <c r="AD238" s="65">
        <v>1588</v>
      </c>
      <c r="AE238" s="65">
        <v>10318</v>
      </c>
      <c r="AF238" s="65">
        <v>9716</v>
      </c>
      <c r="AG238" s="65">
        <v>10444</v>
      </c>
      <c r="AH238" s="65">
        <v>7183</v>
      </c>
      <c r="AI238" s="65">
        <v>10318</v>
      </c>
      <c r="AJ238" s="65">
        <v>9716</v>
      </c>
      <c r="AK238" s="65">
        <v>10444</v>
      </c>
      <c r="AL238" s="65">
        <v>10402</v>
      </c>
      <c r="AM238" s="65">
        <v>10318</v>
      </c>
      <c r="AN238" s="65">
        <v>9716</v>
      </c>
      <c r="AO238" s="65">
        <v>7390</v>
      </c>
      <c r="AP238" s="65">
        <v>10402</v>
      </c>
      <c r="AQ238" s="65">
        <v>10318</v>
      </c>
      <c r="AR238" s="65">
        <v>9716</v>
      </c>
      <c r="AS238" s="65">
        <v>10303</v>
      </c>
      <c r="AT238" s="65">
        <v>9503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9298.0121350000009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364.32974580000001</v>
      </c>
      <c r="F239" s="65">
        <v>366.48325399999999</v>
      </c>
      <c r="G239" s="65">
        <v>364.62024229999997</v>
      </c>
      <c r="H239" s="65">
        <v>705.07465760000002</v>
      </c>
      <c r="I239" s="65">
        <v>390.80837530000002</v>
      </c>
      <c r="J239" s="65">
        <v>393.04494890000001</v>
      </c>
      <c r="K239" s="65">
        <v>391.1100768</v>
      </c>
      <c r="L239" s="65">
        <v>708.61120749999998</v>
      </c>
      <c r="M239" s="65">
        <v>394.38442020000002</v>
      </c>
      <c r="N239" s="65">
        <v>396.6322121</v>
      </c>
      <c r="O239" s="65">
        <v>394.687635</v>
      </c>
      <c r="P239" s="65">
        <v>795.98492369999997</v>
      </c>
      <c r="Q239" s="65">
        <v>482.73389809999998</v>
      </c>
      <c r="R239" s="65">
        <v>485.258849</v>
      </c>
      <c r="S239" s="65">
        <v>483.07450010000002</v>
      </c>
      <c r="T239" s="65">
        <v>3050.43075</v>
      </c>
      <c r="U239" s="65">
        <v>141.36577249999999</v>
      </c>
      <c r="V239" s="65">
        <v>143.8613296</v>
      </c>
      <c r="W239" s="65">
        <v>694.18124999999998</v>
      </c>
      <c r="X239" s="65">
        <v>3050.43075</v>
      </c>
      <c r="Y239" s="65">
        <v>527.68344409999997</v>
      </c>
      <c r="Z239" s="65">
        <v>194.78042809999999</v>
      </c>
      <c r="AA239" s="65">
        <v>694.18124999999998</v>
      </c>
      <c r="AB239" s="65">
        <v>2387.6518059999999</v>
      </c>
      <c r="AC239" s="65">
        <v>634.68944580000004</v>
      </c>
      <c r="AD239" s="65">
        <v>1107.6523500000001</v>
      </c>
      <c r="AE239" s="65">
        <v>662.38374999999996</v>
      </c>
      <c r="AF239" s="65">
        <v>2554.8513929999999</v>
      </c>
      <c r="AG239" s="65">
        <v>1024.7668000000001</v>
      </c>
      <c r="AH239" s="65">
        <v>1107.6523500000001</v>
      </c>
      <c r="AI239" s="65">
        <v>683.12075179999999</v>
      </c>
      <c r="AJ239" s="65">
        <v>4290.7646240000004</v>
      </c>
      <c r="AK239" s="65">
        <v>732.18230879999999</v>
      </c>
      <c r="AL239" s="65">
        <v>731.91916100000003</v>
      </c>
      <c r="AM239" s="65">
        <v>733.83243179999999</v>
      </c>
      <c r="AN239" s="65">
        <v>3512.0959760000001</v>
      </c>
      <c r="AO239" s="65">
        <v>1024.7668000000001</v>
      </c>
      <c r="AP239" s="65">
        <v>783.90849260000005</v>
      </c>
      <c r="AQ239" s="65">
        <v>1318.63375</v>
      </c>
      <c r="AR239" s="65">
        <v>3429.170376</v>
      </c>
      <c r="AS239" s="65">
        <v>828.53136900000004</v>
      </c>
      <c r="AT239" s="65">
        <v>828.57047550000004</v>
      </c>
      <c r="AU239" s="65">
        <v>1318.63375</v>
      </c>
      <c r="AV239" s="65">
        <v>4497.1213710000002</v>
      </c>
      <c r="AW239" s="65">
        <v>873.08805559999996</v>
      </c>
      <c r="AX239" s="65">
        <v>1107.6523500000001</v>
      </c>
      <c r="AY239" s="65">
        <v>874.79780640000001</v>
      </c>
      <c r="AZ239" s="65">
        <v>5794.45345</v>
      </c>
      <c r="BA239" s="65">
        <v>1024.7668000000001</v>
      </c>
      <c r="BB239" s="65">
        <v>1107.6523500000001</v>
      </c>
      <c r="BC239" s="65">
        <v>1318.63375</v>
      </c>
      <c r="BD239" s="65">
        <v>5794.45345</v>
      </c>
      <c r="BE239" s="65">
        <v>1024.7668000000001</v>
      </c>
      <c r="BF239" s="65">
        <v>1107.6523500000001</v>
      </c>
      <c r="BG239" s="65">
        <v>1318.63375</v>
      </c>
      <c r="BH239" s="65">
        <v>5794.45345</v>
      </c>
      <c r="BI239" s="65">
        <v>1024.7668000000001</v>
      </c>
      <c r="BJ239" s="65">
        <v>1011.3332349999999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864.82309320000002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1094.246255</v>
      </c>
      <c r="EI239" s="65">
        <v>1318.63375</v>
      </c>
      <c r="EJ239" s="65">
        <v>5794.45345</v>
      </c>
      <c r="EK239" s="65">
        <v>1024.7668000000001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65.415000000000006</v>
      </c>
      <c r="H240" s="65">
        <v>355.10624999999999</v>
      </c>
      <c r="I240" s="65">
        <v>358.31625000000003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65.635499999999993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66.664500000000004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95.878391559999997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482.60250000000002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275.12364819999999</v>
      </c>
      <c r="BK240" s="65">
        <v>552.02250000000004</v>
      </c>
      <c r="BL240" s="65">
        <v>902.92124999999999</v>
      </c>
      <c r="BM240" s="65">
        <v>911.08325000000002</v>
      </c>
      <c r="BN240" s="65">
        <v>871.10647600000004</v>
      </c>
      <c r="BO240" s="65">
        <v>908.02250000000004</v>
      </c>
      <c r="BP240" s="65">
        <v>902.92124999999999</v>
      </c>
      <c r="BQ240" s="65">
        <v>553.88324999999998</v>
      </c>
      <c r="BR240" s="65">
        <v>925.36675000000002</v>
      </c>
      <c r="BS240" s="65">
        <v>908.02250000000004</v>
      </c>
      <c r="BT240" s="65">
        <v>1478.1712500000001</v>
      </c>
      <c r="BU240" s="65">
        <v>1090.715015</v>
      </c>
      <c r="BV240" s="65">
        <v>1514.9167500000001</v>
      </c>
      <c r="BW240" s="65">
        <v>1486.5225</v>
      </c>
      <c r="BX240" s="65">
        <v>1478.1712500000001</v>
      </c>
      <c r="BY240" s="65">
        <v>1491.53325</v>
      </c>
      <c r="BZ240" s="65">
        <v>1514.9167500000001</v>
      </c>
      <c r="CA240" s="65">
        <v>1486.5225</v>
      </c>
      <c r="CB240" s="65">
        <v>1478.1712500000001</v>
      </c>
      <c r="CC240" s="65">
        <v>1344.8929619999999</v>
      </c>
      <c r="CD240" s="65">
        <v>1514.9167500000001</v>
      </c>
      <c r="CE240" s="65">
        <v>1486.5225</v>
      </c>
      <c r="CF240" s="65">
        <v>1478.1712500000001</v>
      </c>
      <c r="CG240" s="65">
        <v>553.88324999999998</v>
      </c>
      <c r="CH240" s="65">
        <v>1514.9167500000001</v>
      </c>
      <c r="CI240" s="65">
        <v>1486.5225</v>
      </c>
      <c r="CJ240" s="65">
        <v>1478.1712500000001</v>
      </c>
      <c r="CK240" s="65">
        <v>624.19299509999996</v>
      </c>
      <c r="CL240" s="65">
        <v>1514.9167500000001</v>
      </c>
      <c r="CM240" s="65">
        <v>1486.5225</v>
      </c>
      <c r="CN240" s="65">
        <v>1478.1712500000001</v>
      </c>
      <c r="CO240" s="65">
        <v>1491.53325</v>
      </c>
      <c r="CP240" s="65">
        <v>1514.9167500000001</v>
      </c>
      <c r="CQ240" s="65">
        <v>1486.5225</v>
      </c>
      <c r="CR240" s="65">
        <v>1478.1712500000001</v>
      </c>
      <c r="CS240" s="65">
        <v>1491.53325</v>
      </c>
      <c r="CT240" s="65">
        <v>936.3538585</v>
      </c>
      <c r="CU240" s="65">
        <v>1085.287538</v>
      </c>
      <c r="CV240" s="65">
        <v>1478.1712500000001</v>
      </c>
      <c r="CW240" s="65">
        <v>1134.3332499999999</v>
      </c>
      <c r="CX240" s="65">
        <v>1152.1167499999999</v>
      </c>
      <c r="CY240" s="65">
        <v>1486.5225</v>
      </c>
      <c r="CZ240" s="65">
        <v>1478.1712500000001</v>
      </c>
      <c r="DA240" s="65">
        <v>1331.9118040000001</v>
      </c>
      <c r="DB240" s="65">
        <v>1156.1986449999999</v>
      </c>
      <c r="DC240" s="65">
        <v>1486.5225</v>
      </c>
      <c r="DD240" s="65">
        <v>1478.1712500000001</v>
      </c>
      <c r="DE240" s="65">
        <v>911.08325000000002</v>
      </c>
      <c r="DF240" s="65">
        <v>1514.9167500000001</v>
      </c>
      <c r="DG240" s="65">
        <v>1486.5225</v>
      </c>
      <c r="DH240" s="65">
        <v>1478.1712500000001</v>
      </c>
      <c r="DI240" s="65">
        <v>1491.53325</v>
      </c>
      <c r="DJ240" s="65">
        <v>1370.64768</v>
      </c>
      <c r="DK240" s="65">
        <v>1486.5225</v>
      </c>
      <c r="DL240" s="65">
        <v>1478.1712500000001</v>
      </c>
      <c r="DM240" s="65">
        <v>911.08325000000002</v>
      </c>
      <c r="DN240" s="65">
        <v>1391.7021</v>
      </c>
      <c r="DO240" s="65">
        <v>1130.5225</v>
      </c>
      <c r="DP240" s="65">
        <v>1478.1712500000001</v>
      </c>
      <c r="DQ240" s="65">
        <v>1020.001186</v>
      </c>
      <c r="DR240" s="65">
        <v>1514.9167500000001</v>
      </c>
      <c r="DS240" s="65">
        <v>1486.5225</v>
      </c>
      <c r="DT240" s="65">
        <v>1478.1712500000001</v>
      </c>
      <c r="DU240" s="65">
        <v>1491.53325</v>
      </c>
      <c r="DV240" s="65">
        <v>1514.9167500000001</v>
      </c>
      <c r="DW240" s="65">
        <v>1486.5225</v>
      </c>
      <c r="DX240" s="65">
        <v>1478.1712500000001</v>
      </c>
      <c r="DY240" s="65">
        <v>1491.53325</v>
      </c>
      <c r="DZ240" s="65">
        <v>1514.9167500000001</v>
      </c>
      <c r="EA240" s="65">
        <v>908.02250000000004</v>
      </c>
      <c r="EB240" s="65">
        <v>1478.1712500000001</v>
      </c>
      <c r="EC240" s="65">
        <v>1491.53325</v>
      </c>
      <c r="ED240" s="65">
        <v>1514.9167500000001</v>
      </c>
      <c r="EE240" s="65">
        <v>1486.5225</v>
      </c>
      <c r="EF240" s="65">
        <v>1478.1712500000001</v>
      </c>
      <c r="EG240" s="65">
        <v>1491.53325</v>
      </c>
      <c r="EH240" s="65">
        <v>1514.9167500000001</v>
      </c>
      <c r="EI240" s="65">
        <v>1486.5225</v>
      </c>
      <c r="EJ240" s="65">
        <v>1478.1712500000001</v>
      </c>
      <c r="EK240" s="65">
        <v>1491.53325</v>
      </c>
      <c r="EL240" s="65">
        <v>1514.9167500000001</v>
      </c>
      <c r="EM240" s="65">
        <v>1049.952687</v>
      </c>
      <c r="EN240" s="65">
        <v>1478.1712500000001</v>
      </c>
      <c r="EO240" s="65">
        <v>1491.53325</v>
      </c>
      <c r="EP240" s="65">
        <v>1514.9167500000001</v>
      </c>
      <c r="EQ240" s="65">
        <v>1399.3093899999999</v>
      </c>
      <c r="ER240" s="65">
        <v>1478.1712500000001</v>
      </c>
      <c r="ES240" s="65">
        <v>1491.53325</v>
      </c>
      <c r="ET240" s="65">
        <v>1514.9167500000001</v>
      </c>
      <c r="EU240" s="65">
        <v>1486.5225</v>
      </c>
      <c r="EV240" s="65">
        <v>1478.1712500000001</v>
      </c>
      <c r="EW240" s="65">
        <v>1491.53325</v>
      </c>
      <c r="EX240" s="65">
        <v>1514.9167500000001</v>
      </c>
      <c r="EY240" s="65">
        <v>1486.5225</v>
      </c>
      <c r="EZ240" s="65">
        <v>1478.1712500000001</v>
      </c>
      <c r="FA240" s="65">
        <v>1491.53325</v>
      </c>
      <c r="FB240" s="65">
        <v>1514.9167500000001</v>
      </c>
      <c r="FC240" s="65">
        <v>1486.5225</v>
      </c>
    </row>
    <row r="241" spans="2:159" x14ac:dyDescent="0.2">
      <c r="B241" s="65" t="s">
        <v>1</v>
      </c>
      <c r="C241" s="65" t="s">
        <v>44</v>
      </c>
      <c r="CB241" s="65">
        <v>514.47535640000001</v>
      </c>
      <c r="CD241" s="65">
        <v>25.755505070000002</v>
      </c>
      <c r="CF241" s="65">
        <v>2041.5755939999999</v>
      </c>
      <c r="CG241" s="65">
        <v>496.72263329999998</v>
      </c>
      <c r="CH241" s="65">
        <v>184.56207939999999</v>
      </c>
      <c r="CI241" s="65">
        <v>1068.6372249999999</v>
      </c>
      <c r="CJ241" s="65">
        <v>2094.848</v>
      </c>
      <c r="CL241" s="65">
        <v>189.37799999999999</v>
      </c>
      <c r="CM241" s="65">
        <v>1096.5219999999999</v>
      </c>
      <c r="CN241" s="65">
        <v>2094.848</v>
      </c>
      <c r="CO241" s="65">
        <v>509.68400000000003</v>
      </c>
      <c r="CP241" s="65">
        <v>189.37799999999999</v>
      </c>
      <c r="CQ241" s="65">
        <v>1096.5219999999999</v>
      </c>
      <c r="CR241" s="65">
        <v>2094.848</v>
      </c>
      <c r="CS241" s="65">
        <v>509.68400000000003</v>
      </c>
      <c r="CT241" s="65">
        <v>189.37799999999999</v>
      </c>
      <c r="CU241" s="65">
        <v>1088.9855829999999</v>
      </c>
      <c r="CV241" s="65">
        <v>2094.848</v>
      </c>
      <c r="CW241" s="65">
        <v>509.68400000000003</v>
      </c>
      <c r="CX241" s="65">
        <v>189.37799999999999</v>
      </c>
      <c r="CY241" s="65">
        <v>1096.5219999999999</v>
      </c>
      <c r="CZ241" s="65">
        <v>2094.848</v>
      </c>
      <c r="DA241" s="65">
        <v>509.68400000000003</v>
      </c>
      <c r="DD241" s="65">
        <v>2094.848</v>
      </c>
      <c r="DF241" s="65">
        <v>189.37799999999999</v>
      </c>
      <c r="DG241" s="65">
        <v>1096.5219999999999</v>
      </c>
      <c r="DH241" s="65">
        <v>2094.848</v>
      </c>
      <c r="DI241" s="65">
        <v>509.68400000000003</v>
      </c>
      <c r="DK241" s="65">
        <v>1096.5219999999999</v>
      </c>
      <c r="DL241" s="65">
        <v>2094.848</v>
      </c>
      <c r="DO241" s="65">
        <v>1096.5219999999999</v>
      </c>
      <c r="DP241" s="65">
        <v>2094.848</v>
      </c>
      <c r="DQ241" s="65">
        <v>509.68400000000003</v>
      </c>
      <c r="DR241" s="65">
        <v>189.37799999999999</v>
      </c>
      <c r="DS241" s="65">
        <v>1096.5219999999999</v>
      </c>
      <c r="DT241" s="65">
        <v>2094.848</v>
      </c>
      <c r="DU241" s="65">
        <v>509.68400000000003</v>
      </c>
      <c r="DV241" s="65">
        <v>189.37799999999999</v>
      </c>
      <c r="DX241" s="65">
        <v>2094.848</v>
      </c>
      <c r="DY241" s="65">
        <v>509.68400000000003</v>
      </c>
      <c r="EA241" s="65">
        <v>253.19364659999999</v>
      </c>
      <c r="EB241" s="65">
        <v>2094.848</v>
      </c>
      <c r="EC241" s="65">
        <v>509.68400000000003</v>
      </c>
      <c r="ED241" s="65">
        <v>189.37799999999999</v>
      </c>
      <c r="EE241" s="65">
        <v>1096.5219999999999</v>
      </c>
      <c r="EF241" s="65">
        <v>1593.985833</v>
      </c>
      <c r="EG241" s="65">
        <v>509.68400000000003</v>
      </c>
      <c r="EI241" s="65">
        <v>964.27517350000005</v>
      </c>
      <c r="EJ241" s="65">
        <v>1344.875616</v>
      </c>
      <c r="EK241" s="65">
        <v>509.68400000000003</v>
      </c>
      <c r="EL241" s="65">
        <v>189.37799999999999</v>
      </c>
      <c r="EM241" s="65">
        <v>1096.5219999999999</v>
      </c>
      <c r="EN241" s="65">
        <v>548.68335400000001</v>
      </c>
      <c r="EO241" s="65">
        <v>509.68400000000003</v>
      </c>
      <c r="EP241" s="65">
        <v>168.30947449999999</v>
      </c>
      <c r="EQ241" s="65">
        <v>450.95866519999998</v>
      </c>
      <c r="ER241" s="65">
        <v>1494.6207879999999</v>
      </c>
      <c r="ES241" s="65">
        <v>509.68400000000003</v>
      </c>
      <c r="EU241" s="65">
        <v>1060.8202490000001</v>
      </c>
      <c r="EV241" s="65">
        <v>999.02384889999996</v>
      </c>
      <c r="EW241" s="65">
        <v>509.68400000000003</v>
      </c>
      <c r="EY241" s="65">
        <v>270.97360159999999</v>
      </c>
      <c r="EZ241" s="65">
        <v>107.18847529999999</v>
      </c>
      <c r="FA241" s="65">
        <v>535.76333890000001</v>
      </c>
      <c r="FB241" s="65">
        <v>68.755916060000004</v>
      </c>
      <c r="FC241" s="65">
        <v>1096.5219999999999</v>
      </c>
    </row>
    <row r="242" spans="2:159" x14ac:dyDescent="0.2">
      <c r="B242" s="65" t="s">
        <v>1</v>
      </c>
      <c r="C242" s="65" t="s">
        <v>45</v>
      </c>
      <c r="AM242" s="65">
        <v>1535.4497200000001</v>
      </c>
      <c r="AN242" s="65">
        <v>2933.3964799999999</v>
      </c>
      <c r="AO242" s="65">
        <v>713.70583999999997</v>
      </c>
      <c r="AQ242" s="65">
        <v>89.195844940000001</v>
      </c>
      <c r="AR242" s="65">
        <v>2933.3964799999999</v>
      </c>
      <c r="AT242" s="65">
        <v>265.18428</v>
      </c>
      <c r="AU242" s="65">
        <v>1535.4497200000001</v>
      </c>
      <c r="AV242" s="65">
        <v>2933.3964799999999</v>
      </c>
      <c r="AW242" s="65">
        <v>713.70583999999997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C242" s="65">
        <v>1535.4497200000001</v>
      </c>
      <c r="BD242" s="65">
        <v>2933.3964799999999</v>
      </c>
      <c r="BF242" s="65">
        <v>67.044407030000002</v>
      </c>
      <c r="BG242" s="65">
        <v>1535.4497200000001</v>
      </c>
      <c r="BH242" s="65">
        <v>2933.3964799999999</v>
      </c>
      <c r="BI242" s="65">
        <v>713.70583999999997</v>
      </c>
      <c r="BJ242" s="65">
        <v>265.18428</v>
      </c>
      <c r="BK242" s="65">
        <v>1535.4497200000001</v>
      </c>
      <c r="BL242" s="65">
        <v>2933.3964799999999</v>
      </c>
      <c r="BN242" s="65">
        <v>265.18428</v>
      </c>
      <c r="BO242" s="65">
        <v>1535.4497200000001</v>
      </c>
      <c r="BP242" s="65">
        <v>3180.6924800000002</v>
      </c>
      <c r="BQ242" s="65">
        <v>773.87383999999997</v>
      </c>
      <c r="BR242" s="65">
        <v>287.54028</v>
      </c>
      <c r="BS242" s="65">
        <v>1664.89372</v>
      </c>
      <c r="BT242" s="65">
        <v>3180.6924800000002</v>
      </c>
      <c r="BU242" s="65">
        <v>763.84583999999995</v>
      </c>
      <c r="BV242" s="65">
        <v>268.91028</v>
      </c>
      <c r="BW242" s="65">
        <v>1664.89372</v>
      </c>
      <c r="BX242" s="65">
        <v>3180.6924800000002</v>
      </c>
      <c r="BY242" s="65">
        <v>773.87383999999997</v>
      </c>
      <c r="BZ242" s="65">
        <v>287.54028</v>
      </c>
      <c r="CA242" s="65">
        <v>1664.89372</v>
      </c>
      <c r="CB242" s="65">
        <v>3180.6924800000002</v>
      </c>
      <c r="CC242" s="65">
        <v>763.84583999999995</v>
      </c>
      <c r="CD242" s="65">
        <v>22.356000000000002</v>
      </c>
      <c r="CE242" s="65">
        <v>1664.89372</v>
      </c>
      <c r="CF242" s="65">
        <v>3180.6924800000002</v>
      </c>
      <c r="CG242" s="65">
        <v>773.87383999999997</v>
      </c>
      <c r="CH242" s="65">
        <v>22.356000000000002</v>
      </c>
      <c r="CI242" s="65">
        <v>1664.89372</v>
      </c>
      <c r="CJ242" s="65">
        <v>3180.6924800000002</v>
      </c>
      <c r="CK242" s="65">
        <v>773.87383999999997</v>
      </c>
      <c r="CL242" s="65">
        <v>287.54028</v>
      </c>
      <c r="CM242" s="65">
        <v>1664.89372</v>
      </c>
      <c r="CN242" s="65">
        <v>3180.6924800000002</v>
      </c>
      <c r="CO242" s="65">
        <v>763.84583999999995</v>
      </c>
      <c r="CP242" s="65">
        <v>287.54028</v>
      </c>
      <c r="CQ242" s="65">
        <v>1664.89372</v>
      </c>
      <c r="CR242" s="65">
        <v>3180.6924800000002</v>
      </c>
      <c r="CS242" s="65">
        <v>773.87383999999997</v>
      </c>
      <c r="CT242" s="65">
        <v>287.54028</v>
      </c>
      <c r="CU242" s="65">
        <v>1664.89372</v>
      </c>
      <c r="CV242" s="65">
        <v>3180.6924800000002</v>
      </c>
      <c r="CW242" s="65">
        <v>723.73383999999999</v>
      </c>
      <c r="CX242" s="65">
        <v>287.54028</v>
      </c>
      <c r="CY242" s="65">
        <v>1664.89372</v>
      </c>
      <c r="CZ242" s="65">
        <v>3180.6924800000002</v>
      </c>
      <c r="DA242" s="65">
        <v>773.87383999999997</v>
      </c>
      <c r="DB242" s="65">
        <v>287.54028</v>
      </c>
      <c r="DC242" s="65">
        <v>1664.89372</v>
      </c>
      <c r="DD242" s="65">
        <v>3180.6924800000002</v>
      </c>
      <c r="DE242" s="65">
        <v>773.87383999999997</v>
      </c>
      <c r="DF242" s="65">
        <v>287.54028</v>
      </c>
      <c r="DG242" s="65">
        <v>1664.89372</v>
      </c>
      <c r="DH242" s="65">
        <v>3180.6924800000002</v>
      </c>
      <c r="DI242" s="65">
        <v>773.87383999999997</v>
      </c>
      <c r="DK242" s="65">
        <v>1664.89372</v>
      </c>
      <c r="DL242" s="65">
        <v>3180.6924800000002</v>
      </c>
      <c r="DM242" s="65">
        <v>773.87383999999997</v>
      </c>
      <c r="DN242" s="65">
        <v>287.54028</v>
      </c>
      <c r="DO242" s="65">
        <v>1664.89372</v>
      </c>
      <c r="DP242" s="65">
        <v>3180.6924800000002</v>
      </c>
      <c r="DQ242" s="65">
        <v>773.87383999999997</v>
      </c>
      <c r="DR242" s="65">
        <v>287.54028</v>
      </c>
      <c r="DS242" s="65">
        <v>1664.89372</v>
      </c>
      <c r="DT242" s="65">
        <v>3180.6924800000002</v>
      </c>
      <c r="DU242" s="65">
        <v>773.87383999999997</v>
      </c>
      <c r="DV242" s="65">
        <v>268.91028</v>
      </c>
      <c r="DW242" s="65">
        <v>1664.89372</v>
      </c>
      <c r="DX242" s="65">
        <v>3180.6924800000002</v>
      </c>
      <c r="DY242" s="65">
        <v>723.73383999999999</v>
      </c>
      <c r="DZ242" s="65">
        <v>287.54028</v>
      </c>
      <c r="EA242" s="65">
        <v>1664.89372</v>
      </c>
      <c r="EB242" s="65">
        <v>3180.6924800000002</v>
      </c>
      <c r="EC242" s="65">
        <v>773.87383999999997</v>
      </c>
      <c r="ED242" s="65">
        <v>283.81428</v>
      </c>
      <c r="EE242" s="65">
        <v>1664.89372</v>
      </c>
      <c r="EF242" s="65">
        <v>3180.6924800000002</v>
      </c>
      <c r="EG242" s="65">
        <v>773.87383999999997</v>
      </c>
      <c r="EH242" s="65">
        <v>287.54028</v>
      </c>
      <c r="EI242" s="65">
        <v>1664.89372</v>
      </c>
      <c r="EJ242" s="65">
        <v>3180.6924800000002</v>
      </c>
      <c r="EK242" s="65">
        <v>773.87383999999997</v>
      </c>
      <c r="EL242" s="65">
        <v>265.18428</v>
      </c>
      <c r="EM242" s="65">
        <v>1557.0237199999999</v>
      </c>
      <c r="EN242" s="65">
        <v>3180.6924800000002</v>
      </c>
      <c r="EO242" s="65">
        <v>773.87383999999997</v>
      </c>
      <c r="EP242" s="65">
        <v>287.54028</v>
      </c>
      <c r="EQ242" s="65">
        <v>1664.89372</v>
      </c>
      <c r="ER242" s="65">
        <v>3180.6924800000002</v>
      </c>
      <c r="ES242" s="65">
        <v>773.87383999999997</v>
      </c>
      <c r="ET242" s="65">
        <v>265.18428</v>
      </c>
      <c r="EU242" s="65">
        <v>1664.89372</v>
      </c>
      <c r="EV242" s="65">
        <v>3180.6924800000002</v>
      </c>
      <c r="EW242" s="65">
        <v>773.87383999999997</v>
      </c>
      <c r="EX242" s="65">
        <v>287.54028</v>
      </c>
      <c r="EY242" s="65">
        <v>1664.89372</v>
      </c>
      <c r="EZ242" s="65">
        <v>3180.6924800000002</v>
      </c>
      <c r="FA242" s="65">
        <v>773.87383999999997</v>
      </c>
      <c r="FB242" s="65">
        <v>287.54028</v>
      </c>
      <c r="FC242" s="65">
        <v>107.87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57684.116820000003</v>
      </c>
      <c r="E245" s="65">
        <v>53172.497329999998</v>
      </c>
      <c r="F245" s="65">
        <v>49765.106200000002</v>
      </c>
      <c r="G245" s="65">
        <v>53847.807999999997</v>
      </c>
      <c r="H245" s="65">
        <v>59452.21286</v>
      </c>
      <c r="I245" s="65">
        <v>54754.23805</v>
      </c>
      <c r="J245" s="65">
        <v>51958.98732</v>
      </c>
      <c r="K245" s="65">
        <v>54640.045149999998</v>
      </c>
      <c r="L245" s="65">
        <v>63826.573450000004</v>
      </c>
      <c r="M245" s="65">
        <v>57291.137349999997</v>
      </c>
      <c r="N245" s="65">
        <v>52174.643640000002</v>
      </c>
      <c r="O245" s="65">
        <v>59200.8246</v>
      </c>
      <c r="P245" s="65">
        <v>63708.974779999997</v>
      </c>
      <c r="Q245" s="65">
        <v>56170.545570000002</v>
      </c>
      <c r="R245" s="65">
        <v>53605.059079999999</v>
      </c>
      <c r="S245" s="65">
        <v>58789.768649999998</v>
      </c>
      <c r="T245" s="65">
        <v>60539.498749999999</v>
      </c>
      <c r="U245" s="65">
        <v>57087.286999999997</v>
      </c>
      <c r="V245" s="65">
        <v>52495.974269999999</v>
      </c>
      <c r="W245" s="65">
        <v>56414.4018</v>
      </c>
      <c r="X245" s="65">
        <v>64237.014320000002</v>
      </c>
      <c r="Y245" s="65">
        <v>57539.501880000003</v>
      </c>
      <c r="Z245" s="65">
        <v>54166.589890000003</v>
      </c>
      <c r="AA245" s="65">
        <v>58583.554470000003</v>
      </c>
      <c r="AB245" s="65">
        <v>67685.350560000006</v>
      </c>
      <c r="AC245" s="65">
        <v>63409.06654</v>
      </c>
      <c r="AD245" s="65">
        <v>53679.723230000003</v>
      </c>
      <c r="AE245" s="65">
        <v>62338.069969999997</v>
      </c>
      <c r="AF245" s="65">
        <v>68878.794899999994</v>
      </c>
      <c r="AG245" s="65">
        <v>66948.63665</v>
      </c>
      <c r="AH245" s="65">
        <v>60754.910239999997</v>
      </c>
      <c r="AI245" s="65">
        <v>68302.86361</v>
      </c>
      <c r="AJ245" s="65">
        <v>72022.143830000001</v>
      </c>
      <c r="AK245" s="65">
        <v>70611.089980000004</v>
      </c>
      <c r="AL245" s="65">
        <v>66364.116670000003</v>
      </c>
      <c r="AM245" s="65">
        <v>71064.069589999999</v>
      </c>
      <c r="AN245" s="65">
        <v>77606.74811</v>
      </c>
      <c r="AO245" s="65">
        <v>70417.329670000006</v>
      </c>
      <c r="AP245" s="65">
        <v>70113.094729999997</v>
      </c>
      <c r="AQ245" s="65">
        <v>71528.673089999997</v>
      </c>
      <c r="AR245" s="65">
        <v>77753.560289999994</v>
      </c>
      <c r="AS245" s="65">
        <v>72591.704110000006</v>
      </c>
      <c r="AT245" s="65">
        <v>70290.160489999995</v>
      </c>
      <c r="AU245" s="65">
        <v>71913.971269999995</v>
      </c>
      <c r="AV245" s="65">
        <v>78925.82329</v>
      </c>
      <c r="AW245" s="65">
        <v>74187.122270000007</v>
      </c>
      <c r="AX245" s="65">
        <v>71782.423370000004</v>
      </c>
      <c r="AY245" s="65">
        <v>72833.641329999999</v>
      </c>
      <c r="AZ245" s="65">
        <v>80208.503070000006</v>
      </c>
      <c r="BA245" s="65">
        <v>74015.180949999994</v>
      </c>
      <c r="BB245" s="65">
        <v>71697.201289999997</v>
      </c>
      <c r="BC245" s="65">
        <v>73563.889370000004</v>
      </c>
      <c r="BD245" s="65">
        <v>80505.416570000001</v>
      </c>
      <c r="BE245" s="65">
        <v>75480.220490000007</v>
      </c>
      <c r="BF245" s="65">
        <v>71869.737699999998</v>
      </c>
      <c r="BG245" s="65">
        <v>73563.889370000004</v>
      </c>
      <c r="BH245" s="65">
        <v>81323.064570000002</v>
      </c>
      <c r="BI245" s="65">
        <v>76188.780339999998</v>
      </c>
      <c r="BJ245" s="65">
        <v>72332.265360000005</v>
      </c>
      <c r="BK245" s="65">
        <v>74390.756370000003</v>
      </c>
      <c r="BL245" s="65">
        <v>81677.064570000002</v>
      </c>
      <c r="BM245" s="65">
        <v>76156.624309999999</v>
      </c>
      <c r="BN245" s="65">
        <v>71905.77205</v>
      </c>
      <c r="BO245" s="65">
        <v>74640.910369999998</v>
      </c>
      <c r="BP245" s="65">
        <v>84381.972179999997</v>
      </c>
      <c r="BQ245" s="65">
        <v>80728.046329999997</v>
      </c>
      <c r="BR245" s="65">
        <v>74875.088449999996</v>
      </c>
      <c r="BS245" s="65">
        <v>76886.597020000001</v>
      </c>
      <c r="BT245" s="65">
        <v>86534.419049999997</v>
      </c>
      <c r="BU245" s="65">
        <v>79377.856979999997</v>
      </c>
      <c r="BV245" s="65">
        <v>76156.299650000001</v>
      </c>
      <c r="BW245" s="65">
        <v>79245.453800000003</v>
      </c>
      <c r="BX245" s="65">
        <v>86534.419049999997</v>
      </c>
      <c r="BY245" s="65">
        <v>78651.51784</v>
      </c>
      <c r="BZ245" s="65">
        <v>77530.607619999995</v>
      </c>
      <c r="CA245" s="65">
        <v>78708.588879999996</v>
      </c>
      <c r="CB245" s="65">
        <v>87341.49841</v>
      </c>
      <c r="CC245" s="65">
        <v>83071.064679999996</v>
      </c>
      <c r="CD245" s="65">
        <v>75106.643079999994</v>
      </c>
      <c r="CE245" s="65">
        <v>79804.284799999994</v>
      </c>
      <c r="CF245" s="65">
        <v>88868.598639999997</v>
      </c>
      <c r="CG245" s="65">
        <v>82910.061400000006</v>
      </c>
      <c r="CH245" s="65">
        <v>77961.242010000002</v>
      </c>
      <c r="CI245" s="65">
        <v>80872.922019999998</v>
      </c>
      <c r="CJ245" s="65">
        <v>88921.871050000002</v>
      </c>
      <c r="CK245" s="65">
        <v>80962.929120000001</v>
      </c>
      <c r="CL245" s="65">
        <v>75770.169349999996</v>
      </c>
      <c r="CM245" s="65">
        <v>80726.581909999994</v>
      </c>
      <c r="CN245" s="65">
        <v>88921.871050000002</v>
      </c>
      <c r="CO245" s="65">
        <v>82189.048769999994</v>
      </c>
      <c r="CP245" s="65">
        <v>74160.883489999993</v>
      </c>
      <c r="CQ245" s="65">
        <v>80518.518379999994</v>
      </c>
      <c r="CR245" s="65">
        <v>88921.871050000002</v>
      </c>
      <c r="CS245" s="65">
        <v>84143.59332</v>
      </c>
      <c r="CT245" s="65">
        <v>77594.522819999998</v>
      </c>
      <c r="CU245" s="65">
        <v>80492.03542</v>
      </c>
      <c r="CV245" s="65">
        <v>88921.871050000002</v>
      </c>
      <c r="CW245" s="65">
        <v>83768.170020000005</v>
      </c>
      <c r="CX245" s="65">
        <v>76669.144450000007</v>
      </c>
      <c r="CY245" s="65">
        <v>80900.806800000006</v>
      </c>
      <c r="CZ245" s="65">
        <v>88921.871050000002</v>
      </c>
      <c r="DA245" s="65">
        <v>83873.815419999999</v>
      </c>
      <c r="DB245" s="65">
        <v>76194.831649999993</v>
      </c>
      <c r="DC245" s="65">
        <v>79541.207800000004</v>
      </c>
      <c r="DD245" s="65">
        <v>89050.571049999999</v>
      </c>
      <c r="DE245" s="65">
        <v>83308.139320000002</v>
      </c>
      <c r="DF245" s="65">
        <v>77538.808309999993</v>
      </c>
      <c r="DG245" s="65">
        <v>80092.614700000006</v>
      </c>
      <c r="DH245" s="65">
        <v>89444.70852</v>
      </c>
      <c r="DI245" s="65">
        <v>83141.814799999993</v>
      </c>
      <c r="DJ245" s="65">
        <v>75984.99553</v>
      </c>
      <c r="DK245" s="65">
        <v>81125.869949999993</v>
      </c>
      <c r="DL245" s="65">
        <v>89444.70852</v>
      </c>
      <c r="DM245" s="65">
        <v>82228.679569999993</v>
      </c>
      <c r="DN245" s="65">
        <v>76724.534960000005</v>
      </c>
      <c r="DO245" s="65">
        <v>80070.894400000005</v>
      </c>
      <c r="DP245" s="65">
        <v>89444.70852</v>
      </c>
      <c r="DQ245" s="65">
        <v>83729.145850000001</v>
      </c>
      <c r="DR245" s="65">
        <v>69777.985459999996</v>
      </c>
      <c r="DS245" s="65">
        <v>81094.932249999998</v>
      </c>
      <c r="DT245" s="65">
        <v>89444.70852</v>
      </c>
      <c r="DU245" s="65">
        <v>85034.438469999994</v>
      </c>
      <c r="DV245" s="65">
        <v>78661.706149999998</v>
      </c>
      <c r="DW245" s="65">
        <v>79585.585399999996</v>
      </c>
      <c r="DX245" s="65">
        <v>89444.70852</v>
      </c>
      <c r="DY245" s="65">
        <v>84275.044309999997</v>
      </c>
      <c r="DZ245" s="65">
        <v>77260.499809999994</v>
      </c>
      <c r="EA245" s="65">
        <v>79635.638049999994</v>
      </c>
      <c r="EB245" s="65">
        <v>89444.70852</v>
      </c>
      <c r="EC245" s="65">
        <v>85034.438469999994</v>
      </c>
      <c r="ED245" s="65">
        <v>77738.737550000005</v>
      </c>
      <c r="EE245" s="65">
        <v>80916.147100000002</v>
      </c>
      <c r="EF245" s="65">
        <v>88943.846359999996</v>
      </c>
      <c r="EG245" s="65">
        <v>85034.438469999994</v>
      </c>
      <c r="EH245" s="65">
        <v>78474.002600000007</v>
      </c>
      <c r="EI245" s="65">
        <v>81203.573130000004</v>
      </c>
      <c r="EJ245" s="65">
        <v>88620.948139999993</v>
      </c>
      <c r="EK245" s="65">
        <v>85034.438469999994</v>
      </c>
      <c r="EL245" s="65">
        <v>76776.151100000003</v>
      </c>
      <c r="EM245" s="65">
        <v>80166.599589999998</v>
      </c>
      <c r="EN245" s="65">
        <v>87389.359880000004</v>
      </c>
      <c r="EO245" s="65">
        <v>85034.438469999994</v>
      </c>
      <c r="EP245" s="65">
        <v>78130.985629999996</v>
      </c>
      <c r="EQ245" s="65">
        <v>79307.207450000002</v>
      </c>
      <c r="ER245" s="65">
        <v>87579.331969999999</v>
      </c>
      <c r="ES245" s="65">
        <v>85034.438469999994</v>
      </c>
      <c r="ET245" s="65">
        <v>76972.833710000006</v>
      </c>
      <c r="EU245" s="65">
        <v>77836.105729999996</v>
      </c>
      <c r="EV245" s="65">
        <v>87940.933099999995</v>
      </c>
      <c r="EW245" s="65">
        <v>85034.438469999994</v>
      </c>
      <c r="EX245" s="65">
        <v>76491.149820000006</v>
      </c>
      <c r="EY245" s="65">
        <v>79732.350999999995</v>
      </c>
      <c r="EZ245" s="65">
        <v>87520.540999999997</v>
      </c>
      <c r="FA245" s="65">
        <v>85127.191810000004</v>
      </c>
      <c r="FB245" s="65">
        <v>76999.740590000001</v>
      </c>
      <c r="FC245" s="65">
        <v>78521.958129999999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5497.6733919999997</v>
      </c>
      <c r="AO246" s="65">
        <v>5773.1978159999999</v>
      </c>
      <c r="AP246" s="65">
        <v>3570.3744099999999</v>
      </c>
      <c r="AQ246" s="65">
        <v>5491.265848</v>
      </c>
      <c r="AR246" s="65">
        <v>7188.6440339999999</v>
      </c>
      <c r="AS246" s="65">
        <v>7548.9140729999999</v>
      </c>
      <c r="AT246" s="65">
        <v>4081.5868439999999</v>
      </c>
      <c r="AU246" s="65">
        <v>7180.2656610000004</v>
      </c>
      <c r="AV246" s="65">
        <v>7188.6440339999999</v>
      </c>
      <c r="AW246" s="65">
        <v>7548.9140729999999</v>
      </c>
      <c r="AX246" s="65">
        <v>7289.18451</v>
      </c>
      <c r="AY246" s="65">
        <v>7180.2656610000004</v>
      </c>
      <c r="AZ246" s="65">
        <v>7188.6440339999999</v>
      </c>
      <c r="BA246" s="65">
        <v>7548.9140729999999</v>
      </c>
      <c r="BB246" s="65">
        <v>7289.18451</v>
      </c>
      <c r="BC246" s="65">
        <v>7180.2656610000004</v>
      </c>
      <c r="BD246" s="65">
        <v>7188.6440339999999</v>
      </c>
      <c r="BE246" s="65">
        <v>7548.9140729999999</v>
      </c>
      <c r="BF246" s="65">
        <v>3314.5895099999998</v>
      </c>
      <c r="BG246" s="65">
        <v>7180.2656610000004</v>
      </c>
      <c r="BH246" s="65">
        <v>7188.6440339999999</v>
      </c>
      <c r="BI246" s="65">
        <v>4539.1662990000004</v>
      </c>
      <c r="BJ246" s="65">
        <v>7145.5314840000001</v>
      </c>
      <c r="BK246" s="65">
        <v>7096.4116540000005</v>
      </c>
      <c r="BL246" s="65">
        <v>7188.6440339999999</v>
      </c>
      <c r="BM246" s="65">
        <v>5699.8041540000004</v>
      </c>
      <c r="BN246" s="65">
        <v>4274.5678090000001</v>
      </c>
      <c r="BO246" s="65">
        <v>7180.2656610000004</v>
      </c>
      <c r="BP246" s="65">
        <v>7188.6440339999999</v>
      </c>
      <c r="BQ246" s="65">
        <v>3432.695573</v>
      </c>
      <c r="BR246" s="65">
        <v>7289.18451</v>
      </c>
      <c r="BS246" s="65">
        <v>7180.2656610000004</v>
      </c>
      <c r="BT246" s="65">
        <v>8997.7370339999998</v>
      </c>
      <c r="BU246" s="65">
        <v>7933.9801669999997</v>
      </c>
      <c r="BV246" s="65">
        <v>5148.9845100000002</v>
      </c>
      <c r="BW246" s="65">
        <v>8423.4430730000004</v>
      </c>
      <c r="BX246" s="65">
        <v>8997.7370339999998</v>
      </c>
      <c r="BY246" s="65">
        <v>9448.6725729999998</v>
      </c>
      <c r="BZ246" s="65">
        <v>3314.5895099999998</v>
      </c>
      <c r="CA246" s="65">
        <v>8987.2501609999999</v>
      </c>
      <c r="CB246" s="65">
        <v>8997.7370339999998</v>
      </c>
      <c r="CC246" s="65">
        <v>7232.2482449999998</v>
      </c>
      <c r="CD246" s="65">
        <v>8926.5334089999997</v>
      </c>
      <c r="CE246" s="65">
        <v>8987.2501609999999</v>
      </c>
      <c r="CF246" s="65">
        <v>8997.7370339999998</v>
      </c>
      <c r="CG246" s="65">
        <v>9448.6725729999998</v>
      </c>
      <c r="CH246" s="65">
        <v>7035.7080109999997</v>
      </c>
      <c r="CI246" s="65">
        <v>8987.2501609999999</v>
      </c>
      <c r="CJ246" s="65">
        <v>8997.7370339999998</v>
      </c>
      <c r="CK246" s="65">
        <v>9448.6725729999998</v>
      </c>
      <c r="CL246" s="65">
        <v>8969.3111150000004</v>
      </c>
      <c r="CM246" s="65">
        <v>8987.2501609999999</v>
      </c>
      <c r="CN246" s="65">
        <v>8997.7370339999998</v>
      </c>
      <c r="CO246" s="65">
        <v>9448.6725729999998</v>
      </c>
      <c r="CP246" s="65">
        <v>8704.0954089999996</v>
      </c>
      <c r="CQ246" s="65">
        <v>8987.2501609999999</v>
      </c>
      <c r="CR246" s="65">
        <v>8997.7370339999998</v>
      </c>
      <c r="CS246" s="65">
        <v>9448.6725729999998</v>
      </c>
      <c r="CT246" s="65">
        <v>9123.5795099999996</v>
      </c>
      <c r="CU246" s="65">
        <v>8941.5995550000007</v>
      </c>
      <c r="CV246" s="65">
        <v>8997.7370339999998</v>
      </c>
      <c r="CW246" s="65">
        <v>8213.2988459999997</v>
      </c>
      <c r="CX246" s="65">
        <v>8375.7084730000006</v>
      </c>
      <c r="CY246" s="65">
        <v>8987.2501609999999</v>
      </c>
      <c r="CZ246" s="65">
        <v>8997.7370339999998</v>
      </c>
      <c r="DA246" s="65">
        <v>9448.6725729999998</v>
      </c>
      <c r="DB246" s="65">
        <v>8800.3342840000005</v>
      </c>
      <c r="DC246" s="65">
        <v>8987.2501609999999</v>
      </c>
      <c r="DD246" s="65">
        <v>8997.7370339999998</v>
      </c>
      <c r="DE246" s="65">
        <v>8660.4109069999995</v>
      </c>
      <c r="DF246" s="65">
        <v>9066.9095899999993</v>
      </c>
      <c r="DG246" s="65">
        <v>8987.2501609999999</v>
      </c>
      <c r="DH246" s="65">
        <v>8997.7370339999998</v>
      </c>
      <c r="DI246" s="65">
        <v>9448.6725729999998</v>
      </c>
      <c r="DJ246" s="65">
        <v>6559.6569069999996</v>
      </c>
      <c r="DK246" s="65">
        <v>6900.9168669999999</v>
      </c>
      <c r="DL246" s="65">
        <v>8997.7370339999998</v>
      </c>
      <c r="DM246" s="65">
        <v>9448.6725729999998</v>
      </c>
      <c r="DN246" s="65">
        <v>4796.6208530000004</v>
      </c>
      <c r="DO246" s="65">
        <v>8987.2501609999999</v>
      </c>
      <c r="DP246" s="65">
        <v>8997.7370339999998</v>
      </c>
      <c r="DQ246" s="65">
        <v>9364.8375739999992</v>
      </c>
      <c r="DR246" s="65">
        <v>9123.5795099999996</v>
      </c>
      <c r="DS246" s="65">
        <v>7077.6025010000003</v>
      </c>
      <c r="DT246" s="65">
        <v>8997.7370339999998</v>
      </c>
      <c r="DU246" s="65">
        <v>7924.4684479999996</v>
      </c>
      <c r="DV246" s="65">
        <v>8942.7694429999992</v>
      </c>
      <c r="DW246" s="65">
        <v>8987.2501609999999</v>
      </c>
      <c r="DX246" s="65">
        <v>8997.7370339999998</v>
      </c>
      <c r="DY246" s="65">
        <v>9448.6725729999998</v>
      </c>
      <c r="DZ246" s="65">
        <v>8066.0607810000001</v>
      </c>
      <c r="EA246" s="65">
        <v>8987.2501609999999</v>
      </c>
      <c r="EB246" s="65">
        <v>8997.7370339999998</v>
      </c>
      <c r="EC246" s="65">
        <v>9448.6725729999998</v>
      </c>
      <c r="ED246" s="65">
        <v>5145.0955249999997</v>
      </c>
      <c r="EE246" s="65">
        <v>8987.2501609999999</v>
      </c>
      <c r="EF246" s="65">
        <v>8997.7370339999998</v>
      </c>
      <c r="EG246" s="65">
        <v>9448.6725729999998</v>
      </c>
      <c r="EH246" s="65">
        <v>8755.5784380000005</v>
      </c>
      <c r="EI246" s="65">
        <v>5032.6521700000003</v>
      </c>
      <c r="EJ246" s="65">
        <v>8491.4867990000002</v>
      </c>
      <c r="EK246" s="65">
        <v>9448.6725729999998</v>
      </c>
      <c r="EL246" s="65">
        <v>7081.0903410000001</v>
      </c>
      <c r="EM246" s="65">
        <v>8590.1850360000008</v>
      </c>
      <c r="EN246" s="65">
        <v>8984.0348020000001</v>
      </c>
      <c r="EO246" s="65">
        <v>9448.6725729999998</v>
      </c>
      <c r="EP246" s="65">
        <v>9015.8579009999994</v>
      </c>
      <c r="EQ246" s="65">
        <v>7180.2656610000004</v>
      </c>
      <c r="ER246" s="65">
        <v>8997.7370339999998</v>
      </c>
      <c r="ES246" s="65">
        <v>9448.6725729999998</v>
      </c>
      <c r="ET246" s="65">
        <v>3854.1516160000001</v>
      </c>
      <c r="EU246" s="65">
        <v>8987.2501609999999</v>
      </c>
      <c r="EV246" s="65">
        <v>8465.1911440000003</v>
      </c>
      <c r="EW246" s="65">
        <v>9448.6725729999998</v>
      </c>
      <c r="EX246" s="65">
        <v>3314.5895099999998</v>
      </c>
      <c r="EY246" s="65">
        <v>4464.617088</v>
      </c>
      <c r="EZ246" s="65">
        <v>6673.7003279999999</v>
      </c>
      <c r="FA246" s="65">
        <v>9448.6725729999998</v>
      </c>
      <c r="FB246" s="65">
        <v>9123.5795099999996</v>
      </c>
      <c r="FC246" s="65">
        <v>5072.0456610000001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1343.6051709999999</v>
      </c>
      <c r="V247" s="65">
        <v>1466.6883539999999</v>
      </c>
      <c r="W247" s="65">
        <v>1471.6101269999999</v>
      </c>
      <c r="X247" s="65">
        <v>1493.2448440000001</v>
      </c>
      <c r="Y247" s="65">
        <v>1488.177271</v>
      </c>
      <c r="Z247" s="65">
        <v>1509.2427540000001</v>
      </c>
      <c r="AA247" s="65">
        <v>1515.2043269999999</v>
      </c>
      <c r="AB247" s="65">
        <v>1614.2644439999999</v>
      </c>
      <c r="AC247" s="65">
        <v>1607.9051710000001</v>
      </c>
      <c r="AD247" s="65">
        <v>1509.2427540000001</v>
      </c>
      <c r="AE247" s="65">
        <v>1638.0036270000001</v>
      </c>
      <c r="AF247" s="65">
        <v>1689.581244</v>
      </c>
      <c r="AG247" s="65">
        <v>1399.57582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223.76820000000001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1653.100471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4213.1983710000004</v>
      </c>
      <c r="BB247" s="65">
        <v>4288.5099540000001</v>
      </c>
      <c r="BC247" s="65">
        <v>4302.9009269999997</v>
      </c>
      <c r="BD247" s="65">
        <v>4240.5400440000003</v>
      </c>
      <c r="BE247" s="65">
        <v>2340.721779</v>
      </c>
      <c r="BF247" s="65">
        <v>4288.5099540000001</v>
      </c>
      <c r="BG247" s="65">
        <v>4302.9009269999997</v>
      </c>
      <c r="BH247" s="65">
        <v>4240.5400440000003</v>
      </c>
      <c r="BI247" s="65">
        <v>4226.1490709999998</v>
      </c>
      <c r="BJ247" s="65">
        <v>1720.9419539999999</v>
      </c>
      <c r="BK247" s="65">
        <v>4302.9009269999997</v>
      </c>
      <c r="BL247" s="65">
        <v>4240.5400440000003</v>
      </c>
      <c r="BM247" s="65">
        <v>4226.1490709999998</v>
      </c>
      <c r="BN247" s="65">
        <v>4288.5099540000001</v>
      </c>
      <c r="BO247" s="65">
        <v>4097.1879170000002</v>
      </c>
      <c r="BP247" s="65">
        <v>4240.5400440000003</v>
      </c>
      <c r="BQ247" s="65">
        <v>4226.1490709999998</v>
      </c>
      <c r="BR247" s="65">
        <v>2070.3083069999998</v>
      </c>
      <c r="BS247" s="65">
        <v>4302.9009269999997</v>
      </c>
      <c r="BT247" s="65">
        <v>4240.5400440000003</v>
      </c>
      <c r="BU247" s="65">
        <v>4123.5125710000002</v>
      </c>
      <c r="BV247" s="65">
        <v>3996.2141660000002</v>
      </c>
      <c r="BW247" s="65">
        <v>4302.9009269999997</v>
      </c>
      <c r="BX247" s="65">
        <v>4240.5400440000003</v>
      </c>
      <c r="BY247" s="65">
        <v>2781.6694000000002</v>
      </c>
      <c r="BZ247" s="65">
        <v>1720.9419539999999</v>
      </c>
      <c r="CA247" s="65">
        <v>4302.9009269999997</v>
      </c>
      <c r="CB247" s="65">
        <v>4240.5400440000003</v>
      </c>
      <c r="CC247" s="65">
        <v>1695.9170710000001</v>
      </c>
      <c r="CD247" s="65">
        <v>4287.6159539999999</v>
      </c>
      <c r="CE247" s="65">
        <v>3745.0467859999999</v>
      </c>
      <c r="CF247" s="65">
        <v>4240.5400440000003</v>
      </c>
      <c r="CG247" s="65">
        <v>1695.9170710000001</v>
      </c>
      <c r="CH247" s="65">
        <v>4288.5099540000001</v>
      </c>
      <c r="CI247" s="65">
        <v>4302.9009269999997</v>
      </c>
      <c r="CJ247" s="65">
        <v>4240.5400440000003</v>
      </c>
      <c r="CK247" s="65">
        <v>4226.1490709999998</v>
      </c>
      <c r="CL247" s="65">
        <v>1720.9419539999999</v>
      </c>
      <c r="CM247" s="65">
        <v>4302.9009269999997</v>
      </c>
      <c r="CN247" s="65">
        <v>4240.5400440000003</v>
      </c>
      <c r="CO247" s="65">
        <v>4010.9954349999998</v>
      </c>
      <c r="CP247" s="65">
        <v>4109.5311540000002</v>
      </c>
      <c r="CQ247" s="65">
        <v>4302.9009269999997</v>
      </c>
      <c r="CR247" s="65">
        <v>4240.5400440000003</v>
      </c>
      <c r="CS247" s="65">
        <v>2773.3844509999999</v>
      </c>
      <c r="CT247" s="65">
        <v>2871.106307</v>
      </c>
      <c r="CU247" s="65">
        <v>4302.9009269999997</v>
      </c>
      <c r="CV247" s="65">
        <v>4240.5400440000003</v>
      </c>
      <c r="CW247" s="65">
        <v>4142.3653860000004</v>
      </c>
      <c r="CX247" s="65">
        <v>1720.9419539999999</v>
      </c>
      <c r="CY247" s="65">
        <v>4302.9009269999997</v>
      </c>
      <c r="CZ247" s="65">
        <v>4240.5400440000003</v>
      </c>
      <c r="DA247" s="65">
        <v>2546.4431060000002</v>
      </c>
      <c r="DB247" s="65">
        <v>2107.2263840000001</v>
      </c>
      <c r="DC247" s="65">
        <v>4302.9009269999997</v>
      </c>
      <c r="DD247" s="65">
        <v>4240.5400440000003</v>
      </c>
      <c r="DE247" s="65">
        <v>4226.1490709999998</v>
      </c>
      <c r="DF247" s="65">
        <v>4050.2778830000002</v>
      </c>
      <c r="DG247" s="65">
        <v>3066.495242</v>
      </c>
      <c r="DH247" s="65">
        <v>4240.5400440000003</v>
      </c>
      <c r="DI247" s="65">
        <v>2615.551618</v>
      </c>
      <c r="DJ247" s="65">
        <v>3237.8418820000002</v>
      </c>
      <c r="DK247" s="65">
        <v>4302.9009269999997</v>
      </c>
      <c r="DL247" s="65">
        <v>4240.5400440000003</v>
      </c>
      <c r="DM247" s="65">
        <v>4001.8124600000001</v>
      </c>
      <c r="DN247" s="65">
        <v>1720.9419539999999</v>
      </c>
      <c r="DO247" s="65">
        <v>2763.5659500000002</v>
      </c>
      <c r="DP247" s="65">
        <v>4240.5400440000003</v>
      </c>
      <c r="DQ247" s="65">
        <v>4226.1490709999998</v>
      </c>
      <c r="DR247" s="65">
        <v>4288.5099540000001</v>
      </c>
      <c r="DS247" s="65">
        <v>3510.1090049999998</v>
      </c>
      <c r="DT247" s="65">
        <v>4240.5400440000003</v>
      </c>
      <c r="DU247" s="65">
        <v>4226.1490709999998</v>
      </c>
      <c r="DV247" s="65">
        <v>1720.9419539999999</v>
      </c>
      <c r="DW247" s="65">
        <v>4302.9009269999997</v>
      </c>
      <c r="DX247" s="65">
        <v>4240.5400440000003</v>
      </c>
      <c r="DY247" s="65">
        <v>4226.1490709999998</v>
      </c>
      <c r="DZ247" s="65">
        <v>1720.9419539999999</v>
      </c>
      <c r="EA247" s="65">
        <v>3294.4335110000002</v>
      </c>
      <c r="EB247" s="65">
        <v>4240.5400440000003</v>
      </c>
      <c r="EC247" s="65">
        <v>4226.1490709999998</v>
      </c>
      <c r="ED247" s="65">
        <v>4288.5099540000001</v>
      </c>
      <c r="EE247" s="65">
        <v>4302.9009269999997</v>
      </c>
      <c r="EF247" s="65">
        <v>4240.5400440000003</v>
      </c>
      <c r="EG247" s="65">
        <v>4226.1490709999998</v>
      </c>
      <c r="EH247" s="65">
        <v>1720.9419539999999</v>
      </c>
      <c r="EI247" s="65">
        <v>4302.9009269999997</v>
      </c>
      <c r="EJ247" s="65">
        <v>4240.5400440000003</v>
      </c>
      <c r="EK247" s="65">
        <v>4226.1490709999998</v>
      </c>
      <c r="EL247" s="65">
        <v>4288.5099540000001</v>
      </c>
      <c r="EM247" s="65">
        <v>4302.9009269999997</v>
      </c>
      <c r="EN247" s="65">
        <v>4240.5400440000003</v>
      </c>
      <c r="EO247" s="65">
        <v>4226.1490709999998</v>
      </c>
      <c r="EP247" s="65">
        <v>4283.9037109999999</v>
      </c>
      <c r="EQ247" s="65">
        <v>4302.9009269999997</v>
      </c>
      <c r="ER247" s="65">
        <v>4240.5400440000003</v>
      </c>
      <c r="ES247" s="65">
        <v>4226.1490709999998</v>
      </c>
      <c r="ET247" s="65">
        <v>1720.9419539999999</v>
      </c>
      <c r="EU247" s="65">
        <v>1726.7169269999999</v>
      </c>
      <c r="EV247" s="65">
        <v>4240.5400440000003</v>
      </c>
      <c r="EW247" s="65">
        <v>4226.1490709999998</v>
      </c>
      <c r="EX247" s="65">
        <v>2803.5839999999998</v>
      </c>
      <c r="EY247" s="65">
        <v>4302.9009269999997</v>
      </c>
      <c r="EZ247" s="65">
        <v>4097.1088630000004</v>
      </c>
      <c r="FA247" s="65">
        <v>4226.1490709999998</v>
      </c>
      <c r="FB247" s="65">
        <v>4079.9058450000002</v>
      </c>
      <c r="FC247" s="65">
        <v>4302.9009269999997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T248" s="65">
        <v>149.54712000000001</v>
      </c>
      <c r="U248" s="65">
        <v>150.24268799999999</v>
      </c>
      <c r="V248" s="65">
        <v>148.67766</v>
      </c>
      <c r="W248" s="65">
        <v>142.87819999999999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4.9880000000000004</v>
      </c>
      <c r="AC248" s="65">
        <v>150.24268799999999</v>
      </c>
      <c r="AD248" s="65">
        <v>148.67766</v>
      </c>
      <c r="AE248" s="65">
        <v>147.8082</v>
      </c>
      <c r="AF248" s="65">
        <v>149.54712000000001</v>
      </c>
      <c r="AG248" s="65">
        <v>150.24268799999999</v>
      </c>
      <c r="AH248" s="65">
        <v>148.67766</v>
      </c>
      <c r="AI248" s="65">
        <v>147.8082</v>
      </c>
      <c r="AJ248" s="65">
        <v>228.66712000000001</v>
      </c>
      <c r="AK248" s="65">
        <v>229.73068799999999</v>
      </c>
      <c r="AL248" s="65">
        <v>227.33766</v>
      </c>
      <c r="AM248" s="65">
        <v>147.8082</v>
      </c>
      <c r="AN248" s="65">
        <v>144.55912000000001</v>
      </c>
      <c r="AO248" s="65">
        <v>229.73068799999999</v>
      </c>
      <c r="AP248" s="65">
        <v>148.67766</v>
      </c>
      <c r="AQ248" s="65">
        <v>226.00819999999999</v>
      </c>
      <c r="AR248" s="65">
        <v>228.66712000000001</v>
      </c>
      <c r="AS248" s="65">
        <v>229.73068799999999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79.488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79.488</v>
      </c>
      <c r="BR248" s="65">
        <v>83.619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148.67766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G249" s="65">
        <v>42.587837630000003</v>
      </c>
      <c r="H249" s="65">
        <v>55.99690957</v>
      </c>
      <c r="J249" s="65">
        <v>38.104794169999998</v>
      </c>
      <c r="K249" s="65">
        <v>42.587837630000003</v>
      </c>
      <c r="L249" s="65">
        <v>55.99690957</v>
      </c>
      <c r="N249" s="65">
        <v>38.104794169999998</v>
      </c>
      <c r="O249" s="65">
        <v>42.587837630000003</v>
      </c>
      <c r="P249" s="65">
        <v>26.517534820000002</v>
      </c>
      <c r="R249" s="65">
        <v>38.104794169999998</v>
      </c>
      <c r="S249" s="65">
        <v>42.587837630000003</v>
      </c>
      <c r="W249" s="65">
        <v>42.587837630000003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F249" s="65">
        <v>55.99690957</v>
      </c>
      <c r="AI249" s="65">
        <v>42.587837630000003</v>
      </c>
      <c r="AJ249" s="65">
        <v>55.99690957</v>
      </c>
      <c r="AK249" s="65">
        <v>70.470818109999996</v>
      </c>
      <c r="AL249" s="65">
        <v>38.104794169999998</v>
      </c>
      <c r="AM249" s="65">
        <v>42.587837630000003</v>
      </c>
      <c r="AN249" s="65">
        <v>55.99690957</v>
      </c>
      <c r="AP249" s="65">
        <v>38.104794169999998</v>
      </c>
      <c r="AQ249" s="65">
        <v>42.587837630000003</v>
      </c>
      <c r="AR249" s="65">
        <v>55.99690957</v>
      </c>
      <c r="AT249" s="65">
        <v>38.104794169999998</v>
      </c>
      <c r="AU249" s="65">
        <v>42.587837630000003</v>
      </c>
      <c r="AV249" s="65">
        <v>55.99690957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T251" s="65">
        <v>99.862340000000003</v>
      </c>
      <c r="W251" s="65">
        <v>22.7255</v>
      </c>
      <c r="X251" s="65">
        <v>232.13033999999999</v>
      </c>
      <c r="AA251" s="65">
        <v>52.825499999999998</v>
      </c>
      <c r="AD251" s="65">
        <v>44.373420000000003</v>
      </c>
      <c r="AG251" s="65">
        <v>41.052959999999999</v>
      </c>
      <c r="AH251" s="65">
        <v>44.373420000000003</v>
      </c>
      <c r="AO251" s="65">
        <v>62.47296</v>
      </c>
      <c r="AQ251" s="65">
        <v>80.388000000000005</v>
      </c>
      <c r="AU251" s="65">
        <v>80.388000000000005</v>
      </c>
      <c r="AX251" s="65">
        <v>67.525919999999999</v>
      </c>
      <c r="AZ251" s="65">
        <v>353.24784</v>
      </c>
      <c r="BA251" s="65">
        <v>62.47296</v>
      </c>
      <c r="BB251" s="65">
        <v>67.525919999999999</v>
      </c>
      <c r="BC251" s="65">
        <v>80.388000000000005</v>
      </c>
      <c r="BD251" s="65">
        <v>353.24784</v>
      </c>
      <c r="BE251" s="65">
        <v>62.47296</v>
      </c>
      <c r="BF251" s="65">
        <v>67.525919999999999</v>
      </c>
      <c r="BG251" s="65">
        <v>80.388000000000005</v>
      </c>
      <c r="BH251" s="65">
        <v>353.24784</v>
      </c>
      <c r="BI251" s="65">
        <v>62.47296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I251" s="65">
        <v>80.388000000000005</v>
      </c>
      <c r="EJ251" s="65">
        <v>353.24784</v>
      </c>
      <c r="EK251" s="65">
        <v>62.47296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F253" s="65">
        <v>1.706231469</v>
      </c>
      <c r="AH253" s="65">
        <v>0.27539999999999998</v>
      </c>
      <c r="AJ253" s="65">
        <v>1.706231469</v>
      </c>
      <c r="AK253" s="65">
        <v>0.74119999999999997</v>
      </c>
      <c r="AO253" s="65">
        <v>0.2254504742</v>
      </c>
      <c r="AQ253" s="65">
        <v>1.5946</v>
      </c>
      <c r="AS253" s="65">
        <v>0.74119999999999997</v>
      </c>
      <c r="AU253" s="65">
        <v>0.96503146930000006</v>
      </c>
      <c r="AV253" s="65">
        <v>1.21462435</v>
      </c>
      <c r="AW253" s="65">
        <v>0.5157495258</v>
      </c>
      <c r="AY253" s="65">
        <v>1.5946</v>
      </c>
      <c r="AZ253" s="65">
        <v>1.706231469</v>
      </c>
      <c r="BA253" s="65">
        <v>0.74119999999999997</v>
      </c>
      <c r="BC253" s="65">
        <v>1.5946</v>
      </c>
      <c r="BD253" s="65">
        <v>0.69887482400000001</v>
      </c>
      <c r="BE253" s="65">
        <v>0.74119999999999997</v>
      </c>
      <c r="BF253" s="65">
        <v>0.27539999999999998</v>
      </c>
      <c r="BG253" s="65">
        <v>1.5946</v>
      </c>
      <c r="BH253" s="65">
        <v>3.0464000000000002</v>
      </c>
      <c r="BI253" s="65">
        <v>0.74119999999999997</v>
      </c>
      <c r="BJ253" s="65">
        <v>0.27539999999999998</v>
      </c>
      <c r="BK253" s="65">
        <v>1.5946</v>
      </c>
      <c r="BL253" s="65">
        <v>3.0464000000000002</v>
      </c>
      <c r="BM253" s="65">
        <v>0.74119999999999997</v>
      </c>
      <c r="BO253" s="65">
        <v>1.5159348969999999</v>
      </c>
      <c r="BP253" s="65">
        <v>3.0464000000000002</v>
      </c>
      <c r="BQ253" s="65">
        <v>0.34363572279999999</v>
      </c>
      <c r="BR253" s="65">
        <v>0.27539999999999998</v>
      </c>
      <c r="BS253" s="65">
        <v>1.5946</v>
      </c>
      <c r="BT253" s="65">
        <v>3.0464000000000002</v>
      </c>
      <c r="BU253" s="65">
        <v>0.74119999999999997</v>
      </c>
      <c r="BW253" s="65">
        <v>1.5946</v>
      </c>
      <c r="BX253" s="65">
        <v>3.0464000000000002</v>
      </c>
      <c r="BY253" s="65">
        <v>0.74119999999999997</v>
      </c>
      <c r="CA253" s="65">
        <v>1.5946</v>
      </c>
      <c r="CB253" s="65">
        <v>3.0464000000000002</v>
      </c>
      <c r="CD253" s="65">
        <v>0.27539999999999998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F253" s="65">
        <v>0.27539999999999998</v>
      </c>
      <c r="DG253" s="65">
        <v>1.5946</v>
      </c>
      <c r="DH253" s="65">
        <v>3.0464000000000002</v>
      </c>
      <c r="DJ253" s="65">
        <v>0.27539999999999998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I253" s="65">
        <v>1.5946</v>
      </c>
      <c r="EK253" s="65">
        <v>0.74119999999999997</v>
      </c>
      <c r="EL253" s="65">
        <v>0.27539999999999998</v>
      </c>
      <c r="EN253" s="65">
        <v>3.0464000000000002</v>
      </c>
      <c r="EO253" s="65">
        <v>0.74119999999999997</v>
      </c>
      <c r="EP253" s="65">
        <v>0.27539999999999998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M254" s="65">
        <v>1.407</v>
      </c>
      <c r="AN254" s="65">
        <v>2.6880000000000002</v>
      </c>
      <c r="AO254" s="65">
        <v>0.65400000000000003</v>
      </c>
      <c r="AR254" s="65">
        <v>2.6880000000000002</v>
      </c>
      <c r="AT254" s="65">
        <v>0.24299999999999999</v>
      </c>
      <c r="AU254" s="65">
        <v>1.407</v>
      </c>
      <c r="AV254" s="65">
        <v>2.6880000000000002</v>
      </c>
      <c r="AW254" s="65">
        <v>0.65400000000000003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C254" s="65">
        <v>1.407</v>
      </c>
      <c r="BD254" s="65">
        <v>2.6880000000000002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J254" s="65">
        <v>0.24299999999999999</v>
      </c>
      <c r="BK254" s="65">
        <v>1.407</v>
      </c>
      <c r="BL254" s="65">
        <v>2.6880000000000002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U254" s="65">
        <v>0.65400000000000003</v>
      </c>
      <c r="BV254" s="65">
        <v>0.24299999999999999</v>
      </c>
      <c r="BW254" s="65">
        <v>1.407</v>
      </c>
      <c r="BX254" s="65">
        <v>2.6880000000000002</v>
      </c>
      <c r="BY254" s="65">
        <v>0.65400000000000003</v>
      </c>
      <c r="BZ254" s="65">
        <v>0.24299999999999999</v>
      </c>
      <c r="CA254" s="65">
        <v>1.407</v>
      </c>
      <c r="CB254" s="65">
        <v>2.6880000000000002</v>
      </c>
      <c r="CC254" s="65">
        <v>0.65400000000000003</v>
      </c>
      <c r="CE254" s="65">
        <v>1.407</v>
      </c>
      <c r="CF254" s="65">
        <v>2.6880000000000002</v>
      </c>
      <c r="CG254" s="65">
        <v>0.65400000000000003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4504.8709980000003</v>
      </c>
      <c r="E257" s="65">
        <v>4651.9730319999999</v>
      </c>
      <c r="F257" s="65">
        <v>4561.4115240000001</v>
      </c>
      <c r="G257" s="65">
        <v>4562.0794260000002</v>
      </c>
      <c r="H257" s="65">
        <v>4560.8679080000002</v>
      </c>
      <c r="I257" s="65">
        <v>4651.9730319999999</v>
      </c>
      <c r="J257" s="65">
        <v>3236.9789639999999</v>
      </c>
      <c r="K257" s="65">
        <v>4562.0794260000002</v>
      </c>
      <c r="L257" s="65">
        <v>4416.3087880000003</v>
      </c>
      <c r="M257" s="65">
        <v>4651.9730319999999</v>
      </c>
      <c r="N257" s="65">
        <v>4599.516318</v>
      </c>
      <c r="O257" s="65">
        <v>4562.0794260000002</v>
      </c>
      <c r="P257" s="65">
        <v>4532.2725330000003</v>
      </c>
      <c r="Q257" s="65">
        <v>4652.8540320000002</v>
      </c>
      <c r="R257" s="65">
        <v>4600.4103180000002</v>
      </c>
      <c r="S257" s="65">
        <v>4562.9764260000002</v>
      </c>
      <c r="T257" s="65">
        <v>4855.4785380000003</v>
      </c>
      <c r="U257" s="65">
        <v>4807.7916320000004</v>
      </c>
      <c r="V257" s="65">
        <v>4815.2895239999998</v>
      </c>
      <c r="W257" s="65">
        <v>4831.910226</v>
      </c>
      <c r="X257" s="65">
        <v>5040.3185380000004</v>
      </c>
      <c r="Y257" s="65">
        <v>4962.4549319999996</v>
      </c>
      <c r="Z257" s="65">
        <v>4867.5879240000004</v>
      </c>
      <c r="AA257" s="65">
        <v>4920.132826</v>
      </c>
      <c r="AB257" s="65">
        <v>4910.4867880000002</v>
      </c>
      <c r="AC257" s="65">
        <v>5155.5242319999998</v>
      </c>
      <c r="AD257" s="65">
        <v>5020.8841380000003</v>
      </c>
      <c r="AE257" s="65">
        <v>5059.8664259999996</v>
      </c>
      <c r="AF257" s="65">
        <v>5164.5871390000002</v>
      </c>
      <c r="AG257" s="65">
        <v>5022.3957410000003</v>
      </c>
      <c r="AH257" s="65">
        <v>5215.4791439999999</v>
      </c>
      <c r="AI257" s="65">
        <v>5168.7711259999996</v>
      </c>
      <c r="AJ257" s="65">
        <v>5256.9333390000002</v>
      </c>
      <c r="AK257" s="65">
        <v>5429.5553499999996</v>
      </c>
      <c r="AL257" s="65">
        <v>3803.8001640000002</v>
      </c>
      <c r="AM257" s="65">
        <v>5183.581126</v>
      </c>
      <c r="AN257" s="65">
        <v>7402.6094659999999</v>
      </c>
      <c r="AO257" s="65">
        <v>7762.1979860000001</v>
      </c>
      <c r="AP257" s="65">
        <v>5478.0988180000004</v>
      </c>
      <c r="AQ257" s="65">
        <v>7568.561412</v>
      </c>
      <c r="AR257" s="65">
        <v>9177.6881080000003</v>
      </c>
      <c r="AS257" s="65">
        <v>9432.4864319999997</v>
      </c>
      <c r="AT257" s="65">
        <v>6068.2142519999998</v>
      </c>
      <c r="AU257" s="65">
        <v>9258.3386570000002</v>
      </c>
      <c r="AV257" s="65">
        <v>9178.9027320000005</v>
      </c>
      <c r="AW257" s="65">
        <v>9475.7315820000003</v>
      </c>
      <c r="AX257" s="65">
        <v>9343.3378379999995</v>
      </c>
      <c r="AY257" s="65">
        <v>9178.580226</v>
      </c>
      <c r="AZ257" s="65">
        <v>12071.490180000001</v>
      </c>
      <c r="BA257" s="65">
        <v>12126.18211</v>
      </c>
      <c r="BB257" s="65">
        <v>11910.662840000001</v>
      </c>
      <c r="BC257" s="65">
        <v>11835.15223</v>
      </c>
      <c r="BD257" s="65">
        <v>12070.482819999999</v>
      </c>
      <c r="BE257" s="65">
        <v>10102.80883</v>
      </c>
      <c r="BF257" s="65">
        <v>7936.5862379999999</v>
      </c>
      <c r="BG257" s="65">
        <v>11835.15223</v>
      </c>
      <c r="BH257" s="65">
        <v>12072.83035</v>
      </c>
      <c r="BI257" s="65">
        <v>9129.3850359999997</v>
      </c>
      <c r="BJ257" s="65">
        <v>9132.4342930000003</v>
      </c>
      <c r="BK257" s="65">
        <v>11751.298220000001</v>
      </c>
      <c r="BL257" s="65">
        <v>12072.83035</v>
      </c>
      <c r="BM257" s="65">
        <v>10218.898069999999</v>
      </c>
      <c r="BN257" s="65">
        <v>8896.2891369999998</v>
      </c>
      <c r="BO257" s="65">
        <v>11629.360549999999</v>
      </c>
      <c r="BP257" s="65">
        <v>12072.83035</v>
      </c>
      <c r="BQ257" s="65">
        <v>7872.274058</v>
      </c>
      <c r="BR257" s="65">
        <v>9549.2609310000007</v>
      </c>
      <c r="BS257" s="65">
        <v>11835.15223</v>
      </c>
      <c r="BT257" s="65">
        <v>13881.923349999999</v>
      </c>
      <c r="BU257" s="65">
        <v>12351.09159</v>
      </c>
      <c r="BV257" s="65">
        <v>9478.4100500000004</v>
      </c>
      <c r="BW257" s="65">
        <v>13078.32964</v>
      </c>
      <c r="BX257" s="65">
        <v>13881.923349999999</v>
      </c>
      <c r="BY257" s="65">
        <v>12594.41164</v>
      </c>
      <c r="BZ257" s="65">
        <v>5368.7428380000001</v>
      </c>
      <c r="CA257" s="65">
        <v>13642.13673</v>
      </c>
      <c r="CB257" s="65">
        <v>13881.923349999999</v>
      </c>
      <c r="CC257" s="65">
        <v>9291.4937819999996</v>
      </c>
      <c r="CD257" s="65">
        <v>13468.73314</v>
      </c>
      <c r="CE257" s="65">
        <v>13084.282579999999</v>
      </c>
      <c r="CF257" s="65">
        <v>13881.923349999999</v>
      </c>
      <c r="CG257" s="65">
        <v>11508.659309999999</v>
      </c>
      <c r="CH257" s="65">
        <v>11657.461740000001</v>
      </c>
      <c r="CI257" s="65">
        <v>13642.13673</v>
      </c>
      <c r="CJ257" s="65">
        <v>13881.923349999999</v>
      </c>
      <c r="CK257" s="65">
        <v>14038.891310000001</v>
      </c>
      <c r="CL257" s="65">
        <v>11023.46444</v>
      </c>
      <c r="CM257" s="65">
        <v>13642.13673</v>
      </c>
      <c r="CN257" s="65">
        <v>13881.923349999999</v>
      </c>
      <c r="CO257" s="65">
        <v>13823.73767</v>
      </c>
      <c r="CP257" s="65">
        <v>13147.11334</v>
      </c>
      <c r="CQ257" s="65">
        <v>13642.13673</v>
      </c>
      <c r="CR257" s="65">
        <v>13881.923349999999</v>
      </c>
      <c r="CS257" s="65">
        <v>12586.126689999999</v>
      </c>
      <c r="CT257" s="65">
        <v>12328.17259</v>
      </c>
      <c r="CU257" s="65">
        <v>13596.48612</v>
      </c>
      <c r="CV257" s="65">
        <v>13881.923349999999</v>
      </c>
      <c r="CW257" s="65">
        <v>12719.733899999999</v>
      </c>
      <c r="CX257" s="65">
        <v>10429.861800000001</v>
      </c>
      <c r="CY257" s="65">
        <v>13642.13673</v>
      </c>
      <c r="CZ257" s="65">
        <v>13881.923349999999</v>
      </c>
      <c r="DA257" s="65">
        <v>12359.18535</v>
      </c>
      <c r="DB257" s="65">
        <v>11241.04744</v>
      </c>
      <c r="DC257" s="65">
        <v>13642.13673</v>
      </c>
      <c r="DD257" s="65">
        <v>13881.923349999999</v>
      </c>
      <c r="DE257" s="65">
        <v>13249.888440000001</v>
      </c>
      <c r="DF257" s="65">
        <v>13450.67425</v>
      </c>
      <c r="DG257" s="65">
        <v>12405.731040000001</v>
      </c>
      <c r="DH257" s="65">
        <v>13881.923349999999</v>
      </c>
      <c r="DI257" s="65">
        <v>12427.552659999999</v>
      </c>
      <c r="DJ257" s="65">
        <v>10063.216640000001</v>
      </c>
      <c r="DK257" s="65">
        <v>11554.20883</v>
      </c>
      <c r="DL257" s="65">
        <v>13881.923349999999</v>
      </c>
      <c r="DM257" s="65">
        <v>13814.554700000001</v>
      </c>
      <c r="DN257" s="65">
        <v>6851.0495810000002</v>
      </c>
      <c r="DO257" s="65">
        <v>12102.801750000001</v>
      </c>
      <c r="DP257" s="65">
        <v>13881.923349999999</v>
      </c>
      <c r="DQ257" s="65">
        <v>13955.05631</v>
      </c>
      <c r="DR257" s="65">
        <v>13518.238579999999</v>
      </c>
      <c r="DS257" s="65">
        <v>10939.69714</v>
      </c>
      <c r="DT257" s="65">
        <v>13881.923349999999</v>
      </c>
      <c r="DU257" s="65">
        <v>12514.687180000001</v>
      </c>
      <c r="DV257" s="65">
        <v>10997.19817</v>
      </c>
      <c r="DW257" s="65">
        <v>13642.13673</v>
      </c>
      <c r="DX257" s="65">
        <v>13881.923349999999</v>
      </c>
      <c r="DY257" s="65">
        <v>14038.891310000001</v>
      </c>
      <c r="DZ257" s="65">
        <v>10120.489509999999</v>
      </c>
      <c r="EA257" s="65">
        <v>12633.669309999999</v>
      </c>
      <c r="EB257" s="65">
        <v>13881.923349999999</v>
      </c>
      <c r="EC257" s="65">
        <v>14038.891310000001</v>
      </c>
      <c r="ED257" s="65">
        <v>9767.0922530000007</v>
      </c>
      <c r="EE257" s="65">
        <v>13642.13673</v>
      </c>
      <c r="EF257" s="65">
        <v>13881.923349999999</v>
      </c>
      <c r="EG257" s="65">
        <v>14038.891310000001</v>
      </c>
      <c r="EH257" s="65">
        <v>10742.20585</v>
      </c>
      <c r="EI257" s="65">
        <v>9687.5387350000001</v>
      </c>
      <c r="EJ257" s="65">
        <v>13372.62671</v>
      </c>
      <c r="EK257" s="65">
        <v>14038.891310000001</v>
      </c>
      <c r="EL257" s="65">
        <v>11635.56115</v>
      </c>
      <c r="EM257" s="65">
        <v>13243.477000000001</v>
      </c>
      <c r="EN257" s="65">
        <v>13868.22112</v>
      </c>
      <c r="EO257" s="65">
        <v>14038.891310000001</v>
      </c>
      <c r="EP257" s="65">
        <v>13633.248390000001</v>
      </c>
      <c r="EQ257" s="65">
        <v>11833.557629999999</v>
      </c>
      <c r="ER257" s="65">
        <v>13881.923349999999</v>
      </c>
      <c r="ES257" s="65">
        <v>14038.891310000001</v>
      </c>
      <c r="ET257" s="65">
        <v>5908.580344</v>
      </c>
      <c r="EU257" s="65">
        <v>11065.952730000001</v>
      </c>
      <c r="EV257" s="65">
        <v>13346.33106</v>
      </c>
      <c r="EW257" s="65">
        <v>14038.891310000001</v>
      </c>
      <c r="EX257" s="65">
        <v>6451.6602839999996</v>
      </c>
      <c r="EY257" s="65">
        <v>9119.5036529999998</v>
      </c>
      <c r="EZ257" s="65">
        <v>11414.455459999999</v>
      </c>
      <c r="FA257" s="65">
        <v>14038.891310000001</v>
      </c>
      <c r="FB257" s="65">
        <v>13536.97213</v>
      </c>
      <c r="FC257" s="65">
        <v>9725.5252259999997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0.186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0.83277999999999996</v>
      </c>
      <c r="O272" s="65">
        <v>0.84060000000000001</v>
      </c>
      <c r="P272" s="65">
        <v>3.4327800000000002</v>
      </c>
      <c r="S272" s="65">
        <v>2.8405999999999998</v>
      </c>
      <c r="T272" s="65">
        <v>3.69278</v>
      </c>
      <c r="W272" s="65">
        <v>2.8405999999999998</v>
      </c>
      <c r="X272" s="65">
        <v>83.46</v>
      </c>
      <c r="AA272" s="65">
        <v>135.97460000000001</v>
      </c>
      <c r="AB272" s="65">
        <v>306.19549999999998</v>
      </c>
      <c r="AE272" s="65">
        <v>241.935</v>
      </c>
      <c r="AF272" s="65">
        <v>329.9855</v>
      </c>
      <c r="AI272" s="65">
        <v>295.16899999999998</v>
      </c>
      <c r="AJ272" s="65">
        <v>337.00549999999998</v>
      </c>
      <c r="AM272" s="65">
        <v>278.16899999999998</v>
      </c>
      <c r="AN272" s="65">
        <v>260.59982000000002</v>
      </c>
      <c r="AQ272" s="65">
        <v>311.96899999999999</v>
      </c>
      <c r="AR272" s="65">
        <v>405.55970000000002</v>
      </c>
      <c r="AU272" s="65">
        <v>306.36900000000003</v>
      </c>
      <c r="AV272" s="65">
        <v>405.55970000000002</v>
      </c>
      <c r="AY272" s="65">
        <v>311.96899999999999</v>
      </c>
      <c r="AZ272" s="65">
        <v>398.53969999999998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264.16140000000001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2.52278</v>
      </c>
      <c r="M281" s="65">
        <v>0</v>
      </c>
      <c r="N281" s="65">
        <v>0</v>
      </c>
      <c r="O281" s="65">
        <v>2.1406000000000001</v>
      </c>
      <c r="P281" s="65">
        <v>5.1227799999999997</v>
      </c>
      <c r="Q281" s="65">
        <v>0</v>
      </c>
      <c r="R281" s="65">
        <v>0</v>
      </c>
      <c r="S281" s="65">
        <v>4.1406000000000001</v>
      </c>
      <c r="T281" s="65">
        <v>5.3827800000000003</v>
      </c>
      <c r="U281" s="65">
        <v>0</v>
      </c>
      <c r="V281" s="65">
        <v>0</v>
      </c>
      <c r="W281" s="65">
        <v>4.1406000000000001</v>
      </c>
      <c r="X281" s="65">
        <v>126.75</v>
      </c>
      <c r="Y281" s="65">
        <v>0</v>
      </c>
      <c r="Z281" s="65">
        <v>0</v>
      </c>
      <c r="AA281" s="65">
        <v>169.27459999999999</v>
      </c>
      <c r="AB281" s="65">
        <v>422.28550000000001</v>
      </c>
      <c r="AC281" s="65">
        <v>0</v>
      </c>
      <c r="AD281" s="65">
        <v>0</v>
      </c>
      <c r="AE281" s="65">
        <v>330.62139999999999</v>
      </c>
      <c r="AF281" s="65">
        <v>488.97550000000001</v>
      </c>
      <c r="AG281" s="65">
        <v>0</v>
      </c>
      <c r="AH281" s="65">
        <v>0</v>
      </c>
      <c r="AI281" s="65">
        <v>417.46899999999999</v>
      </c>
      <c r="AJ281" s="65">
        <v>495.99549999999999</v>
      </c>
      <c r="AK281" s="65">
        <v>0</v>
      </c>
      <c r="AL281" s="65">
        <v>0</v>
      </c>
      <c r="AM281" s="65">
        <v>400.46899999999999</v>
      </c>
      <c r="AN281" s="65">
        <v>419.58981999999997</v>
      </c>
      <c r="AO281" s="65">
        <v>0</v>
      </c>
      <c r="AP281" s="65">
        <v>0</v>
      </c>
      <c r="AQ281" s="65">
        <v>434.26900000000001</v>
      </c>
      <c r="AR281" s="65">
        <v>564.54970000000003</v>
      </c>
      <c r="AS281" s="65">
        <v>0</v>
      </c>
      <c r="AT281" s="65">
        <v>0</v>
      </c>
      <c r="AU281" s="65">
        <v>428.66899999999998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557.52970000000005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385.16140000000001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  <c r="BX294" s="65">
        <v>1087.5158469999999</v>
      </c>
      <c r="CA294" s="65">
        <v>836.55065190000005</v>
      </c>
      <c r="CB294" s="65">
        <v>2242.7231649999999</v>
      </c>
      <c r="CE294" s="65">
        <v>1725.171666</v>
      </c>
      <c r="CF294" s="65">
        <v>3429.3795249999998</v>
      </c>
      <c r="CI294" s="65">
        <v>2637.98425</v>
      </c>
      <c r="CJ294" s="65">
        <v>4613.2276469999997</v>
      </c>
      <c r="CM294" s="65">
        <v>3548.6366509999998</v>
      </c>
      <c r="CN294" s="65">
        <v>5829.196226</v>
      </c>
      <c r="CQ294" s="65">
        <v>4483.9970970000004</v>
      </c>
      <c r="CR294" s="65">
        <v>7082.7379819999996</v>
      </c>
      <c r="CU294" s="65">
        <v>5448.259986</v>
      </c>
      <c r="CV294" s="65">
        <v>7257.2534690000002</v>
      </c>
      <c r="CY294" s="65">
        <v>5582.5026690000004</v>
      </c>
      <c r="CZ294" s="65">
        <v>7257.2534690000002</v>
      </c>
      <c r="DC294" s="65">
        <v>5582.5026690000004</v>
      </c>
      <c r="DD294" s="65">
        <v>7257.2534690000002</v>
      </c>
      <c r="DG294" s="65">
        <v>5582.5026690000004</v>
      </c>
      <c r="DH294" s="65">
        <v>7257.2534690000002</v>
      </c>
      <c r="DK294" s="65">
        <v>5582.5026690000004</v>
      </c>
      <c r="DL294" s="65">
        <v>7257.2534690000002</v>
      </c>
      <c r="DO294" s="65">
        <v>5582.5026690000004</v>
      </c>
      <c r="DP294" s="65">
        <v>7257.2534690000002</v>
      </c>
      <c r="DS294" s="65">
        <v>5582.5026690000004</v>
      </c>
      <c r="DT294" s="65">
        <v>7257.2534690000002</v>
      </c>
      <c r="DW294" s="65">
        <v>5582.5026690000004</v>
      </c>
      <c r="DX294" s="65">
        <v>7257.2534690000002</v>
      </c>
      <c r="EA294" s="65">
        <v>5582.5026690000004</v>
      </c>
      <c r="EB294" s="65">
        <v>7257.2534690000002</v>
      </c>
      <c r="EE294" s="65">
        <v>5582.5026690000004</v>
      </c>
      <c r="EF294" s="65">
        <v>7257.2534690000002</v>
      </c>
      <c r="EI294" s="65">
        <v>5582.5026690000004</v>
      </c>
      <c r="EJ294" s="65">
        <v>7257.2534690000002</v>
      </c>
      <c r="EM294" s="65">
        <v>5582.5026690000004</v>
      </c>
      <c r="EN294" s="65">
        <v>7257.2534690000002</v>
      </c>
      <c r="EQ294" s="65">
        <v>5582.5026690000004</v>
      </c>
      <c r="ER294" s="65">
        <v>7257.2534690000002</v>
      </c>
      <c r="EU294" s="65">
        <v>5582.5026690000004</v>
      </c>
      <c r="EV294" s="65">
        <v>7257.2534690000002</v>
      </c>
      <c r="EY294" s="65">
        <v>5582.5026690000004</v>
      </c>
      <c r="EZ294" s="65">
        <v>7257.2534690000002</v>
      </c>
      <c r="FC294" s="65">
        <v>5582.5026690000004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1087.5158469999999</v>
      </c>
      <c r="BY305" s="65">
        <v>0</v>
      </c>
      <c r="BZ305" s="65">
        <v>0</v>
      </c>
      <c r="CA305" s="65">
        <v>836.55065190000005</v>
      </c>
      <c r="CB305" s="65">
        <v>2242.7231649999999</v>
      </c>
      <c r="CC305" s="65">
        <v>0</v>
      </c>
      <c r="CD305" s="65">
        <v>0</v>
      </c>
      <c r="CE305" s="65">
        <v>1725.171666</v>
      </c>
      <c r="CF305" s="65">
        <v>3429.3795249999998</v>
      </c>
      <c r="CG305" s="65">
        <v>0</v>
      </c>
      <c r="CH305" s="65">
        <v>0</v>
      </c>
      <c r="CI305" s="65">
        <v>2637.98425</v>
      </c>
      <c r="CJ305" s="65">
        <v>4613.2276469999997</v>
      </c>
      <c r="CK305" s="65">
        <v>0</v>
      </c>
      <c r="CL305" s="65">
        <v>0</v>
      </c>
      <c r="CM305" s="65">
        <v>3548.6366509999998</v>
      </c>
      <c r="CN305" s="65">
        <v>5829.196226</v>
      </c>
      <c r="CO305" s="65">
        <v>0</v>
      </c>
      <c r="CP305" s="65">
        <v>0</v>
      </c>
      <c r="CQ305" s="65">
        <v>4483.9970970000004</v>
      </c>
      <c r="CR305" s="65">
        <v>7082.7379819999996</v>
      </c>
      <c r="CS305" s="65">
        <v>0</v>
      </c>
      <c r="CT305" s="65">
        <v>0</v>
      </c>
      <c r="CU305" s="65">
        <v>5448.259986</v>
      </c>
      <c r="CV305" s="65">
        <v>7257.2534690000002</v>
      </c>
      <c r="CW305" s="65">
        <v>0</v>
      </c>
      <c r="CX305" s="65">
        <v>0</v>
      </c>
      <c r="CY305" s="65">
        <v>5582.5026690000004</v>
      </c>
      <c r="CZ305" s="65">
        <v>7257.2534690000002</v>
      </c>
      <c r="DA305" s="65">
        <v>0</v>
      </c>
      <c r="DB305" s="65">
        <v>0</v>
      </c>
      <c r="DC305" s="65">
        <v>5582.5026690000004</v>
      </c>
      <c r="DD305" s="65">
        <v>7257.2534690000002</v>
      </c>
      <c r="DE305" s="65">
        <v>0</v>
      </c>
      <c r="DF305" s="65">
        <v>0</v>
      </c>
      <c r="DG305" s="65">
        <v>5582.5026690000004</v>
      </c>
      <c r="DH305" s="65">
        <v>7257.2534690000002</v>
      </c>
      <c r="DI305" s="65">
        <v>0</v>
      </c>
      <c r="DJ305" s="65">
        <v>0</v>
      </c>
      <c r="DK305" s="65">
        <v>5582.5026690000004</v>
      </c>
      <c r="DL305" s="65">
        <v>7257.2534690000002</v>
      </c>
      <c r="DM305" s="65">
        <v>0</v>
      </c>
      <c r="DN305" s="65">
        <v>0</v>
      </c>
      <c r="DO305" s="65">
        <v>5582.5026690000004</v>
      </c>
      <c r="DP305" s="65">
        <v>7257.2534690000002</v>
      </c>
      <c r="DQ305" s="65">
        <v>0</v>
      </c>
      <c r="DR305" s="65">
        <v>0</v>
      </c>
      <c r="DS305" s="65">
        <v>5582.5026690000004</v>
      </c>
      <c r="DT305" s="65">
        <v>7257.2534690000002</v>
      </c>
      <c r="DU305" s="65">
        <v>0</v>
      </c>
      <c r="DV305" s="65">
        <v>0</v>
      </c>
      <c r="DW305" s="65">
        <v>5582.5026690000004</v>
      </c>
      <c r="DX305" s="65">
        <v>7257.2534690000002</v>
      </c>
      <c r="DY305" s="65">
        <v>0</v>
      </c>
      <c r="DZ305" s="65">
        <v>0</v>
      </c>
      <c r="EA305" s="65">
        <v>5582.5026690000004</v>
      </c>
      <c r="EB305" s="65">
        <v>7257.2534690000002</v>
      </c>
      <c r="EC305" s="65">
        <v>0</v>
      </c>
      <c r="ED305" s="65">
        <v>0</v>
      </c>
      <c r="EE305" s="65">
        <v>5582.5026690000004</v>
      </c>
      <c r="EF305" s="65">
        <v>7257.2534690000002</v>
      </c>
      <c r="EG305" s="65">
        <v>0</v>
      </c>
      <c r="EH305" s="65">
        <v>0</v>
      </c>
      <c r="EI305" s="65">
        <v>5582.5026690000004</v>
      </c>
      <c r="EJ305" s="65">
        <v>7257.2534690000002</v>
      </c>
      <c r="EK305" s="65">
        <v>0</v>
      </c>
      <c r="EL305" s="65">
        <v>0</v>
      </c>
      <c r="EM305" s="65">
        <v>5582.5026690000004</v>
      </c>
      <c r="EN305" s="65">
        <v>7257.2534690000002</v>
      </c>
      <c r="EO305" s="65">
        <v>0</v>
      </c>
      <c r="EP305" s="65">
        <v>0</v>
      </c>
      <c r="EQ305" s="65">
        <v>5582.5026690000004</v>
      </c>
      <c r="ER305" s="65">
        <v>7257.2534690000002</v>
      </c>
      <c r="ES305" s="65">
        <v>0</v>
      </c>
      <c r="ET305" s="65">
        <v>0</v>
      </c>
      <c r="EU305" s="65">
        <v>5582.5026690000004</v>
      </c>
      <c r="EV305" s="65">
        <v>7257.2534690000002</v>
      </c>
      <c r="EW305" s="65">
        <v>0</v>
      </c>
      <c r="EX305" s="65">
        <v>0</v>
      </c>
      <c r="EY305" s="65">
        <v>5582.5026690000004</v>
      </c>
      <c r="EZ305" s="65">
        <v>7257.2534690000002</v>
      </c>
      <c r="FA305" s="65">
        <v>0</v>
      </c>
      <c r="FB305" s="65">
        <v>0</v>
      </c>
      <c r="FC305" s="65">
        <v>5582.5026690000004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11260.722589999999</v>
      </c>
      <c r="EY306" s="65">
        <v>8662.0943000000007</v>
      </c>
      <c r="EZ306" s="65">
        <v>12395.942880000001</v>
      </c>
      <c r="FC306" s="65">
        <v>9535.3406799999993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11260.722589999999</v>
      </c>
      <c r="EW317" s="65">
        <v>0</v>
      </c>
      <c r="EX317" s="65">
        <v>0</v>
      </c>
      <c r="EY317" s="65">
        <v>8662.0943000000007</v>
      </c>
      <c r="EZ317" s="65">
        <v>12395.942880000001</v>
      </c>
      <c r="FA317" s="65">
        <v>0</v>
      </c>
      <c r="FB317" s="65">
        <v>0</v>
      </c>
      <c r="FC317" s="65">
        <v>9535.3406799999993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F367" s="65">
        <v>3.61</v>
      </c>
      <c r="G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Z367" s="65">
        <v>3.61</v>
      </c>
      <c r="AA367" s="65">
        <v>3.61</v>
      </c>
      <c r="AB367" s="65">
        <v>10.83</v>
      </c>
      <c r="AC367" s="65">
        <v>7.22</v>
      </c>
      <c r="AD367" s="65">
        <v>10.83</v>
      </c>
      <c r="AE367" s="65">
        <v>7.22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3.61</v>
      </c>
      <c r="BV367" s="65">
        <v>10.83</v>
      </c>
      <c r="BW367" s="65">
        <v>10.83</v>
      </c>
      <c r="BX367" s="65">
        <v>10.83</v>
      </c>
      <c r="BY367" s="65">
        <v>7.22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V368" s="65">
        <v>27.074999999999999</v>
      </c>
      <c r="W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27.074999999999999</v>
      </c>
      <c r="AC368" s="65">
        <v>27.074999999999999</v>
      </c>
      <c r="AD368" s="65">
        <v>162.44999999999999</v>
      </c>
      <c r="AE368" s="65">
        <v>27.074999999999999</v>
      </c>
      <c r="AF368" s="65">
        <v>27.074999999999999</v>
      </c>
      <c r="AH368" s="65">
        <v>177.61199999999999</v>
      </c>
      <c r="AI368" s="65">
        <v>56.15485554</v>
      </c>
      <c r="AJ368" s="65">
        <v>27.074999999999999</v>
      </c>
      <c r="AK368" s="65">
        <v>42.237000000000002</v>
      </c>
      <c r="AL368" s="65">
        <v>177.61199999999999</v>
      </c>
      <c r="AM368" s="65">
        <v>42.237000000000002</v>
      </c>
      <c r="AO368" s="65">
        <v>177.61199999999999</v>
      </c>
      <c r="AP368" s="65">
        <v>177.61199999999999</v>
      </c>
      <c r="AQ368" s="65">
        <v>177.61199999999999</v>
      </c>
      <c r="AR368" s="65">
        <v>177.61199999999999</v>
      </c>
      <c r="AS368" s="65">
        <v>42.237000000000002</v>
      </c>
      <c r="AT368" s="65">
        <v>177.61199999999999</v>
      </c>
      <c r="AU368" s="65">
        <v>177.61199999999999</v>
      </c>
      <c r="AV368" s="65">
        <v>177.61199999999999</v>
      </c>
      <c r="AW368" s="65">
        <v>42.237000000000002</v>
      </c>
      <c r="AX368" s="65">
        <v>162.44999999999999</v>
      </c>
      <c r="AY368" s="65">
        <v>177.61199999999999</v>
      </c>
      <c r="AZ368" s="65">
        <v>15.162000000000001</v>
      </c>
      <c r="BA368" s="65">
        <v>15.162000000000001</v>
      </c>
      <c r="BB368" s="65">
        <v>150.53700000000001</v>
      </c>
      <c r="BC368" s="65">
        <v>150.53700000000001</v>
      </c>
      <c r="BD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15.162000000000001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27.074999999999999</v>
      </c>
      <c r="F377" s="65">
        <v>30.684999999999999</v>
      </c>
      <c r="G377" s="65">
        <v>30.684999999999999</v>
      </c>
      <c r="H377" s="65">
        <v>27.074999999999999</v>
      </c>
      <c r="I377" s="65">
        <v>30.684999999999999</v>
      </c>
      <c r="J377" s="65">
        <v>3.61</v>
      </c>
      <c r="K377" s="65">
        <v>30.684999999999999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298.00549999999998</v>
      </c>
      <c r="R377" s="65">
        <v>298.00549999999998</v>
      </c>
      <c r="S377" s="65">
        <v>298.00549999999998</v>
      </c>
      <c r="T377" s="65">
        <v>298.00549999999998</v>
      </c>
      <c r="U377" s="65">
        <v>270.93049999999999</v>
      </c>
      <c r="V377" s="65">
        <v>298.00549999999998</v>
      </c>
      <c r="W377" s="65">
        <v>298.00549999999998</v>
      </c>
      <c r="X377" s="65">
        <v>270.93049999999999</v>
      </c>
      <c r="Y377" s="65">
        <v>294.39550000000003</v>
      </c>
      <c r="Z377" s="65">
        <v>298.00549999999998</v>
      </c>
      <c r="AA377" s="65">
        <v>298.00549999999998</v>
      </c>
      <c r="AB377" s="65">
        <v>305.22550000000001</v>
      </c>
      <c r="AC377" s="65">
        <v>301.6155</v>
      </c>
      <c r="AD377" s="65">
        <v>440.60050000000001</v>
      </c>
      <c r="AE377" s="65">
        <v>301.6155</v>
      </c>
      <c r="AF377" s="65">
        <v>453.2355</v>
      </c>
      <c r="AG377" s="65">
        <v>426.16050000000001</v>
      </c>
      <c r="AH377" s="65">
        <v>373.81549999999999</v>
      </c>
      <c r="AI377" s="65">
        <v>482.31535550000001</v>
      </c>
      <c r="AJ377" s="65">
        <v>498.3605</v>
      </c>
      <c r="AK377" s="65">
        <v>513.52250000000004</v>
      </c>
      <c r="AL377" s="65">
        <v>648.89750000000004</v>
      </c>
      <c r="AM377" s="65">
        <v>513.52250000000004</v>
      </c>
      <c r="AN377" s="65">
        <v>475.798</v>
      </c>
      <c r="AO377" s="65">
        <v>653.41</v>
      </c>
      <c r="AP377" s="65">
        <v>653.41</v>
      </c>
      <c r="AQ377" s="65">
        <v>653.41</v>
      </c>
      <c r="AR377" s="65">
        <v>653.41</v>
      </c>
      <c r="AS377" s="65">
        <v>518.03499999999997</v>
      </c>
      <c r="AT377" s="65">
        <v>653.41</v>
      </c>
      <c r="AU377" s="65">
        <v>653.41</v>
      </c>
      <c r="AV377" s="65">
        <v>653.41</v>
      </c>
      <c r="AW377" s="65">
        <v>518.03499999999997</v>
      </c>
      <c r="AX377" s="65">
        <v>638.24800000000005</v>
      </c>
      <c r="AY377" s="65">
        <v>653.41</v>
      </c>
      <c r="AZ377" s="65">
        <v>490.96</v>
      </c>
      <c r="BA377" s="65">
        <v>490.96</v>
      </c>
      <c r="BB377" s="65">
        <v>626.33500000000004</v>
      </c>
      <c r="BC377" s="65">
        <v>626.33500000000004</v>
      </c>
      <c r="BD377" s="65">
        <v>626.33500000000004</v>
      </c>
      <c r="BE377" s="65">
        <v>475.798</v>
      </c>
      <c r="BF377" s="65">
        <v>626.33500000000004</v>
      </c>
      <c r="BG377" s="65">
        <v>626.33500000000004</v>
      </c>
      <c r="BH377" s="65">
        <v>626.33500000000004</v>
      </c>
      <c r="BI377" s="65">
        <v>490.96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475.798</v>
      </c>
      <c r="BR377" s="65">
        <v>475.798</v>
      </c>
      <c r="BS377" s="65">
        <v>626.33500000000004</v>
      </c>
      <c r="BT377" s="65">
        <v>626.33500000000004</v>
      </c>
      <c r="BU377" s="65">
        <v>619.11500000000001</v>
      </c>
      <c r="BV377" s="65">
        <v>626.33500000000004</v>
      </c>
      <c r="BW377" s="65">
        <v>626.33500000000004</v>
      </c>
      <c r="BX377" s="65">
        <v>626.33500000000004</v>
      </c>
      <c r="BY377" s="65">
        <v>622.72500000000002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204.86750000000001</v>
      </c>
      <c r="CE377" s="65">
        <v>355.40449999999998</v>
      </c>
      <c r="CF377" s="65">
        <v>355.40449999999998</v>
      </c>
      <c r="CG377" s="65">
        <v>355.40449999999998</v>
      </c>
      <c r="CH377" s="65">
        <v>204.86750000000001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348.18450000000001</v>
      </c>
      <c r="CQ377" s="65">
        <v>355.40449999999998</v>
      </c>
      <c r="CR377" s="65">
        <v>355.40449999999998</v>
      </c>
      <c r="CS377" s="65">
        <v>355.40449999999998</v>
      </c>
      <c r="CT377" s="65">
        <v>204.86750000000001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197.64750000000001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197.64750000000001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21.868269189999999</v>
      </c>
      <c r="E379" s="65">
        <v>12.666931200000001</v>
      </c>
      <c r="F379" s="65">
        <v>18.14270119</v>
      </c>
      <c r="G379" s="65">
        <v>36.824852989999997</v>
      </c>
      <c r="H379" s="65">
        <v>32.45897239</v>
      </c>
      <c r="I379" s="65">
        <v>15.3563256</v>
      </c>
      <c r="J379" s="65">
        <v>34.057861989999999</v>
      </c>
      <c r="K379" s="65">
        <v>52.55373539</v>
      </c>
      <c r="L379" s="65">
        <v>57.248552590000003</v>
      </c>
      <c r="M379" s="65">
        <v>41.175501439999998</v>
      </c>
      <c r="N379" s="65">
        <v>53.639408590000002</v>
      </c>
      <c r="O379" s="65">
        <v>85.872828889999994</v>
      </c>
      <c r="P379" s="65">
        <v>58.921177389999997</v>
      </c>
      <c r="Q379" s="65">
        <v>39.091511840000003</v>
      </c>
      <c r="R379" s="65">
        <v>50.038026189999997</v>
      </c>
      <c r="S379" s="65">
        <v>85.983431690000003</v>
      </c>
      <c r="T379" s="65">
        <v>69.162220509999997</v>
      </c>
      <c r="U379" s="65">
        <v>38.840618120000002</v>
      </c>
      <c r="V379" s="65">
        <v>62.217528909999999</v>
      </c>
      <c r="W379" s="65">
        <v>97.619428369999994</v>
      </c>
      <c r="X379" s="65">
        <v>69.162220509999997</v>
      </c>
      <c r="Y379" s="65">
        <v>43.15252649</v>
      </c>
      <c r="Z379" s="65">
        <v>61.478236510000002</v>
      </c>
      <c r="AA379" s="65">
        <v>103.7433308</v>
      </c>
      <c r="AB379" s="65">
        <v>80.071149309999996</v>
      </c>
      <c r="AC379" s="65">
        <v>44.94589268</v>
      </c>
      <c r="AD379" s="65">
        <v>50.955447309999997</v>
      </c>
      <c r="AE379" s="65">
        <v>58.752440210000003</v>
      </c>
      <c r="AF379" s="65">
        <v>80.769693309999994</v>
      </c>
      <c r="AG379" s="65">
        <v>43.680218269999997</v>
      </c>
      <c r="AH379" s="65">
        <v>67.739519229999999</v>
      </c>
      <c r="AI379" s="65">
        <v>121.15454</v>
      </c>
      <c r="AJ379" s="65">
        <v>80.672673309999993</v>
      </c>
      <c r="AK379" s="65">
        <v>60.50450498</v>
      </c>
      <c r="AL379" s="65">
        <v>62.892632880000001</v>
      </c>
      <c r="AM379" s="65">
        <v>121.00901</v>
      </c>
      <c r="AN379" s="65">
        <v>80.672673309999993</v>
      </c>
      <c r="AO379" s="65">
        <v>60.50450498</v>
      </c>
      <c r="AP379" s="65">
        <v>79.508433310000001</v>
      </c>
      <c r="AQ379" s="65">
        <v>121.00901</v>
      </c>
      <c r="AR379" s="65">
        <v>80.672673309999993</v>
      </c>
      <c r="AS379" s="65">
        <v>53.248670240000003</v>
      </c>
      <c r="AT379" s="65">
        <v>80.672673309999993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54.357608839999997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52.688379740000002</v>
      </c>
      <c r="BN379" s="65">
        <v>72.569562910000002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47.30874687</v>
      </c>
      <c r="BV379" s="65">
        <v>74.234464919999994</v>
      </c>
      <c r="BW379" s="65">
        <v>111.35169740000001</v>
      </c>
      <c r="BX379" s="65">
        <v>74.234464919999994</v>
      </c>
      <c r="BY379" s="65">
        <v>29.016353519999999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59.940508319999999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36.617530950000003</v>
      </c>
      <c r="CL379" s="65">
        <v>52.610647319999998</v>
      </c>
      <c r="CM379" s="65">
        <v>82.589148179999995</v>
      </c>
      <c r="CN379" s="65">
        <v>45.547591320000002</v>
      </c>
      <c r="CO379" s="65">
        <v>34.16069349</v>
      </c>
      <c r="CP379" s="65">
        <v>18.469891440000001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22.97313295</v>
      </c>
      <c r="E389" s="65">
        <v>13.495579019999999</v>
      </c>
      <c r="F389" s="65">
        <v>19.247564950000001</v>
      </c>
      <c r="G389" s="65">
        <v>38.482148629999998</v>
      </c>
      <c r="H389" s="65">
        <v>33.56383615</v>
      </c>
      <c r="I389" s="65">
        <v>16.184973419999999</v>
      </c>
      <c r="J389" s="65">
        <v>35.16272575</v>
      </c>
      <c r="K389" s="65">
        <v>54.211031030000001</v>
      </c>
      <c r="L389" s="65">
        <v>58.353416350000003</v>
      </c>
      <c r="M389" s="65">
        <v>42.004149259999998</v>
      </c>
      <c r="N389" s="65">
        <v>54.744272350000003</v>
      </c>
      <c r="O389" s="65">
        <v>87.530124529999995</v>
      </c>
      <c r="P389" s="65">
        <v>60.026041149999998</v>
      </c>
      <c r="Q389" s="65">
        <v>39.920159660000003</v>
      </c>
      <c r="R389" s="65">
        <v>51.142889949999997</v>
      </c>
      <c r="S389" s="65">
        <v>87.640727330000004</v>
      </c>
      <c r="T389" s="65">
        <v>70.267084269999998</v>
      </c>
      <c r="U389" s="65">
        <v>39.669265940000003</v>
      </c>
      <c r="V389" s="65">
        <v>63.322392669999999</v>
      </c>
      <c r="W389" s="65">
        <v>99.276724009999995</v>
      </c>
      <c r="X389" s="65">
        <v>70.267084269999998</v>
      </c>
      <c r="Y389" s="65">
        <v>43.98117431</v>
      </c>
      <c r="Z389" s="65">
        <v>62.583100270000003</v>
      </c>
      <c r="AA389" s="65">
        <v>105.40062639999999</v>
      </c>
      <c r="AB389" s="65">
        <v>81.176013069999996</v>
      </c>
      <c r="AC389" s="65">
        <v>45.774540500000001</v>
      </c>
      <c r="AD389" s="65">
        <v>52.060311069999997</v>
      </c>
      <c r="AE389" s="65">
        <v>60.409735849999997</v>
      </c>
      <c r="AF389" s="65">
        <v>81.874557069999994</v>
      </c>
      <c r="AG389" s="65">
        <v>44.508866089999998</v>
      </c>
      <c r="AH389" s="65">
        <v>68.84438299</v>
      </c>
      <c r="AI389" s="65">
        <v>122.81183559999999</v>
      </c>
      <c r="AJ389" s="65">
        <v>81.777537069999994</v>
      </c>
      <c r="AK389" s="65">
        <v>61.333152800000001</v>
      </c>
      <c r="AL389" s="65">
        <v>63.997496640000001</v>
      </c>
      <c r="AM389" s="65">
        <v>122.6663056</v>
      </c>
      <c r="AN389" s="65">
        <v>81.777537069999994</v>
      </c>
      <c r="AO389" s="65">
        <v>61.333152800000001</v>
      </c>
      <c r="AP389" s="65">
        <v>80.613297070000002</v>
      </c>
      <c r="AQ389" s="65">
        <v>122.6663056</v>
      </c>
      <c r="AR389" s="65">
        <v>81.777537069999994</v>
      </c>
      <c r="AS389" s="65">
        <v>54.077318060000003</v>
      </c>
      <c r="AT389" s="65">
        <v>81.777537069999994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55.186256659999998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53.517027560000002</v>
      </c>
      <c r="BN389" s="65">
        <v>73.674426670000003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48.137394690000001</v>
      </c>
      <c r="BV389" s="65">
        <v>75.339328679999994</v>
      </c>
      <c r="BW389" s="65">
        <v>113.008993</v>
      </c>
      <c r="BX389" s="65">
        <v>75.339328679999994</v>
      </c>
      <c r="BY389" s="65">
        <v>29.84500134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59.940508319999999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36.617530950000003</v>
      </c>
      <c r="CL389" s="65">
        <v>52.610647319999998</v>
      </c>
      <c r="CM389" s="65">
        <v>82.589148179999995</v>
      </c>
      <c r="CN389" s="65">
        <v>45.547591320000002</v>
      </c>
      <c r="CO389" s="65">
        <v>34.16069349</v>
      </c>
      <c r="CP389" s="65">
        <v>18.469891440000001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396.98340000000002</v>
      </c>
      <c r="E392" s="65">
        <v>518.1</v>
      </c>
      <c r="F392" s="65">
        <v>689.57</v>
      </c>
      <c r="G392" s="65">
        <v>688.32899999999995</v>
      </c>
      <c r="H392" s="65">
        <v>774.65255999999999</v>
      </c>
      <c r="I392" s="65">
        <v>765.91750000000002</v>
      </c>
      <c r="J392" s="65">
        <v>851.23500000000001</v>
      </c>
      <c r="K392" s="65">
        <v>978.19439999999997</v>
      </c>
      <c r="L392" s="65">
        <v>650.16995999999995</v>
      </c>
      <c r="M392" s="65">
        <v>868.21900000000005</v>
      </c>
      <c r="N392" s="65">
        <v>1344.9820999999999</v>
      </c>
      <c r="O392" s="65">
        <v>1136.6838</v>
      </c>
      <c r="P392" s="65">
        <v>850.81392000000005</v>
      </c>
      <c r="Q392" s="65">
        <v>1214.5515</v>
      </c>
      <c r="R392" s="65">
        <v>1530.4265479999999</v>
      </c>
      <c r="S392" s="65">
        <v>1246.2378000000001</v>
      </c>
      <c r="T392" s="65">
        <v>1795.09682</v>
      </c>
      <c r="U392" s="65">
        <v>906.322</v>
      </c>
      <c r="V392" s="65">
        <v>2848.3979559999998</v>
      </c>
      <c r="W392" s="65">
        <v>1797.8148000000001</v>
      </c>
      <c r="X392" s="65">
        <v>999.20414000000005</v>
      </c>
      <c r="Y392" s="65">
        <v>1850.835</v>
      </c>
      <c r="Z392" s="65">
        <v>2872.5749500000002</v>
      </c>
      <c r="AA392" s="65">
        <v>2296.3305</v>
      </c>
      <c r="AB392" s="65">
        <v>2138.6411199999998</v>
      </c>
      <c r="AC392" s="65">
        <v>2286.8867949999999</v>
      </c>
      <c r="AD392" s="65">
        <v>3126.1212500000001</v>
      </c>
      <c r="AE392" s="65">
        <v>2870.4591829999999</v>
      </c>
      <c r="AF392" s="65">
        <v>2505.095041</v>
      </c>
      <c r="AG392" s="65">
        <v>2408.6442659999998</v>
      </c>
      <c r="AH392" s="65">
        <v>4169.8514590000004</v>
      </c>
      <c r="AI392" s="65">
        <v>3880.4805000000001</v>
      </c>
      <c r="AJ392" s="65">
        <v>2433.3924999999999</v>
      </c>
      <c r="AK392" s="65">
        <v>3018.234121</v>
      </c>
      <c r="AL392" s="65">
        <v>4389.3429999999998</v>
      </c>
      <c r="AM392" s="65">
        <v>3428.4020340000002</v>
      </c>
      <c r="AN392" s="65">
        <v>1369.39264</v>
      </c>
      <c r="AO392" s="65">
        <v>3475.4025000000001</v>
      </c>
      <c r="AP392" s="65">
        <v>2917.1447320000002</v>
      </c>
      <c r="AQ392" s="65">
        <v>4083.6869999999999</v>
      </c>
      <c r="AR392" s="65">
        <v>3113.0956999999999</v>
      </c>
      <c r="AS392" s="65">
        <v>3194.9337500000001</v>
      </c>
      <c r="AT392" s="65">
        <v>4618.4915000000001</v>
      </c>
      <c r="AU392" s="65">
        <v>3945.2204999999999</v>
      </c>
      <c r="AV392" s="65">
        <v>3113.0956999999999</v>
      </c>
      <c r="AW392" s="65">
        <v>2987.88375</v>
      </c>
      <c r="AX392" s="65">
        <v>3909.1329909999999</v>
      </c>
      <c r="AY392" s="65">
        <v>4245.1305000000002</v>
      </c>
      <c r="AZ392" s="65">
        <v>2724.5030999999999</v>
      </c>
      <c r="BA392" s="65">
        <v>2947.3724999999999</v>
      </c>
      <c r="BB392" s="65">
        <v>4952.6522500000001</v>
      </c>
      <c r="BC392" s="65">
        <v>4245.1305000000002</v>
      </c>
      <c r="BD392" s="65">
        <v>3113.0956999999999</v>
      </c>
      <c r="BE392" s="65">
        <v>1476.6804999999999</v>
      </c>
      <c r="BF392" s="65">
        <v>4952.6522500000001</v>
      </c>
      <c r="BG392" s="65">
        <v>4245.1305000000002</v>
      </c>
      <c r="BH392" s="65">
        <v>3113.0956999999999</v>
      </c>
      <c r="BI392" s="65">
        <v>3066.9724999999999</v>
      </c>
      <c r="BJ392" s="65">
        <v>4952.6522500000001</v>
      </c>
      <c r="BK392" s="65">
        <v>4245.1305000000002</v>
      </c>
      <c r="BL392" s="65">
        <v>3102.2496999999998</v>
      </c>
      <c r="BM392" s="65">
        <v>3525.2837500000001</v>
      </c>
      <c r="BN392" s="65">
        <v>4935.39725</v>
      </c>
      <c r="BO392" s="65">
        <v>4230.3405000000002</v>
      </c>
      <c r="BP392" s="65">
        <v>3099.0707000000002</v>
      </c>
      <c r="BQ392" s="65">
        <v>1582.703</v>
      </c>
      <c r="BR392" s="65">
        <v>1948.9337</v>
      </c>
      <c r="BS392" s="65">
        <v>4226.0055000000002</v>
      </c>
      <c r="BT392" s="65">
        <v>3077.4666999999999</v>
      </c>
      <c r="BU392" s="65">
        <v>3497.1212500000001</v>
      </c>
      <c r="BV392" s="65">
        <v>4895.9697500000002</v>
      </c>
      <c r="BW392" s="65">
        <v>4196.5455000000002</v>
      </c>
      <c r="BX392" s="65">
        <v>3020.9861000000001</v>
      </c>
      <c r="BY392" s="65">
        <v>3432.9387499999998</v>
      </c>
      <c r="BZ392" s="65">
        <v>4806.1142499999996</v>
      </c>
      <c r="CA392" s="65">
        <v>3998.5275000000001</v>
      </c>
      <c r="CB392" s="65">
        <v>2960.9151000000002</v>
      </c>
      <c r="CC392" s="65">
        <v>3364.67625</v>
      </c>
      <c r="CD392" s="65">
        <v>2037.1337000000001</v>
      </c>
      <c r="CE392" s="65">
        <v>4037.6115</v>
      </c>
      <c r="CF392" s="65">
        <v>2931.8751000000002</v>
      </c>
      <c r="CG392" s="65">
        <v>3331.67625</v>
      </c>
      <c r="CH392" s="65">
        <v>2211.0478889999999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1880.81016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1989.13346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396.98340000000002</v>
      </c>
      <c r="E401" s="65">
        <v>518.1</v>
      </c>
      <c r="F401" s="65">
        <v>689.57</v>
      </c>
      <c r="G401" s="65">
        <v>688.32899999999995</v>
      </c>
      <c r="H401" s="65">
        <v>774.65255999999999</v>
      </c>
      <c r="I401" s="65">
        <v>765.91750000000002</v>
      </c>
      <c r="J401" s="65">
        <v>851.23500000000001</v>
      </c>
      <c r="K401" s="65">
        <v>978.19439999999997</v>
      </c>
      <c r="L401" s="65">
        <v>650.16995999999995</v>
      </c>
      <c r="M401" s="65">
        <v>868.21900000000005</v>
      </c>
      <c r="N401" s="65">
        <v>1344.9820999999999</v>
      </c>
      <c r="O401" s="65">
        <v>1136.6838</v>
      </c>
      <c r="P401" s="65">
        <v>850.81392000000005</v>
      </c>
      <c r="Q401" s="65">
        <v>1214.5515</v>
      </c>
      <c r="R401" s="65">
        <v>1530.4265479999999</v>
      </c>
      <c r="S401" s="65">
        <v>1246.2378000000001</v>
      </c>
      <c r="T401" s="65">
        <v>1795.09682</v>
      </c>
      <c r="U401" s="65">
        <v>906.322</v>
      </c>
      <c r="V401" s="65">
        <v>2848.3979559999998</v>
      </c>
      <c r="W401" s="65">
        <v>1797.8148000000001</v>
      </c>
      <c r="X401" s="65">
        <v>999.20414000000005</v>
      </c>
      <c r="Y401" s="65">
        <v>1850.835</v>
      </c>
      <c r="Z401" s="65">
        <v>2872.5749500000002</v>
      </c>
      <c r="AA401" s="65">
        <v>2296.3305</v>
      </c>
      <c r="AB401" s="65">
        <v>2191.44112</v>
      </c>
      <c r="AC401" s="65">
        <v>2346.8867949999999</v>
      </c>
      <c r="AD401" s="65">
        <v>3210.1212500000001</v>
      </c>
      <c r="AE401" s="65">
        <v>2942.4591829999999</v>
      </c>
      <c r="AF401" s="65">
        <v>2557.8950410000002</v>
      </c>
      <c r="AG401" s="65">
        <v>2468.6442659999998</v>
      </c>
      <c r="AH401" s="65">
        <v>4169.8514590000004</v>
      </c>
      <c r="AI401" s="65">
        <v>3952.4805000000001</v>
      </c>
      <c r="AJ401" s="65">
        <v>2486.1925000000001</v>
      </c>
      <c r="AK401" s="65">
        <v>3078.234121</v>
      </c>
      <c r="AL401" s="65">
        <v>4473.3429999999998</v>
      </c>
      <c r="AM401" s="65">
        <v>3500.4020340000002</v>
      </c>
      <c r="AN401" s="65">
        <v>1422.19264</v>
      </c>
      <c r="AO401" s="65">
        <v>3535.4025000000001</v>
      </c>
      <c r="AP401" s="65">
        <v>3001.1447320000002</v>
      </c>
      <c r="AQ401" s="65">
        <v>4155.6869999999999</v>
      </c>
      <c r="AR401" s="65">
        <v>3165.8957</v>
      </c>
      <c r="AS401" s="65">
        <v>3254.9337500000001</v>
      </c>
      <c r="AT401" s="65">
        <v>4702.4915000000001</v>
      </c>
      <c r="AU401" s="65">
        <v>4017.2204999999999</v>
      </c>
      <c r="AV401" s="65">
        <v>3165.8957</v>
      </c>
      <c r="AW401" s="65">
        <v>3047.88375</v>
      </c>
      <c r="AX401" s="65">
        <v>3993.1329909999999</v>
      </c>
      <c r="AY401" s="65">
        <v>4317.1305000000002</v>
      </c>
      <c r="AZ401" s="65">
        <v>2777.3031000000001</v>
      </c>
      <c r="BA401" s="65">
        <v>3007.3724999999999</v>
      </c>
      <c r="BB401" s="65">
        <v>5036.6522500000001</v>
      </c>
      <c r="BC401" s="65">
        <v>4317.1305000000002</v>
      </c>
      <c r="BD401" s="65">
        <v>3165.8957</v>
      </c>
      <c r="BE401" s="65">
        <v>1536.6804999999999</v>
      </c>
      <c r="BF401" s="65">
        <v>5036.6522500000001</v>
      </c>
      <c r="BG401" s="65">
        <v>4317.1305000000002</v>
      </c>
      <c r="BH401" s="65">
        <v>3165.8957</v>
      </c>
      <c r="BI401" s="65">
        <v>3126.9724999999999</v>
      </c>
      <c r="BJ401" s="65">
        <v>5036.6522500000001</v>
      </c>
      <c r="BK401" s="65">
        <v>4317.1305000000002</v>
      </c>
      <c r="BL401" s="65">
        <v>3155.0497</v>
      </c>
      <c r="BM401" s="65">
        <v>3585.2837500000001</v>
      </c>
      <c r="BN401" s="65">
        <v>5019.39725</v>
      </c>
      <c r="BO401" s="65">
        <v>4302.3405000000002</v>
      </c>
      <c r="BP401" s="65">
        <v>3151.8706999999999</v>
      </c>
      <c r="BQ401" s="65">
        <v>1642.703</v>
      </c>
      <c r="BR401" s="65">
        <v>2032.9337</v>
      </c>
      <c r="BS401" s="65">
        <v>4298.0055000000002</v>
      </c>
      <c r="BT401" s="65">
        <v>3130.2667000000001</v>
      </c>
      <c r="BU401" s="65">
        <v>3557.1212500000001</v>
      </c>
      <c r="BV401" s="65">
        <v>4979.9697500000002</v>
      </c>
      <c r="BW401" s="65">
        <v>4268.5455000000002</v>
      </c>
      <c r="BX401" s="65">
        <v>3073.7860999999998</v>
      </c>
      <c r="BY401" s="65">
        <v>3492.9387499999998</v>
      </c>
      <c r="BZ401" s="65">
        <v>4890.1142499999996</v>
      </c>
      <c r="CA401" s="65">
        <v>4070.5275000000001</v>
      </c>
      <c r="CB401" s="65">
        <v>3013.7150999999999</v>
      </c>
      <c r="CC401" s="65">
        <v>3424.67625</v>
      </c>
      <c r="CD401" s="65">
        <v>2121.1336999999999</v>
      </c>
      <c r="CE401" s="65">
        <v>4109.6115</v>
      </c>
      <c r="CF401" s="65">
        <v>2984.6750999999999</v>
      </c>
      <c r="CG401" s="65">
        <v>3391.67625</v>
      </c>
      <c r="CH401" s="65">
        <v>2295.0478889999999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1964.81016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2061.13346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561.20425509999995</v>
      </c>
      <c r="AU416" s="65">
        <v>765.27852970000004</v>
      </c>
      <c r="AV416" s="65">
        <v>2048.2667719999999</v>
      </c>
      <c r="AW416" s="65">
        <v>2327.5758770000002</v>
      </c>
      <c r="AY416" s="65">
        <v>2793.0910530000001</v>
      </c>
      <c r="AZ416" s="65">
        <v>2544.094893</v>
      </c>
      <c r="BA416" s="65">
        <v>2891.016924</v>
      </c>
      <c r="BC416" s="65">
        <v>3469.2203079999999</v>
      </c>
      <c r="BD416" s="65">
        <v>4444.0792890000002</v>
      </c>
      <c r="BE416" s="65">
        <v>5050.0901009999998</v>
      </c>
      <c r="BF416" s="65">
        <v>4376.7966900000001</v>
      </c>
      <c r="BG416" s="65">
        <v>6060.1081210000002</v>
      </c>
      <c r="BH416" s="65">
        <v>4912.6399940000001</v>
      </c>
      <c r="BI416" s="65">
        <v>5582.5454479999999</v>
      </c>
      <c r="BJ416" s="65">
        <v>7815.5636270000005</v>
      </c>
      <c r="BK416" s="65">
        <v>6699.054537</v>
      </c>
      <c r="BL416" s="65">
        <v>5493.5771480000003</v>
      </c>
      <c r="BM416" s="65">
        <v>6242.7013049999996</v>
      </c>
      <c r="BN416" s="65">
        <v>8739.7818270000007</v>
      </c>
      <c r="BO416" s="65">
        <v>7491.2415659999997</v>
      </c>
      <c r="BP416" s="65">
        <v>6136.7247790000001</v>
      </c>
      <c r="BQ416" s="65">
        <v>6973.550886</v>
      </c>
      <c r="BR416" s="65">
        <v>9762.9712400000008</v>
      </c>
      <c r="BS416" s="65">
        <v>8368.2610629999999</v>
      </c>
      <c r="BT416" s="65">
        <v>7087.0641589999996</v>
      </c>
      <c r="BU416" s="65">
        <v>8053.4819989999996</v>
      </c>
      <c r="BV416" s="65">
        <v>8014.829401</v>
      </c>
      <c r="BW416" s="65">
        <v>9664.1783990000004</v>
      </c>
      <c r="BX416" s="65">
        <v>7087.0641589999996</v>
      </c>
      <c r="BY416" s="65">
        <v>8053.4819989999996</v>
      </c>
      <c r="BZ416" s="65">
        <v>11274.8748</v>
      </c>
      <c r="CA416" s="65">
        <v>9664.1783990000004</v>
      </c>
      <c r="CB416" s="65">
        <v>7087.0641589999996</v>
      </c>
      <c r="CC416" s="65">
        <v>8053.4819989999996</v>
      </c>
      <c r="CD416" s="65">
        <v>11274.8748</v>
      </c>
      <c r="CE416" s="65">
        <v>9664.1783990000004</v>
      </c>
      <c r="CF416" s="65">
        <v>7087.0641589999996</v>
      </c>
      <c r="CG416" s="65">
        <v>8053.4819989999996</v>
      </c>
      <c r="CH416" s="65">
        <v>11274.8748</v>
      </c>
      <c r="CI416" s="65">
        <v>9664.1783990000004</v>
      </c>
      <c r="CJ416" s="65">
        <v>7087.0641589999996</v>
      </c>
      <c r="CK416" s="65">
        <v>8053.4819989999996</v>
      </c>
      <c r="CL416" s="65">
        <v>11274.8748</v>
      </c>
      <c r="CM416" s="65">
        <v>9664.1783990000004</v>
      </c>
      <c r="CN416" s="65">
        <v>7087.0641589999996</v>
      </c>
      <c r="CO416" s="65">
        <v>8053.4819989999996</v>
      </c>
      <c r="CP416" s="65">
        <v>10943.47695</v>
      </c>
      <c r="CQ416" s="65">
        <v>9664.1783990000004</v>
      </c>
      <c r="CR416" s="65">
        <v>7087.0641589999996</v>
      </c>
      <c r="CS416" s="65">
        <v>8053.4819989999996</v>
      </c>
      <c r="CT416" s="65">
        <v>11274.8748</v>
      </c>
      <c r="CU416" s="65">
        <v>9664.1783990000004</v>
      </c>
      <c r="CV416" s="65">
        <v>7087.0641589999996</v>
      </c>
      <c r="CW416" s="65">
        <v>8053.4819989999996</v>
      </c>
      <c r="CX416" s="65">
        <v>11274.8748</v>
      </c>
      <c r="CY416" s="65">
        <v>9664.1783990000004</v>
      </c>
      <c r="CZ416" s="65">
        <v>7087.0641589999996</v>
      </c>
      <c r="DA416" s="65">
        <v>8053.4819989999996</v>
      </c>
      <c r="DB416" s="65">
        <v>11274.8748</v>
      </c>
      <c r="DC416" s="65">
        <v>9664.1783990000004</v>
      </c>
      <c r="DD416" s="65">
        <v>7087.0641589999996</v>
      </c>
      <c r="DE416" s="65">
        <v>8053.4819989999996</v>
      </c>
      <c r="DF416" s="65">
        <v>4105.5934159999997</v>
      </c>
      <c r="DG416" s="65">
        <v>9664.1783990000004</v>
      </c>
      <c r="DH416" s="65">
        <v>7087.0641589999996</v>
      </c>
      <c r="DI416" s="65">
        <v>8053.4819989999996</v>
      </c>
      <c r="DJ416" s="65">
        <v>11274.8748</v>
      </c>
      <c r="DK416" s="65">
        <v>9664.1783990000004</v>
      </c>
      <c r="DL416" s="65">
        <v>7087.0641589999996</v>
      </c>
      <c r="DM416" s="65">
        <v>8053.4819989999996</v>
      </c>
      <c r="DN416" s="65">
        <v>11274.8748</v>
      </c>
      <c r="DO416" s="65">
        <v>9664.1783990000004</v>
      </c>
      <c r="DP416" s="65">
        <v>7087.0641589999996</v>
      </c>
      <c r="DQ416" s="65">
        <v>8053.4819989999996</v>
      </c>
      <c r="DR416" s="65">
        <v>11274.8748</v>
      </c>
      <c r="DS416" s="65">
        <v>9664.1783990000004</v>
      </c>
      <c r="DT416" s="65">
        <v>7087.0641589999996</v>
      </c>
      <c r="DU416" s="65">
        <v>8053.4819989999996</v>
      </c>
      <c r="DV416" s="65">
        <v>11274.8748</v>
      </c>
      <c r="DW416" s="65">
        <v>9664.1783990000004</v>
      </c>
      <c r="DX416" s="65">
        <v>7087.0641589999996</v>
      </c>
      <c r="DY416" s="65">
        <v>8053.4819989999996</v>
      </c>
      <c r="DZ416" s="65">
        <v>11274.8748</v>
      </c>
      <c r="EA416" s="65">
        <v>9664.1783990000004</v>
      </c>
      <c r="EB416" s="65">
        <v>7087.0641589999996</v>
      </c>
      <c r="EC416" s="65">
        <v>8053.4819989999996</v>
      </c>
      <c r="ED416" s="65">
        <v>11274.8748</v>
      </c>
      <c r="EE416" s="65">
        <v>9664.1783990000004</v>
      </c>
      <c r="EF416" s="65">
        <v>7087.0641589999996</v>
      </c>
      <c r="EG416" s="65">
        <v>8053.4819989999996</v>
      </c>
      <c r="EH416" s="65">
        <v>6105.9761179999996</v>
      </c>
      <c r="EI416" s="65">
        <v>9664.1783990000004</v>
      </c>
      <c r="EJ416" s="65">
        <v>7087.0641589999996</v>
      </c>
      <c r="EK416" s="65">
        <v>8053.4819989999996</v>
      </c>
      <c r="EL416" s="65">
        <v>11274.8748</v>
      </c>
      <c r="EM416" s="65">
        <v>9664.1783990000004</v>
      </c>
      <c r="EN416" s="65">
        <v>7087.0641589999996</v>
      </c>
      <c r="EO416" s="65">
        <v>8053.4819989999996</v>
      </c>
      <c r="EP416" s="65">
        <v>11274.8748</v>
      </c>
      <c r="EQ416" s="65">
        <v>9664.1783990000004</v>
      </c>
      <c r="ER416" s="65">
        <v>7087.0641589999996</v>
      </c>
      <c r="ES416" s="65">
        <v>8053.4819989999996</v>
      </c>
      <c r="ET416" s="65">
        <v>11274.8748</v>
      </c>
      <c r="EU416" s="65">
        <v>9664.1783990000004</v>
      </c>
      <c r="EV416" s="65">
        <v>7087.0641589999996</v>
      </c>
      <c r="EW416" s="65">
        <v>8053.4819989999996</v>
      </c>
      <c r="EX416" s="65">
        <v>11274.8748</v>
      </c>
      <c r="EY416" s="65">
        <v>9664.1783990000004</v>
      </c>
      <c r="EZ416" s="65">
        <v>7087.0641589999996</v>
      </c>
      <c r="FA416" s="65">
        <v>8053.4819989999996</v>
      </c>
      <c r="FB416" s="65">
        <v>11274.8748</v>
      </c>
      <c r="FC416" s="65">
        <v>9664.1783990000004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561.20425509999995</v>
      </c>
      <c r="AS425" s="65">
        <v>0</v>
      </c>
      <c r="AT425" s="65">
        <v>0</v>
      </c>
      <c r="AU425" s="65">
        <v>765.27852970000004</v>
      </c>
      <c r="AV425" s="65">
        <v>2048.2667719999999</v>
      </c>
      <c r="AW425" s="65">
        <v>2327.5758770000002</v>
      </c>
      <c r="AX425" s="65">
        <v>0</v>
      </c>
      <c r="AY425" s="65">
        <v>2793.0910530000001</v>
      </c>
      <c r="AZ425" s="65">
        <v>2544.094893</v>
      </c>
      <c r="BA425" s="65">
        <v>2891.016924</v>
      </c>
      <c r="BB425" s="65">
        <v>0</v>
      </c>
      <c r="BC425" s="65">
        <v>3469.2203079999999</v>
      </c>
      <c r="BD425" s="65">
        <v>4444.0792890000002</v>
      </c>
      <c r="BE425" s="65">
        <v>5050.0901009999998</v>
      </c>
      <c r="BF425" s="65">
        <v>4376.7966900000001</v>
      </c>
      <c r="BG425" s="65">
        <v>6060.1081210000002</v>
      </c>
      <c r="BH425" s="65">
        <v>4912.6399940000001</v>
      </c>
      <c r="BI425" s="65">
        <v>5582.5454479999999</v>
      </c>
      <c r="BJ425" s="65">
        <v>7815.5636270000005</v>
      </c>
      <c r="BK425" s="65">
        <v>6699.054537</v>
      </c>
      <c r="BL425" s="65">
        <v>5493.5771480000003</v>
      </c>
      <c r="BM425" s="65">
        <v>6242.7013049999996</v>
      </c>
      <c r="BN425" s="65">
        <v>8739.7818270000007</v>
      </c>
      <c r="BO425" s="65">
        <v>7491.2415659999997</v>
      </c>
      <c r="BP425" s="65">
        <v>6136.7247790000001</v>
      </c>
      <c r="BQ425" s="65">
        <v>6973.550886</v>
      </c>
      <c r="BR425" s="65">
        <v>9762.9712400000008</v>
      </c>
      <c r="BS425" s="65">
        <v>8368.2610629999999</v>
      </c>
      <c r="BT425" s="65">
        <v>7087.0641589999996</v>
      </c>
      <c r="BU425" s="65">
        <v>8053.4819989999996</v>
      </c>
      <c r="BV425" s="65">
        <v>8014.829401</v>
      </c>
      <c r="BW425" s="65">
        <v>9664.1783990000004</v>
      </c>
      <c r="BX425" s="65">
        <v>7087.0641589999996</v>
      </c>
      <c r="BY425" s="65">
        <v>8053.4819989999996</v>
      </c>
      <c r="BZ425" s="65">
        <v>11274.8748</v>
      </c>
      <c r="CA425" s="65">
        <v>9664.1783990000004</v>
      </c>
      <c r="CB425" s="65">
        <v>7087.0641589999996</v>
      </c>
      <c r="CC425" s="65">
        <v>8053.4819989999996</v>
      </c>
      <c r="CD425" s="65">
        <v>11274.8748</v>
      </c>
      <c r="CE425" s="65">
        <v>9664.1783990000004</v>
      </c>
      <c r="CF425" s="65">
        <v>7087.0641589999996</v>
      </c>
      <c r="CG425" s="65">
        <v>8053.4819989999996</v>
      </c>
      <c r="CH425" s="65">
        <v>11274.8748</v>
      </c>
      <c r="CI425" s="65">
        <v>9664.1783990000004</v>
      </c>
      <c r="CJ425" s="65">
        <v>7087.0641589999996</v>
      </c>
      <c r="CK425" s="65">
        <v>8053.4819989999996</v>
      </c>
      <c r="CL425" s="65">
        <v>11274.8748</v>
      </c>
      <c r="CM425" s="65">
        <v>9664.1783990000004</v>
      </c>
      <c r="CN425" s="65">
        <v>7087.0641589999996</v>
      </c>
      <c r="CO425" s="65">
        <v>8053.4819989999996</v>
      </c>
      <c r="CP425" s="65">
        <v>10943.47695</v>
      </c>
      <c r="CQ425" s="65">
        <v>9664.1783990000004</v>
      </c>
      <c r="CR425" s="65">
        <v>7087.0641589999996</v>
      </c>
      <c r="CS425" s="65">
        <v>8053.4819989999996</v>
      </c>
      <c r="CT425" s="65">
        <v>11274.8748</v>
      </c>
      <c r="CU425" s="65">
        <v>9664.1783990000004</v>
      </c>
      <c r="CV425" s="65">
        <v>7087.0641589999996</v>
      </c>
      <c r="CW425" s="65">
        <v>8053.4819989999996</v>
      </c>
      <c r="CX425" s="65">
        <v>11274.8748</v>
      </c>
      <c r="CY425" s="65">
        <v>9664.1783990000004</v>
      </c>
      <c r="CZ425" s="65">
        <v>7087.0641589999996</v>
      </c>
      <c r="DA425" s="65">
        <v>8053.4819989999996</v>
      </c>
      <c r="DB425" s="65">
        <v>11274.8748</v>
      </c>
      <c r="DC425" s="65">
        <v>9664.1783990000004</v>
      </c>
      <c r="DD425" s="65">
        <v>7087.0641589999996</v>
      </c>
      <c r="DE425" s="65">
        <v>8053.4819989999996</v>
      </c>
      <c r="DF425" s="65">
        <v>4105.5934159999997</v>
      </c>
      <c r="DG425" s="65">
        <v>9664.1783990000004</v>
      </c>
      <c r="DH425" s="65">
        <v>7087.0641589999996</v>
      </c>
      <c r="DI425" s="65">
        <v>8053.4819989999996</v>
      </c>
      <c r="DJ425" s="65">
        <v>11274.8748</v>
      </c>
      <c r="DK425" s="65">
        <v>9664.1783990000004</v>
      </c>
      <c r="DL425" s="65">
        <v>7087.0641589999996</v>
      </c>
      <c r="DM425" s="65">
        <v>8053.4819989999996</v>
      </c>
      <c r="DN425" s="65">
        <v>11274.8748</v>
      </c>
      <c r="DO425" s="65">
        <v>9664.1783990000004</v>
      </c>
      <c r="DP425" s="65">
        <v>7087.0641589999996</v>
      </c>
      <c r="DQ425" s="65">
        <v>8053.4819989999996</v>
      </c>
      <c r="DR425" s="65">
        <v>11274.8748</v>
      </c>
      <c r="DS425" s="65">
        <v>9664.1783990000004</v>
      </c>
      <c r="DT425" s="65">
        <v>7087.0641589999996</v>
      </c>
      <c r="DU425" s="65">
        <v>8053.4819989999996</v>
      </c>
      <c r="DV425" s="65">
        <v>11274.8748</v>
      </c>
      <c r="DW425" s="65">
        <v>9664.1783990000004</v>
      </c>
      <c r="DX425" s="65">
        <v>7087.0641589999996</v>
      </c>
      <c r="DY425" s="65">
        <v>8053.4819989999996</v>
      </c>
      <c r="DZ425" s="65">
        <v>11274.8748</v>
      </c>
      <c r="EA425" s="65">
        <v>9664.1783990000004</v>
      </c>
      <c r="EB425" s="65">
        <v>7087.0641589999996</v>
      </c>
      <c r="EC425" s="65">
        <v>8053.4819989999996</v>
      </c>
      <c r="ED425" s="65">
        <v>11274.8748</v>
      </c>
      <c r="EE425" s="65">
        <v>9664.1783990000004</v>
      </c>
      <c r="EF425" s="65">
        <v>7087.0641589999996</v>
      </c>
      <c r="EG425" s="65">
        <v>8053.4819989999996</v>
      </c>
      <c r="EH425" s="65">
        <v>6105.9761179999996</v>
      </c>
      <c r="EI425" s="65">
        <v>9664.1783990000004</v>
      </c>
      <c r="EJ425" s="65">
        <v>7087.0641589999996</v>
      </c>
      <c r="EK425" s="65">
        <v>8053.4819989999996</v>
      </c>
      <c r="EL425" s="65">
        <v>11274.8748</v>
      </c>
      <c r="EM425" s="65">
        <v>9664.1783990000004</v>
      </c>
      <c r="EN425" s="65">
        <v>7087.0641589999996</v>
      </c>
      <c r="EO425" s="65">
        <v>8053.4819989999996</v>
      </c>
      <c r="EP425" s="65">
        <v>11274.8748</v>
      </c>
      <c r="EQ425" s="65">
        <v>9664.1783990000004</v>
      </c>
      <c r="ER425" s="65">
        <v>7087.0641589999996</v>
      </c>
      <c r="ES425" s="65">
        <v>8053.4819989999996</v>
      </c>
      <c r="ET425" s="65">
        <v>11274.8748</v>
      </c>
      <c r="EU425" s="65">
        <v>9664.1783990000004</v>
      </c>
      <c r="EV425" s="65">
        <v>7087.0641589999996</v>
      </c>
      <c r="EW425" s="65">
        <v>8053.4819989999996</v>
      </c>
      <c r="EX425" s="65">
        <v>11274.8748</v>
      </c>
      <c r="EY425" s="65">
        <v>9664.1783990000004</v>
      </c>
      <c r="EZ425" s="65">
        <v>7087.0641589999996</v>
      </c>
      <c r="FA425" s="65">
        <v>8053.4819989999996</v>
      </c>
      <c r="FB425" s="65">
        <v>11274.8748</v>
      </c>
      <c r="FC425" s="65">
        <v>9664.1783990000004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  <c r="DH427" s="65">
        <v>77.351459480000003</v>
      </c>
      <c r="DI427" s="65">
        <v>58.013594609999998</v>
      </c>
      <c r="DJ427" s="65">
        <v>77.351459480000003</v>
      </c>
      <c r="DK427" s="65">
        <v>116.0271892</v>
      </c>
      <c r="DL427" s="65">
        <v>77.351459480000003</v>
      </c>
      <c r="DM427" s="65">
        <v>58.013594609999998</v>
      </c>
      <c r="DN427" s="65">
        <v>77.351459480000003</v>
      </c>
      <c r="DO427" s="65">
        <v>116.0271892</v>
      </c>
      <c r="DP427" s="65">
        <v>77.351459480000003</v>
      </c>
      <c r="DQ427" s="65">
        <v>58.013594609999998</v>
      </c>
      <c r="DR427" s="65">
        <v>77.351459480000003</v>
      </c>
      <c r="DS427" s="65">
        <v>116.0271892</v>
      </c>
      <c r="DT427" s="65">
        <v>77.351459480000003</v>
      </c>
      <c r="DU427" s="65">
        <v>58.013594609999998</v>
      </c>
      <c r="DV427" s="65">
        <v>77.351459480000003</v>
      </c>
      <c r="DW427" s="65">
        <v>116.0271892</v>
      </c>
      <c r="DX427" s="65">
        <v>77.351459480000003</v>
      </c>
      <c r="DY427" s="65">
        <v>58.013594609999998</v>
      </c>
      <c r="DZ427" s="65">
        <v>77.351459480000003</v>
      </c>
      <c r="EA427" s="65">
        <v>116.0271892</v>
      </c>
      <c r="EB427" s="65">
        <v>77.351459480000003</v>
      </c>
      <c r="EC427" s="65">
        <v>58.013594609999998</v>
      </c>
      <c r="ED427" s="65">
        <v>77.351459480000003</v>
      </c>
      <c r="EE427" s="65">
        <v>116.0271892</v>
      </c>
      <c r="EF427" s="65">
        <v>77.351459480000003</v>
      </c>
      <c r="EG427" s="65">
        <v>58.013594609999998</v>
      </c>
      <c r="EH427" s="65">
        <v>77.351459480000003</v>
      </c>
      <c r="EI427" s="65">
        <v>116.0271892</v>
      </c>
      <c r="EJ427" s="65">
        <v>77.351459480000003</v>
      </c>
      <c r="EK427" s="65">
        <v>58.013594609999998</v>
      </c>
      <c r="EL427" s="65">
        <v>77.351459480000003</v>
      </c>
      <c r="EM427" s="65">
        <v>116.0271892</v>
      </c>
      <c r="EN427" s="65">
        <v>77.351459480000003</v>
      </c>
      <c r="EO427" s="65">
        <v>58.013594609999998</v>
      </c>
      <c r="EP427" s="65">
        <v>77.351459480000003</v>
      </c>
      <c r="EQ427" s="65">
        <v>116.0271892</v>
      </c>
      <c r="ER427" s="65">
        <v>77.351459480000003</v>
      </c>
      <c r="ES427" s="65">
        <v>58.013594609999998</v>
      </c>
      <c r="ET427" s="65">
        <v>77.351459480000003</v>
      </c>
      <c r="EU427" s="65">
        <v>116.0271892</v>
      </c>
      <c r="EV427" s="65">
        <v>77.351459480000003</v>
      </c>
      <c r="EW427" s="65">
        <v>58.013594609999998</v>
      </c>
      <c r="EX427" s="65">
        <v>77.351459480000003</v>
      </c>
      <c r="EY427" s="65">
        <v>116.0271892</v>
      </c>
      <c r="EZ427" s="65">
        <v>77.351459480000003</v>
      </c>
      <c r="FA427" s="65">
        <v>58.013594609999998</v>
      </c>
      <c r="FB427" s="65">
        <v>77.351459480000003</v>
      </c>
      <c r="FC427" s="65">
        <v>116.0271892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77.351459480000003</v>
      </c>
      <c r="DI437" s="65">
        <v>58.013594609999998</v>
      </c>
      <c r="DJ437" s="65">
        <v>77.351459480000003</v>
      </c>
      <c r="DK437" s="65">
        <v>116.0271892</v>
      </c>
      <c r="DL437" s="65">
        <v>77.351459480000003</v>
      </c>
      <c r="DM437" s="65">
        <v>58.013594609999998</v>
      </c>
      <c r="DN437" s="65">
        <v>77.351459480000003</v>
      </c>
      <c r="DO437" s="65">
        <v>116.0271892</v>
      </c>
      <c r="DP437" s="65">
        <v>77.351459480000003</v>
      </c>
      <c r="DQ437" s="65">
        <v>58.013594609999998</v>
      </c>
      <c r="DR437" s="65">
        <v>77.351459480000003</v>
      </c>
      <c r="DS437" s="65">
        <v>116.0271892</v>
      </c>
      <c r="DT437" s="65">
        <v>77.351459480000003</v>
      </c>
      <c r="DU437" s="65">
        <v>58.013594609999998</v>
      </c>
      <c r="DV437" s="65">
        <v>77.351459480000003</v>
      </c>
      <c r="DW437" s="65">
        <v>116.0271892</v>
      </c>
      <c r="DX437" s="65">
        <v>77.351459480000003</v>
      </c>
      <c r="DY437" s="65">
        <v>58.013594609999998</v>
      </c>
      <c r="DZ437" s="65">
        <v>77.351459480000003</v>
      </c>
      <c r="EA437" s="65">
        <v>116.0271892</v>
      </c>
      <c r="EB437" s="65">
        <v>77.351459480000003</v>
      </c>
      <c r="EC437" s="65">
        <v>58.013594609999998</v>
      </c>
      <c r="ED437" s="65">
        <v>77.351459480000003</v>
      </c>
      <c r="EE437" s="65">
        <v>116.0271892</v>
      </c>
      <c r="EF437" s="65">
        <v>77.351459480000003</v>
      </c>
      <c r="EG437" s="65">
        <v>58.013594609999998</v>
      </c>
      <c r="EH437" s="65">
        <v>77.351459480000003</v>
      </c>
      <c r="EI437" s="65">
        <v>116.0271892</v>
      </c>
      <c r="EJ437" s="65">
        <v>77.351459480000003</v>
      </c>
      <c r="EK437" s="65">
        <v>58.013594609999998</v>
      </c>
      <c r="EL437" s="65">
        <v>77.351459480000003</v>
      </c>
      <c r="EM437" s="65">
        <v>116.0271892</v>
      </c>
      <c r="EN437" s="65">
        <v>77.351459480000003</v>
      </c>
      <c r="EO437" s="65">
        <v>58.013594609999998</v>
      </c>
      <c r="EP437" s="65">
        <v>77.351459480000003</v>
      </c>
      <c r="EQ437" s="65">
        <v>116.0271892</v>
      </c>
      <c r="ER437" s="65">
        <v>77.351459480000003</v>
      </c>
      <c r="ES437" s="65">
        <v>58.013594609999998</v>
      </c>
      <c r="ET437" s="65">
        <v>77.351459480000003</v>
      </c>
      <c r="EU437" s="65">
        <v>116.0271892</v>
      </c>
      <c r="EV437" s="65">
        <v>77.351459480000003</v>
      </c>
      <c r="EW437" s="65">
        <v>58.013594609999998</v>
      </c>
      <c r="EX437" s="65">
        <v>77.351459480000003</v>
      </c>
      <c r="EY437" s="65">
        <v>116.0271892</v>
      </c>
      <c r="EZ437" s="65">
        <v>77.351459480000003</v>
      </c>
      <c r="FA437" s="65">
        <v>58.013594609999998</v>
      </c>
      <c r="FB437" s="65">
        <v>77.351459480000003</v>
      </c>
      <c r="FC437" s="65">
        <v>116.0271892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1016.1797299999999</v>
      </c>
      <c r="BY440" s="65">
        <v>1154.749693</v>
      </c>
      <c r="BZ440" s="65">
        <v>1616.64957</v>
      </c>
      <c r="CA440" s="65">
        <v>1385.6996320000001</v>
      </c>
      <c r="CB440" s="65">
        <v>1828.4652570000001</v>
      </c>
      <c r="CC440" s="65">
        <v>2077.8014280000002</v>
      </c>
      <c r="CD440" s="65">
        <v>2908.922</v>
      </c>
      <c r="CE440" s="65">
        <v>2493.3617140000001</v>
      </c>
      <c r="CF440" s="65">
        <v>2286.1060769999999</v>
      </c>
      <c r="CG440" s="65">
        <v>2597.8478140000002</v>
      </c>
      <c r="CH440" s="65">
        <v>3636.9869399999998</v>
      </c>
      <c r="CI440" s="65">
        <v>3117.4173770000002</v>
      </c>
      <c r="CJ440" s="65">
        <v>3887.7502119999999</v>
      </c>
      <c r="CK440" s="65">
        <v>4417.8979680000002</v>
      </c>
      <c r="CL440" s="65">
        <v>6185.0571550000004</v>
      </c>
      <c r="CM440" s="65">
        <v>5301.477562</v>
      </c>
      <c r="CN440" s="65">
        <v>5434.3381929999996</v>
      </c>
      <c r="CO440" s="65">
        <v>6175.3843100000004</v>
      </c>
      <c r="CP440" s="65">
        <v>8645.5380339999992</v>
      </c>
      <c r="CQ440" s="65">
        <v>7410.4611720000003</v>
      </c>
      <c r="CR440" s="65">
        <v>6584.8365190000004</v>
      </c>
      <c r="CS440" s="65">
        <v>7482.7687720000004</v>
      </c>
      <c r="CT440" s="65">
        <v>10475.87628</v>
      </c>
      <c r="CU440" s="65">
        <v>8979.3225259999999</v>
      </c>
      <c r="CV440" s="65">
        <v>8101.9355519999999</v>
      </c>
      <c r="CW440" s="65">
        <v>9206.7449450000004</v>
      </c>
      <c r="CX440" s="65">
        <v>12889.44292</v>
      </c>
      <c r="CY440" s="65">
        <v>11048.093929999999</v>
      </c>
      <c r="CZ440" s="65">
        <v>10395.02457</v>
      </c>
      <c r="DA440" s="65">
        <v>11812.52792</v>
      </c>
      <c r="DB440" s="65">
        <v>16537.539089999998</v>
      </c>
      <c r="DC440" s="65">
        <v>14175.0335</v>
      </c>
      <c r="DD440" s="65">
        <v>11880.17418</v>
      </c>
      <c r="DE440" s="65">
        <v>13500.19793</v>
      </c>
      <c r="DF440" s="65">
        <v>18900.277099999999</v>
      </c>
      <c r="DG440" s="65">
        <v>16200.237520000001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15822.94044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16016.43448</v>
      </c>
      <c r="EM440" s="65">
        <v>18000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13200</v>
      </c>
      <c r="EW440" s="65">
        <v>15000</v>
      </c>
      <c r="EX440" s="65">
        <v>20560.80946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1016.1797299999999</v>
      </c>
      <c r="BY449" s="65">
        <v>1154.749693</v>
      </c>
      <c r="BZ449" s="65">
        <v>1616.64957</v>
      </c>
      <c r="CA449" s="65">
        <v>1385.6996320000001</v>
      </c>
      <c r="CB449" s="65">
        <v>1828.4652570000001</v>
      </c>
      <c r="CC449" s="65">
        <v>2077.8014280000002</v>
      </c>
      <c r="CD449" s="65">
        <v>2908.922</v>
      </c>
      <c r="CE449" s="65">
        <v>2493.3617140000001</v>
      </c>
      <c r="CF449" s="65">
        <v>2286.1060769999999</v>
      </c>
      <c r="CG449" s="65">
        <v>2597.8478140000002</v>
      </c>
      <c r="CH449" s="65">
        <v>3636.9869399999998</v>
      </c>
      <c r="CI449" s="65">
        <v>3117.4173770000002</v>
      </c>
      <c r="CJ449" s="65">
        <v>3887.7502119999999</v>
      </c>
      <c r="CK449" s="65">
        <v>4417.8979680000002</v>
      </c>
      <c r="CL449" s="65">
        <v>6185.0571550000004</v>
      </c>
      <c r="CM449" s="65">
        <v>5301.477562</v>
      </c>
      <c r="CN449" s="65">
        <v>5434.3381929999996</v>
      </c>
      <c r="CO449" s="65">
        <v>6175.3843100000004</v>
      </c>
      <c r="CP449" s="65">
        <v>8645.5380339999992</v>
      </c>
      <c r="CQ449" s="65">
        <v>7410.4611720000003</v>
      </c>
      <c r="CR449" s="65">
        <v>6584.8365190000004</v>
      </c>
      <c r="CS449" s="65">
        <v>7482.7687720000004</v>
      </c>
      <c r="CT449" s="65">
        <v>10475.87628</v>
      </c>
      <c r="CU449" s="65">
        <v>8979.3225259999999</v>
      </c>
      <c r="CV449" s="65">
        <v>8101.9355519999999</v>
      </c>
      <c r="CW449" s="65">
        <v>9206.7449450000004</v>
      </c>
      <c r="CX449" s="65">
        <v>12889.44292</v>
      </c>
      <c r="CY449" s="65">
        <v>11048.093929999999</v>
      </c>
      <c r="CZ449" s="65">
        <v>10395.02457</v>
      </c>
      <c r="DA449" s="65">
        <v>11812.52792</v>
      </c>
      <c r="DB449" s="65">
        <v>16537.539089999998</v>
      </c>
      <c r="DC449" s="65">
        <v>14175.0335</v>
      </c>
      <c r="DD449" s="65">
        <v>11880.17418</v>
      </c>
      <c r="DE449" s="65">
        <v>13500.19793</v>
      </c>
      <c r="DF449" s="65">
        <v>18900.277099999999</v>
      </c>
      <c r="DG449" s="65">
        <v>16200.237520000001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15822.94044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16016.43448</v>
      </c>
      <c r="EM449" s="65">
        <v>18000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13200</v>
      </c>
      <c r="EW449" s="65">
        <v>15000</v>
      </c>
      <c r="EX449" s="65">
        <v>20560.80946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2327.929787</v>
      </c>
      <c r="DM464" s="65">
        <v>2645.3747579999999</v>
      </c>
      <c r="DN464" s="65">
        <v>3703.5246609999999</v>
      </c>
      <c r="DO464" s="65">
        <v>3174.4497099999999</v>
      </c>
      <c r="DP464" s="65">
        <v>3358.6138390000001</v>
      </c>
      <c r="DQ464" s="65">
        <v>3816.6066350000001</v>
      </c>
      <c r="DR464" s="65">
        <v>5343.2492890000003</v>
      </c>
      <c r="DS464" s="65">
        <v>4579.9279619999998</v>
      </c>
      <c r="DT464" s="65">
        <v>4138.5330110000004</v>
      </c>
      <c r="DU464" s="65">
        <v>4702.8784210000003</v>
      </c>
      <c r="DV464" s="65">
        <v>6584.0297899999996</v>
      </c>
      <c r="DW464" s="65">
        <v>5643.4541060000001</v>
      </c>
      <c r="DX464" s="65">
        <v>4924.2767590000003</v>
      </c>
      <c r="DY464" s="65">
        <v>5595.769045</v>
      </c>
      <c r="DZ464" s="65">
        <v>7834.0766629999998</v>
      </c>
      <c r="EA464" s="65">
        <v>6714.9228540000004</v>
      </c>
      <c r="EB464" s="65">
        <v>5838.0447780000004</v>
      </c>
      <c r="EC464" s="65">
        <v>6634.1417929999998</v>
      </c>
      <c r="ED464" s="65">
        <v>9287.7985100000005</v>
      </c>
      <c r="EE464" s="65">
        <v>7960.9701510000004</v>
      </c>
      <c r="EF464" s="65">
        <v>7009.3272049999996</v>
      </c>
      <c r="EG464" s="65">
        <v>7965.1445510000003</v>
      </c>
      <c r="EH464" s="65">
        <v>11151.202370000001</v>
      </c>
      <c r="EI464" s="65">
        <v>9558.1734610000003</v>
      </c>
      <c r="EJ464" s="65">
        <v>8192.9421860000002</v>
      </c>
      <c r="EK464" s="65">
        <v>9310.1615750000001</v>
      </c>
      <c r="EL464" s="65">
        <v>13034.226199999999</v>
      </c>
      <c r="EM464" s="65">
        <v>11172.19389</v>
      </c>
      <c r="EN464" s="65">
        <v>9261.4819709999992</v>
      </c>
      <c r="EO464" s="65">
        <v>10524.411330000001</v>
      </c>
      <c r="EP464" s="65">
        <v>5516.729891</v>
      </c>
      <c r="EQ464" s="65">
        <v>12629.293600000001</v>
      </c>
      <c r="ER464" s="65">
        <v>10424.141019999999</v>
      </c>
      <c r="ES464" s="65">
        <v>11845.61479</v>
      </c>
      <c r="ET464" s="65">
        <v>16583.860710000001</v>
      </c>
      <c r="EU464" s="65">
        <v>14214.73775</v>
      </c>
      <c r="EV464" s="65">
        <v>11545.87795</v>
      </c>
      <c r="EW464" s="65">
        <v>13120.315850000001</v>
      </c>
      <c r="EX464" s="65">
        <v>18368.442190000002</v>
      </c>
      <c r="EY464" s="65">
        <v>15744.37902</v>
      </c>
      <c r="EZ464" s="65">
        <v>12044.1348</v>
      </c>
      <c r="FA464" s="65">
        <v>13686.516820000001</v>
      </c>
      <c r="FB464" s="65">
        <v>19161.123540000001</v>
      </c>
      <c r="FC464" s="65">
        <v>16423.820179999999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2327.929787</v>
      </c>
      <c r="DM473" s="65">
        <v>2645.3747579999999</v>
      </c>
      <c r="DN473" s="65">
        <v>3703.5246609999999</v>
      </c>
      <c r="DO473" s="65">
        <v>3174.4497099999999</v>
      </c>
      <c r="DP473" s="65">
        <v>3358.6138390000001</v>
      </c>
      <c r="DQ473" s="65">
        <v>3816.6066350000001</v>
      </c>
      <c r="DR473" s="65">
        <v>5343.2492890000003</v>
      </c>
      <c r="DS473" s="65">
        <v>4579.9279619999998</v>
      </c>
      <c r="DT473" s="65">
        <v>4138.5330110000004</v>
      </c>
      <c r="DU473" s="65">
        <v>4702.8784210000003</v>
      </c>
      <c r="DV473" s="65">
        <v>6584.0297899999996</v>
      </c>
      <c r="DW473" s="65">
        <v>5643.4541060000001</v>
      </c>
      <c r="DX473" s="65">
        <v>4924.2767590000003</v>
      </c>
      <c r="DY473" s="65">
        <v>5595.769045</v>
      </c>
      <c r="DZ473" s="65">
        <v>7834.0766629999998</v>
      </c>
      <c r="EA473" s="65">
        <v>6714.9228540000004</v>
      </c>
      <c r="EB473" s="65">
        <v>5838.0447780000004</v>
      </c>
      <c r="EC473" s="65">
        <v>6634.1417929999998</v>
      </c>
      <c r="ED473" s="65">
        <v>9287.7985100000005</v>
      </c>
      <c r="EE473" s="65">
        <v>7960.9701510000004</v>
      </c>
      <c r="EF473" s="65">
        <v>7009.3272049999996</v>
      </c>
      <c r="EG473" s="65">
        <v>7965.1445510000003</v>
      </c>
      <c r="EH473" s="65">
        <v>11151.202370000001</v>
      </c>
      <c r="EI473" s="65">
        <v>9558.1734610000003</v>
      </c>
      <c r="EJ473" s="65">
        <v>8192.9421860000002</v>
      </c>
      <c r="EK473" s="65">
        <v>9310.1615750000001</v>
      </c>
      <c r="EL473" s="65">
        <v>13034.226199999999</v>
      </c>
      <c r="EM473" s="65">
        <v>11172.19389</v>
      </c>
      <c r="EN473" s="65">
        <v>9261.4819709999992</v>
      </c>
      <c r="EO473" s="65">
        <v>10524.411330000001</v>
      </c>
      <c r="EP473" s="65">
        <v>5516.729891</v>
      </c>
      <c r="EQ473" s="65">
        <v>12629.293600000001</v>
      </c>
      <c r="ER473" s="65">
        <v>10424.141019999999</v>
      </c>
      <c r="ES473" s="65">
        <v>11845.61479</v>
      </c>
      <c r="ET473" s="65">
        <v>16583.860710000001</v>
      </c>
      <c r="EU473" s="65">
        <v>14214.73775</v>
      </c>
      <c r="EV473" s="65">
        <v>11545.87795</v>
      </c>
      <c r="EW473" s="65">
        <v>13120.315850000001</v>
      </c>
      <c r="EX473" s="65">
        <v>18368.442190000002</v>
      </c>
      <c r="EY473" s="65">
        <v>15744.37902</v>
      </c>
      <c r="EZ473" s="65">
        <v>12044.1348</v>
      </c>
      <c r="FA473" s="65">
        <v>13686.516820000001</v>
      </c>
      <c r="FB473" s="65">
        <v>19161.123540000001</v>
      </c>
      <c r="FC473" s="65">
        <v>16423.820179999999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BX642" s="65">
        <v>1720.47075</v>
      </c>
      <c r="BY642" s="65">
        <v>1720.47075</v>
      </c>
      <c r="BZ642" s="65">
        <v>1720.47075</v>
      </c>
      <c r="CA642" s="65">
        <v>1720.47075</v>
      </c>
      <c r="CB642" s="65">
        <v>2636.0531350000001</v>
      </c>
      <c r="CC642" s="65">
        <v>2636.0531350000001</v>
      </c>
      <c r="CD642" s="65">
        <v>2636.0531350000001</v>
      </c>
      <c r="CE642" s="65">
        <v>2636.0531350000001</v>
      </c>
      <c r="CF642" s="65">
        <v>2726.8557380000002</v>
      </c>
      <c r="CG642" s="65">
        <v>2726.8557380000002</v>
      </c>
      <c r="CH642" s="65">
        <v>2726.8557380000002</v>
      </c>
      <c r="CI642" s="65">
        <v>2726.8557380000002</v>
      </c>
      <c r="CJ642" s="65">
        <v>2726.8557380000002</v>
      </c>
      <c r="CK642" s="65">
        <v>2726.8557380000002</v>
      </c>
      <c r="CL642" s="65">
        <v>2726.8557380000002</v>
      </c>
      <c r="CM642" s="65">
        <v>2726.8557380000002</v>
      </c>
      <c r="CN642" s="65">
        <v>2851.144988</v>
      </c>
      <c r="CO642" s="65">
        <v>2851.144988</v>
      </c>
      <c r="CP642" s="65">
        <v>2851.144988</v>
      </c>
      <c r="CQ642" s="65">
        <v>2851.144988</v>
      </c>
      <c r="CR642" s="65">
        <v>4562.8452239999997</v>
      </c>
      <c r="CS642" s="65">
        <v>4562.8452239999997</v>
      </c>
      <c r="CT642" s="65">
        <v>4562.8452239999997</v>
      </c>
      <c r="CU642" s="65">
        <v>4562.8452239999997</v>
      </c>
      <c r="CV642" s="65">
        <v>6759.5059469999997</v>
      </c>
      <c r="CW642" s="65">
        <v>6759.5059469999997</v>
      </c>
      <c r="CX642" s="65">
        <v>6759.5059469999997</v>
      </c>
      <c r="CY642" s="65">
        <v>6759.5059469999997</v>
      </c>
      <c r="CZ642" s="65">
        <v>8763.4436729999998</v>
      </c>
      <c r="DA642" s="65">
        <v>8763.4436729999998</v>
      </c>
      <c r="DB642" s="65">
        <v>8763.4436729999998</v>
      </c>
      <c r="DC642" s="65">
        <v>8763.4436729999998</v>
      </c>
      <c r="DD642" s="65">
        <v>10718.79537</v>
      </c>
      <c r="DE642" s="65">
        <v>10718.79537</v>
      </c>
      <c r="DF642" s="65">
        <v>10718.79537</v>
      </c>
      <c r="DG642" s="65">
        <v>10718.79537</v>
      </c>
      <c r="DH642" s="65">
        <v>12928.92546</v>
      </c>
      <c r="DI642" s="65">
        <v>12928.92546</v>
      </c>
      <c r="DJ642" s="65">
        <v>12928.92546</v>
      </c>
      <c r="DK642" s="65">
        <v>12928.92546</v>
      </c>
      <c r="DL642" s="65">
        <v>12928.92546</v>
      </c>
      <c r="DM642" s="65">
        <v>12928.92546</v>
      </c>
      <c r="DN642" s="65">
        <v>12928.92546</v>
      </c>
      <c r="DO642" s="65">
        <v>12928.92546</v>
      </c>
      <c r="DP642" s="65">
        <v>12928.92546</v>
      </c>
      <c r="DQ642" s="65">
        <v>12928.92546</v>
      </c>
      <c r="DR642" s="65">
        <v>12928.92546</v>
      </c>
      <c r="DS642" s="65">
        <v>12928.92546</v>
      </c>
      <c r="DT642" s="65">
        <v>13329.35039</v>
      </c>
      <c r="DU642" s="65">
        <v>13329.35039</v>
      </c>
      <c r="DV642" s="65">
        <v>13329.35039</v>
      </c>
      <c r="DW642" s="65">
        <v>13329.35039</v>
      </c>
      <c r="DX642" s="65">
        <v>15448.10137</v>
      </c>
      <c r="DY642" s="65">
        <v>15448.10137</v>
      </c>
      <c r="DZ642" s="65">
        <v>15448.10137</v>
      </c>
      <c r="EA642" s="65">
        <v>15448.10137</v>
      </c>
      <c r="EB642" s="65">
        <v>17550.008860000002</v>
      </c>
      <c r="EC642" s="65">
        <v>17550.008860000002</v>
      </c>
      <c r="ED642" s="65">
        <v>17550.008860000002</v>
      </c>
      <c r="EE642" s="65">
        <v>17550.008860000002</v>
      </c>
      <c r="EF642" s="65">
        <v>20021.39689</v>
      </c>
      <c r="EG642" s="65">
        <v>20021.39689</v>
      </c>
      <c r="EH642" s="65">
        <v>20021.39689</v>
      </c>
      <c r="EI642" s="65">
        <v>20021.39689</v>
      </c>
      <c r="EJ642" s="65">
        <v>22597.26396</v>
      </c>
      <c r="EK642" s="65">
        <v>22597.26396</v>
      </c>
      <c r="EL642" s="65">
        <v>22597.26396</v>
      </c>
      <c r="EM642" s="65">
        <v>22597.26396</v>
      </c>
      <c r="EN642" s="65">
        <v>25286.683949999999</v>
      </c>
      <c r="EO642" s="65">
        <v>25286.683949999999</v>
      </c>
      <c r="EP642" s="65">
        <v>25286.683949999999</v>
      </c>
      <c r="EQ642" s="65">
        <v>25286.683949999999</v>
      </c>
      <c r="ER642" s="65">
        <v>25286.683949999999</v>
      </c>
      <c r="ES642" s="65">
        <v>25286.683949999999</v>
      </c>
      <c r="ET642" s="65">
        <v>25286.683949999999</v>
      </c>
      <c r="EU642" s="65">
        <v>25286.683949999999</v>
      </c>
      <c r="EV642" s="65">
        <v>25286.683949999999</v>
      </c>
      <c r="EW642" s="65">
        <v>25286.683949999999</v>
      </c>
      <c r="EX642" s="65">
        <v>25286.683949999999</v>
      </c>
      <c r="EY642" s="65">
        <v>25286.683949999999</v>
      </c>
      <c r="EZ642" s="65">
        <v>26740.59376</v>
      </c>
      <c r="FA642" s="65">
        <v>26740.59376</v>
      </c>
      <c r="FB642" s="65">
        <v>18994.778760000001</v>
      </c>
      <c r="FC642" s="65">
        <v>26740.59376</v>
      </c>
    </row>
    <row r="643" spans="2:159" x14ac:dyDescent="0.2">
      <c r="B643" s="65" t="s">
        <v>676</v>
      </c>
      <c r="C643" s="65" t="s">
        <v>38</v>
      </c>
      <c r="BX643" s="65">
        <v>847.60773740000002</v>
      </c>
      <c r="BY643" s="65">
        <v>847.60773740000002</v>
      </c>
      <c r="BZ643" s="65">
        <v>847.60773740000002</v>
      </c>
      <c r="CA643" s="65">
        <v>847.60773740000002</v>
      </c>
      <c r="CB643" s="65">
        <v>3909.7262719999999</v>
      </c>
      <c r="CC643" s="65">
        <v>3909.7262719999999</v>
      </c>
      <c r="CD643" s="65">
        <v>3909.7262719999999</v>
      </c>
      <c r="CE643" s="65">
        <v>3909.7262719999999</v>
      </c>
      <c r="CF643" s="65">
        <v>4660.0607760000003</v>
      </c>
      <c r="CG643" s="65">
        <v>4660.0607760000003</v>
      </c>
      <c r="CH643" s="65">
        <v>4660.0607760000003</v>
      </c>
      <c r="CI643" s="65">
        <v>4660.0607760000003</v>
      </c>
      <c r="CJ643" s="65">
        <v>5873.7574860000004</v>
      </c>
      <c r="CK643" s="65">
        <v>5873.7574860000004</v>
      </c>
      <c r="CL643" s="65">
        <v>5873.7574860000004</v>
      </c>
      <c r="CM643" s="65">
        <v>5873.7574860000004</v>
      </c>
      <c r="CN643" s="65">
        <v>7030.2939249999999</v>
      </c>
      <c r="CO643" s="65">
        <v>7030.2939249999999</v>
      </c>
      <c r="CP643" s="65">
        <v>7030.2939249999999</v>
      </c>
      <c r="CQ643" s="65">
        <v>7030.2939249999999</v>
      </c>
      <c r="CR643" s="65">
        <v>7030.2939249999999</v>
      </c>
      <c r="CS643" s="65">
        <v>7030.2939249999999</v>
      </c>
      <c r="CT643" s="65">
        <v>7030.2939249999999</v>
      </c>
      <c r="CU643" s="65">
        <v>7030.2939249999999</v>
      </c>
      <c r="CV643" s="65">
        <v>7327.7238649999999</v>
      </c>
      <c r="CW643" s="65">
        <v>7327.7238649999999</v>
      </c>
      <c r="CX643" s="65">
        <v>7327.7238649999999</v>
      </c>
      <c r="CY643" s="65">
        <v>7327.7238649999999</v>
      </c>
      <c r="CZ643" s="65">
        <v>7875.1708689999996</v>
      </c>
      <c r="DA643" s="65">
        <v>7875.1708689999996</v>
      </c>
      <c r="DB643" s="65">
        <v>7875.1708689999996</v>
      </c>
      <c r="DC643" s="65">
        <v>7875.1708689999996</v>
      </c>
      <c r="DD643" s="65">
        <v>8821.6254769999996</v>
      </c>
      <c r="DE643" s="65">
        <v>8821.6254769999996</v>
      </c>
      <c r="DF643" s="65">
        <v>8821.6254769999996</v>
      </c>
      <c r="DG643" s="65">
        <v>8821.6254769999996</v>
      </c>
      <c r="DH643" s="65">
        <v>10552.976500000001</v>
      </c>
      <c r="DI643" s="65">
        <v>10552.976500000001</v>
      </c>
      <c r="DJ643" s="65">
        <v>10552.976500000001</v>
      </c>
      <c r="DK643" s="65">
        <v>10552.976500000001</v>
      </c>
      <c r="DL643" s="65">
        <v>11360.096600000001</v>
      </c>
      <c r="DM643" s="65">
        <v>11360.096600000001</v>
      </c>
      <c r="DN643" s="65">
        <v>11360.096600000001</v>
      </c>
      <c r="DO643" s="65">
        <v>11360.096600000001</v>
      </c>
      <c r="DP643" s="65">
        <v>12755.652470000001</v>
      </c>
      <c r="DQ643" s="65">
        <v>12755.652470000001</v>
      </c>
      <c r="DR643" s="65">
        <v>12755.652470000001</v>
      </c>
      <c r="DS643" s="65">
        <v>12755.652470000001</v>
      </c>
      <c r="DT643" s="65">
        <v>14016.132240000001</v>
      </c>
      <c r="DU643" s="65">
        <v>14016.132240000001</v>
      </c>
      <c r="DV643" s="65">
        <v>14016.132240000001</v>
      </c>
      <c r="DW643" s="65">
        <v>14016.132240000001</v>
      </c>
      <c r="DX643" s="65">
        <v>14016.132240000001</v>
      </c>
      <c r="DY643" s="65">
        <v>14016.132240000001</v>
      </c>
      <c r="DZ643" s="65">
        <v>14016.132240000001</v>
      </c>
      <c r="EA643" s="65">
        <v>14016.132240000001</v>
      </c>
      <c r="EB643" s="65">
        <v>14016.132240000001</v>
      </c>
      <c r="EC643" s="65">
        <v>14016.132240000001</v>
      </c>
      <c r="ED643" s="65">
        <v>14016.132240000001</v>
      </c>
      <c r="EE643" s="65">
        <v>14016.132240000001</v>
      </c>
      <c r="EF643" s="65">
        <v>14226.644920000001</v>
      </c>
      <c r="EG643" s="65">
        <v>14226.644920000001</v>
      </c>
      <c r="EH643" s="65">
        <v>14226.644920000001</v>
      </c>
      <c r="EI643" s="65">
        <v>14226.644920000001</v>
      </c>
      <c r="EJ643" s="65">
        <v>14226.644920000001</v>
      </c>
      <c r="EK643" s="65">
        <v>14226.644920000001</v>
      </c>
      <c r="EL643" s="65">
        <v>14226.644920000001</v>
      </c>
      <c r="EM643" s="65">
        <v>14226.644920000001</v>
      </c>
      <c r="EN643" s="65">
        <v>14226.644920000001</v>
      </c>
      <c r="EO643" s="65">
        <v>14226.644920000001</v>
      </c>
      <c r="EP643" s="65">
        <v>14226.644920000001</v>
      </c>
      <c r="EQ643" s="65">
        <v>14159.91001</v>
      </c>
      <c r="ER643" s="65">
        <v>15474.3352</v>
      </c>
      <c r="ES643" s="65">
        <v>15474.3352</v>
      </c>
      <c r="ET643" s="65">
        <v>15474.3352</v>
      </c>
      <c r="EU643" s="65">
        <v>15474.3352</v>
      </c>
      <c r="EV643" s="65">
        <v>18569.204890000001</v>
      </c>
      <c r="EW643" s="65">
        <v>18569.204890000001</v>
      </c>
      <c r="EX643" s="65">
        <v>18569.204890000001</v>
      </c>
      <c r="EY643" s="65">
        <v>18569.204890000001</v>
      </c>
      <c r="EZ643" s="65">
        <v>20633.46358</v>
      </c>
      <c r="FA643" s="65">
        <v>20633.46358</v>
      </c>
      <c r="FB643" s="65">
        <v>20633.46358</v>
      </c>
      <c r="FC643" s="65">
        <v>20633.46358</v>
      </c>
    </row>
    <row r="644" spans="2:159" x14ac:dyDescent="0.2">
      <c r="B644" s="65" t="s">
        <v>676</v>
      </c>
      <c r="C644" s="65" t="s">
        <v>39</v>
      </c>
      <c r="ER644" s="65">
        <v>1617.1919889999999</v>
      </c>
      <c r="ES644" s="65">
        <v>1617.1919889999999</v>
      </c>
      <c r="ET644" s="65">
        <v>1617.1919889999999</v>
      </c>
      <c r="EU644" s="65">
        <v>1617.1919889999999</v>
      </c>
      <c r="EW644" s="65">
        <v>1617.1919889999999</v>
      </c>
      <c r="EX644" s="65">
        <v>1617.1919889999999</v>
      </c>
      <c r="EY644" s="65">
        <v>1617.1919889999999</v>
      </c>
      <c r="EZ644" s="65">
        <v>1617.1919889999999</v>
      </c>
      <c r="FA644" s="65">
        <v>1617.1919889999999</v>
      </c>
      <c r="FB644" s="65">
        <v>1617.1919889999999</v>
      </c>
      <c r="FC644" s="65">
        <v>1617.1919889999999</v>
      </c>
    </row>
    <row r="645" spans="2:159" x14ac:dyDescent="0.2">
      <c r="B645" s="65" t="s">
        <v>676</v>
      </c>
      <c r="C645" s="65" t="s">
        <v>40</v>
      </c>
      <c r="CJ645" s="65">
        <v>248.60971910000001</v>
      </c>
      <c r="CK645" s="65">
        <v>248.60971910000001</v>
      </c>
      <c r="CL645" s="65">
        <v>248.60971910000001</v>
      </c>
      <c r="CM645" s="65">
        <v>248.60971910000001</v>
      </c>
      <c r="CN645" s="65">
        <v>593.77368149999995</v>
      </c>
      <c r="CO645" s="65">
        <v>593.77368149999995</v>
      </c>
      <c r="CP645" s="65">
        <v>593.77368149999995</v>
      </c>
      <c r="CQ645" s="65">
        <v>593.77368149999995</v>
      </c>
      <c r="CR645" s="65">
        <v>974.54965049999998</v>
      </c>
      <c r="CS645" s="65">
        <v>974.54965049999998</v>
      </c>
      <c r="CU645" s="65">
        <v>974.54965049999998</v>
      </c>
      <c r="CV645" s="65">
        <v>1505.2179619999999</v>
      </c>
      <c r="CW645" s="65">
        <v>1505.2179619999999</v>
      </c>
      <c r="CX645" s="65">
        <v>1505.2179619999999</v>
      </c>
      <c r="CY645" s="65">
        <v>1505.2179619999999</v>
      </c>
      <c r="CZ645" s="65">
        <v>1913.8992559999999</v>
      </c>
      <c r="DA645" s="65">
        <v>1913.8992559999999</v>
      </c>
      <c r="DB645" s="65">
        <v>1913.8992559999999</v>
      </c>
      <c r="DC645" s="65">
        <v>1913.8992559999999</v>
      </c>
      <c r="DD645" s="65">
        <v>2360.9165379999999</v>
      </c>
      <c r="DE645" s="65">
        <v>1474.3123370000001</v>
      </c>
      <c r="DF645" s="65">
        <v>2360.9165379999999</v>
      </c>
      <c r="DG645" s="65">
        <v>2360.9165379999999</v>
      </c>
      <c r="DH645" s="65">
        <v>2480.2719200000001</v>
      </c>
      <c r="DI645" s="65">
        <v>2480.2719200000001</v>
      </c>
      <c r="DJ645" s="65">
        <v>2480.2719200000001</v>
      </c>
      <c r="DK645" s="65">
        <v>2480.2719200000001</v>
      </c>
      <c r="DL645" s="65">
        <v>2973.0769810000002</v>
      </c>
      <c r="DM645" s="65">
        <v>2973.0769810000002</v>
      </c>
      <c r="DN645" s="65">
        <v>2973.0769810000002</v>
      </c>
      <c r="DO645" s="65">
        <v>2973.0769810000002</v>
      </c>
      <c r="DP645" s="65">
        <v>3402.4912840000002</v>
      </c>
      <c r="DQ645" s="65">
        <v>3402.4912840000002</v>
      </c>
      <c r="DR645" s="65">
        <v>3402.4912840000002</v>
      </c>
      <c r="DS645" s="65">
        <v>3402.4912840000002</v>
      </c>
      <c r="DT645" s="65">
        <v>3810.2519630000002</v>
      </c>
      <c r="DU645" s="65">
        <v>3810.2519630000002</v>
      </c>
      <c r="DV645" s="65">
        <v>3810.2519630000002</v>
      </c>
      <c r="DW645" s="65">
        <v>3810.2519630000002</v>
      </c>
      <c r="DX645" s="65">
        <v>3810.2519630000002</v>
      </c>
      <c r="DY645" s="65">
        <v>3810.2519630000002</v>
      </c>
      <c r="DZ645" s="65">
        <v>789.37024250000002</v>
      </c>
      <c r="EA645" s="65">
        <v>3810.2519630000002</v>
      </c>
      <c r="EB645" s="65">
        <v>3810.2519630000002</v>
      </c>
      <c r="EC645" s="65">
        <v>3810.2519630000002</v>
      </c>
      <c r="ED645" s="65">
        <v>3810.2519630000002</v>
      </c>
      <c r="EE645" s="65">
        <v>1070.231524</v>
      </c>
      <c r="EF645" s="65">
        <v>3810.2519630000002</v>
      </c>
      <c r="EG645" s="65">
        <v>3810.2519630000002</v>
      </c>
      <c r="EH645" s="65">
        <v>3810.2519630000002</v>
      </c>
      <c r="EI645" s="65">
        <v>3810.2519630000002</v>
      </c>
      <c r="EJ645" s="65">
        <v>4196.4629610000002</v>
      </c>
      <c r="EK645" s="65">
        <v>4196.4629610000002</v>
      </c>
      <c r="EL645" s="65">
        <v>4196.4629610000002</v>
      </c>
      <c r="EM645" s="65">
        <v>4196.4629610000002</v>
      </c>
      <c r="EN645" s="65">
        <v>4562.9935009999999</v>
      </c>
      <c r="EO645" s="65">
        <v>4562.9935009999999</v>
      </c>
      <c r="EP645" s="65">
        <v>4562.9935009999999</v>
      </c>
      <c r="EQ645" s="65">
        <v>4562.9935009999999</v>
      </c>
      <c r="ER645" s="65">
        <v>5073.1899750000002</v>
      </c>
      <c r="ES645" s="65">
        <v>5073.1899750000002</v>
      </c>
      <c r="ET645" s="65">
        <v>5073.1899750000002</v>
      </c>
      <c r="EU645" s="65">
        <v>5073.1899750000002</v>
      </c>
      <c r="EV645" s="65">
        <v>5245.5616019999998</v>
      </c>
      <c r="EW645" s="65">
        <v>5245.5616019999998</v>
      </c>
      <c r="EX645" s="65">
        <v>5245.5616019999998</v>
      </c>
      <c r="EY645" s="65">
        <v>5245.5616019999998</v>
      </c>
      <c r="EZ645" s="65">
        <v>5245.5616019999998</v>
      </c>
      <c r="FA645" s="65">
        <v>5245.5616019999998</v>
      </c>
      <c r="FB645" s="65">
        <v>5245.5616019999998</v>
      </c>
      <c r="FC645" s="65">
        <v>5245.5616019999998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EB647" s="65">
        <v>2.282994542</v>
      </c>
      <c r="EC647" s="65">
        <v>2.282994542</v>
      </c>
      <c r="ED647" s="65">
        <v>2.282994542</v>
      </c>
      <c r="EE647" s="65">
        <v>2.282994542</v>
      </c>
      <c r="EF647" s="65">
        <v>1146.2086919999999</v>
      </c>
      <c r="EG647" s="65">
        <v>1146.2086919999999</v>
      </c>
      <c r="EH647" s="65">
        <v>1146.2086919999999</v>
      </c>
      <c r="EI647" s="65">
        <v>1146.2086919999999</v>
      </c>
      <c r="EJ647" s="65">
        <v>1188.725332</v>
      </c>
      <c r="EK647" s="65">
        <v>1188.725332</v>
      </c>
      <c r="EL647" s="65">
        <v>1188.725332</v>
      </c>
      <c r="EM647" s="65">
        <v>1188.725332</v>
      </c>
      <c r="EN647" s="65">
        <v>1230.158079</v>
      </c>
      <c r="EO647" s="65">
        <v>1230.158079</v>
      </c>
      <c r="EP647" s="65">
        <v>1230.158079</v>
      </c>
      <c r="EQ647" s="65">
        <v>1230.158079</v>
      </c>
      <c r="ER647" s="65">
        <v>1272.118281</v>
      </c>
      <c r="ES647" s="65">
        <v>1272.118281</v>
      </c>
      <c r="ET647" s="65">
        <v>1272.118281</v>
      </c>
      <c r="EU647" s="65">
        <v>1272.118281</v>
      </c>
      <c r="EV647" s="65">
        <v>1309.4177440000001</v>
      </c>
      <c r="EW647" s="65">
        <v>1309.4177440000001</v>
      </c>
      <c r="EX647" s="65">
        <v>1309.4177440000001</v>
      </c>
      <c r="EY647" s="65">
        <v>1309.4177440000001</v>
      </c>
      <c r="EZ647" s="65">
        <v>1347.0715499999999</v>
      </c>
      <c r="FA647" s="65">
        <v>1347.0715499999999</v>
      </c>
      <c r="FB647" s="65">
        <v>1347.0715499999999</v>
      </c>
      <c r="FC647" s="65">
        <v>1347.0715499999999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2568.0784870000002</v>
      </c>
      <c r="BY653" s="65">
        <v>2568.0784870000002</v>
      </c>
      <c r="BZ653" s="65">
        <v>2568.0784870000002</v>
      </c>
      <c r="CA653" s="65">
        <v>2568.0784870000002</v>
      </c>
      <c r="CB653" s="65">
        <v>6545.779407</v>
      </c>
      <c r="CC653" s="65">
        <v>6545.779407</v>
      </c>
      <c r="CD653" s="65">
        <v>6545.779407</v>
      </c>
      <c r="CE653" s="65">
        <v>6545.779407</v>
      </c>
      <c r="CF653" s="65">
        <v>7386.9165139999996</v>
      </c>
      <c r="CG653" s="65">
        <v>7386.9165139999996</v>
      </c>
      <c r="CH653" s="65">
        <v>7386.9165139999996</v>
      </c>
      <c r="CI653" s="65">
        <v>7386.9165139999996</v>
      </c>
      <c r="CJ653" s="65">
        <v>8849.2229430000007</v>
      </c>
      <c r="CK653" s="65">
        <v>8849.2229430000007</v>
      </c>
      <c r="CL653" s="65">
        <v>8849.2229430000007</v>
      </c>
      <c r="CM653" s="65">
        <v>8849.2229430000007</v>
      </c>
      <c r="CN653" s="65">
        <v>10475.212600000001</v>
      </c>
      <c r="CO653" s="65">
        <v>10475.212600000001</v>
      </c>
      <c r="CP653" s="65">
        <v>10475.212600000001</v>
      </c>
      <c r="CQ653" s="65">
        <v>10475.212600000001</v>
      </c>
      <c r="CR653" s="65">
        <v>12567.6888</v>
      </c>
      <c r="CS653" s="65">
        <v>12567.6888</v>
      </c>
      <c r="CT653" s="65">
        <v>11593.139150000001</v>
      </c>
      <c r="CU653" s="65">
        <v>12567.6888</v>
      </c>
      <c r="CV653" s="65">
        <v>15592.447770000001</v>
      </c>
      <c r="CW653" s="65">
        <v>15592.447770000001</v>
      </c>
      <c r="CX653" s="65">
        <v>15592.447770000001</v>
      </c>
      <c r="CY653" s="65">
        <v>15592.447770000001</v>
      </c>
      <c r="CZ653" s="65">
        <v>18552.513800000001</v>
      </c>
      <c r="DA653" s="65">
        <v>18552.513800000001</v>
      </c>
      <c r="DB653" s="65">
        <v>18552.513800000001</v>
      </c>
      <c r="DC653" s="65">
        <v>18552.513800000001</v>
      </c>
      <c r="DD653" s="65">
        <v>21901.337390000001</v>
      </c>
      <c r="DE653" s="65">
        <v>21014.733189999999</v>
      </c>
      <c r="DF653" s="65">
        <v>21901.337390000001</v>
      </c>
      <c r="DG653" s="65">
        <v>21901.337390000001</v>
      </c>
      <c r="DH653" s="65">
        <v>25962.173879999998</v>
      </c>
      <c r="DI653" s="65">
        <v>25962.173879999998</v>
      </c>
      <c r="DJ653" s="65">
        <v>25962.173879999998</v>
      </c>
      <c r="DK653" s="65">
        <v>25962.173879999998</v>
      </c>
      <c r="DL653" s="65">
        <v>27262.099050000001</v>
      </c>
      <c r="DM653" s="65">
        <v>27262.099050000001</v>
      </c>
      <c r="DN653" s="65">
        <v>27262.099050000001</v>
      </c>
      <c r="DO653" s="65">
        <v>27262.099050000001</v>
      </c>
      <c r="DP653" s="65">
        <v>29087.069220000001</v>
      </c>
      <c r="DQ653" s="65">
        <v>29087.069220000001</v>
      </c>
      <c r="DR653" s="65">
        <v>29087.069220000001</v>
      </c>
      <c r="DS653" s="65">
        <v>29087.069220000001</v>
      </c>
      <c r="DT653" s="65">
        <v>31155.73459</v>
      </c>
      <c r="DU653" s="65">
        <v>31155.73459</v>
      </c>
      <c r="DV653" s="65">
        <v>31155.73459</v>
      </c>
      <c r="DW653" s="65">
        <v>31155.73459</v>
      </c>
      <c r="DX653" s="65">
        <v>33274.48558</v>
      </c>
      <c r="DY653" s="65">
        <v>33274.48558</v>
      </c>
      <c r="DZ653" s="65">
        <v>30253.603859999999</v>
      </c>
      <c r="EA653" s="65">
        <v>33274.48558</v>
      </c>
      <c r="EB653" s="65">
        <v>35378.676059999998</v>
      </c>
      <c r="EC653" s="65">
        <v>35378.676059999998</v>
      </c>
      <c r="ED653" s="65">
        <v>35378.676059999998</v>
      </c>
      <c r="EE653" s="65">
        <v>32638.655620000001</v>
      </c>
      <c r="EF653" s="65">
        <v>39204.502460000003</v>
      </c>
      <c r="EG653" s="65">
        <v>39204.502460000003</v>
      </c>
      <c r="EH653" s="65">
        <v>39204.502460000003</v>
      </c>
      <c r="EI653" s="65">
        <v>39204.502460000003</v>
      </c>
      <c r="EJ653" s="65">
        <v>42209.097170000001</v>
      </c>
      <c r="EK653" s="65">
        <v>42209.097170000001</v>
      </c>
      <c r="EL653" s="65">
        <v>42209.097170000001</v>
      </c>
      <c r="EM653" s="65">
        <v>42209.097170000001</v>
      </c>
      <c r="EN653" s="65">
        <v>45306.480450000003</v>
      </c>
      <c r="EO653" s="65">
        <v>45306.480450000003</v>
      </c>
      <c r="EP653" s="65">
        <v>45306.480450000003</v>
      </c>
      <c r="EQ653" s="65">
        <v>45239.745540000004</v>
      </c>
      <c r="ER653" s="65">
        <v>48723.519390000001</v>
      </c>
      <c r="ES653" s="65">
        <v>48723.519390000001</v>
      </c>
      <c r="ET653" s="65">
        <v>48723.519390000001</v>
      </c>
      <c r="EU653" s="65">
        <v>48723.519390000001</v>
      </c>
      <c r="EV653" s="65">
        <v>50410.868190000001</v>
      </c>
      <c r="EW653" s="65">
        <v>52028.060169999997</v>
      </c>
      <c r="EX653" s="65">
        <v>52028.060169999997</v>
      </c>
      <c r="EY653" s="65">
        <v>52028.060169999997</v>
      </c>
      <c r="EZ653" s="65">
        <v>55583.88248</v>
      </c>
      <c r="FA653" s="65">
        <v>55583.88248</v>
      </c>
      <c r="FB653" s="65">
        <v>47838.067479999998</v>
      </c>
      <c r="FC653" s="65">
        <v>55583.88248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1144.545644</v>
      </c>
      <c r="EN656" s="65">
        <v>1171.074848</v>
      </c>
      <c r="EO656" s="65">
        <v>1171.074848</v>
      </c>
      <c r="EP656" s="65">
        <v>1171.074848</v>
      </c>
      <c r="EQ656" s="65">
        <v>1144.545644</v>
      </c>
      <c r="ER656" s="65">
        <v>1171.074848</v>
      </c>
      <c r="ES656" s="65">
        <v>1171.074848</v>
      </c>
      <c r="ET656" s="65">
        <v>1144.545644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26.529203679999998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1861.7816150000001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3006.32726</v>
      </c>
      <c r="EN665" s="65">
        <v>3032.856464</v>
      </c>
      <c r="EO665" s="65">
        <v>3032.856464</v>
      </c>
      <c r="EP665" s="65">
        <v>3032.856464</v>
      </c>
      <c r="EQ665" s="65">
        <v>3006.32726</v>
      </c>
      <c r="ER665" s="65">
        <v>3032.856464</v>
      </c>
      <c r="ES665" s="65">
        <v>3032.856464</v>
      </c>
      <c r="ET665" s="65">
        <v>3006.32726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3032.856464</v>
      </c>
      <c r="FA665" s="65">
        <v>3032.856464</v>
      </c>
      <c r="FB665" s="65">
        <v>1888.310819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275.714224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2382.890973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S668" s="65">
        <v>524.8992442</v>
      </c>
      <c r="AU668" s="65">
        <v>524.8992442</v>
      </c>
      <c r="AV668" s="65">
        <v>524.8992442</v>
      </c>
      <c r="AW668" s="65">
        <v>524.8992442</v>
      </c>
      <c r="AX668" s="65">
        <v>524.8992442</v>
      </c>
      <c r="AY668" s="65">
        <v>482.11792550000001</v>
      </c>
      <c r="AZ668" s="65">
        <v>965.47351960000003</v>
      </c>
      <c r="BA668" s="65">
        <v>524.8992442</v>
      </c>
      <c r="BB668" s="65">
        <v>965.47351960000003</v>
      </c>
      <c r="BC668" s="65">
        <v>965.47351960000003</v>
      </c>
      <c r="BD668" s="65">
        <v>1470.4758609999999</v>
      </c>
      <c r="BE668" s="65">
        <v>1470.4758609999999</v>
      </c>
      <c r="BF668" s="65">
        <v>1470.4758609999999</v>
      </c>
      <c r="BG668" s="65">
        <v>1470.4758609999999</v>
      </c>
      <c r="BH668" s="65">
        <v>1470.4758609999999</v>
      </c>
      <c r="BI668" s="65">
        <v>505.0023415</v>
      </c>
      <c r="BJ668" s="65">
        <v>524.8992442</v>
      </c>
      <c r="BK668" s="65">
        <v>1470.4758609999999</v>
      </c>
      <c r="BL668" s="65">
        <v>1470.4758609999999</v>
      </c>
      <c r="BM668" s="65">
        <v>1470.4758609999999</v>
      </c>
      <c r="BN668" s="65">
        <v>965.47351960000003</v>
      </c>
      <c r="BO668" s="65">
        <v>1470.4758609999999</v>
      </c>
      <c r="BP668" s="65">
        <v>1470.4758609999999</v>
      </c>
      <c r="BQ668" s="65">
        <v>1470.4758609999999</v>
      </c>
      <c r="BR668" s="65">
        <v>440.57427539999998</v>
      </c>
      <c r="BS668" s="65">
        <v>1470.4758609999999</v>
      </c>
      <c r="BT668" s="65">
        <v>1470.4758609999999</v>
      </c>
      <c r="BU668" s="65">
        <v>1470.4758609999999</v>
      </c>
      <c r="BV668" s="65">
        <v>1470.4758609999999</v>
      </c>
      <c r="BW668" s="65">
        <v>1470.4758609999999</v>
      </c>
      <c r="BX668" s="65">
        <v>1470.4758609999999</v>
      </c>
      <c r="BY668" s="65">
        <v>1470.4758609999999</v>
      </c>
      <c r="BZ668" s="65">
        <v>1029.901586</v>
      </c>
      <c r="CA668" s="65">
        <v>1470.4758609999999</v>
      </c>
      <c r="CB668" s="65">
        <v>1470.4758609999999</v>
      </c>
      <c r="CC668" s="65">
        <v>1470.4758609999999</v>
      </c>
      <c r="CD668" s="65">
        <v>1029.901586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1029.901586</v>
      </c>
      <c r="CM668" s="65">
        <v>1470.4758609999999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1470.4758609999999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965.47351960000003</v>
      </c>
      <c r="CY668" s="65">
        <v>1470.4758609999999</v>
      </c>
      <c r="CZ668" s="65">
        <v>1470.4758609999999</v>
      </c>
      <c r="DA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440.57427539999998</v>
      </c>
      <c r="DK668" s="65">
        <v>1470.4758609999999</v>
      </c>
      <c r="DL668" s="65">
        <v>1470.4758609999999</v>
      </c>
      <c r="DM668" s="65">
        <v>1470.4758609999999</v>
      </c>
      <c r="DN668" s="65">
        <v>965.47351960000003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524.8992442</v>
      </c>
      <c r="DW668" s="65">
        <v>1470.4758609999999</v>
      </c>
      <c r="DX668" s="65">
        <v>1470.4758609999999</v>
      </c>
      <c r="DY668" s="65">
        <v>1470.4758609999999</v>
      </c>
      <c r="DZ668" s="65">
        <v>1029.901586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440.57427539999998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965.47351960000003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524.8992442</v>
      </c>
      <c r="AT677" s="65">
        <v>0</v>
      </c>
      <c r="AU677" s="65">
        <v>760.81966269999998</v>
      </c>
      <c r="AV677" s="65">
        <v>843.24968839999997</v>
      </c>
      <c r="AW677" s="65">
        <v>843.24968839999997</v>
      </c>
      <c r="AX677" s="65">
        <v>607.32926999999995</v>
      </c>
      <c r="AY677" s="65">
        <v>800.46836970000004</v>
      </c>
      <c r="AZ677" s="65">
        <v>1615.4390100000001</v>
      </c>
      <c r="BA677" s="65">
        <v>1174.864734</v>
      </c>
      <c r="BB677" s="65">
        <v>1615.4390100000001</v>
      </c>
      <c r="BC677" s="65">
        <v>1615.4390100000001</v>
      </c>
      <c r="BD677" s="65">
        <v>4227.618101</v>
      </c>
      <c r="BE677" s="65">
        <v>4227.618101</v>
      </c>
      <c r="BF677" s="65">
        <v>4227.618101</v>
      </c>
      <c r="BG677" s="65">
        <v>4227.618101</v>
      </c>
      <c r="BH677" s="65">
        <v>4420.9022990000003</v>
      </c>
      <c r="BI677" s="65">
        <v>3455.4287789999998</v>
      </c>
      <c r="BJ677" s="65">
        <v>1036.533887</v>
      </c>
      <c r="BK677" s="65">
        <v>4420.9022990000003</v>
      </c>
      <c r="BL677" s="65">
        <v>4420.9022990000003</v>
      </c>
      <c r="BM677" s="65">
        <v>4420.9022990000003</v>
      </c>
      <c r="BN677" s="65">
        <v>3915.8999570000001</v>
      </c>
      <c r="BO677" s="65">
        <v>4420.9022990000003</v>
      </c>
      <c r="BP677" s="65">
        <v>4589.5522369999999</v>
      </c>
      <c r="BQ677" s="65">
        <v>4589.5522369999999</v>
      </c>
      <c r="BR677" s="65">
        <v>3559.6506509999999</v>
      </c>
      <c r="BS677" s="65">
        <v>4589.5522369999999</v>
      </c>
      <c r="BT677" s="65">
        <v>4589.5522369999999</v>
      </c>
      <c r="BU677" s="65">
        <v>4589.5522369999999</v>
      </c>
      <c r="BV677" s="65">
        <v>4353.6318179999998</v>
      </c>
      <c r="BW677" s="65">
        <v>4589.5522369999999</v>
      </c>
      <c r="BX677" s="65">
        <v>4589.5522369999999</v>
      </c>
      <c r="BY677" s="65">
        <v>4589.5522369999999</v>
      </c>
      <c r="BZ677" s="65">
        <v>4148.9779609999996</v>
      </c>
      <c r="CA677" s="65">
        <v>4589.5522369999999</v>
      </c>
      <c r="CB677" s="65">
        <v>4589.5522369999999</v>
      </c>
      <c r="CC677" s="65">
        <v>4589.5522369999999</v>
      </c>
      <c r="CD677" s="65">
        <v>4148.9779609999996</v>
      </c>
      <c r="CE677" s="65">
        <v>4589.5522369999999</v>
      </c>
      <c r="CF677" s="65">
        <v>4589.5522369999999</v>
      </c>
      <c r="CG677" s="65">
        <v>4420.9022990000003</v>
      </c>
      <c r="CH677" s="65">
        <v>4589.5522369999999</v>
      </c>
      <c r="CI677" s="65">
        <v>4589.5522369999999</v>
      </c>
      <c r="CJ677" s="65">
        <v>4589.5522369999999</v>
      </c>
      <c r="CK677" s="65">
        <v>4589.5522369999999</v>
      </c>
      <c r="CL677" s="65">
        <v>4148.9779609999996</v>
      </c>
      <c r="CM677" s="65">
        <v>4589.5522369999999</v>
      </c>
      <c r="CN677" s="65">
        <v>4589.5522369999999</v>
      </c>
      <c r="CO677" s="65">
        <v>4589.5522369999999</v>
      </c>
      <c r="CP677" s="65">
        <v>4353.6318179999998</v>
      </c>
      <c r="CQ677" s="65">
        <v>4589.5522369999999</v>
      </c>
      <c r="CR677" s="65">
        <v>4589.5522369999999</v>
      </c>
      <c r="CS677" s="65">
        <v>4589.5522369999999</v>
      </c>
      <c r="CT677" s="65">
        <v>4589.5522369999999</v>
      </c>
      <c r="CU677" s="65">
        <v>4589.5522369999999</v>
      </c>
      <c r="CV677" s="65">
        <v>4589.5522369999999</v>
      </c>
      <c r="CW677" s="65">
        <v>4589.5522369999999</v>
      </c>
      <c r="CX677" s="65">
        <v>4084.5498950000001</v>
      </c>
      <c r="CY677" s="65">
        <v>4589.5522369999999</v>
      </c>
      <c r="CZ677" s="65">
        <v>4589.5522369999999</v>
      </c>
      <c r="DA677" s="65">
        <v>4589.5522369999999</v>
      </c>
      <c r="DB677" s="65">
        <v>3119.076376</v>
      </c>
      <c r="DC677" s="65">
        <v>4589.5522369999999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4589.5522369999999</v>
      </c>
      <c r="DJ677" s="65">
        <v>3391.0007129999999</v>
      </c>
      <c r="DK677" s="65">
        <v>4589.5522369999999</v>
      </c>
      <c r="DL677" s="65">
        <v>4589.5522369999999</v>
      </c>
      <c r="DM677" s="65">
        <v>4589.5522369999999</v>
      </c>
      <c r="DN677" s="65">
        <v>4084.5498950000001</v>
      </c>
      <c r="DO677" s="65">
        <v>4589.5522369999999</v>
      </c>
      <c r="DP677" s="65">
        <v>4589.5522369999999</v>
      </c>
      <c r="DQ677" s="65">
        <v>4589.5522369999999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3643.9756200000002</v>
      </c>
      <c r="DW677" s="65">
        <v>4589.5522369999999</v>
      </c>
      <c r="DX677" s="65">
        <v>4589.5522369999999</v>
      </c>
      <c r="DY677" s="65">
        <v>4589.5522369999999</v>
      </c>
      <c r="DZ677" s="65">
        <v>4148.9779609999996</v>
      </c>
      <c r="EA677" s="65">
        <v>4420.9022990000003</v>
      </c>
      <c r="EB677" s="65">
        <v>4589.5522369999999</v>
      </c>
      <c r="EC677" s="65">
        <v>4589.5522369999999</v>
      </c>
      <c r="ED677" s="65">
        <v>4589.5522369999999</v>
      </c>
      <c r="EE677" s="65">
        <v>4589.5522369999999</v>
      </c>
      <c r="EF677" s="65">
        <v>4589.5522369999999</v>
      </c>
      <c r="EG677" s="65">
        <v>4589.5522369999999</v>
      </c>
      <c r="EH677" s="65">
        <v>4589.5522369999999</v>
      </c>
      <c r="EI677" s="65">
        <v>4589.5522369999999</v>
      </c>
      <c r="EJ677" s="65">
        <v>4589.5522369999999</v>
      </c>
      <c r="EK677" s="65">
        <v>4589.5522369999999</v>
      </c>
      <c r="EL677" s="65">
        <v>4589.5522369999999</v>
      </c>
      <c r="EM677" s="65">
        <v>3323.7302319999999</v>
      </c>
      <c r="EN677" s="65">
        <v>4589.5522369999999</v>
      </c>
      <c r="EO677" s="65">
        <v>4589.5522369999999</v>
      </c>
      <c r="EP677" s="65">
        <v>4589.5522369999999</v>
      </c>
      <c r="EQ677" s="65">
        <v>4353.6318179999998</v>
      </c>
      <c r="ER677" s="65">
        <v>4589.5522369999999</v>
      </c>
      <c r="ES677" s="65">
        <v>4589.5522369999999</v>
      </c>
      <c r="ET677" s="65">
        <v>4589.5522369999999</v>
      </c>
      <c r="EU677" s="65">
        <v>4353.6318179999998</v>
      </c>
      <c r="EV677" s="65">
        <v>4589.5522369999999</v>
      </c>
      <c r="EW677" s="65">
        <v>4589.5522369999999</v>
      </c>
      <c r="EX677" s="65">
        <v>4589.5522369999999</v>
      </c>
      <c r="EY677" s="65">
        <v>4089.287253</v>
      </c>
      <c r="EZ677" s="65">
        <v>4589.5522369999999</v>
      </c>
      <c r="FA677" s="65">
        <v>4589.5522369999999</v>
      </c>
      <c r="FB677" s="65">
        <v>4589.5522369999999</v>
      </c>
      <c r="FC677" s="65">
        <v>4084.5498950000001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1460.053674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1498.9000080000001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1460.053674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0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1195.7091089999999</v>
      </c>
      <c r="BG689" s="65">
        <v>1195.7091089999999</v>
      </c>
      <c r="BH689" s="65">
        <v>2075.9101879999998</v>
      </c>
      <c r="BI689" s="65">
        <v>1671.3398319999999</v>
      </c>
      <c r="BJ689" s="65">
        <v>1864.6240299999999</v>
      </c>
      <c r="BK689" s="65">
        <v>2075.9101879999998</v>
      </c>
      <c r="BL689" s="65">
        <v>2075.9101879999998</v>
      </c>
      <c r="BM689" s="65">
        <v>2075.9101879999998</v>
      </c>
      <c r="BN689" s="65">
        <v>1710.186166</v>
      </c>
      <c r="BO689" s="65">
        <v>2075.9101879999998</v>
      </c>
      <c r="BP689" s="65">
        <v>2075.9101879999998</v>
      </c>
      <c r="BQ689" s="65">
        <v>2075.9101879999998</v>
      </c>
      <c r="BR689" s="65">
        <v>2075.9101879999998</v>
      </c>
      <c r="BS689" s="65">
        <v>2075.9101879999998</v>
      </c>
      <c r="BT689" s="65">
        <v>2075.9101879999998</v>
      </c>
      <c r="BU689" s="65">
        <v>2075.9101879999998</v>
      </c>
      <c r="BV689" s="65">
        <v>2075.9101879999998</v>
      </c>
      <c r="BW689" s="65">
        <v>2075.9101879999998</v>
      </c>
      <c r="BX689" s="65">
        <v>2075.9101879999998</v>
      </c>
      <c r="BY689" s="65">
        <v>2075.9101879999998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1864.6240299999999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1864.6240299999999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1864.6240299999999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1671.3398319999999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1864.6240299999999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1871.5497700000001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362.92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4009.28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4423.0600000000004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1871.5497700000001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362.92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4009.28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4423.0600000000004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378.98862400000002</v>
      </c>
      <c r="CM751" s="65">
        <v>568.482936</v>
      </c>
      <c r="CN751" s="65">
        <v>757.97724800000003</v>
      </c>
      <c r="CO751" s="65">
        <v>568.482936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1136.965872</v>
      </c>
      <c r="DB751" s="65">
        <v>1326.460184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1705.4488080000001</v>
      </c>
      <c r="DJ751" s="65">
        <v>1705.4488080000001</v>
      </c>
      <c r="DK751" s="65">
        <v>1705.4488080000001</v>
      </c>
      <c r="DL751" s="65">
        <v>1894.9431199999999</v>
      </c>
      <c r="DM751" s="65">
        <v>1894.9431199999999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2084.4374320000002</v>
      </c>
      <c r="DS751" s="65">
        <v>2084.4374320000002</v>
      </c>
      <c r="DT751" s="65">
        <v>2273.931744</v>
      </c>
      <c r="DU751" s="65">
        <v>2273.931744</v>
      </c>
      <c r="DV751" s="65">
        <v>2273.931744</v>
      </c>
      <c r="DW751" s="65">
        <v>2273.931744</v>
      </c>
      <c r="DX751" s="65">
        <v>2463.4260559999998</v>
      </c>
      <c r="DY751" s="65">
        <v>2463.4260559999998</v>
      </c>
      <c r="DZ751" s="65">
        <v>2463.4260559999998</v>
      </c>
      <c r="EA751" s="65">
        <v>2463.4260559999998</v>
      </c>
      <c r="EB751" s="65">
        <v>2652.9203680000001</v>
      </c>
      <c r="EC751" s="65">
        <v>2652.9203680000001</v>
      </c>
      <c r="ED751" s="65">
        <v>2463.4260559999998</v>
      </c>
      <c r="EE751" s="65">
        <v>2652.9203680000001</v>
      </c>
      <c r="EF751" s="65">
        <v>2842.4146799999999</v>
      </c>
      <c r="EG751" s="65">
        <v>2842.4146799999999</v>
      </c>
      <c r="EH751" s="65">
        <v>2842.4146799999999</v>
      </c>
      <c r="EI751" s="65">
        <v>2842.4146799999999</v>
      </c>
      <c r="EJ751" s="65">
        <v>3031.9089920000001</v>
      </c>
      <c r="EK751" s="65">
        <v>3031.9089920000001</v>
      </c>
      <c r="EL751" s="65">
        <v>2842.4146799999999</v>
      </c>
      <c r="EM751" s="65">
        <v>2842.4146799999999</v>
      </c>
      <c r="EN751" s="65">
        <v>3221.4033039999999</v>
      </c>
      <c r="EO751" s="65">
        <v>3221.4033039999999</v>
      </c>
      <c r="EP751" s="65">
        <v>3221.4033039999999</v>
      </c>
      <c r="EQ751" s="65">
        <v>3221.4033039999999</v>
      </c>
      <c r="ER751" s="65">
        <v>3410.8976160000002</v>
      </c>
      <c r="ES751" s="65">
        <v>3410.8976160000002</v>
      </c>
      <c r="ET751" s="65">
        <v>3410.8976160000002</v>
      </c>
      <c r="EU751" s="65">
        <v>3031.9089920000001</v>
      </c>
      <c r="EV751" s="65">
        <v>3410.8976160000002</v>
      </c>
      <c r="EW751" s="65">
        <v>3410.8976160000002</v>
      </c>
      <c r="EX751" s="65">
        <v>3410.8976160000002</v>
      </c>
      <c r="EY751" s="65">
        <v>3410.8976160000002</v>
      </c>
      <c r="EZ751" s="65">
        <v>3410.8976160000002</v>
      </c>
      <c r="FA751" s="65">
        <v>3410.8976160000002</v>
      </c>
      <c r="FB751" s="65">
        <v>3410.8976160000002</v>
      </c>
      <c r="FC751" s="65">
        <v>3410.8976160000002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693.54918190000001</v>
      </c>
      <c r="CU753" s="65">
        <v>1185.286922</v>
      </c>
      <c r="CV753" s="65">
        <v>1185.286922</v>
      </c>
      <c r="CW753" s="65">
        <v>1185.286922</v>
      </c>
      <c r="CX753" s="65">
        <v>491.7377396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989.9958977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491.7377396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497.42256900000001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840.31446419999997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699.23401130000002</v>
      </c>
      <c r="ER753" s="65">
        <v>759.73922589999995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497.42256900000001</v>
      </c>
      <c r="EY753" s="65">
        <v>5.6848293600000002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559.955692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556.16580569999996</v>
      </c>
      <c r="CD761" s="65">
        <v>1249.7149879999999</v>
      </c>
      <c r="CE761" s="65">
        <v>1249.7149879999999</v>
      </c>
      <c r="CF761" s="65">
        <v>1439.2093</v>
      </c>
      <c r="CG761" s="65">
        <v>1439.2093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1439.2093</v>
      </c>
      <c r="CM761" s="65">
        <v>1628.703612</v>
      </c>
      <c r="CN761" s="65">
        <v>2309.9356630000002</v>
      </c>
      <c r="CO761" s="65">
        <v>2120.4413509999999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2007.6922360000001</v>
      </c>
      <c r="CU761" s="65">
        <v>2499.429975</v>
      </c>
      <c r="CV761" s="65">
        <v>2688.9242869999998</v>
      </c>
      <c r="CW761" s="65">
        <v>2688.9242869999998</v>
      </c>
      <c r="CX761" s="65">
        <v>1995.3751050000001</v>
      </c>
      <c r="CY761" s="65">
        <v>2688.9242869999998</v>
      </c>
      <c r="CZ761" s="65">
        <v>3438.3742910000001</v>
      </c>
      <c r="DA761" s="65">
        <v>3248.8799789999998</v>
      </c>
      <c r="DB761" s="65">
        <v>3438.3742910000001</v>
      </c>
      <c r="DC761" s="65">
        <v>3243.083267</v>
      </c>
      <c r="DD761" s="65">
        <v>3627.8686029999999</v>
      </c>
      <c r="DE761" s="65">
        <v>3627.8686029999999</v>
      </c>
      <c r="DF761" s="65">
        <v>3627.8686029999999</v>
      </c>
      <c r="DG761" s="65">
        <v>3627.8686029999999</v>
      </c>
      <c r="DH761" s="65">
        <v>3817.3629150000002</v>
      </c>
      <c r="DI761" s="65">
        <v>3817.3629150000002</v>
      </c>
      <c r="DJ761" s="65">
        <v>3123.813733</v>
      </c>
      <c r="DK761" s="65">
        <v>3817.3629150000002</v>
      </c>
      <c r="DL761" s="65">
        <v>4006.857227</v>
      </c>
      <c r="DM761" s="65">
        <v>4006.857227</v>
      </c>
      <c r="DN761" s="65">
        <v>4006.857227</v>
      </c>
      <c r="DO761" s="65">
        <v>4006.857227</v>
      </c>
      <c r="DP761" s="65">
        <v>4202.0363690000004</v>
      </c>
      <c r="DQ761" s="65">
        <v>3508.4871870000002</v>
      </c>
      <c r="DR761" s="65">
        <v>4202.0363690000004</v>
      </c>
      <c r="DS761" s="65">
        <v>4202.0363690000004</v>
      </c>
      <c r="DT761" s="65">
        <v>4391.5306810000002</v>
      </c>
      <c r="DU761" s="65">
        <v>4391.5306810000002</v>
      </c>
      <c r="DV761" s="65">
        <v>4391.5306810000002</v>
      </c>
      <c r="DW761" s="65">
        <v>4040.8733940000002</v>
      </c>
      <c r="DX761" s="65">
        <v>4581.024993</v>
      </c>
      <c r="DY761" s="65">
        <v>4581.024993</v>
      </c>
      <c r="DZ761" s="65">
        <v>4581.024993</v>
      </c>
      <c r="EA761" s="65">
        <v>4581.024993</v>
      </c>
      <c r="EB761" s="65">
        <v>4770.5193049999998</v>
      </c>
      <c r="EC761" s="65">
        <v>4770.5193049999998</v>
      </c>
      <c r="ED761" s="65">
        <v>4581.024993</v>
      </c>
      <c r="EE761" s="65">
        <v>4770.5193049999998</v>
      </c>
      <c r="EF761" s="65">
        <v>4960.0136169999996</v>
      </c>
      <c r="EG761" s="65">
        <v>4960.0136169999996</v>
      </c>
      <c r="EH761" s="65">
        <v>4593.3421230000004</v>
      </c>
      <c r="EI761" s="65">
        <v>4960.0136169999996</v>
      </c>
      <c r="EJ761" s="65">
        <v>5149.5079290000003</v>
      </c>
      <c r="EK761" s="65">
        <v>5149.5079290000003</v>
      </c>
      <c r="EL761" s="65">
        <v>4960.0136169999996</v>
      </c>
      <c r="EM761" s="65">
        <v>4960.0136169999996</v>
      </c>
      <c r="EN761" s="65">
        <v>5339.0022410000001</v>
      </c>
      <c r="EO761" s="65">
        <v>5339.0022410000001</v>
      </c>
      <c r="EP761" s="65">
        <v>5339.0022410000001</v>
      </c>
      <c r="EQ761" s="65">
        <v>4847.2645009999997</v>
      </c>
      <c r="ER761" s="65">
        <v>5097.2640279999996</v>
      </c>
      <c r="ES761" s="65">
        <v>5528.4965529999999</v>
      </c>
      <c r="ET761" s="65">
        <v>5528.4965529999999</v>
      </c>
      <c r="EU761" s="65">
        <v>5149.5079290000003</v>
      </c>
      <c r="EV761" s="65">
        <v>5528.4965529999999</v>
      </c>
      <c r="EW761" s="65">
        <v>5528.4965529999999</v>
      </c>
      <c r="EX761" s="65">
        <v>4834.9473710000002</v>
      </c>
      <c r="EY761" s="65">
        <v>4343.2096309999997</v>
      </c>
      <c r="EZ761" s="65">
        <v>5528.4965529999999</v>
      </c>
      <c r="FA761" s="65">
        <v>5528.4965529999999</v>
      </c>
      <c r="FB761" s="65">
        <v>5528.4965529999999</v>
      </c>
      <c r="FC761" s="65">
        <v>5528.4965529999999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63708.974779999997</v>
      </c>
      <c r="D4" s="1">
        <f>PLANEL_GerPT_Trim_Resultado!Q245</f>
        <v>56170.545570000002</v>
      </c>
      <c r="E4" s="1">
        <f>PLANEL_GerPT_Trim_Resultado!R245</f>
        <v>53605.059079999999</v>
      </c>
      <c r="F4" s="1">
        <f>PLANEL_GerPT_Trim_Resultado!S245</f>
        <v>58789.768649999998</v>
      </c>
      <c r="G4" s="1">
        <f>PLANEL_GerPT_Trim_Resultado!T245</f>
        <v>60539.498749999999</v>
      </c>
      <c r="H4" s="1">
        <f>PLANEL_GerPT_Trim_Resultado!U245</f>
        <v>57087.286999999997</v>
      </c>
      <c r="I4" s="1">
        <f>PLANEL_GerPT_Trim_Resultado!V245</f>
        <v>52495.974269999999</v>
      </c>
      <c r="J4" s="1">
        <f>PLANEL_GerPT_Trim_Resultado!W245</f>
        <v>56414.4018</v>
      </c>
      <c r="K4" s="1">
        <f>PLANEL_GerPT_Trim_Resultado!X245</f>
        <v>64237.014320000002</v>
      </c>
      <c r="L4" s="1">
        <f>PLANEL_GerPT_Trim_Resultado!Y245</f>
        <v>57539.501880000003</v>
      </c>
      <c r="M4" s="1">
        <f>PLANEL_GerPT_Trim_Resultado!Z245</f>
        <v>54166.589890000003</v>
      </c>
      <c r="N4" s="1">
        <f>PLANEL_GerPT_Trim_Resultado!AA245</f>
        <v>58583.554470000003</v>
      </c>
      <c r="O4" s="1">
        <f>PLANEL_GerPT_Trim_Resultado!AB245</f>
        <v>67685.350560000006</v>
      </c>
      <c r="P4" s="1">
        <f>PLANEL_GerPT_Trim_Resultado!AC245</f>
        <v>63409.06654</v>
      </c>
      <c r="Q4" s="1">
        <f>PLANEL_GerPT_Trim_Resultado!AD245</f>
        <v>53679.723230000003</v>
      </c>
      <c r="R4" s="1">
        <f>PLANEL_GerPT_Trim_Resultado!AE245</f>
        <v>62338.069969999997</v>
      </c>
      <c r="S4" s="1">
        <f>PLANEL_GerPT_Trim_Resultado!AF245</f>
        <v>68878.794899999994</v>
      </c>
      <c r="T4" s="1">
        <f>PLANEL_GerPT_Trim_Resultado!AG245</f>
        <v>66948.63665</v>
      </c>
      <c r="U4" s="1">
        <f>PLANEL_GerPT_Trim_Resultado!AH245</f>
        <v>60754.910239999997</v>
      </c>
      <c r="V4" s="1">
        <f>PLANEL_GerPT_Trim_Resultado!AI245</f>
        <v>68302.86361</v>
      </c>
      <c r="W4" s="1">
        <f>PLANEL_GerPT_Trim_Resultado!AJ245</f>
        <v>72022.143830000001</v>
      </c>
      <c r="X4" s="1">
        <f>PLANEL_GerPT_Trim_Resultado!AK245</f>
        <v>70611.089980000004</v>
      </c>
      <c r="Y4" s="1">
        <f>PLANEL_GerPT_Trim_Resultado!AL245</f>
        <v>66364.116670000003</v>
      </c>
      <c r="Z4" s="1">
        <f>PLANEL_GerPT_Trim_Resultado!AM245</f>
        <v>71064.069589999999</v>
      </c>
      <c r="AA4" s="1">
        <f>PLANEL_GerPT_Trim_Resultado!AN245</f>
        <v>77606.74811</v>
      </c>
      <c r="AB4" s="1">
        <f>PLANEL_GerPT_Trim_Resultado!AO245</f>
        <v>70417.329670000006</v>
      </c>
      <c r="AC4" s="1">
        <f>PLANEL_GerPT_Trim_Resultado!AP245</f>
        <v>70113.094729999997</v>
      </c>
      <c r="AD4" s="1">
        <f>PLANEL_GerPT_Trim_Resultado!AQ245</f>
        <v>71528.673089999997</v>
      </c>
      <c r="AE4" s="1">
        <f>PLANEL_GerPT_Trim_Resultado!AR245</f>
        <v>77753.560289999994</v>
      </c>
      <c r="AF4" s="1">
        <f>PLANEL_GerPT_Trim_Resultado!AS245</f>
        <v>72591.704110000006</v>
      </c>
      <c r="AG4" s="1">
        <f>PLANEL_GerPT_Trim_Resultado!AT245</f>
        <v>70290.160489999995</v>
      </c>
      <c r="AH4" s="1">
        <f>PLANEL_GerPT_Trim_Resultado!AU245</f>
        <v>71913.971269999995</v>
      </c>
      <c r="AI4" s="1">
        <f>PLANEL_GerPT_Trim_Resultado!AV245</f>
        <v>78925.82329</v>
      </c>
      <c r="AJ4" s="1">
        <f>PLANEL_GerPT_Trim_Resultado!AW245</f>
        <v>74187.122270000007</v>
      </c>
      <c r="AK4" s="1">
        <f>PLANEL_GerPT_Trim_Resultado!AX245</f>
        <v>71782.423370000004</v>
      </c>
      <c r="AL4" s="1">
        <f>PLANEL_GerPT_Trim_Resultado!AY245</f>
        <v>72833.641329999999</v>
      </c>
      <c r="AM4" s="1">
        <f>PLANEL_GerPT_Trim_Resultado!AZ245</f>
        <v>80208.503070000006</v>
      </c>
      <c r="AN4" s="1">
        <f>PLANEL_GerPT_Trim_Resultado!BA245</f>
        <v>74015.180949999994</v>
      </c>
      <c r="AO4" s="1">
        <f>PLANEL_GerPT_Trim_Resultado!BB245</f>
        <v>71697.201289999997</v>
      </c>
      <c r="AP4" s="1">
        <f>PLANEL_GerPT_Trim_Resultado!BC245</f>
        <v>73563.889370000004</v>
      </c>
      <c r="AQ4" s="1">
        <f>PLANEL_GerPT_Trim_Resultado!BD245</f>
        <v>80505.416570000001</v>
      </c>
      <c r="AR4" s="1">
        <f>PLANEL_GerPT_Trim_Resultado!BE245</f>
        <v>75480.220490000007</v>
      </c>
      <c r="AS4" s="1">
        <f>PLANEL_GerPT_Trim_Resultado!BF245</f>
        <v>71869.737699999998</v>
      </c>
      <c r="AT4" s="1">
        <f>PLANEL_GerPT_Trim_Resultado!BG245</f>
        <v>73563.889370000004</v>
      </c>
      <c r="AU4" s="1">
        <f>PLANEL_GerPT_Trim_Resultado!BH245</f>
        <v>81323.064570000002</v>
      </c>
      <c r="AV4" s="1">
        <f>PLANEL_GerPT_Trim_Resultado!BI245</f>
        <v>76188.780339999998</v>
      </c>
      <c r="AW4" s="1">
        <f>PLANEL_GerPT_Trim_Resultado!BJ245</f>
        <v>72332.265360000005</v>
      </c>
      <c r="AX4" s="1">
        <f>PLANEL_GerPT_Trim_Resultado!BK245</f>
        <v>74390.756370000003</v>
      </c>
      <c r="AY4" s="1">
        <f>PLANEL_GerPT_Trim_Resultado!BL245</f>
        <v>81677.064570000002</v>
      </c>
      <c r="AZ4" s="1">
        <f>PLANEL_GerPT_Trim_Resultado!BM245</f>
        <v>76156.624309999999</v>
      </c>
      <c r="BA4" s="1">
        <f>PLANEL_GerPT_Trim_Resultado!BN245</f>
        <v>71905.77205</v>
      </c>
      <c r="BB4" s="1">
        <f>PLANEL_GerPT_Trim_Resultado!BO245</f>
        <v>74640.910369999998</v>
      </c>
      <c r="BC4" s="1">
        <f>PLANEL_GerPT_Trim_Resultado!BP245</f>
        <v>84381.972179999997</v>
      </c>
      <c r="BD4" s="1">
        <f>PLANEL_GerPT_Trim_Resultado!BQ245</f>
        <v>80728.046329999997</v>
      </c>
      <c r="BE4" s="1">
        <f>PLANEL_GerPT_Trim_Resultado!BR245</f>
        <v>74875.088449999996</v>
      </c>
      <c r="BF4" s="1">
        <f>PLANEL_GerPT_Trim_Resultado!BS245</f>
        <v>76886.597020000001</v>
      </c>
      <c r="BG4" s="1">
        <f>PLANEL_GerPT_Trim_Resultado!BT245</f>
        <v>86534.419049999997</v>
      </c>
      <c r="BH4" s="1">
        <f>PLANEL_GerPT_Trim_Resultado!BU245</f>
        <v>79377.856979999997</v>
      </c>
      <c r="BI4" s="1">
        <f>PLANEL_GerPT_Trim_Resultado!BV245</f>
        <v>76156.299650000001</v>
      </c>
      <c r="BJ4" s="1">
        <f>PLANEL_GerPT_Trim_Resultado!BW245</f>
        <v>79245.453800000003</v>
      </c>
      <c r="BK4" s="1">
        <f>PLANEL_GerPT_Trim_Resultado!BX245</f>
        <v>86534.419049999997</v>
      </c>
      <c r="BL4" s="1">
        <f>PLANEL_GerPT_Trim_Resultado!BY245</f>
        <v>78651.51784</v>
      </c>
      <c r="BM4" s="1">
        <f>PLANEL_GerPT_Trim_Resultado!BZ245</f>
        <v>77530.607619999995</v>
      </c>
      <c r="BN4" s="1">
        <f>PLANEL_GerPT_Trim_Resultado!CA245</f>
        <v>78708.588879999996</v>
      </c>
      <c r="BO4" s="1">
        <f>PLANEL_GerPT_Trim_Resultado!CB245</f>
        <v>87341.49841</v>
      </c>
      <c r="BP4" s="1">
        <f>PLANEL_GerPT_Trim_Resultado!CC245</f>
        <v>83071.064679999996</v>
      </c>
      <c r="BQ4" s="1">
        <f>PLANEL_GerPT_Trim_Resultado!CD245</f>
        <v>75106.643079999994</v>
      </c>
      <c r="BR4" s="1">
        <f>PLANEL_GerPT_Trim_Resultado!CE245</f>
        <v>79804.284799999994</v>
      </c>
      <c r="BS4" s="1">
        <f>PLANEL_GerPT_Trim_Resultado!CF245</f>
        <v>88868.598639999997</v>
      </c>
      <c r="BT4" s="1">
        <f>PLANEL_GerPT_Trim_Resultado!CG245</f>
        <v>82910.061400000006</v>
      </c>
      <c r="BU4" s="1">
        <f>PLANEL_GerPT_Trim_Resultado!CH245</f>
        <v>77961.242010000002</v>
      </c>
      <c r="BV4" s="1">
        <f>PLANEL_GerPT_Trim_Resultado!CI245</f>
        <v>80872.922019999998</v>
      </c>
      <c r="BW4" s="1">
        <f>PLANEL_GerPT_Trim_Resultado!CJ245</f>
        <v>88921.871050000002</v>
      </c>
      <c r="BX4" s="1">
        <f>PLANEL_GerPT_Trim_Resultado!CK245</f>
        <v>80962.929120000001</v>
      </c>
      <c r="BY4" s="1">
        <f>PLANEL_GerPT_Trim_Resultado!CL245</f>
        <v>75770.169349999996</v>
      </c>
      <c r="BZ4" s="1">
        <f>PLANEL_GerPT_Trim_Resultado!CM245</f>
        <v>80726.581909999994</v>
      </c>
      <c r="CA4" s="1">
        <f>PLANEL_GerPT_Trim_Resultado!CN245</f>
        <v>88921.871050000002</v>
      </c>
      <c r="CB4" s="1">
        <f>PLANEL_GerPT_Trim_Resultado!CO245</f>
        <v>82189.048769999994</v>
      </c>
      <c r="CC4" s="1">
        <f>PLANEL_GerPT_Trim_Resultado!CP245</f>
        <v>74160.883489999993</v>
      </c>
      <c r="CD4" s="1">
        <f>PLANEL_GerPT_Trim_Resultado!CQ245</f>
        <v>80518.518379999994</v>
      </c>
      <c r="CE4" s="1">
        <f>PLANEL_GerPT_Trim_Resultado!CR245</f>
        <v>88921.871050000002</v>
      </c>
      <c r="CF4" s="1">
        <f>PLANEL_GerPT_Trim_Resultado!CS245</f>
        <v>84143.59332</v>
      </c>
      <c r="CG4" s="1">
        <f>PLANEL_GerPT_Trim_Resultado!CT245</f>
        <v>77594.522819999998</v>
      </c>
      <c r="CH4" s="1">
        <f>PLANEL_GerPT_Trim_Resultado!CU245</f>
        <v>80492.03542</v>
      </c>
      <c r="CI4" s="1">
        <f>PLANEL_GerPT_Trim_Resultado!CV245</f>
        <v>88921.871050000002</v>
      </c>
      <c r="CJ4" s="1">
        <f>PLANEL_GerPT_Trim_Resultado!CW245</f>
        <v>83768.170020000005</v>
      </c>
      <c r="CK4" s="1">
        <f>PLANEL_GerPT_Trim_Resultado!CX245</f>
        <v>76669.144450000007</v>
      </c>
      <c r="CL4" s="1">
        <f>PLANEL_GerPT_Trim_Resultado!CY245</f>
        <v>80900.806800000006</v>
      </c>
      <c r="CM4" s="1">
        <f>PLANEL_GerPT_Trim_Resultado!CZ245</f>
        <v>88921.871050000002</v>
      </c>
      <c r="CN4" s="1">
        <f>PLANEL_GerPT_Trim_Resultado!DA245</f>
        <v>83873.815419999999</v>
      </c>
      <c r="CO4" s="1">
        <f>PLANEL_GerPT_Trim_Resultado!DB245</f>
        <v>76194.831649999993</v>
      </c>
      <c r="CP4" s="1">
        <f>PLANEL_GerPT_Trim_Resultado!DC245</f>
        <v>79541.207800000004</v>
      </c>
      <c r="CQ4" s="1">
        <f>PLANEL_GerPT_Trim_Resultado!DD245</f>
        <v>89050.571049999999</v>
      </c>
      <c r="CR4" s="1">
        <f>PLANEL_GerPT_Trim_Resultado!DE245</f>
        <v>83308.139320000002</v>
      </c>
      <c r="CS4" s="1">
        <f>PLANEL_GerPT_Trim_Resultado!DF245</f>
        <v>77538.808309999993</v>
      </c>
      <c r="CT4" s="1">
        <f>PLANEL_GerPT_Trim_Resultado!DG245</f>
        <v>80092.614700000006</v>
      </c>
      <c r="CU4" s="1">
        <f>PLANEL_GerPT_Trim_Resultado!DH245</f>
        <v>89444.70852</v>
      </c>
      <c r="CV4" s="1">
        <f>PLANEL_GerPT_Trim_Resultado!DI245</f>
        <v>83141.814799999993</v>
      </c>
      <c r="CW4" s="1">
        <f>PLANEL_GerPT_Trim_Resultado!DJ245</f>
        <v>75984.99553</v>
      </c>
      <c r="CX4" s="1">
        <f>PLANEL_GerPT_Trim_Resultado!DK245</f>
        <v>81125.869949999993</v>
      </c>
      <c r="CY4" s="68">
        <f>PLANEL_GerPT_Trim_Resultado!DL245</f>
        <v>89444.70852</v>
      </c>
      <c r="CZ4" s="68">
        <f>PLANEL_GerPT_Trim_Resultado!DM245</f>
        <v>82228.679569999993</v>
      </c>
      <c r="DA4" s="68">
        <f>PLANEL_GerPT_Trim_Resultado!DN245</f>
        <v>76724.534960000005</v>
      </c>
      <c r="DB4" s="68">
        <f>PLANEL_GerPT_Trim_Resultado!DO245</f>
        <v>80070.894400000005</v>
      </c>
      <c r="DC4" s="1">
        <f>PLANEL_GerPT_Trim_Resultado!DP245</f>
        <v>89444.70852</v>
      </c>
      <c r="DD4" s="1">
        <f>PLANEL_GerPT_Trim_Resultado!DQ245</f>
        <v>83729.145850000001</v>
      </c>
      <c r="DE4" s="1">
        <f>PLANEL_GerPT_Trim_Resultado!DR245</f>
        <v>69777.985459999996</v>
      </c>
      <c r="DF4" s="1">
        <f>PLANEL_GerPT_Trim_Resultado!DS245</f>
        <v>81094.932249999998</v>
      </c>
      <c r="DG4" s="1">
        <f>PLANEL_GerPT_Trim_Resultado!DT245</f>
        <v>89444.70852</v>
      </c>
      <c r="DH4" s="1">
        <f>PLANEL_GerPT_Trim_Resultado!DU245</f>
        <v>85034.438469999994</v>
      </c>
      <c r="DI4" s="1">
        <f>PLANEL_GerPT_Trim_Resultado!DV245</f>
        <v>78661.706149999998</v>
      </c>
      <c r="DJ4" s="1">
        <f>PLANEL_GerPT_Trim_Resultado!DW245</f>
        <v>79585.585399999996</v>
      </c>
      <c r="DK4" s="1">
        <f>PLANEL_GerPT_Trim_Resultado!DX245</f>
        <v>89444.70852</v>
      </c>
      <c r="DL4" s="1">
        <f>PLANEL_GerPT_Trim_Resultado!DY245</f>
        <v>84275.044309999997</v>
      </c>
      <c r="DM4" s="1">
        <f>PLANEL_GerPT_Trim_Resultado!DZ245</f>
        <v>77260.499809999994</v>
      </c>
      <c r="DN4" s="1">
        <f>PLANEL_GerPT_Trim_Resultado!EA245</f>
        <v>79635.638049999994</v>
      </c>
      <c r="DO4" s="1">
        <f>PLANEL_GerPT_Trim_Resultado!EB245</f>
        <v>89444.70852</v>
      </c>
      <c r="DP4" s="1">
        <f>PLANEL_GerPT_Trim_Resultado!EC245</f>
        <v>85034.438469999994</v>
      </c>
      <c r="DQ4" s="1">
        <f>PLANEL_GerPT_Trim_Resultado!ED245</f>
        <v>77738.737550000005</v>
      </c>
      <c r="DR4" s="1">
        <f>PLANEL_GerPT_Trim_Resultado!EE245</f>
        <v>80916.147100000002</v>
      </c>
      <c r="DS4" s="1">
        <f>PLANEL_GerPT_Trim_Resultado!EF245</f>
        <v>88943.846359999996</v>
      </c>
      <c r="DT4" s="1">
        <f>PLANEL_GerPT_Trim_Resultado!EG245</f>
        <v>85034.438469999994</v>
      </c>
      <c r="DU4" s="1">
        <f>PLANEL_GerPT_Trim_Resultado!EH245</f>
        <v>78474.002600000007</v>
      </c>
      <c r="DV4" s="1">
        <f>PLANEL_GerPT_Trim_Resultado!EI245</f>
        <v>81203.573130000004</v>
      </c>
      <c r="DW4" s="1">
        <f>PLANEL_GerPT_Trim_Resultado!EJ245</f>
        <v>88620.948139999993</v>
      </c>
      <c r="DX4" s="1">
        <f>PLANEL_GerPT_Trim_Resultado!EK245</f>
        <v>85034.438469999994</v>
      </c>
      <c r="DY4" s="1">
        <f>PLANEL_GerPT_Trim_Resultado!EL245</f>
        <v>76776.151100000003</v>
      </c>
      <c r="DZ4" s="1">
        <f>PLANEL_GerPT_Trim_Resultado!EM245</f>
        <v>80166.599589999998</v>
      </c>
      <c r="EA4" s="1">
        <f>PLANEL_GerPT_Trim_Resultado!EN245</f>
        <v>87389.359880000004</v>
      </c>
      <c r="EB4" s="1">
        <f>PLANEL_GerPT_Trim_Resultado!EO245</f>
        <v>85034.438469999994</v>
      </c>
      <c r="EC4" s="1">
        <f>PLANEL_GerPT_Trim_Resultado!EP245</f>
        <v>78130.985629999996</v>
      </c>
      <c r="ED4" s="1">
        <f>PLANEL_GerPT_Trim_Resultado!EQ245</f>
        <v>79307.207450000002</v>
      </c>
      <c r="EE4" s="1">
        <f>PLANEL_GerPT_Trim_Resultado!ER245</f>
        <v>87579.331969999999</v>
      </c>
      <c r="EF4" s="1">
        <f>PLANEL_GerPT_Trim_Resultado!ES245</f>
        <v>85034.438469999994</v>
      </c>
      <c r="EG4" s="1">
        <f>PLANEL_GerPT_Trim_Resultado!ET245</f>
        <v>76972.833710000006</v>
      </c>
      <c r="EH4" s="1">
        <f>PLANEL_GerPT_Trim_Resultado!EU245</f>
        <v>77836.105729999996</v>
      </c>
      <c r="EI4" s="1">
        <f>PLANEL_GerPT_Trim_Resultado!EV245</f>
        <v>87940.933099999995</v>
      </c>
      <c r="EJ4" s="1">
        <f>PLANEL_GerPT_Trim_Resultado!EW245</f>
        <v>85034.438469999994</v>
      </c>
      <c r="EK4" s="1">
        <f>PLANEL_GerPT_Trim_Resultado!EX245</f>
        <v>76491.149820000006</v>
      </c>
      <c r="EL4" s="1">
        <f>PLANEL_GerPT_Trim_Resultado!EY245</f>
        <v>79732.350999999995</v>
      </c>
      <c r="EM4" s="1">
        <f>PLANEL_GerPT_Trim_Resultado!EZ245</f>
        <v>87520.540999999997</v>
      </c>
      <c r="EN4" s="1">
        <f>PLANEL_GerPT_Trim_Resultado!FA245</f>
        <v>85127.191810000004</v>
      </c>
      <c r="EO4" s="1">
        <f>PLANEL_GerPT_Trim_Resultado!FB245</f>
        <v>76999.740590000001</v>
      </c>
      <c r="EP4" s="1">
        <f>PLANEL_GerPT_Trim_Resultado!FC245</f>
        <v>78521.958129999999</v>
      </c>
    </row>
    <row r="5" spans="2:258" x14ac:dyDescent="0.25">
      <c r="B5" s="16" t="s">
        <v>2</v>
      </c>
      <c r="C5" s="1">
        <f>PLANEL_GerPT_Trim_Resultado!P257</f>
        <v>4532.2725330000003</v>
      </c>
      <c r="D5" s="1">
        <f>PLANEL_GerPT_Trim_Resultado!Q257</f>
        <v>4652.8540320000002</v>
      </c>
      <c r="E5" s="1">
        <f>PLANEL_GerPT_Trim_Resultado!R257</f>
        <v>4600.4103180000002</v>
      </c>
      <c r="F5" s="1">
        <f>PLANEL_GerPT_Trim_Resultado!S257</f>
        <v>4562.9764260000002</v>
      </c>
      <c r="G5" s="1">
        <f>PLANEL_GerPT_Trim_Resultado!T257</f>
        <v>4855.4785380000003</v>
      </c>
      <c r="H5" s="1">
        <f>PLANEL_GerPT_Trim_Resultado!U257</f>
        <v>4807.7916320000004</v>
      </c>
      <c r="I5" s="1">
        <f>PLANEL_GerPT_Trim_Resultado!V257</f>
        <v>4815.2895239999998</v>
      </c>
      <c r="J5" s="1">
        <f>PLANEL_GerPT_Trim_Resultado!W257</f>
        <v>4831.910226</v>
      </c>
      <c r="K5" s="1">
        <f>PLANEL_GerPT_Trim_Resultado!X257</f>
        <v>5040.3185380000004</v>
      </c>
      <c r="L5" s="1">
        <f>PLANEL_GerPT_Trim_Resultado!Y257</f>
        <v>4962.4549319999996</v>
      </c>
      <c r="M5" s="1">
        <f>PLANEL_GerPT_Trim_Resultado!Z257</f>
        <v>4867.5879240000004</v>
      </c>
      <c r="N5" s="1">
        <f>PLANEL_GerPT_Trim_Resultado!AA257</f>
        <v>4920.132826</v>
      </c>
      <c r="O5" s="1">
        <f>PLANEL_GerPT_Trim_Resultado!AB257</f>
        <v>4910.4867880000002</v>
      </c>
      <c r="P5" s="1">
        <f>PLANEL_GerPT_Trim_Resultado!AC257</f>
        <v>5155.5242319999998</v>
      </c>
      <c r="Q5" s="1">
        <f>PLANEL_GerPT_Trim_Resultado!AD257</f>
        <v>5020.8841380000003</v>
      </c>
      <c r="R5" s="1">
        <f>PLANEL_GerPT_Trim_Resultado!AE257</f>
        <v>5059.8664259999996</v>
      </c>
      <c r="S5" s="1">
        <f>PLANEL_GerPT_Trim_Resultado!AF257</f>
        <v>5164.5871390000002</v>
      </c>
      <c r="T5" s="1">
        <f>PLANEL_GerPT_Trim_Resultado!AG257</f>
        <v>5022.3957410000003</v>
      </c>
      <c r="U5" s="1">
        <f>PLANEL_GerPT_Trim_Resultado!AH257</f>
        <v>5215.4791439999999</v>
      </c>
      <c r="V5" s="1">
        <f>PLANEL_GerPT_Trim_Resultado!AI257</f>
        <v>5168.7711259999996</v>
      </c>
      <c r="W5" s="1">
        <f>PLANEL_GerPT_Trim_Resultado!AJ257</f>
        <v>5256.9333390000002</v>
      </c>
      <c r="X5" s="1">
        <f>PLANEL_GerPT_Trim_Resultado!AK257</f>
        <v>5429.5553499999996</v>
      </c>
      <c r="Y5" s="1">
        <f>PLANEL_GerPT_Trim_Resultado!AL257</f>
        <v>3803.8001640000002</v>
      </c>
      <c r="Z5" s="1">
        <f>PLANEL_GerPT_Trim_Resultado!AM257</f>
        <v>5183.581126</v>
      </c>
      <c r="AA5" s="1">
        <f>PLANEL_GerPT_Trim_Resultado!AN257</f>
        <v>7402.6094659999999</v>
      </c>
      <c r="AB5" s="1">
        <f>PLANEL_GerPT_Trim_Resultado!AO257</f>
        <v>7762.1979860000001</v>
      </c>
      <c r="AC5" s="1">
        <f>PLANEL_GerPT_Trim_Resultado!AP257</f>
        <v>5478.0988180000004</v>
      </c>
      <c r="AD5" s="1">
        <f>PLANEL_GerPT_Trim_Resultado!AQ257</f>
        <v>7568.561412</v>
      </c>
      <c r="AE5" s="1">
        <f>PLANEL_GerPT_Trim_Resultado!AR257</f>
        <v>9177.6881080000003</v>
      </c>
      <c r="AF5" s="1">
        <f>PLANEL_GerPT_Trim_Resultado!AS257</f>
        <v>9432.4864319999997</v>
      </c>
      <c r="AG5" s="1">
        <f>PLANEL_GerPT_Trim_Resultado!AT257</f>
        <v>6068.2142519999998</v>
      </c>
      <c r="AH5" s="1">
        <f>PLANEL_GerPT_Trim_Resultado!AU257</f>
        <v>9258.3386570000002</v>
      </c>
      <c r="AI5" s="1">
        <f>PLANEL_GerPT_Trim_Resultado!AV257</f>
        <v>9178.9027320000005</v>
      </c>
      <c r="AJ5" s="1">
        <f>PLANEL_GerPT_Trim_Resultado!AW257</f>
        <v>9475.7315820000003</v>
      </c>
      <c r="AK5" s="1">
        <f>PLANEL_GerPT_Trim_Resultado!AX257</f>
        <v>9343.3378379999995</v>
      </c>
      <c r="AL5" s="1">
        <f>PLANEL_GerPT_Trim_Resultado!AY257</f>
        <v>9178.580226</v>
      </c>
      <c r="AM5" s="1">
        <f>PLANEL_GerPT_Trim_Resultado!AZ257</f>
        <v>12071.490180000001</v>
      </c>
      <c r="AN5" s="1">
        <f>PLANEL_GerPT_Trim_Resultado!BA257</f>
        <v>12126.18211</v>
      </c>
      <c r="AO5" s="1">
        <f>PLANEL_GerPT_Trim_Resultado!BB257</f>
        <v>11910.662840000001</v>
      </c>
      <c r="AP5" s="1">
        <f>PLANEL_GerPT_Trim_Resultado!BC257</f>
        <v>11835.15223</v>
      </c>
      <c r="AQ5" s="1">
        <f>PLANEL_GerPT_Trim_Resultado!BD257</f>
        <v>12070.482819999999</v>
      </c>
      <c r="AR5" s="1">
        <f>PLANEL_GerPT_Trim_Resultado!BE257</f>
        <v>10102.80883</v>
      </c>
      <c r="AS5" s="1">
        <f>PLANEL_GerPT_Trim_Resultado!BF257</f>
        <v>7936.5862379999999</v>
      </c>
      <c r="AT5" s="1">
        <f>PLANEL_GerPT_Trim_Resultado!BG257</f>
        <v>11835.15223</v>
      </c>
      <c r="AU5" s="1">
        <f>PLANEL_GerPT_Trim_Resultado!BH257</f>
        <v>12072.83035</v>
      </c>
      <c r="AV5" s="1">
        <f>PLANEL_GerPT_Trim_Resultado!BI257</f>
        <v>9129.3850359999997</v>
      </c>
      <c r="AW5" s="1">
        <f>PLANEL_GerPT_Trim_Resultado!BJ257</f>
        <v>9132.4342930000003</v>
      </c>
      <c r="AX5" s="1">
        <f>PLANEL_GerPT_Trim_Resultado!BK257</f>
        <v>11751.298220000001</v>
      </c>
      <c r="AY5" s="1">
        <f>PLANEL_GerPT_Trim_Resultado!BL257</f>
        <v>12072.83035</v>
      </c>
      <c r="AZ5" s="1">
        <f>PLANEL_GerPT_Trim_Resultado!BM257</f>
        <v>10218.898069999999</v>
      </c>
      <c r="BA5" s="1">
        <f>PLANEL_GerPT_Trim_Resultado!BN257</f>
        <v>8896.2891369999998</v>
      </c>
      <c r="BB5" s="1">
        <f>PLANEL_GerPT_Trim_Resultado!BO257</f>
        <v>11629.360549999999</v>
      </c>
      <c r="BC5" s="1">
        <f>PLANEL_GerPT_Trim_Resultado!BP257</f>
        <v>12072.83035</v>
      </c>
      <c r="BD5" s="1">
        <f>PLANEL_GerPT_Trim_Resultado!BQ257</f>
        <v>7872.274058</v>
      </c>
      <c r="BE5" s="1">
        <f>PLANEL_GerPT_Trim_Resultado!BR257</f>
        <v>9549.2609310000007</v>
      </c>
      <c r="BF5" s="1">
        <f>PLANEL_GerPT_Trim_Resultado!BS257</f>
        <v>11835.15223</v>
      </c>
      <c r="BG5" s="1">
        <f>PLANEL_GerPT_Trim_Resultado!BT257</f>
        <v>13881.923349999999</v>
      </c>
      <c r="BH5" s="1">
        <f>PLANEL_GerPT_Trim_Resultado!BU257</f>
        <v>12351.09159</v>
      </c>
      <c r="BI5" s="1">
        <f>PLANEL_GerPT_Trim_Resultado!BV257</f>
        <v>9478.4100500000004</v>
      </c>
      <c r="BJ5" s="1">
        <f>PLANEL_GerPT_Trim_Resultado!BW257</f>
        <v>13078.32964</v>
      </c>
      <c r="BK5" s="1">
        <f>PLANEL_GerPT_Trim_Resultado!BX257</f>
        <v>13881.923349999999</v>
      </c>
      <c r="BL5" s="1">
        <f>PLANEL_GerPT_Trim_Resultado!BY257</f>
        <v>12594.41164</v>
      </c>
      <c r="BM5" s="1">
        <f>PLANEL_GerPT_Trim_Resultado!BZ257</f>
        <v>5368.7428380000001</v>
      </c>
      <c r="BN5" s="1">
        <f>PLANEL_GerPT_Trim_Resultado!CA257</f>
        <v>13642.13673</v>
      </c>
      <c r="BO5" s="1">
        <f>PLANEL_GerPT_Trim_Resultado!CB257</f>
        <v>13881.923349999999</v>
      </c>
      <c r="BP5" s="1">
        <f>PLANEL_GerPT_Trim_Resultado!CC257</f>
        <v>9291.4937819999996</v>
      </c>
      <c r="BQ5" s="1">
        <f>PLANEL_GerPT_Trim_Resultado!CD257</f>
        <v>13468.73314</v>
      </c>
      <c r="BR5" s="1">
        <f>PLANEL_GerPT_Trim_Resultado!CE257</f>
        <v>13084.282579999999</v>
      </c>
      <c r="BS5" s="1">
        <f>PLANEL_GerPT_Trim_Resultado!CF257</f>
        <v>13881.923349999999</v>
      </c>
      <c r="BT5" s="1">
        <f>PLANEL_GerPT_Trim_Resultado!CG257</f>
        <v>11508.659309999999</v>
      </c>
      <c r="BU5" s="1">
        <f>PLANEL_GerPT_Trim_Resultado!CH257</f>
        <v>11657.461740000001</v>
      </c>
      <c r="BV5" s="1">
        <f>PLANEL_GerPT_Trim_Resultado!CI257</f>
        <v>13642.13673</v>
      </c>
      <c r="BW5" s="1">
        <f>PLANEL_GerPT_Trim_Resultado!CJ257</f>
        <v>13881.923349999999</v>
      </c>
      <c r="BX5" s="1">
        <f>PLANEL_GerPT_Trim_Resultado!CK257</f>
        <v>14038.891310000001</v>
      </c>
      <c r="BY5" s="1">
        <f>PLANEL_GerPT_Trim_Resultado!CL257</f>
        <v>11023.46444</v>
      </c>
      <c r="BZ5" s="1">
        <f>PLANEL_GerPT_Trim_Resultado!CM257</f>
        <v>13642.13673</v>
      </c>
      <c r="CA5" s="1">
        <f>PLANEL_GerPT_Trim_Resultado!CN257</f>
        <v>13881.923349999999</v>
      </c>
      <c r="CB5" s="1">
        <f>PLANEL_GerPT_Trim_Resultado!CO257</f>
        <v>13823.73767</v>
      </c>
      <c r="CC5" s="1">
        <f>PLANEL_GerPT_Trim_Resultado!CP257</f>
        <v>13147.11334</v>
      </c>
      <c r="CD5" s="1">
        <f>PLANEL_GerPT_Trim_Resultado!CQ257</f>
        <v>13642.13673</v>
      </c>
      <c r="CE5" s="1">
        <f>PLANEL_GerPT_Trim_Resultado!CR257</f>
        <v>13881.923349999999</v>
      </c>
      <c r="CF5" s="1">
        <f>PLANEL_GerPT_Trim_Resultado!CS257</f>
        <v>12586.126689999999</v>
      </c>
      <c r="CG5" s="1">
        <f>PLANEL_GerPT_Trim_Resultado!CT257</f>
        <v>12328.17259</v>
      </c>
      <c r="CH5" s="1">
        <f>PLANEL_GerPT_Trim_Resultado!CU257</f>
        <v>13596.48612</v>
      </c>
      <c r="CI5" s="1">
        <f>PLANEL_GerPT_Trim_Resultado!CV257</f>
        <v>13881.923349999999</v>
      </c>
      <c r="CJ5" s="1">
        <f>PLANEL_GerPT_Trim_Resultado!CW257</f>
        <v>12719.733899999999</v>
      </c>
      <c r="CK5" s="1">
        <f>PLANEL_GerPT_Trim_Resultado!CX257</f>
        <v>10429.861800000001</v>
      </c>
      <c r="CL5" s="1">
        <f>PLANEL_GerPT_Trim_Resultado!CY257</f>
        <v>13642.13673</v>
      </c>
      <c r="CM5" s="1">
        <f>PLANEL_GerPT_Trim_Resultado!CZ257</f>
        <v>13881.923349999999</v>
      </c>
      <c r="CN5" s="1">
        <f>PLANEL_GerPT_Trim_Resultado!DA257</f>
        <v>12359.18535</v>
      </c>
      <c r="CO5" s="1">
        <f>PLANEL_GerPT_Trim_Resultado!DB257</f>
        <v>11241.04744</v>
      </c>
      <c r="CP5" s="1">
        <f>PLANEL_GerPT_Trim_Resultado!DC257</f>
        <v>13642.13673</v>
      </c>
      <c r="CQ5" s="1">
        <f>PLANEL_GerPT_Trim_Resultado!DD257</f>
        <v>13881.923349999999</v>
      </c>
      <c r="CR5" s="1">
        <f>PLANEL_GerPT_Trim_Resultado!DE257</f>
        <v>13249.888440000001</v>
      </c>
      <c r="CS5" s="1">
        <f>PLANEL_GerPT_Trim_Resultado!DF257</f>
        <v>13450.67425</v>
      </c>
      <c r="CT5" s="1">
        <f>PLANEL_GerPT_Trim_Resultado!DG257</f>
        <v>12405.731040000001</v>
      </c>
      <c r="CU5" s="1">
        <f>PLANEL_GerPT_Trim_Resultado!DH257</f>
        <v>13881.923349999999</v>
      </c>
      <c r="CV5" s="1">
        <f>PLANEL_GerPT_Trim_Resultado!DI257</f>
        <v>12427.552659999999</v>
      </c>
      <c r="CW5" s="1">
        <f>PLANEL_GerPT_Trim_Resultado!DJ257</f>
        <v>10063.216640000001</v>
      </c>
      <c r="CX5" s="1">
        <f>PLANEL_GerPT_Trim_Resultado!DK257</f>
        <v>11554.20883</v>
      </c>
      <c r="CY5" s="68">
        <f>PLANEL_GerPT_Trim_Resultado!DL257</f>
        <v>13881.923349999999</v>
      </c>
      <c r="CZ5" s="68">
        <f>PLANEL_GerPT_Trim_Resultado!DM257</f>
        <v>13814.554700000001</v>
      </c>
      <c r="DA5" s="68">
        <f>PLANEL_GerPT_Trim_Resultado!DN257</f>
        <v>6851.0495810000002</v>
      </c>
      <c r="DB5" s="68">
        <f>PLANEL_GerPT_Trim_Resultado!DO257</f>
        <v>12102.801750000001</v>
      </c>
      <c r="DC5" s="1">
        <f>PLANEL_GerPT_Trim_Resultado!DP257</f>
        <v>13881.923349999999</v>
      </c>
      <c r="DD5" s="1">
        <f>PLANEL_GerPT_Trim_Resultado!DQ257</f>
        <v>13955.05631</v>
      </c>
      <c r="DE5" s="1">
        <f>PLANEL_GerPT_Trim_Resultado!DR257</f>
        <v>13518.238579999999</v>
      </c>
      <c r="DF5" s="1">
        <f>PLANEL_GerPT_Trim_Resultado!DS257</f>
        <v>10939.69714</v>
      </c>
      <c r="DG5" s="1">
        <f>PLANEL_GerPT_Trim_Resultado!DT257</f>
        <v>13881.923349999999</v>
      </c>
      <c r="DH5" s="1">
        <f>PLANEL_GerPT_Trim_Resultado!DU257</f>
        <v>12514.687180000001</v>
      </c>
      <c r="DI5" s="1">
        <f>PLANEL_GerPT_Trim_Resultado!DV257</f>
        <v>10997.19817</v>
      </c>
      <c r="DJ5" s="1">
        <f>PLANEL_GerPT_Trim_Resultado!DW257</f>
        <v>13642.13673</v>
      </c>
      <c r="DK5" s="1">
        <f>PLANEL_GerPT_Trim_Resultado!DX257</f>
        <v>13881.923349999999</v>
      </c>
      <c r="DL5" s="1">
        <f>PLANEL_GerPT_Trim_Resultado!DY257</f>
        <v>14038.891310000001</v>
      </c>
      <c r="DM5" s="1">
        <f>PLANEL_GerPT_Trim_Resultado!DZ257</f>
        <v>10120.489509999999</v>
      </c>
      <c r="DN5" s="1">
        <f>PLANEL_GerPT_Trim_Resultado!EA257</f>
        <v>12633.669309999999</v>
      </c>
      <c r="DO5" s="1">
        <f>PLANEL_GerPT_Trim_Resultado!EB257</f>
        <v>13881.923349999999</v>
      </c>
      <c r="DP5" s="1">
        <f>PLANEL_GerPT_Trim_Resultado!EC257</f>
        <v>14038.891310000001</v>
      </c>
      <c r="DQ5" s="1">
        <f>PLANEL_GerPT_Trim_Resultado!ED257</f>
        <v>9767.0922530000007</v>
      </c>
      <c r="DR5" s="1">
        <f>PLANEL_GerPT_Trim_Resultado!EE257</f>
        <v>13642.13673</v>
      </c>
      <c r="DS5" s="1">
        <f>PLANEL_GerPT_Trim_Resultado!EF257</f>
        <v>13881.923349999999</v>
      </c>
      <c r="DT5" s="1">
        <f>PLANEL_GerPT_Trim_Resultado!EG257</f>
        <v>14038.891310000001</v>
      </c>
      <c r="DU5" s="1">
        <f>PLANEL_GerPT_Trim_Resultado!EH257</f>
        <v>10742.20585</v>
      </c>
      <c r="DV5" s="1">
        <f>PLANEL_GerPT_Trim_Resultado!EI257</f>
        <v>9687.5387350000001</v>
      </c>
      <c r="DW5" s="1">
        <f>PLANEL_GerPT_Trim_Resultado!EJ257</f>
        <v>13372.62671</v>
      </c>
      <c r="DX5" s="1">
        <f>PLANEL_GerPT_Trim_Resultado!EK257</f>
        <v>14038.891310000001</v>
      </c>
      <c r="DY5" s="1">
        <f>PLANEL_GerPT_Trim_Resultado!EL257</f>
        <v>11635.56115</v>
      </c>
      <c r="DZ5" s="1">
        <f>PLANEL_GerPT_Trim_Resultado!EM257</f>
        <v>13243.477000000001</v>
      </c>
      <c r="EA5" s="1">
        <f>PLANEL_GerPT_Trim_Resultado!EN257</f>
        <v>13868.22112</v>
      </c>
      <c r="EB5" s="1">
        <f>PLANEL_GerPT_Trim_Resultado!EO257</f>
        <v>14038.891310000001</v>
      </c>
      <c r="EC5" s="1">
        <f>PLANEL_GerPT_Trim_Resultado!EP257</f>
        <v>13633.248390000001</v>
      </c>
      <c r="ED5" s="1">
        <f>PLANEL_GerPT_Trim_Resultado!EQ257</f>
        <v>11833.557629999999</v>
      </c>
      <c r="EE5" s="1">
        <f>PLANEL_GerPT_Trim_Resultado!ER257</f>
        <v>13881.923349999999</v>
      </c>
      <c r="EF5" s="1">
        <f>PLANEL_GerPT_Trim_Resultado!ES257</f>
        <v>14038.891310000001</v>
      </c>
      <c r="EG5" s="1">
        <f>PLANEL_GerPT_Trim_Resultado!ET257</f>
        <v>5908.580344</v>
      </c>
      <c r="EH5" s="1">
        <f>PLANEL_GerPT_Trim_Resultado!EU257</f>
        <v>11065.952730000001</v>
      </c>
      <c r="EI5" s="1">
        <f>PLANEL_GerPT_Trim_Resultado!EV257</f>
        <v>13346.33106</v>
      </c>
      <c r="EJ5" s="1">
        <f>PLANEL_GerPT_Trim_Resultado!EW257</f>
        <v>14038.891310000001</v>
      </c>
      <c r="EK5" s="1">
        <f>PLANEL_GerPT_Trim_Resultado!EX257</f>
        <v>6451.6602839999996</v>
      </c>
      <c r="EL5" s="1">
        <f>PLANEL_GerPT_Trim_Resultado!EY257</f>
        <v>9119.5036529999998</v>
      </c>
      <c r="EM5" s="1">
        <f>PLANEL_GerPT_Trim_Resultado!EZ257</f>
        <v>11414.455459999999</v>
      </c>
      <c r="EN5" s="1">
        <f>PLANEL_GerPT_Trim_Resultado!FA257</f>
        <v>14038.891310000001</v>
      </c>
      <c r="EO5" s="1">
        <f>PLANEL_GerPT_Trim_Resultado!FB257</f>
        <v>13536.97213</v>
      </c>
      <c r="EP5" s="1">
        <f>PLANEL_GerPT_Trim_Resultado!FC257</f>
        <v>9725.5252259999997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3476.6372449999999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3699.3079590000002</v>
      </c>
      <c r="I7" s="18">
        <f>PLANEL_GerPT_Trim_Resultado!V149</f>
        <v>3239.7842519999999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3699.3079590000002</v>
      </c>
      <c r="N7" s="18">
        <f>PLANEL_GerPT_Trim_Resultado!AA149</f>
        <v>4305.6897570000001</v>
      </c>
      <c r="O7" s="18">
        <f>PLANEL_GerPT_Trim_Resultado!AB149</f>
        <v>3741.4057029999999</v>
      </c>
      <c r="P7" s="18">
        <f>PLANEL_GerPT_Trim_Resultado!AC149</f>
        <v>3488.0218009999999</v>
      </c>
      <c r="Q7" s="18">
        <f>PLANEL_GerPT_Trim_Resultado!AD149</f>
        <v>3699.3079590000002</v>
      </c>
      <c r="R7" s="18">
        <f>PLANEL_GerPT_Trim_Resultado!AE149</f>
        <v>3699.3079590000002</v>
      </c>
      <c r="S7" s="18">
        <f>PLANEL_GerPT_Trim_Resultado!AF149</f>
        <v>4015.011739</v>
      </c>
      <c r="T7" s="18">
        <f>PLANEL_GerPT_Trim_Resultado!AG149</f>
        <v>2607.0627439999998</v>
      </c>
      <c r="U7" s="18">
        <f>PLANEL_GerPT_Trim_Resultado!AH149</f>
        <v>3488.0218009999999</v>
      </c>
      <c r="V7" s="18">
        <f>PLANEL_GerPT_Trim_Resultado!AI149</f>
        <v>1943.2641699999999</v>
      </c>
      <c r="W7" s="18">
        <f>PLANEL_GerPT_Trim_Resultado!AJ149</f>
        <v>4305.6897570000001</v>
      </c>
      <c r="X7" s="18">
        <f>PLANEL_GerPT_Trim_Resultado!AK149</f>
        <v>2848.8574870000002</v>
      </c>
      <c r="Y7" s="18">
        <f>PLANEL_GerPT_Trim_Resultado!AL149</f>
        <v>2390.0917570000001</v>
      </c>
      <c r="Z7" s="18">
        <f>PLANEL_GerPT_Trim_Resultado!AM149</f>
        <v>4094.4035990000002</v>
      </c>
      <c r="AA7" s="18">
        <f>PLANEL_GerPT_Trim_Resultado!AN149</f>
        <v>4094.4035990000002</v>
      </c>
      <c r="AB7" s="18">
        <f>PLANEL_GerPT_Trim_Resultado!AO149</f>
        <v>3488.0218009999999</v>
      </c>
      <c r="AC7" s="18">
        <f>PLANEL_GerPT_Trim_Resultado!AP149</f>
        <v>3488.0218009999999</v>
      </c>
      <c r="AD7" s="18">
        <f>PLANEL_GerPT_Trim_Resultado!AQ149</f>
        <v>4094.4035990000002</v>
      </c>
      <c r="AE7" s="18">
        <f>PLANEL_GerPT_Trim_Resultado!AR149</f>
        <v>4305.6897570000001</v>
      </c>
      <c r="AF7" s="18">
        <f>PLANEL_GerPT_Trim_Resultado!AS149</f>
        <v>3028.498094</v>
      </c>
      <c r="AG7" s="18">
        <f>PLANEL_GerPT_Trim_Resultado!AT149</f>
        <v>4094.4035990000002</v>
      </c>
      <c r="AH7" s="18">
        <f>PLANEL_GerPT_Trim_Resultado!AU149</f>
        <v>4094.4035990000002</v>
      </c>
      <c r="AI7" s="18">
        <f>PLANEL_GerPT_Trim_Resultado!AV149</f>
        <v>4091.561185</v>
      </c>
      <c r="AJ7" s="18">
        <f>PLANEL_GerPT_Trim_Resultado!AW149</f>
        <v>3880.2750270000001</v>
      </c>
      <c r="AK7" s="18">
        <f>PLANEL_GerPT_Trim_Resultado!AX149</f>
        <v>4003.7917189999998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2448.7402470000002</v>
      </c>
      <c r="AO7" s="18">
        <f>PLANEL_GerPT_Trim_Resultado!BB149</f>
        <v>3725.9319099999998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1164.4425470000001</v>
      </c>
      <c r="BA7" s="18">
        <f>PLANEL_GerPT_Trim_Resultado!BN149</f>
        <v>1164.4425470000001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1770.8243460000001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1770.8243460000001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5841.1621670000004</v>
      </c>
      <c r="D8" s="18">
        <f>PLANEL_GerPT_Trim_Resultado!Q113+PLANEL_GerPT_Trim_Resultado!Q125+PLANEL_GerPT_Trim_Resultado!Q137</f>
        <v>5467.9531200000001</v>
      </c>
      <c r="E8" s="18">
        <f>PLANEL_GerPT_Trim_Resultado!R113+PLANEL_GerPT_Trim_Resultado!R125+PLANEL_GerPT_Trim_Resultado!R137</f>
        <v>5355.582993</v>
      </c>
      <c r="F8" s="18">
        <f>PLANEL_GerPT_Trim_Resultado!S113+PLANEL_GerPT_Trim_Resultado!S125+PLANEL_GerPT_Trim_Resultado!S137</f>
        <v>5665.027204</v>
      </c>
      <c r="G8" s="18">
        <f>PLANEL_GerPT_Trim_Resultado!T113+PLANEL_GerPT_Trim_Resultado!T125+PLANEL_GerPT_Trim_Resultado!T137</f>
        <v>6043.8263340000003</v>
      </c>
      <c r="H8" s="18">
        <f>PLANEL_GerPT_Trim_Resultado!U113+PLANEL_GerPT_Trim_Resultado!U125+PLANEL_GerPT_Trim_Resultado!U137</f>
        <v>6359.8282239999999</v>
      </c>
      <c r="I8" s="18">
        <f>PLANEL_GerPT_Trim_Resultado!V113+PLANEL_GerPT_Trim_Resultado!V125+PLANEL_GerPT_Trim_Resultado!V137</f>
        <v>6008.7432349999999</v>
      </c>
      <c r="J8" s="18">
        <f>PLANEL_GerPT_Trim_Resultado!W113+PLANEL_GerPT_Trim_Resultado!W125+PLANEL_GerPT_Trim_Resultado!W137</f>
        <v>6656.9351809999998</v>
      </c>
      <c r="K8" s="18">
        <f>PLANEL_GerPT_Trim_Resultado!X113+PLANEL_GerPT_Trim_Resultado!X125+PLANEL_GerPT_Trim_Resultado!X137</f>
        <v>7397.2894580000002</v>
      </c>
      <c r="L8" s="18">
        <f>PLANEL_GerPT_Trim_Resultado!Y113+PLANEL_GerPT_Trim_Resultado!Y125+PLANEL_GerPT_Trim_Resultado!Y137</f>
        <v>5833.9394929999999</v>
      </c>
      <c r="M8" s="18">
        <f>PLANEL_GerPT_Trim_Resultado!Z113+PLANEL_GerPT_Trim_Resultado!Z125+PLANEL_GerPT_Trim_Resultado!Z137</f>
        <v>5955.7114789999996</v>
      </c>
      <c r="N8" s="18">
        <f>PLANEL_GerPT_Trim_Resultado!AA113+PLANEL_GerPT_Trim_Resultado!AA125+PLANEL_GerPT_Trim_Resultado!AA137</f>
        <v>7221.1544949999998</v>
      </c>
      <c r="O8" s="18">
        <f>PLANEL_GerPT_Trim_Resultado!AB113+PLANEL_GerPT_Trim_Resultado!AB125+PLANEL_GerPT_Trim_Resultado!AB137</f>
        <v>4574.1084499999997</v>
      </c>
      <c r="P8" s="18">
        <f>PLANEL_GerPT_Trim_Resultado!AC113+PLANEL_GerPT_Trim_Resultado!AC125+PLANEL_GerPT_Trim_Resultado!AC137</f>
        <v>4237.2823109999999</v>
      </c>
      <c r="Q8" s="18">
        <f>PLANEL_GerPT_Trim_Resultado!AD113+PLANEL_GerPT_Trim_Resultado!AD125+PLANEL_GerPT_Trim_Resultado!AD137</f>
        <v>7423.8186610000002</v>
      </c>
      <c r="R8" s="18">
        <f>PLANEL_GerPT_Trim_Resultado!AE113+PLANEL_GerPT_Trim_Resultado!AE125+PLANEL_GerPT_Trim_Resultado!AE137</f>
        <v>6892.4766099999997</v>
      </c>
      <c r="S8" s="18">
        <f>PLANEL_GerPT_Trim_Resultado!AF113+PLANEL_GerPT_Trim_Resultado!AF125+PLANEL_GerPT_Trim_Resultado!AF137</f>
        <v>7090.4034190000002</v>
      </c>
      <c r="T8" s="18">
        <f>PLANEL_GerPT_Trim_Resultado!AG113+PLANEL_GerPT_Trim_Resultado!AG125+PLANEL_GerPT_Trim_Resultado!AG137</f>
        <v>4412.2659510000003</v>
      </c>
      <c r="U8" s="18">
        <f>PLANEL_GerPT_Trim_Resultado!AH113+PLANEL_GerPT_Trim_Resultado!AH125+PLANEL_GerPT_Trim_Resultado!AH137</f>
        <v>4574.1084499999997</v>
      </c>
      <c r="V8" s="18">
        <f>PLANEL_GerPT_Trim_Resultado!AI113+PLANEL_GerPT_Trim_Resultado!AI125+PLANEL_GerPT_Trim_Resultado!AI137</f>
        <v>4252.5711259999998</v>
      </c>
      <c r="W8" s="18">
        <f>PLANEL_GerPT_Trim_Resultado!AJ113+PLANEL_GerPT_Trim_Resultado!AJ125+PLANEL_GerPT_Trim_Resultado!AJ137</f>
        <v>8573.7648939999999</v>
      </c>
      <c r="X8" s="18">
        <f>PLANEL_GerPT_Trim_Resultado!AK113+PLANEL_GerPT_Trim_Resultado!AK125+PLANEL_GerPT_Trim_Resultado!AK137</f>
        <v>4868.6773579999999</v>
      </c>
      <c r="Y8" s="18">
        <f>PLANEL_GerPT_Trim_Resultado!AL113+PLANEL_GerPT_Trim_Resultado!AL125+PLANEL_GerPT_Trim_Resultado!AL137</f>
        <v>6816.1104029999997</v>
      </c>
      <c r="Z8" s="18">
        <f>PLANEL_GerPT_Trim_Resultado!AM113+PLANEL_GerPT_Trim_Resultado!AM125+PLANEL_GerPT_Trim_Resultado!AM137</f>
        <v>4742.9478820000004</v>
      </c>
      <c r="AA8" s="18">
        <f>PLANEL_GerPT_Trim_Resultado!AN113+PLANEL_GerPT_Trim_Resultado!AN125+PLANEL_GerPT_Trim_Resultado!AN137</f>
        <v>7413.4912210000002</v>
      </c>
      <c r="AB8" s="18">
        <f>PLANEL_GerPT_Trim_Resultado!AO113+PLANEL_GerPT_Trim_Resultado!AO125+PLANEL_GerPT_Trim_Resultado!AO137</f>
        <v>4382.331518</v>
      </c>
      <c r="AC8" s="18">
        <f>PLANEL_GerPT_Trim_Resultado!AP113+PLANEL_GerPT_Trim_Resultado!AP125+PLANEL_GerPT_Trim_Resultado!AP137</f>
        <v>5676.0526440000003</v>
      </c>
      <c r="AD8" s="18">
        <f>PLANEL_GerPT_Trim_Resultado!AQ113+PLANEL_GerPT_Trim_Resultado!AQ125+PLANEL_GerPT_Trim_Resultado!AQ137</f>
        <v>5851.8685960000003</v>
      </c>
      <c r="AE8" s="18">
        <f>PLANEL_GerPT_Trim_Resultado!AR113+PLANEL_GerPT_Trim_Resultado!AR125+PLANEL_GerPT_Trim_Resultado!AR137</f>
        <v>5863.5932640000001</v>
      </c>
      <c r="AF8" s="18">
        <f>PLANEL_GerPT_Trim_Resultado!AS113+PLANEL_GerPT_Trim_Resultado!AS125+PLANEL_GerPT_Trim_Resultado!AS137</f>
        <v>6119.6500640000004</v>
      </c>
      <c r="AG8" s="18">
        <f>PLANEL_GerPT_Trim_Resultado!AT113+PLANEL_GerPT_Trim_Resultado!AT125+PLANEL_GerPT_Trim_Resultado!AT137</f>
        <v>5802.2470919999996</v>
      </c>
      <c r="AH8" s="18">
        <f>PLANEL_GerPT_Trim_Resultado!AU113+PLANEL_GerPT_Trim_Resultado!AU125+PLANEL_GerPT_Trim_Resultado!AU137</f>
        <v>6946.982231</v>
      </c>
      <c r="AI8" s="18">
        <f>PLANEL_GerPT_Trim_Resultado!AV113+PLANEL_GerPT_Trim_Resultado!AV125+PLANEL_GerPT_Trim_Resultado!AV137</f>
        <v>8065.2857029999996</v>
      </c>
      <c r="AJ8" s="18">
        <f>PLANEL_GerPT_Trim_Resultado!AW113+PLANEL_GerPT_Trim_Resultado!AW125+PLANEL_GerPT_Trim_Resultado!AW137</f>
        <v>5095.1518569999998</v>
      </c>
      <c r="AK8" s="18">
        <f>PLANEL_GerPT_Trim_Resultado!AX113+PLANEL_GerPT_Trim_Resultado!AX125+PLANEL_GerPT_Trim_Resultado!AX137</f>
        <v>6704.4198260000003</v>
      </c>
      <c r="AL8" s="18">
        <f>PLANEL_GerPT_Trim_Resultado!AY113+PLANEL_GerPT_Trim_Resultado!AY125+PLANEL_GerPT_Trim_Resultado!AY137</f>
        <v>8065.2857029999996</v>
      </c>
      <c r="AM8" s="18">
        <f>PLANEL_GerPT_Trim_Resultado!AZ113+PLANEL_GerPT_Trim_Resultado!AZ125+PLANEL_GerPT_Trim_Resultado!AZ137</f>
        <v>8685.0174399999996</v>
      </c>
      <c r="AN8" s="18">
        <f>PLANEL_GerPT_Trim_Resultado!BA113+PLANEL_GerPT_Trim_Resultado!BA125+PLANEL_GerPT_Trim_Resultado!BA137</f>
        <v>7540.2823010000002</v>
      </c>
      <c r="AO8" s="18">
        <f>PLANEL_GerPT_Trim_Resultado!BB113+PLANEL_GerPT_Trim_Resultado!BB125+PLANEL_GerPT_Trim_Resultado!BB137</f>
        <v>8650.9563920000001</v>
      </c>
      <c r="AP8" s="18">
        <f>PLANEL_GerPT_Trim_Resultado!BC113+PLANEL_GerPT_Trim_Resultado!BC125+PLANEL_GerPT_Trim_Resultado!BC137</f>
        <v>8685.0174399999996</v>
      </c>
      <c r="AQ8" s="18">
        <f>PLANEL_GerPT_Trim_Resultado!BD113+PLANEL_GerPT_Trim_Resultado!BD125+PLANEL_GerPT_Trim_Resultado!BD137</f>
        <v>5962.1642460000003</v>
      </c>
      <c r="AR8" s="18">
        <f>PLANEL_GerPT_Trim_Resultado!BE113+PLANEL_GerPT_Trim_Resultado!BE125+PLANEL_GerPT_Trim_Resultado!BE137</f>
        <v>6072.9330959999998</v>
      </c>
      <c r="AS8" s="18">
        <f>PLANEL_GerPT_Trim_Resultado!BF113+PLANEL_GerPT_Trim_Resultado!BF125+PLANEL_GerPT_Trim_Resultado!BF137</f>
        <v>5474.7000379999999</v>
      </c>
      <c r="AT8" s="18">
        <f>PLANEL_GerPT_Trim_Resultado!BG113+PLANEL_GerPT_Trim_Resultado!BG125+PLANEL_GerPT_Trim_Resultado!BG137</f>
        <v>6072.9330959999998</v>
      </c>
      <c r="AU8" s="18">
        <f>PLANEL_GerPT_Trim_Resultado!BH113+PLANEL_GerPT_Trim_Resultado!BH125+PLANEL_GerPT_Trim_Resultado!BH137</f>
        <v>5879.6488980000004</v>
      </c>
      <c r="AV8" s="18">
        <f>PLANEL_GerPT_Trim_Resultado!BI113+PLANEL_GerPT_Trim_Resultado!BI125+PLANEL_GerPT_Trim_Resultado!BI137</f>
        <v>5879.6488980000004</v>
      </c>
      <c r="AW8" s="18">
        <f>PLANEL_GerPT_Trim_Resultado!BJ113+PLANEL_GerPT_Trim_Resultado!BJ125+PLANEL_GerPT_Trim_Resultado!BJ137</f>
        <v>5113.7524780000003</v>
      </c>
      <c r="AX8" s="18">
        <f>PLANEL_GerPT_Trim_Resultado!BK113+PLANEL_GerPT_Trim_Resultado!BK125+PLANEL_GerPT_Trim_Resultado!BK137</f>
        <v>5879.6488980000004</v>
      </c>
      <c r="AY8" s="18">
        <f>PLANEL_GerPT_Trim_Resultado!BL113+PLANEL_GerPT_Trim_Resultado!BL125+PLANEL_GerPT_Trim_Resultado!BL137</f>
        <v>7855.3104999999996</v>
      </c>
      <c r="AZ8" s="18">
        <f>PLANEL_GerPT_Trim_Resultado!BM113+PLANEL_GerPT_Trim_Resultado!BM125+PLANEL_GerPT_Trim_Resultado!BM137</f>
        <v>6152.5146119999999</v>
      </c>
      <c r="BA8" s="18">
        <f>PLANEL_GerPT_Trim_Resultado!BN113+PLANEL_GerPT_Trim_Resultado!BN125+PLANEL_GerPT_Trim_Resultado!BN137</f>
        <v>5824.7112900000002</v>
      </c>
      <c r="BB8" s="18">
        <f>PLANEL_GerPT_Trim_Resultado!BO113+PLANEL_GerPT_Trim_Resultado!BO125+PLANEL_GerPT_Trim_Resultado!BO137</f>
        <v>7855.3104999999996</v>
      </c>
      <c r="BC8" s="18">
        <f>PLANEL_GerPT_Trim_Resultado!BP113+PLANEL_GerPT_Trim_Resultado!BP125+PLANEL_GerPT_Trim_Resultado!BP137</f>
        <v>7686.4710679999998</v>
      </c>
      <c r="BD8" s="18">
        <f>PLANEL_GerPT_Trim_Resultado!BQ113+PLANEL_GerPT_Trim_Resultado!BQ125+PLANEL_GerPT_Trim_Resultado!BQ137</f>
        <v>7686.4710679999998</v>
      </c>
      <c r="BE8" s="18">
        <f>PLANEL_GerPT_Trim_Resultado!BR113+PLANEL_GerPT_Trim_Resultado!BR125+PLANEL_GerPT_Trim_Resultado!BR137</f>
        <v>6541.7359290000004</v>
      </c>
      <c r="BF8" s="18">
        <f>PLANEL_GerPT_Trim_Resultado!BS113+PLANEL_GerPT_Trim_Resultado!BS125+PLANEL_GerPT_Trim_Resultado!BS137</f>
        <v>7686.4710679999998</v>
      </c>
      <c r="BG8" s="18">
        <f>PLANEL_GerPT_Trim_Resultado!BT113+PLANEL_GerPT_Trim_Resultado!BT125+PLANEL_GerPT_Trim_Resultado!BT137</f>
        <v>7686.4710679999998</v>
      </c>
      <c r="BH8" s="18">
        <f>PLANEL_GerPT_Trim_Resultado!BU113+PLANEL_GerPT_Trim_Resultado!BU125+PLANEL_GerPT_Trim_Resultado!BU137</f>
        <v>6152.5146119999999</v>
      </c>
      <c r="BI8" s="18">
        <f>PLANEL_GerPT_Trim_Resultado!BV113+PLANEL_GerPT_Trim_Resultado!BV125+PLANEL_GerPT_Trim_Resultado!BV137</f>
        <v>7686.4710679999998</v>
      </c>
      <c r="BJ8" s="18">
        <f>PLANEL_GerPT_Trim_Resultado!BW113+PLANEL_GerPT_Trim_Resultado!BW125+PLANEL_GerPT_Trim_Resultado!BW137</f>
        <v>7686.4710679999998</v>
      </c>
      <c r="BK8" s="18">
        <f>PLANEL_GerPT_Trim_Resultado!BX113+PLANEL_GerPT_Trim_Resultado!BX125+PLANEL_GerPT_Trim_Resultado!BX137</f>
        <v>7686.4710679999998</v>
      </c>
      <c r="BL8" s="18">
        <f>PLANEL_GerPT_Trim_Resultado!BY113+PLANEL_GerPT_Trim_Resultado!BY125+PLANEL_GerPT_Trim_Resultado!BY137</f>
        <v>7686.4710679999998</v>
      </c>
      <c r="BM8" s="18">
        <f>PLANEL_GerPT_Trim_Resultado!BZ113+PLANEL_GerPT_Trim_Resultado!BZ125+PLANEL_GerPT_Trim_Resultado!BZ137</f>
        <v>7686.4710679999998</v>
      </c>
      <c r="BN8" s="18">
        <f>PLANEL_GerPT_Trim_Resultado!CA113+PLANEL_GerPT_Trim_Resultado!CA125+PLANEL_GerPT_Trim_Resultado!CA137</f>
        <v>7659.9418640000004</v>
      </c>
      <c r="BO8" s="18">
        <f>PLANEL_GerPT_Trim_Resultado!CB113+PLANEL_GerPT_Trim_Resultado!CB125+PLANEL_GerPT_Trim_Resultado!CB137</f>
        <v>7118.3671199999999</v>
      </c>
      <c r="BP8" s="18">
        <f>PLANEL_GerPT_Trim_Resultado!CC113+PLANEL_GerPT_Trim_Resultado!CC125+PLANEL_GerPT_Trim_Resultado!CC137</f>
        <v>7118.3671199999999</v>
      </c>
      <c r="BQ8" s="18">
        <f>PLANEL_GerPT_Trim_Resultado!CD113+PLANEL_GerPT_Trim_Resultado!CD125+PLANEL_GerPT_Trim_Resultado!CD137</f>
        <v>5793.6123846</v>
      </c>
      <c r="BR8" s="18">
        <f>PLANEL_GerPT_Trim_Resultado!CE113+PLANEL_GerPT_Trim_Resultado!CE125+PLANEL_GerPT_Trim_Resultado!CE137</f>
        <v>7118.3671199999999</v>
      </c>
      <c r="BS8" s="18">
        <f>PLANEL_GerPT_Trim_Resultado!CF113+PLANEL_GerPT_Trim_Resultado!CF125+PLANEL_GerPT_Trim_Resultado!CF137</f>
        <v>7805.284001</v>
      </c>
      <c r="BT8" s="18">
        <f>PLANEL_GerPT_Trim_Resultado!CG113+PLANEL_GerPT_Trim_Resultado!CG125+PLANEL_GerPT_Trim_Resultado!CG137</f>
        <v>7680.2141250000004</v>
      </c>
      <c r="BU8" s="18">
        <f>PLANEL_GerPT_Trim_Resultado!CH113+PLANEL_GerPT_Trim_Resultado!CH125+PLANEL_GerPT_Trim_Resultado!CH137</f>
        <v>6660.5488620000006</v>
      </c>
      <c r="BV8" s="18">
        <f>PLANEL_GerPT_Trim_Resultado!CI113+PLANEL_GerPT_Trim_Resultado!CI125+PLANEL_GerPT_Trim_Resultado!CI137</f>
        <v>7805.284001</v>
      </c>
      <c r="BW8" s="18">
        <f>PLANEL_GerPT_Trim_Resultado!CJ113+PLANEL_GerPT_Trim_Resultado!CJ125+PLANEL_GerPT_Trim_Resultado!CJ137</f>
        <v>8492.2008819999992</v>
      </c>
      <c r="BX8" s="18">
        <f>PLANEL_GerPT_Trim_Resultado!CK113+PLANEL_GerPT_Trim_Resultado!CK125+PLANEL_GerPT_Trim_Resultado!CK137</f>
        <v>8492.2008819999992</v>
      </c>
      <c r="BY8" s="18">
        <f>PLANEL_GerPT_Trim_Resultado!CL113+PLANEL_GerPT_Trim_Resultado!CL125+PLANEL_GerPT_Trim_Resultado!CL137</f>
        <v>8492.2008819999992</v>
      </c>
      <c r="BZ8" s="18">
        <f>PLANEL_GerPT_Trim_Resultado!CM113+PLANEL_GerPT_Trim_Resultado!CM125+PLANEL_GerPT_Trim_Resultado!CM137</f>
        <v>8492.2008819999992</v>
      </c>
      <c r="CA8" s="18">
        <f>PLANEL_GerPT_Trim_Resultado!CN113+PLANEL_GerPT_Trim_Resultado!CN125+PLANEL_GerPT_Trim_Resultado!CN137</f>
        <v>8185.4095909999996</v>
      </c>
      <c r="CB8" s="18">
        <f>PLANEL_GerPT_Trim_Resultado!CO113+PLANEL_GerPT_Trim_Resultado!CO125+PLANEL_GerPT_Trim_Resultado!CO137</f>
        <v>8185.4095909999996</v>
      </c>
      <c r="CC8" s="18">
        <f>PLANEL_GerPT_Trim_Resultado!CP113+PLANEL_GerPT_Trim_Resultado!CP125+PLANEL_GerPT_Trim_Resultado!CP137</f>
        <v>8185.4095909999996</v>
      </c>
      <c r="CD8" s="18">
        <f>PLANEL_GerPT_Trim_Resultado!CQ113+PLANEL_GerPT_Trim_Resultado!CQ125+PLANEL_GerPT_Trim_Resultado!CQ137</f>
        <v>8185.4095909999996</v>
      </c>
      <c r="CE8" s="18">
        <f>PLANEL_GerPT_Trim_Resultado!CR113+PLANEL_GerPT_Trim_Resultado!CR125+PLANEL_GerPT_Trim_Resultado!CR137</f>
        <v>8872.3264720000006</v>
      </c>
      <c r="CF8" s="18">
        <f>PLANEL_GerPT_Trim_Resultado!CS113+PLANEL_GerPT_Trim_Resultado!CS125+PLANEL_GerPT_Trim_Resultado!CS137</f>
        <v>8872.3264720000006</v>
      </c>
      <c r="CG8" s="18">
        <f>PLANEL_GerPT_Trim_Resultado!CT113+PLANEL_GerPT_Trim_Resultado!CT125+PLANEL_GerPT_Trim_Resultado!CT137</f>
        <v>8872.3264720000006</v>
      </c>
      <c r="CH8" s="18">
        <f>PLANEL_GerPT_Trim_Resultado!CU113+PLANEL_GerPT_Trim_Resultado!CU125+PLANEL_GerPT_Trim_Resultado!CU137</f>
        <v>8872.3264720000006</v>
      </c>
      <c r="CI8" s="18">
        <f>PLANEL_GerPT_Trim_Resultado!CV113+PLANEL_GerPT_Trim_Resultado!CV125+PLANEL_GerPT_Trim_Resultado!CV137</f>
        <v>9559.2433529999998</v>
      </c>
      <c r="CJ8" s="18">
        <f>PLANEL_GerPT_Trim_Resultado!CW113+PLANEL_GerPT_Trim_Resultado!CW125+PLANEL_GerPT_Trim_Resultado!CW137</f>
        <v>9559.2433529999998</v>
      </c>
      <c r="CK8" s="18">
        <f>PLANEL_GerPT_Trim_Resultado!CX113+PLANEL_GerPT_Trim_Resultado!CX125+PLANEL_GerPT_Trim_Resultado!CX137</f>
        <v>9559.2433529999998</v>
      </c>
      <c r="CL8" s="18">
        <f>PLANEL_GerPT_Trim_Resultado!CY113+PLANEL_GerPT_Trim_Resultado!CY125+PLANEL_GerPT_Trim_Resultado!CY137</f>
        <v>9559.2433529999998</v>
      </c>
      <c r="CM8" s="18">
        <f>PLANEL_GerPT_Trim_Resultado!CZ113+PLANEL_GerPT_Trim_Resultado!CZ125+PLANEL_GerPT_Trim_Resultado!CZ137</f>
        <v>9686.3940359999997</v>
      </c>
      <c r="CN8" s="18">
        <f>PLANEL_GerPT_Trim_Resultado!DA113+PLANEL_GerPT_Trim_Resultado!DA125+PLANEL_GerPT_Trim_Resultado!DA137</f>
        <v>9686.3940359999997</v>
      </c>
      <c r="CO8" s="18">
        <f>PLANEL_GerPT_Trim_Resultado!DB113+PLANEL_GerPT_Trim_Resultado!DB125+PLANEL_GerPT_Trim_Resultado!DB137</f>
        <v>8426.2568609999998</v>
      </c>
      <c r="CP8" s="18">
        <f>PLANEL_GerPT_Trim_Resultado!DC113+PLANEL_GerPT_Trim_Resultado!DC125+PLANEL_GerPT_Trim_Resultado!DC137</f>
        <v>9686.3940359999997</v>
      </c>
      <c r="CQ8" s="18">
        <f>PLANEL_GerPT_Trim_Resultado!DD113+PLANEL_GerPT_Trim_Resultado!DD125+PLANEL_GerPT_Trim_Resultado!DD137</f>
        <v>10373.310916999999</v>
      </c>
      <c r="CR8" s="18">
        <f>PLANEL_GerPT_Trim_Resultado!DE113+PLANEL_GerPT_Trim_Resultado!DE125+PLANEL_GerPT_Trim_Resultado!DE137</f>
        <v>10193.291321000001</v>
      </c>
      <c r="CS8" s="18">
        <f>PLANEL_GerPT_Trim_Resultado!DF113+PLANEL_GerPT_Trim_Resultado!DF125+PLANEL_GerPT_Trim_Resultado!DF137</f>
        <v>10013.271724</v>
      </c>
      <c r="CT8" s="18">
        <f>PLANEL_GerPT_Trim_Resultado!DG113+PLANEL_GerPT_Trim_Resultado!DG125+PLANEL_GerPT_Trim_Resultado!DG137</f>
        <v>10373.310916999999</v>
      </c>
      <c r="CU8" s="18">
        <f>PLANEL_GerPT_Trim_Resultado!DH113+PLANEL_GerPT_Trim_Resultado!DH125+PLANEL_GerPT_Trim_Resultado!DH137</f>
        <v>11033.698595</v>
      </c>
      <c r="CV8" s="18">
        <f>PLANEL_GerPT_Trim_Resultado!DI113+PLANEL_GerPT_Trim_Resultado!DI125+PLANEL_GerPT_Trim_Resultado!DI137</f>
        <v>10853.678999</v>
      </c>
      <c r="CW8" s="18">
        <f>PLANEL_GerPT_Trim_Resultado!DJ113+PLANEL_GerPT_Trim_Resultado!DJ125+PLANEL_GerPT_Trim_Resultado!DJ137</f>
        <v>10313.620209000001</v>
      </c>
      <c r="CX8" s="18">
        <f>PLANEL_GerPT_Trim_Resultado!DK113+PLANEL_GerPT_Trim_Resultado!DK125+PLANEL_GerPT_Trim_Resultado!DK137</f>
        <v>11033.698595</v>
      </c>
      <c r="CY8" s="69">
        <f>PLANEL_GerPT_Trim_Resultado!DL113+PLANEL_GerPT_Trim_Resultado!DL125+PLANEL_GerPT_Trim_Resultado!DL137</f>
        <v>11720.615475999999</v>
      </c>
      <c r="CZ8" s="69">
        <f>PLANEL_GerPT_Trim_Resultado!DM113+PLANEL_GerPT_Trim_Resultado!DM125+PLANEL_GerPT_Trim_Resultado!DM137</f>
        <v>11720.615475999999</v>
      </c>
      <c r="DA8" s="69">
        <f>PLANEL_GerPT_Trim_Resultado!DN113+PLANEL_GerPT_Trim_Resultado!DN125+PLANEL_GerPT_Trim_Resultado!DN137</f>
        <v>11540.595880000001</v>
      </c>
      <c r="DB8" s="69">
        <f>PLANEL_GerPT_Trim_Resultado!DO113+PLANEL_GerPT_Trim_Resultado!DO125+PLANEL_GerPT_Trim_Resultado!DO137</f>
        <v>11720.615475999999</v>
      </c>
      <c r="DC8" s="18">
        <f>PLANEL_GerPT_Trim_Resultado!DP113+PLANEL_GerPT_Trim_Resultado!DP125+PLANEL_GerPT_Trim_Resultado!DP137</f>
        <v>11257.586124000001</v>
      </c>
      <c r="DD8" s="18">
        <f>PLANEL_GerPT_Trim_Resultado!DQ113+PLANEL_GerPT_Trim_Resultado!DQ125+PLANEL_GerPT_Trim_Resultado!DQ137</f>
        <v>11257.586124000001</v>
      </c>
      <c r="DE8" s="18">
        <f>PLANEL_GerPT_Trim_Resultado!DR113+PLANEL_GerPT_Trim_Resultado!DR125+PLANEL_GerPT_Trim_Resultado!DR137</f>
        <v>11257.586124000001</v>
      </c>
      <c r="DF8" s="18">
        <f>PLANEL_GerPT_Trim_Resultado!DS113+PLANEL_GerPT_Trim_Resultado!DS125+PLANEL_GerPT_Trim_Resultado!DS137</f>
        <v>11257.586124000001</v>
      </c>
      <c r="DG8" s="18">
        <f>PLANEL_GerPT_Trim_Resultado!DT113+PLANEL_GerPT_Trim_Resultado!DT125+PLANEL_GerPT_Trim_Resultado!DT137</f>
        <v>11944.503005</v>
      </c>
      <c r="DH8" s="18">
        <f>PLANEL_GerPT_Trim_Resultado!DU113+PLANEL_GerPT_Trim_Resultado!DU125+PLANEL_GerPT_Trim_Resultado!DU137</f>
        <v>11944.503005</v>
      </c>
      <c r="DI8" s="18">
        <f>PLANEL_GerPT_Trim_Resultado!DV113+PLANEL_GerPT_Trim_Resultado!DV125+PLANEL_GerPT_Trim_Resultado!DV137</f>
        <v>11944.503005</v>
      </c>
      <c r="DJ8" s="18">
        <f>PLANEL_GerPT_Trim_Resultado!DW113+PLANEL_GerPT_Trim_Resultado!DW125+PLANEL_GerPT_Trim_Resultado!DW137</f>
        <v>11257.586124000001</v>
      </c>
      <c r="DK8" s="18">
        <f>PLANEL_GerPT_Trim_Resultado!DX113+PLANEL_GerPT_Trim_Resultado!DX125+PLANEL_GerPT_Trim_Resultado!DX137</f>
        <v>12631.419886</v>
      </c>
      <c r="DL8" s="18">
        <f>PLANEL_GerPT_Trim_Resultado!DY113+PLANEL_GerPT_Trim_Resultado!DY125+PLANEL_GerPT_Trim_Resultado!DY137</f>
        <v>12631.419886</v>
      </c>
      <c r="DM8" s="18">
        <f>PLANEL_GerPT_Trim_Resultado!DZ113+PLANEL_GerPT_Trim_Resultado!DZ125+PLANEL_GerPT_Trim_Resultado!DZ137</f>
        <v>12631.419886</v>
      </c>
      <c r="DN8" s="18">
        <f>PLANEL_GerPT_Trim_Resultado!EA113+PLANEL_GerPT_Trim_Resultado!EA125+PLANEL_GerPT_Trim_Resultado!EA137</f>
        <v>12451.400290000001</v>
      </c>
      <c r="DO8" s="18">
        <f>PLANEL_GerPT_Trim_Resultado!EB113+PLANEL_GerPT_Trim_Resultado!EB125+PLANEL_GerPT_Trim_Resultado!EB137</f>
        <v>13318.336767000001</v>
      </c>
      <c r="DP8" s="18">
        <f>PLANEL_GerPT_Trim_Resultado!EC113+PLANEL_GerPT_Trim_Resultado!EC125+PLANEL_GerPT_Trim_Resultado!EC137</f>
        <v>13318.336767000001</v>
      </c>
      <c r="DQ8" s="18">
        <f>PLANEL_GerPT_Trim_Resultado!ED113+PLANEL_GerPT_Trim_Resultado!ED125+PLANEL_GerPT_Trim_Resultado!ED137</f>
        <v>10240.781482999999</v>
      </c>
      <c r="DR8" s="18">
        <f>PLANEL_GerPT_Trim_Resultado!EE113+PLANEL_GerPT_Trim_Resultado!EE125+PLANEL_GerPT_Trim_Resultado!EE137</f>
        <v>13318.336767000001</v>
      </c>
      <c r="DS8" s="18">
        <f>PLANEL_GerPT_Trim_Resultado!EF113+PLANEL_GerPT_Trim_Resultado!EF125+PLANEL_GerPT_Trim_Resultado!EF137</f>
        <v>13010.135368000001</v>
      </c>
      <c r="DT8" s="18">
        <f>PLANEL_GerPT_Trim_Resultado!EG113+PLANEL_GerPT_Trim_Resultado!EG125+PLANEL_GerPT_Trim_Resultado!EG137</f>
        <v>13086.636708000002</v>
      </c>
      <c r="DU8" s="18">
        <f>PLANEL_GerPT_Trim_Resultado!EH113+PLANEL_GerPT_Trim_Resultado!EH125+PLANEL_GerPT_Trim_Resultado!EH137</f>
        <v>13086.636708000002</v>
      </c>
      <c r="DV8" s="18">
        <f>PLANEL_GerPT_Trim_Resultado!EI113+PLANEL_GerPT_Trim_Resultado!EI125+PLANEL_GerPT_Trim_Resultado!EI137</f>
        <v>13086.636708000002</v>
      </c>
      <c r="DW8" s="18">
        <f>PLANEL_GerPT_Trim_Resultado!EJ113+PLANEL_GerPT_Trim_Resultado!EJ125+PLANEL_GerPT_Trim_Resultado!EJ137</f>
        <v>13672.614550999999</v>
      </c>
      <c r="DX8" s="18">
        <f>PLANEL_GerPT_Trim_Resultado!EK113+PLANEL_GerPT_Trim_Resultado!EK125+PLANEL_GerPT_Trim_Resultado!EK137</f>
        <v>13672.614550999999</v>
      </c>
      <c r="DY8" s="18">
        <f>PLANEL_GerPT_Trim_Resultado!EL113+PLANEL_GerPT_Trim_Resultado!EL125+PLANEL_GerPT_Trim_Resultado!EL137</f>
        <v>13492.594955</v>
      </c>
      <c r="DZ8" s="18">
        <f>PLANEL_GerPT_Trim_Resultado!EM113+PLANEL_GerPT_Trim_Resultado!EM125+PLANEL_GerPT_Trim_Resultado!EM137</f>
        <v>11725.560495000002</v>
      </c>
      <c r="EA8" s="18">
        <f>PLANEL_GerPT_Trim_Resultado!EN113+PLANEL_GerPT_Trim_Resultado!EN125+PLANEL_GerPT_Trim_Resultado!EN137</f>
        <v>14092.676184</v>
      </c>
      <c r="EB8" s="18">
        <f>PLANEL_GerPT_Trim_Resultado!EO113+PLANEL_GerPT_Trim_Resultado!EO125+PLANEL_GerPT_Trim_Resultado!EO137</f>
        <v>14092.676184</v>
      </c>
      <c r="EC8" s="18">
        <f>PLANEL_GerPT_Trim_Resultado!EP113+PLANEL_GerPT_Trim_Resultado!EP125+PLANEL_GerPT_Trim_Resultado!EP137</f>
        <v>14092.676184</v>
      </c>
      <c r="ED8" s="18">
        <f>PLANEL_GerPT_Trim_Resultado!EQ113+PLANEL_GerPT_Trim_Resultado!EQ125+PLANEL_GerPT_Trim_Resultado!EQ137</f>
        <v>13405.759302</v>
      </c>
      <c r="EE8" s="18">
        <f>PLANEL_GerPT_Trim_Resultado!ER113+PLANEL_GerPT_Trim_Resultado!ER125+PLANEL_GerPT_Trim_Resultado!ER137</f>
        <v>14397.461876000001</v>
      </c>
      <c r="EF8" s="18">
        <f>PLANEL_GerPT_Trim_Resultado!ES113+PLANEL_GerPT_Trim_Resultado!ES125+PLANEL_GerPT_Trim_Resultado!ES137</f>
        <v>14577.481471999999</v>
      </c>
      <c r="EG8" s="18">
        <f>PLANEL_GerPT_Trim_Resultado!ET113+PLANEL_GerPT_Trim_Resultado!ET125+PLANEL_GerPT_Trim_Resultado!ET137</f>
        <v>13710.544995</v>
      </c>
      <c r="EH8" s="18">
        <f>PLANEL_GerPT_Trim_Resultado!EU113+PLANEL_GerPT_Trim_Resultado!EU125+PLANEL_GerPT_Trim_Resultado!EU137</f>
        <v>14397.461876000001</v>
      </c>
      <c r="EI8" s="18">
        <f>PLANEL_GerPT_Trim_Resultado!EV113+PLANEL_GerPT_Trim_Resultado!EV125+PLANEL_GerPT_Trim_Resultado!EV137</f>
        <v>15227.883091</v>
      </c>
      <c r="EJ8" s="18">
        <f>PLANEL_GerPT_Trim_Resultado!EW113+PLANEL_GerPT_Trim_Resultado!EW125+PLANEL_GerPT_Trim_Resultado!EW137</f>
        <v>15227.883091</v>
      </c>
      <c r="EK8" s="18">
        <f>PLANEL_GerPT_Trim_Resultado!EX113+PLANEL_GerPT_Trim_Resultado!EX125+PLANEL_GerPT_Trim_Resultado!EX137</f>
        <v>14867.843899</v>
      </c>
      <c r="EL8" s="18">
        <f>PLANEL_GerPT_Trim_Resultado!EY113+PLANEL_GerPT_Trim_Resultado!EY125+PLANEL_GerPT_Trim_Resultado!EY137</f>
        <v>15227.883091</v>
      </c>
      <c r="EM8" s="18">
        <f>PLANEL_GerPT_Trim_Resultado!EZ113+PLANEL_GerPT_Trim_Resultado!EZ125+PLANEL_GerPT_Trim_Resultado!EZ137</f>
        <v>15560.984745000002</v>
      </c>
      <c r="EN8" s="18">
        <f>PLANEL_GerPT_Trim_Resultado!FA113+PLANEL_GerPT_Trim_Resultado!FA125+PLANEL_GerPT_Trim_Resultado!FA137</f>
        <v>15560.984745000002</v>
      </c>
      <c r="EO8" s="18">
        <f>PLANEL_GerPT_Trim_Resultado!FB113+PLANEL_GerPT_Trim_Resultado!FB125+PLANEL_GerPT_Trim_Resultado!FB137</f>
        <v>15200.945552000001</v>
      </c>
      <c r="EP8" s="18">
        <f>PLANEL_GerPT_Trim_Resultado!FC113+PLANEL_GerPT_Trim_Resultado!FC125+PLANEL_GerPT_Trim_Resultado!FC137</f>
        <v>14641.765042999999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1221.27</v>
      </c>
      <c r="E10" s="20">
        <f>PLANEL_GerPT_Trim_Resultado!R65+PLANEL_GerPT_Trim_Resultado!R77+PLANEL_GerPT_Trim_Resultado!R89</f>
        <v>1197.27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750.27</v>
      </c>
      <c r="I10" s="20">
        <f>PLANEL_GerPT_Trim_Resultado!V65+PLANEL_GerPT_Trim_Resultado!V77+PLANEL_GerPT_Trim_Resultado!V89</f>
        <v>1197.27</v>
      </c>
      <c r="J10" s="20">
        <f>PLANEL_GerPT_Trim_Resultado!W65+PLANEL_GerPT_Trim_Resultado!W77+PLANEL_GerPT_Trim_Resultado!W89</f>
        <v>1221.27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1281.27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769.02</v>
      </c>
      <c r="Q10" s="20">
        <f>PLANEL_GerPT_Trim_Resultado!AD65+PLANEL_GerPT_Trim_Resultado!AD77+PLANEL_GerPT_Trim_Resultado!AD89</f>
        <v>1281.27</v>
      </c>
      <c r="R10" s="20">
        <f>PLANEL_GerPT_Trim_Resultado!AE65+PLANEL_GerPT_Trim_Resultado!AE77+PLANEL_GerPT_Trim_Resultado!AE89</f>
        <v>752.25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1260.27</v>
      </c>
      <c r="U10" s="20">
        <f>PLANEL_GerPT_Trim_Resultado!AH65+PLANEL_GerPT_Trim_Resultado!AH77+PLANEL_GerPT_Trim_Resultado!AH89</f>
        <v>1476.27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1069.77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1476.27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495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94.5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0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229.47147129999999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0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1084.05</v>
      </c>
      <c r="D11" s="20">
        <f>PLANEL_GerPT_Trim_Resultado!Q41+PLANEL_GerPT_Trim_Resultado!Q53</f>
        <v>813.97500000000002</v>
      </c>
      <c r="E11" s="20">
        <f>PLANEL_GerPT_Trim_Resultado!R41+PLANEL_GerPT_Trim_Resultado!R53</f>
        <v>810.3</v>
      </c>
      <c r="F11" s="20">
        <f>PLANEL_GerPT_Trim_Resultado!S41+PLANEL_GerPT_Trim_Resultado!S53</f>
        <v>1084.05</v>
      </c>
      <c r="G11" s="20">
        <f>PLANEL_GerPT_Trim_Resultado!T41+PLANEL_GerPT_Trim_Resultado!T53</f>
        <v>813.97500000000002</v>
      </c>
      <c r="H11" s="20">
        <f>PLANEL_GerPT_Trim_Resultado!U41+PLANEL_GerPT_Trim_Resultado!U53</f>
        <v>540.22500000000002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1084.05</v>
      </c>
      <c r="K11" s="20">
        <f>PLANEL_GerPT_Trim_Resultado!X41+PLANEL_GerPT_Trim_Resultado!X53</f>
        <v>459.13449839999998</v>
      </c>
      <c r="L11" s="20">
        <f>PLANEL_GerPT_Trim_Resultado!Y41+PLANEL_GerPT_Trim_Resultado!Y53</f>
        <v>341.39210059999999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543.82500000000005</v>
      </c>
      <c r="O11" s="20">
        <f>PLANEL_GerPT_Trim_Resultado!AB41+PLANEL_GerPT_Trim_Resultado!AB53</f>
        <v>1084.05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1084.05</v>
      </c>
      <c r="R11" s="20">
        <f>PLANEL_GerPT_Trim_Resultado!AE41+PLANEL_GerPT_Trim_Resultado!AE53</f>
        <v>543.82500000000005</v>
      </c>
      <c r="S11" s="20">
        <f>PLANEL_GerPT_Trim_Resultado!AF41+PLANEL_GerPT_Trim_Resultado!AF53</f>
        <v>1084.05</v>
      </c>
      <c r="T11" s="20">
        <f>PLANEL_GerPT_Trim_Resultado!AG41+PLANEL_GerPT_Trim_Resultado!AG53</f>
        <v>813.97500000000002</v>
      </c>
      <c r="U11" s="20">
        <f>PLANEL_GerPT_Trim_Resultado!AH41+PLANEL_GerPT_Trim_Resultado!AH53</f>
        <v>813.97500000000002</v>
      </c>
      <c r="V11" s="20">
        <f>PLANEL_GerPT_Trim_Resultado!AI41+PLANEL_GerPT_Trim_Resultado!AI53</f>
        <v>1084.05</v>
      </c>
      <c r="W11" s="20">
        <f>PLANEL_GerPT_Trim_Resultado!AJ41+PLANEL_GerPT_Trim_Resultado!AJ53</f>
        <v>1084.05</v>
      </c>
      <c r="X11" s="20">
        <f>PLANEL_GerPT_Trim_Resultado!AK41+PLANEL_GerPT_Trim_Resultado!AK53</f>
        <v>1084.05</v>
      </c>
      <c r="Y11" s="20">
        <f>PLANEL_GerPT_Trim_Resultado!AL41+PLANEL_GerPT_Trim_Resultado!AL53</f>
        <v>1059.9942799999999</v>
      </c>
      <c r="Z11" s="20">
        <f>PLANEL_GerPT_Trim_Resultado!AM41+PLANEL_GerPT_Trim_Resultado!AM53</f>
        <v>1084.05</v>
      </c>
      <c r="AA11" s="20">
        <f>PLANEL_GerPT_Trim_Resultado!AN41+PLANEL_GerPT_Trim_Resultado!AN53</f>
        <v>810.3</v>
      </c>
      <c r="AB11" s="20">
        <f>PLANEL_GerPT_Trim_Resultado!AO41+PLANEL_GerPT_Trim_Resultado!AO53</f>
        <v>813.97500000000002</v>
      </c>
      <c r="AC11" s="20">
        <f>PLANEL_GerPT_Trim_Resultado!AP41+PLANEL_GerPT_Trim_Resultado!AP53</f>
        <v>1084.05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813.97500000000002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813.97500000000002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1084.05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810.3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813.97500000000002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387.14262439999999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813.97500000000002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531.29521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1433.0893369999999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531.29521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1304.1514770000001</v>
      </c>
      <c r="W12" s="1">
        <f>PLANEL_GerPT_Trim_Resultado!AJ161</f>
        <v>1813.1387500000001</v>
      </c>
      <c r="X12" s="1">
        <f>PLANEL_GerPT_Trim_Resultado!AK161</f>
        <v>0</v>
      </c>
      <c r="Y12" s="1">
        <f>PLANEL_GerPT_Trim_Resultado!AL161</f>
        <v>0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3887.6915640000002</v>
      </c>
      <c r="D13" s="1">
        <f>PLANEL_GerPT_Trim_Resultado!Q173+PLANEL_GerPT_Trim_Resultado!Q185</f>
        <v>4022.1119699999999</v>
      </c>
      <c r="E13" s="1">
        <f>PLANEL_GerPT_Trim_Resultado!R173+PLANEL_GerPT_Trim_Resultado!R185</f>
        <v>4500.6588259999999</v>
      </c>
      <c r="F13" s="1">
        <f>PLANEL_GerPT_Trim_Resultado!S173+PLANEL_GerPT_Trim_Resultado!S185</f>
        <v>4082.4448791</v>
      </c>
      <c r="G13" s="1">
        <f>PLANEL_GerPT_Trim_Resultado!T173+PLANEL_GerPT_Trim_Resultado!T185</f>
        <v>4558.4066810000004</v>
      </c>
      <c r="H13" s="1">
        <f>PLANEL_GerPT_Trim_Resultado!U173+PLANEL_GerPT_Trim_Resultado!U185</f>
        <v>2850.6259528000001</v>
      </c>
      <c r="I13" s="1">
        <f>PLANEL_GerPT_Trim_Resultado!V173+PLANEL_GerPT_Trim_Resultado!V185</f>
        <v>4142.7988179999993</v>
      </c>
      <c r="J13" s="1">
        <f>PLANEL_GerPT_Trim_Resultado!W173+PLANEL_GerPT_Trim_Resultado!W185</f>
        <v>3923.3644040999998</v>
      </c>
      <c r="K13" s="1">
        <f>PLANEL_GerPT_Trim_Resultado!X173+PLANEL_GerPT_Trim_Resultado!X185</f>
        <v>4349.9483540000001</v>
      </c>
      <c r="L13" s="1">
        <f>PLANEL_GerPT_Trim_Resultado!Y173+PLANEL_GerPT_Trim_Resultado!Y185</f>
        <v>4160.8007770000004</v>
      </c>
      <c r="M13" s="1">
        <f>PLANEL_GerPT_Trim_Resultado!Z173+PLANEL_GerPT_Trim_Resultado!Z185</f>
        <v>4499.9529359999997</v>
      </c>
      <c r="N13" s="1">
        <f>PLANEL_GerPT_Trim_Resultado!AA173+PLANEL_GerPT_Trim_Resultado!AA185</f>
        <v>4667.603314</v>
      </c>
      <c r="O13" s="1">
        <f>PLANEL_GerPT_Trim_Resultado!AB173+PLANEL_GerPT_Trim_Resultado!AB185</f>
        <v>4396.1048019999998</v>
      </c>
      <c r="P13" s="1">
        <f>PLANEL_GerPT_Trim_Resultado!AC173+PLANEL_GerPT_Trim_Resultado!AC185</f>
        <v>3631.6379103999998</v>
      </c>
      <c r="Q13" s="1">
        <f>PLANEL_GerPT_Trim_Resultado!AD173+PLANEL_GerPT_Trim_Resultado!AD185</f>
        <v>4737.7162100000005</v>
      </c>
      <c r="R13" s="1">
        <f>PLANEL_GerPT_Trim_Resultado!AE173+PLANEL_GerPT_Trim_Resultado!AE185</f>
        <v>3995.6119319999998</v>
      </c>
      <c r="S13" s="1">
        <f>PLANEL_GerPT_Trim_Resultado!AF173+PLANEL_GerPT_Trim_Resultado!AF185</f>
        <v>4341.3263630000001</v>
      </c>
      <c r="T13" s="1">
        <f>PLANEL_GerPT_Trim_Resultado!AG173+PLANEL_GerPT_Trim_Resultado!AG185</f>
        <v>3810.0468055000001</v>
      </c>
      <c r="U13" s="1">
        <f>PLANEL_GerPT_Trim_Resultado!AH173+PLANEL_GerPT_Trim_Resultado!AH185</f>
        <v>4365.6441279999999</v>
      </c>
      <c r="V13" s="1">
        <f>PLANEL_GerPT_Trim_Resultado!AI173+PLANEL_GerPT_Trim_Resultado!AI185</f>
        <v>4728.1467469999998</v>
      </c>
      <c r="W13" s="1">
        <f>PLANEL_GerPT_Trim_Resultado!AJ173+PLANEL_GerPT_Trim_Resultado!AJ185</f>
        <v>4477.6821039999995</v>
      </c>
      <c r="X13" s="1">
        <f>PLANEL_GerPT_Trim_Resultado!AK173+PLANEL_GerPT_Trim_Resultado!AK185</f>
        <v>4179.6749689999997</v>
      </c>
      <c r="Y13" s="1">
        <f>PLANEL_GerPT_Trim_Resultado!AL173+PLANEL_GerPT_Trim_Resultado!AL185</f>
        <v>4680.0151919999998</v>
      </c>
      <c r="Z13" s="1">
        <f>PLANEL_GerPT_Trim_Resultado!AM173+PLANEL_GerPT_Trim_Resultado!AM185</f>
        <v>4428.0825050000003</v>
      </c>
      <c r="AA13" s="1">
        <f>PLANEL_GerPT_Trim_Resultado!AN173+PLANEL_GerPT_Trim_Resultado!AN185</f>
        <v>4641.205473</v>
      </c>
      <c r="AB13" s="1">
        <f>PLANEL_GerPT_Trim_Resultado!AO173+PLANEL_GerPT_Trim_Resultado!AO185</f>
        <v>4555.8964180000003</v>
      </c>
      <c r="AC13" s="1">
        <f>PLANEL_GerPT_Trim_Resultado!AP173+PLANEL_GerPT_Trim_Resultado!AP185</f>
        <v>4198.2113209999998</v>
      </c>
      <c r="AD13" s="1">
        <f>PLANEL_GerPT_Trim_Resultado!AQ173+PLANEL_GerPT_Trim_Resultado!AQ185</f>
        <v>4638.5999759999995</v>
      </c>
      <c r="AE13" s="1">
        <f>PLANEL_GerPT_Trim_Resultado!AR173+PLANEL_GerPT_Trim_Resultado!AR185</f>
        <v>4872.7777449999994</v>
      </c>
      <c r="AF13" s="1">
        <f>PLANEL_GerPT_Trim_Resultado!AS173+PLANEL_GerPT_Trim_Resultado!AS185</f>
        <v>4211.1115159999999</v>
      </c>
      <c r="AG13" s="1">
        <f>PLANEL_GerPT_Trim_Resultado!AT173+PLANEL_GerPT_Trim_Resultado!AT185</f>
        <v>4870.2674809999999</v>
      </c>
      <c r="AH13" s="1">
        <f>PLANEL_GerPT_Trim_Resultado!AU173+PLANEL_GerPT_Trim_Resultado!AU185</f>
        <v>4581.4389389999997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4137.2888990000001</v>
      </c>
      <c r="AK13" s="1">
        <f>PLANEL_GerPT_Trim_Resultado!AX173+PLANEL_GerPT_Trim_Resultado!AX185</f>
        <v>4030.2246132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3521.9061209000001</v>
      </c>
      <c r="AO13" s="1">
        <f>PLANEL_GerPT_Trim_Resultado!BB173+PLANEL_GerPT_Trim_Resultado!BB185</f>
        <v>3759.2477469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1788.3174079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1959.4659329000001</v>
      </c>
      <c r="AW13" s="1">
        <f>PLANEL_GerPT_Trim_Resultado!BJ173+PLANEL_GerPT_Trim_Resultado!BJ185</f>
        <v>2026.5469200999999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440.47262009999997</v>
      </c>
      <c r="D15" s="22">
        <f>PLANEL_GerPT_Trim_Resultado!Q17+PLANEL_GerPT_Trim_Resultado!Q29</f>
        <v>4455.9198130000004</v>
      </c>
      <c r="E15" s="22">
        <f>PLANEL_GerPT_Trim_Resultado!R17+PLANEL_GerPT_Trim_Resultado!R29</f>
        <v>5853.7919709999996</v>
      </c>
      <c r="F15" s="22">
        <f>PLANEL_GerPT_Trim_Resultado!S17+PLANEL_GerPT_Trim_Resultado!S29</f>
        <v>3741.8072710000001</v>
      </c>
      <c r="G15" s="22">
        <f>PLANEL_GerPT_Trim_Resultado!T17+PLANEL_GerPT_Trim_Resultado!T29</f>
        <v>499.22401669999999</v>
      </c>
      <c r="H15" s="22">
        <f>PLANEL_GerPT_Trim_Resultado!U17+PLANEL_GerPT_Trim_Resultado!U29</f>
        <v>4247.5489719999996</v>
      </c>
      <c r="I15" s="22">
        <f>PLANEL_GerPT_Trim_Resultado!V17+PLANEL_GerPT_Trim_Resultado!V29</f>
        <v>6378.6578280000003</v>
      </c>
      <c r="J15" s="22">
        <f>PLANEL_GerPT_Trim_Resultado!W17+PLANEL_GerPT_Trim_Resultado!W29</f>
        <v>4063.9327910000002</v>
      </c>
      <c r="K15" s="22">
        <f>PLANEL_GerPT_Trim_Resultado!X17+PLANEL_GerPT_Trim_Resultado!X29</f>
        <v>465.73258010000001</v>
      </c>
      <c r="L15" s="22">
        <f>PLANEL_GerPT_Trim_Resultado!Y17+PLANEL_GerPT_Trim_Resultado!Y29</f>
        <v>4654.898983</v>
      </c>
      <c r="M15" s="22">
        <f>PLANEL_GerPT_Trim_Resultado!Z17+PLANEL_GerPT_Trim_Resultado!Z29</f>
        <v>6579.2676540000002</v>
      </c>
      <c r="N15" s="22">
        <f>PLANEL_GerPT_Trim_Resultado!AA17+PLANEL_GerPT_Trim_Resultado!AA29</f>
        <v>4199.540062</v>
      </c>
      <c r="O15" s="22">
        <f>PLANEL_GerPT_Trim_Resultado!AB17+PLANEL_GerPT_Trim_Resultado!AB29</f>
        <v>476.71724510000001</v>
      </c>
      <c r="P15" s="22">
        <f>PLANEL_GerPT_Trim_Resultado!AC17+PLANEL_GerPT_Trim_Resultado!AC29</f>
        <v>4318.8671100000001</v>
      </c>
      <c r="Q15" s="22">
        <f>PLANEL_GerPT_Trim_Resultado!AD17+PLANEL_GerPT_Trim_Resultado!AD29</f>
        <v>6368.7637510000004</v>
      </c>
      <c r="R15" s="22">
        <f>PLANEL_GerPT_Trim_Resultado!AE17+PLANEL_GerPT_Trim_Resultado!AE29</f>
        <v>3816.0286019999999</v>
      </c>
      <c r="S15" s="22">
        <f>PLANEL_GerPT_Trim_Resultado!AF17+PLANEL_GerPT_Trim_Resultado!AF29</f>
        <v>503.95571790000002</v>
      </c>
      <c r="T15" s="22">
        <f>PLANEL_GerPT_Trim_Resultado!AG17+PLANEL_GerPT_Trim_Resultado!AG29</f>
        <v>4442.0215889999999</v>
      </c>
      <c r="U15" s="22">
        <f>PLANEL_GerPT_Trim_Resultado!AH17+PLANEL_GerPT_Trim_Resultado!AH29</f>
        <v>6531.3825909999996</v>
      </c>
      <c r="V15" s="22">
        <f>PLANEL_GerPT_Trim_Resultado!AI17+PLANEL_GerPT_Trim_Resultado!AI29</f>
        <v>4116.8196189999999</v>
      </c>
      <c r="W15" s="22">
        <f>PLANEL_GerPT_Trim_Resultado!AJ17+PLANEL_GerPT_Trim_Resultado!AJ29</f>
        <v>489.56851790000002</v>
      </c>
      <c r="X15" s="22">
        <f>PLANEL_GerPT_Trim_Resultado!AK17+PLANEL_GerPT_Trim_Resultado!AK29</f>
        <v>4612.5873069999998</v>
      </c>
      <c r="Y15" s="22">
        <f>PLANEL_GerPT_Trim_Resultado!AL17+PLANEL_GerPT_Trim_Resultado!AL29</f>
        <v>6546.6898190000002</v>
      </c>
      <c r="Z15" s="22">
        <f>PLANEL_GerPT_Trim_Resultado!AM17+PLANEL_GerPT_Trim_Resultado!AM29</f>
        <v>4179.9576020000004</v>
      </c>
      <c r="AA15" s="22">
        <f>PLANEL_GerPT_Trim_Resultado!AN17+PLANEL_GerPT_Trim_Resultado!AN29</f>
        <v>478.17996119999998</v>
      </c>
      <c r="AB15" s="22">
        <f>PLANEL_GerPT_Trim_Resultado!AO17+PLANEL_GerPT_Trim_Resultado!AO29</f>
        <v>4856.3630489999996</v>
      </c>
      <c r="AC15" s="22">
        <f>PLANEL_GerPT_Trim_Resultado!AP17+PLANEL_GerPT_Trim_Resultado!AP29</f>
        <v>6295.2222760000004</v>
      </c>
      <c r="AD15" s="22">
        <f>PLANEL_GerPT_Trim_Resultado!AQ17+PLANEL_GerPT_Trim_Resultado!AQ29</f>
        <v>4235.1368819999998</v>
      </c>
      <c r="AE15" s="22">
        <f>PLANEL_GerPT_Trim_Resultado!AR17+PLANEL_GerPT_Trim_Resultado!AR29</f>
        <v>506.81459790000002</v>
      </c>
      <c r="AF15" s="22">
        <f>PLANEL_GerPT_Trim_Resultado!AS17+PLANEL_GerPT_Trim_Resultado!AS29</f>
        <v>4774.5184289999997</v>
      </c>
      <c r="AG15" s="22">
        <f>PLANEL_GerPT_Trim_Resultado!AT17+PLANEL_GerPT_Trim_Resultado!AT29</f>
        <v>6715.7396710000003</v>
      </c>
      <c r="AH15" s="22">
        <f>PLANEL_GerPT_Trim_Resultado!AU17+PLANEL_GerPT_Trim_Resultado!AU29</f>
        <v>4221.5606820000003</v>
      </c>
      <c r="AI15" s="22">
        <f>PLANEL_GerPT_Trim_Resultado!AV17+PLANEL_GerPT_Trim_Resultado!AV29</f>
        <v>506.81459790000002</v>
      </c>
      <c r="AJ15" s="22">
        <f>PLANEL_GerPT_Trim_Resultado!AW17+PLANEL_GerPT_Trim_Resultado!AW29</f>
        <v>4805.9953290000003</v>
      </c>
      <c r="AK15" s="22">
        <f>PLANEL_GerPT_Trim_Resultado!AX17+PLANEL_GerPT_Trim_Resultado!AX29</f>
        <v>6637.7150709999996</v>
      </c>
      <c r="AL15" s="22">
        <f>PLANEL_GerPT_Trim_Resultado!AY17+PLANEL_GerPT_Trim_Resultado!AY29</f>
        <v>4307.9240820000005</v>
      </c>
      <c r="AM15" s="22">
        <f>PLANEL_GerPT_Trim_Resultado!AZ17+PLANEL_GerPT_Trim_Resultado!AZ29</f>
        <v>192.98977529999999</v>
      </c>
      <c r="AN15" s="22">
        <f>PLANEL_GerPT_Trim_Resultado!BA17+PLANEL_GerPT_Trim_Resultado!BA29</f>
        <v>1780.250309</v>
      </c>
      <c r="AO15" s="22">
        <f>PLANEL_GerPT_Trim_Resultado!BB17+PLANEL_GerPT_Trim_Resultado!BB29</f>
        <v>2616.1619660000001</v>
      </c>
      <c r="AP15" s="22">
        <f>PLANEL_GerPT_Trim_Resultado!BC17+PLANEL_GerPT_Trim_Resultado!BC29</f>
        <v>1647.21309</v>
      </c>
      <c r="AQ15" s="22">
        <f>PLANEL_GerPT_Trim_Resultado!BD17+PLANEL_GerPT_Trim_Resultado!BD29</f>
        <v>193.7897753</v>
      </c>
      <c r="AR15" s="22">
        <f>PLANEL_GerPT_Trim_Resultado!BE17+PLANEL_GerPT_Trim_Resultado!BE29</f>
        <v>1757.3213900000001</v>
      </c>
      <c r="AS15" s="22">
        <f>PLANEL_GerPT_Trim_Resultado!BF17+PLANEL_GerPT_Trim_Resultado!BF29</f>
        <v>2616.1619660000001</v>
      </c>
      <c r="AT15" s="22">
        <f>PLANEL_GerPT_Trim_Resultado!BG17+PLANEL_GerPT_Trim_Resultado!BG29</f>
        <v>1647.21309</v>
      </c>
      <c r="AU15" s="22">
        <f>PLANEL_GerPT_Trim_Resultado!BH17+PLANEL_GerPT_Trim_Resultado!BH29</f>
        <v>193.7897753</v>
      </c>
      <c r="AV15" s="22">
        <f>PLANEL_GerPT_Trim_Resultado!BI17+PLANEL_GerPT_Trim_Resultado!BI29</f>
        <v>1881.6503090000001</v>
      </c>
      <c r="AW15" s="22">
        <f>PLANEL_GerPT_Trim_Resultado!BJ17+PLANEL_GerPT_Trim_Resultado!BJ29</f>
        <v>2616.1619660000001</v>
      </c>
      <c r="AX15" s="22">
        <f>PLANEL_GerPT_Trim_Resultado!BK17+PLANEL_GerPT_Trim_Resultado!BK29</f>
        <v>1647.21309</v>
      </c>
      <c r="AY15" s="22">
        <f>PLANEL_GerPT_Trim_Resultado!BL17+PLANEL_GerPT_Trim_Resultado!BL29</f>
        <v>193.7897753</v>
      </c>
      <c r="AZ15" s="22">
        <f>PLANEL_GerPT_Trim_Resultado!BM17+PLANEL_GerPT_Trim_Resultado!BM29</f>
        <v>1877.750309</v>
      </c>
      <c r="BA15" s="22">
        <f>PLANEL_GerPT_Trim_Resultado!BN17+PLANEL_GerPT_Trim_Resultado!BN29</f>
        <v>2589.1619660000001</v>
      </c>
      <c r="BB15" s="22">
        <f>PLANEL_GerPT_Trim_Resultado!BO17+PLANEL_GerPT_Trim_Resultado!BO29</f>
        <v>1647.21309</v>
      </c>
      <c r="BC15" s="22">
        <f>PLANEL_GerPT_Trim_Resultado!BP17+PLANEL_GerPT_Trim_Resultado!BP29</f>
        <v>193.7897753</v>
      </c>
      <c r="BD15" s="22">
        <f>PLANEL_GerPT_Trim_Resultado!BQ17+PLANEL_GerPT_Trim_Resultado!BQ29</f>
        <v>1758.88139</v>
      </c>
      <c r="BE15" s="22">
        <f>PLANEL_GerPT_Trim_Resultado!BR17+PLANEL_GerPT_Trim_Resultado!BR29</f>
        <v>2428.894233</v>
      </c>
      <c r="BF15" s="22">
        <f>PLANEL_GerPT_Trim_Resultado!BS17+PLANEL_GerPT_Trim_Resultado!BS29</f>
        <v>1647.21309</v>
      </c>
      <c r="BG15" s="22">
        <f>PLANEL_GerPT_Trim_Resultado!BT17+PLANEL_GerPT_Trim_Resultado!BT29</f>
        <v>193.7897753</v>
      </c>
      <c r="BH15" s="22">
        <f>PLANEL_GerPT_Trim_Resultado!BU17+PLANEL_GerPT_Trim_Resultado!BU29</f>
        <v>1883.700699</v>
      </c>
      <c r="BI15" s="22">
        <f>PLANEL_GerPT_Trim_Resultado!BV17+PLANEL_GerPT_Trim_Resultado!BV29</f>
        <v>2616.1619660000001</v>
      </c>
      <c r="BJ15" s="22">
        <f>PLANEL_GerPT_Trim_Resultado!BW17+PLANEL_GerPT_Trim_Resultado!BW29</f>
        <v>1647.21309</v>
      </c>
      <c r="BK15" s="22">
        <f>PLANEL_GerPT_Trim_Resultado!BX17+PLANEL_GerPT_Trim_Resultado!BX29</f>
        <v>193.7897753</v>
      </c>
      <c r="BL15" s="22">
        <f>PLANEL_GerPT_Trim_Resultado!BY17+PLANEL_GerPT_Trim_Resultado!BY29</f>
        <v>1753.632809</v>
      </c>
      <c r="BM15" s="22">
        <f>PLANEL_GerPT_Trim_Resultado!BZ17+PLANEL_GerPT_Trim_Resultado!BZ29</f>
        <v>2616.1619660000001</v>
      </c>
      <c r="BN15" s="22">
        <f>PLANEL_GerPT_Trim_Resultado!CA17+PLANEL_GerPT_Trim_Resultado!CA29</f>
        <v>1647.21309</v>
      </c>
      <c r="BO15" s="22">
        <f>PLANEL_GerPT_Trim_Resultado!CB17+PLANEL_GerPT_Trim_Resultado!CB29</f>
        <v>48.353535319999999</v>
      </c>
      <c r="BP15" s="22">
        <f>PLANEL_GerPT_Trim_Resultado!CC17+PLANEL_GerPT_Trim_Resultado!CC29</f>
        <v>471.4469694</v>
      </c>
      <c r="BQ15" s="22">
        <f>PLANEL_GerPT_Trim_Resultado!CD17+PLANEL_GerPT_Trim_Resultado!CD29</f>
        <v>545.31272690000003</v>
      </c>
      <c r="BR15" s="22">
        <f>PLANEL_GerPT_Trim_Resultado!CE17+PLANEL_GerPT_Trim_Resultado!CE29</f>
        <v>411.00505020000003</v>
      </c>
      <c r="BS15" s="22">
        <f>PLANEL_GerPT_Trim_Resultado!CF17+PLANEL_GerPT_Trim_Resultado!CF29</f>
        <v>48.353535319999999</v>
      </c>
      <c r="BT15" s="22">
        <f>PLANEL_GerPT_Trim_Resultado!CG17+PLANEL_GerPT_Trim_Resultado!CG29</f>
        <v>471.4469694</v>
      </c>
      <c r="BU15" s="22">
        <f>PLANEL_GerPT_Trim_Resultado!CH17+PLANEL_GerPT_Trim_Resultado!CH29</f>
        <v>634.41272690000005</v>
      </c>
      <c r="BV15" s="22">
        <f>PLANEL_GerPT_Trim_Resultado!CI17+PLANEL_GerPT_Trim_Resultado!CI29</f>
        <v>411.00505020000003</v>
      </c>
      <c r="BW15" s="22">
        <f>PLANEL_GerPT_Trim_Resultado!CJ17+PLANEL_GerPT_Trim_Resultado!CJ29</f>
        <v>48.353535319999999</v>
      </c>
      <c r="BX15" s="22">
        <f>PLANEL_GerPT_Trim_Resultado!CK17+PLANEL_GerPT_Trim_Resultado!CK29</f>
        <v>471.4469694</v>
      </c>
      <c r="BY15" s="22">
        <f>PLANEL_GerPT_Trim_Resultado!CL17+PLANEL_GerPT_Trim_Resultado!CL29</f>
        <v>652.77272689999995</v>
      </c>
      <c r="BZ15" s="22">
        <f>PLANEL_GerPT_Trim_Resultado!CM17+PLANEL_GerPT_Trim_Resultado!CM29</f>
        <v>411.00505020000003</v>
      </c>
      <c r="CA15" s="22">
        <f>PLANEL_GerPT_Trim_Resultado!CN17+PLANEL_GerPT_Trim_Resultado!CN29</f>
        <v>48.353535319999999</v>
      </c>
      <c r="CB15" s="22">
        <f>PLANEL_GerPT_Trim_Resultado!CO17+PLANEL_GerPT_Trim_Resultado!CO29</f>
        <v>471.4469694</v>
      </c>
      <c r="CC15" s="22">
        <f>PLANEL_GerPT_Trim_Resultado!CP17+PLANEL_GerPT_Trim_Resultado!CP29</f>
        <v>554.26700689999996</v>
      </c>
      <c r="CD15" s="22">
        <f>PLANEL_GerPT_Trim_Resultado!CQ17+PLANEL_GerPT_Trim_Resultado!CQ29</f>
        <v>411.00505020000003</v>
      </c>
      <c r="CE15" s="22">
        <f>PLANEL_GerPT_Trim_Resultado!CR17+PLANEL_GerPT_Trim_Resultado!CR29</f>
        <v>48.353535319999999</v>
      </c>
      <c r="CF15" s="22">
        <f>PLANEL_GerPT_Trim_Resultado!CS17+PLANEL_GerPT_Trim_Resultado!CS29</f>
        <v>471.4469694</v>
      </c>
      <c r="CG15" s="22">
        <f>PLANEL_GerPT_Trim_Resultado!CT17+PLANEL_GerPT_Trim_Resultado!CT29</f>
        <v>652.77272689999995</v>
      </c>
      <c r="CH15" s="22">
        <f>PLANEL_GerPT_Trim_Resultado!CU17+PLANEL_GerPT_Trim_Resultado!CU29</f>
        <v>411.00505020000003</v>
      </c>
      <c r="CI15" s="22">
        <f>PLANEL_GerPT_Trim_Resultado!CV17+PLANEL_GerPT_Trim_Resultado!CV29</f>
        <v>0</v>
      </c>
      <c r="CJ15" s="22">
        <f>PLANEL_GerPT_Trim_Resultado!CW17+PLANEL_GerPT_Trim_Resultado!CW29</f>
        <v>0</v>
      </c>
      <c r="CK15" s="22">
        <f>PLANEL_GerPT_Trim_Resultado!CX17+PLANEL_GerPT_Trim_Resultado!CX29</f>
        <v>0</v>
      </c>
      <c r="CL15" s="22">
        <f>PLANEL_GerPT_Trim_Resultado!CY17+PLANEL_GerPT_Trim_Resultado!CY29</f>
        <v>0</v>
      </c>
      <c r="CM15" s="22">
        <f>PLANEL_GerPT_Trim_Resultado!CZ17+PLANEL_GerPT_Trim_Resultado!CZ29</f>
        <v>0</v>
      </c>
      <c r="CN15" s="22">
        <f>PLANEL_GerPT_Trim_Resultado!DA17+PLANEL_GerPT_Trim_Resultado!DA29</f>
        <v>0</v>
      </c>
      <c r="CO15" s="22">
        <f>PLANEL_GerPT_Trim_Resultado!DB17+PLANEL_GerPT_Trim_Resultado!DB29</f>
        <v>0</v>
      </c>
      <c r="CP15" s="22">
        <f>PLANEL_GerPT_Trim_Resultado!DC17+PLANEL_GerPT_Trim_Resultado!DC29</f>
        <v>0</v>
      </c>
      <c r="CQ15" s="22">
        <f>PLANEL_GerPT_Trim_Resultado!DD17+PLANEL_GerPT_Trim_Resultado!DD29</f>
        <v>0</v>
      </c>
      <c r="CR15" s="22">
        <f>PLANEL_GerPT_Trim_Resultado!DE17+PLANEL_GerPT_Trim_Resultado!DE29</f>
        <v>0</v>
      </c>
      <c r="CS15" s="22">
        <f>PLANEL_GerPT_Trim_Resultado!DF17+PLANEL_GerPT_Trim_Resultado!DF29</f>
        <v>0</v>
      </c>
      <c r="CT15" s="22">
        <f>PLANEL_GerPT_Trim_Resultado!DG17+PLANEL_GerPT_Trim_Resultado!DG29</f>
        <v>0</v>
      </c>
      <c r="CU15" s="22">
        <f>PLANEL_GerPT_Trim_Resultado!DH17+PLANEL_GerPT_Trim_Resultado!DH29</f>
        <v>0</v>
      </c>
      <c r="CV15" s="22">
        <f>PLANEL_GerPT_Trim_Resultado!DI17+PLANEL_GerPT_Trim_Resultado!DI29</f>
        <v>0</v>
      </c>
      <c r="CW15" s="22">
        <f>PLANEL_GerPT_Trim_Resultado!DJ17+PLANEL_GerPT_Trim_Resultado!DJ29</f>
        <v>0</v>
      </c>
      <c r="CX15" s="22">
        <f>PLANEL_GerPT_Trim_Resultado!DK17+PLANEL_GerPT_Trim_Resultado!DK29</f>
        <v>0</v>
      </c>
      <c r="CY15" s="71">
        <f>PLANEL_GerPT_Trim_Resultado!DL17+PLANEL_GerPT_Trim_Resultado!DL29</f>
        <v>0</v>
      </c>
      <c r="CZ15" s="71">
        <f>PLANEL_GerPT_Trim_Resultado!DM17+PLANEL_GerPT_Trim_Resultado!DM29</f>
        <v>0</v>
      </c>
      <c r="DA15" s="71">
        <f>PLANEL_GerPT_Trim_Resultado!DN17+PLANEL_GerPT_Trim_Resultado!DN29</f>
        <v>0</v>
      </c>
      <c r="DB15" s="71">
        <f>PLANEL_GerPT_Trim_Resultado!DO17+PLANEL_GerPT_Trim_Resultado!DO29</f>
        <v>0</v>
      </c>
      <c r="DC15" s="22">
        <f>PLANEL_GerPT_Trim_Resultado!DP17+PLANEL_GerPT_Trim_Resultado!DP29</f>
        <v>0</v>
      </c>
      <c r="DD15" s="22">
        <f>PLANEL_GerPT_Trim_Resultado!DQ17+PLANEL_GerPT_Trim_Resultado!DQ29</f>
        <v>0</v>
      </c>
      <c r="DE15" s="22">
        <f>PLANEL_GerPT_Trim_Resultado!DR17+PLANEL_GerPT_Trim_Resultado!DR29</f>
        <v>0</v>
      </c>
      <c r="DF15" s="22">
        <f>PLANEL_GerPT_Trim_Resultado!DS17+PLANEL_GerPT_Trim_Resultado!DS29</f>
        <v>0</v>
      </c>
      <c r="DG15" s="22">
        <f>PLANEL_GerPT_Trim_Resultado!DT17+PLANEL_GerPT_Trim_Resultado!DT29</f>
        <v>0</v>
      </c>
      <c r="DH15" s="22">
        <f>PLANEL_GerPT_Trim_Resultado!DU17+PLANEL_GerPT_Trim_Resultado!DU29</f>
        <v>0</v>
      </c>
      <c r="DI15" s="22">
        <f>PLANEL_GerPT_Trim_Resultado!DV17+PLANEL_GerPT_Trim_Resultado!DV29</f>
        <v>0</v>
      </c>
      <c r="DJ15" s="22">
        <f>PLANEL_GerPT_Trim_Resultado!DW17+PLANEL_GerPT_Trim_Resultado!DW29</f>
        <v>0</v>
      </c>
      <c r="DK15" s="22">
        <f>PLANEL_GerPT_Trim_Resultado!DX17+PLANEL_GerPT_Trim_Resultado!DX29</f>
        <v>0</v>
      </c>
      <c r="DL15" s="22">
        <f>PLANEL_GerPT_Trim_Resultado!DY17+PLANEL_GerPT_Trim_Resultado!DY29</f>
        <v>0</v>
      </c>
      <c r="DM15" s="22">
        <f>PLANEL_GerPT_Trim_Resultado!DZ17+PLANEL_GerPT_Trim_Resultado!DZ29</f>
        <v>0</v>
      </c>
      <c r="DN15" s="22">
        <f>PLANEL_GerPT_Trim_Resultado!EA17+PLANEL_GerPT_Trim_Resultado!EA29</f>
        <v>0</v>
      </c>
      <c r="DO15" s="22">
        <f>PLANEL_GerPT_Trim_Resultado!EB17+PLANEL_GerPT_Trim_Resultado!EB29</f>
        <v>0</v>
      </c>
      <c r="DP15" s="22">
        <f>PLANEL_GerPT_Trim_Resultado!EC17+PLANEL_GerPT_Trim_Resultado!EC29</f>
        <v>0</v>
      </c>
      <c r="DQ15" s="22">
        <f>PLANEL_GerPT_Trim_Resultado!ED17+PLANEL_GerPT_Trim_Resultado!ED29</f>
        <v>0</v>
      </c>
      <c r="DR15" s="22">
        <f>PLANEL_GerPT_Trim_Resultado!EE17+PLANEL_GerPT_Trim_Resultado!EE29</f>
        <v>0</v>
      </c>
      <c r="DS15" s="22">
        <f>PLANEL_GerPT_Trim_Resultado!EF17+PLANEL_GerPT_Trim_Resultado!EF29</f>
        <v>0</v>
      </c>
      <c r="DT15" s="22">
        <f>PLANEL_GerPT_Trim_Resultado!EG17+PLANEL_GerPT_Trim_Resultado!EG29</f>
        <v>0</v>
      </c>
      <c r="DU15" s="22">
        <f>PLANEL_GerPT_Trim_Resultado!EH17+PLANEL_GerPT_Trim_Resultado!EH29</f>
        <v>0</v>
      </c>
      <c r="DV15" s="22">
        <f>PLANEL_GerPT_Trim_Resultado!EI17+PLANEL_GerPT_Trim_Resultado!EI29</f>
        <v>0</v>
      </c>
      <c r="DW15" s="22">
        <f>PLANEL_GerPT_Trim_Resultado!EJ17+PLANEL_GerPT_Trim_Resultado!EJ29</f>
        <v>0</v>
      </c>
      <c r="DX15" s="22">
        <f>PLANEL_GerPT_Trim_Resultado!EK17+PLANEL_GerPT_Trim_Resultado!EK29</f>
        <v>0</v>
      </c>
      <c r="DY15" s="22">
        <f>PLANEL_GerPT_Trim_Resultado!EL17+PLANEL_GerPT_Trim_Resultado!EL29</f>
        <v>0</v>
      </c>
      <c r="DZ15" s="22">
        <f>PLANEL_GerPT_Trim_Resultado!EM17+PLANEL_GerPT_Trim_Resultado!EM29</f>
        <v>0</v>
      </c>
      <c r="EA15" s="22">
        <f>PLANEL_GerPT_Trim_Resultado!EN17+PLANEL_GerPT_Trim_Resultado!EN29</f>
        <v>0</v>
      </c>
      <c r="EB15" s="22">
        <f>PLANEL_GerPT_Trim_Resultado!EO17+PLANEL_GerPT_Trim_Resultado!EO29</f>
        <v>0</v>
      </c>
      <c r="EC15" s="22">
        <f>PLANEL_GerPT_Trim_Resultado!EP17+PLANEL_GerPT_Trim_Resultado!EP29</f>
        <v>0</v>
      </c>
      <c r="ED15" s="22">
        <f>PLANEL_GerPT_Trim_Resultado!EQ17+PLANEL_GerPT_Trim_Resultado!EQ29</f>
        <v>0</v>
      </c>
      <c r="EE15" s="22">
        <f>PLANEL_GerPT_Trim_Resultado!ER17+PLANEL_GerPT_Trim_Resultado!ER29</f>
        <v>0</v>
      </c>
      <c r="EF15" s="22">
        <f>PLANEL_GerPT_Trim_Resultado!ES17+PLANEL_GerPT_Trim_Resultado!ES29</f>
        <v>0</v>
      </c>
      <c r="EG15" s="22">
        <f>PLANEL_GerPT_Trim_Resultado!ET17+PLANEL_GerPT_Trim_Resultado!ET29</f>
        <v>0</v>
      </c>
      <c r="EH15" s="22">
        <f>PLANEL_GerPT_Trim_Resultado!EU17+PLANEL_GerPT_Trim_Resultado!EU29</f>
        <v>0</v>
      </c>
      <c r="EI15" s="22">
        <f>PLANEL_GerPT_Trim_Resultado!EV17+PLANEL_GerPT_Trim_Resultado!EV29</f>
        <v>0</v>
      </c>
      <c r="EJ15" s="22">
        <f>PLANEL_GerPT_Trim_Resultado!EW17+PLANEL_GerPT_Trim_Resultado!EW29</f>
        <v>0</v>
      </c>
      <c r="EK15" s="22">
        <f>PLANEL_GerPT_Trim_Resultado!EX17+PLANEL_GerPT_Trim_Resultado!EX29</f>
        <v>0</v>
      </c>
      <c r="EL15" s="22">
        <f>PLANEL_GerPT_Trim_Resultado!EY17+PLANEL_GerPT_Trim_Resultado!EY29</f>
        <v>0</v>
      </c>
      <c r="EM15" s="22">
        <f>PLANEL_GerPT_Trim_Resultado!EZ17+PLANEL_GerPT_Trim_Resultado!EZ29</f>
        <v>0</v>
      </c>
      <c r="EN15" s="22">
        <f>PLANEL_GerPT_Trim_Resultado!FA17+PLANEL_GerPT_Trim_Resultado!FA29</f>
        <v>0</v>
      </c>
      <c r="EO15" s="22">
        <f>PLANEL_GerPT_Trim_Resultado!FB17+PLANEL_GerPT_Trim_Resultado!FB29</f>
        <v>0</v>
      </c>
      <c r="EP15" s="22">
        <f>PLANEL_GerPT_Trim_Resultado!FC17+PLANEL_GerPT_Trim_Resultado!FC29</f>
        <v>0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270.93049999999999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270.93049999999999</v>
      </c>
      <c r="L16" s="22">
        <f>PLANEL_GerPT_Trim_Resultado!Y377</f>
        <v>294.39550000000003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305.22550000000001</v>
      </c>
      <c r="P16" s="22">
        <f>PLANEL_GerPT_Trim_Resultado!AC377</f>
        <v>301.6155</v>
      </c>
      <c r="Q16" s="22">
        <f>PLANEL_GerPT_Trim_Resultado!AD377</f>
        <v>440.60050000000001</v>
      </c>
      <c r="R16" s="22">
        <f>PLANEL_GerPT_Trim_Resultado!AE377</f>
        <v>301.6155</v>
      </c>
      <c r="S16" s="22">
        <f>PLANEL_GerPT_Trim_Resultado!AF377</f>
        <v>453.2355</v>
      </c>
      <c r="T16" s="22">
        <f>PLANEL_GerPT_Trim_Resultado!AG377</f>
        <v>426.16050000000001</v>
      </c>
      <c r="U16" s="22">
        <f>PLANEL_GerPT_Trim_Resultado!AH377</f>
        <v>373.81549999999999</v>
      </c>
      <c r="V16" s="22">
        <f>PLANEL_GerPT_Trim_Resultado!AI377</f>
        <v>482.31535550000001</v>
      </c>
      <c r="W16" s="22">
        <f>PLANEL_GerPT_Trim_Resultado!AJ377</f>
        <v>498.3605</v>
      </c>
      <c r="X16" s="22">
        <f>PLANEL_GerPT_Trim_Resultado!AK377</f>
        <v>513.52250000000004</v>
      </c>
      <c r="Y16" s="22">
        <f>PLANEL_GerPT_Trim_Resultado!AL377</f>
        <v>648.89750000000004</v>
      </c>
      <c r="Z16" s="22">
        <f>PLANEL_GerPT_Trim_Resultado!AM377</f>
        <v>513.52250000000004</v>
      </c>
      <c r="AA16" s="22">
        <f>PLANEL_GerPT_Trim_Resultado!AN377</f>
        <v>475.798</v>
      </c>
      <c r="AB16" s="22">
        <f>PLANEL_GerPT_Trim_Resultado!AO377</f>
        <v>653.41</v>
      </c>
      <c r="AC16" s="22">
        <f>PLANEL_GerPT_Trim_Resultado!AP377</f>
        <v>653.41</v>
      </c>
      <c r="AD16" s="22">
        <f>PLANEL_GerPT_Trim_Resultado!AQ377</f>
        <v>653.41</v>
      </c>
      <c r="AE16" s="22">
        <f>PLANEL_GerPT_Trim_Resultado!AR377</f>
        <v>653.41</v>
      </c>
      <c r="AF16" s="22">
        <f>PLANEL_GerPT_Trim_Resultado!AS377</f>
        <v>518.03499999999997</v>
      </c>
      <c r="AG16" s="22">
        <f>PLANEL_GerPT_Trim_Resultado!AT377</f>
        <v>653.41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518.03499999999997</v>
      </c>
      <c r="AK16" s="22">
        <f>PLANEL_GerPT_Trim_Resultado!AX377</f>
        <v>638.24800000000005</v>
      </c>
      <c r="AL16" s="22">
        <f>PLANEL_GerPT_Trim_Resultado!AY377</f>
        <v>653.41</v>
      </c>
      <c r="AM16" s="22">
        <f>PLANEL_GerPT_Trim_Resultado!AZ377</f>
        <v>490.96</v>
      </c>
      <c r="AN16" s="22">
        <f>PLANEL_GerPT_Trim_Resultado!BA377</f>
        <v>490.96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475.798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490.96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475.798</v>
      </c>
      <c r="BE16" s="22">
        <f>PLANEL_GerPT_Trim_Resultado!BR377</f>
        <v>475.798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619.11500000000001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622.72500000000002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204.86750000000001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204.86750000000001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348.18450000000001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204.86750000000001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197.64750000000001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197.64750000000001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910.83996115000002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1254.4716596600001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1581.5694379499998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1333.87852733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1865.3639042699999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945.99126593999995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2911.72034867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1897.0915240100001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1069.47122427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1894.81617431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2935.1580502700003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2401.7311264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2272.6171330699999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2392.6613355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3262.18156107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3002.8689188499998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2639.76959807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2513.1531320899999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4238.6958419900002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4075.2923356000001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2567.9700370700002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3139.5672737999998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4537.3404966399994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3623.0683396000004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1503.9701770699999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3596.7356528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3081.7580290700002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4278.3533055999997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3808.8774921700001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3309.0110680600001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4784.2690370700002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4905.1653353000002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5295.9400090700001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5436.7927798000001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4074.9105280700001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7232.8878586000001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5403.1755300700006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5953.5756806600002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5118.4297870700002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7909.0171135999999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7691.5662476699999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6647.9640449999997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9495.0401986699999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10499.625509000001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8160.1269526699998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8770.7113919999993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12933.80713567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11138.571925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8724.0476346699998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9881.5020825600004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13832.853503670001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11906.713245999999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9363.9348076799997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8672.758382510001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11871.24426868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12779.275556000001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10292.67018768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11658.74064369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13070.138479680001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14045.732892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11252.369317679999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12731.01544334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17856.97794868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15233.414524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12003.168516919999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13611.402677690001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16364.87100832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16378.037614400002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12420.55382492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14090.037429690001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17269.618117919999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16945.670009380003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13663.079103119999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15500.276247950002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21701.732852319998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18638.979609180002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14941.965883319999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16961.908752489999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23385.919325440002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20381.619057980002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15871.555998719999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18026.77137654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23739.082380719999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21646.238336080001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17277.972406919998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19625.618080940003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27474.77288592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22806.178562879999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18867.795081799999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21436.191523599999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30010.087762799998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25730.394308200001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20333.583811799999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23101.8605336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25172.742988799997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27729.197128200001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20658.814162479997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23445.769501609997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32820.174803479997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28181.753404200001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22717.645405480002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25785.620351609999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36096.000920480001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30989.155298199999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23723.029457480003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26928.102228610001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37695.475548479997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32360.1335502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24502.948629480001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27814.374014610003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33759.196489479997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33423.659694199996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25288.692377480002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28707.264638610002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40186.302922479998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34495.128442200003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26202.460396480001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29745.63738661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41640.024769479998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35741.1757392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27373.742823480003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31076.640144610003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38334.529947479998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37338.379049199997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28557.357804480002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32421.65716861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40402.886939479999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38952.399478200001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29625.897589480002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33635.906923610004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37868.95615048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40409.499188200003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30788.55663848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34957.110383610001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48936.086969479999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41994.943338199999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31910.293568480003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36231.81144361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50281.477909480003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43524.584608199999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32408.550418480001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36798.012413610006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51513.349799479998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44204.025768199994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5.1227799999999997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5.3827800000000003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126.75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169.27459999999999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422.28550000000001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330.62139999999999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488.97550000000001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417.46899999999999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495.99549999999999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400.46899999999999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419.58981999999997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434.26900000000001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428.66899999999998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557.52970000000005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1651.7842269999999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1270.6032519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2806.9915449999999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2159.2242660000002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3993.3879049999996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3071.8368500000001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5177.2360269999999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3982.489251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6393.2046060000002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4917.8496970000006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7644.5049019999997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5880.3883859999996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7816.4203889999999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5967.6640690000004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7816.4203889999999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6012.631069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7572.1061890000001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5824.6970690000007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7323.9434689999998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5633.8026690000006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8484.0948449999996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6526.2268046000008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9559.4808780000003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7353.4468300000008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10640.178891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8184.7529940000004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11717.4169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9013.3976160000002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12811.920832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9855.3237179999996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13922.334440999999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10709.488032000001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15034.672014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11565.132319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16133.905435000001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12410.696489000002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17354.124499000001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13349.326538000001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18517.976059000001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14244.596969000002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19653.196349000002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15117.843348999999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323.60564579999999</v>
      </c>
      <c r="AN24" s="32">
        <f>PLANEL_GerPT_Trim_Resultado!BA101</f>
        <v>323.60564579999999</v>
      </c>
      <c r="AO24" s="32">
        <f>PLANEL_GerPT_Trim_Resultado!BB101</f>
        <v>323.60564579999999</v>
      </c>
      <c r="AP24" s="32">
        <f>PLANEL_GerPT_Trim_Resultado!BC101</f>
        <v>323.60564579999999</v>
      </c>
      <c r="AQ24" s="32">
        <f>PLANEL_GerPT_Trim_Resultado!BD101</f>
        <v>4254.6415790000001</v>
      </c>
      <c r="AR24" s="32">
        <f>PLANEL_GerPT_Trim_Resultado!BE101</f>
        <v>4254.6415790000001</v>
      </c>
      <c r="AS24" s="32">
        <f>PLANEL_GerPT_Trim_Resultado!BF101</f>
        <v>4254.6415790000001</v>
      </c>
      <c r="AT24" s="32">
        <f>PLANEL_GerPT_Trim_Resultado!BG101</f>
        <v>4254.6415790000001</v>
      </c>
      <c r="AU24" s="32">
        <f>PLANEL_GerPT_Trim_Resultado!BH101</f>
        <v>6101.8354609999997</v>
      </c>
      <c r="AV24" s="32">
        <f>PLANEL_GerPT_Trim_Resultado!BI101</f>
        <v>6101.8354609999997</v>
      </c>
      <c r="AW24" s="32">
        <f>PLANEL_GerPT_Trim_Resultado!BJ101</f>
        <v>6101.8354609999997</v>
      </c>
      <c r="AX24" s="32">
        <f>PLANEL_GerPT_Trim_Resultado!BK101</f>
        <v>6101.8354609999997</v>
      </c>
      <c r="AY24" s="32">
        <f>PLANEL_GerPT_Trim_Resultado!BL101</f>
        <v>9381.5356869999996</v>
      </c>
      <c r="AZ24" s="32">
        <f>PLANEL_GerPT_Trim_Resultado!BM101</f>
        <v>9381.5356869999996</v>
      </c>
      <c r="BA24" s="32">
        <f>PLANEL_GerPT_Trim_Resultado!BN101</f>
        <v>9381.5356869999996</v>
      </c>
      <c r="BB24" s="32">
        <f>PLANEL_GerPT_Trim_Resultado!BO101</f>
        <v>9381.5356869999996</v>
      </c>
      <c r="BC24" s="32">
        <f>PLANEL_GerPT_Trim_Resultado!BP101</f>
        <v>10607.0995</v>
      </c>
      <c r="BD24" s="32">
        <f>PLANEL_GerPT_Trim_Resultado!BQ101</f>
        <v>10607.0995</v>
      </c>
      <c r="BE24" s="32">
        <f>PLANEL_GerPT_Trim_Resultado!BR101</f>
        <v>10607.0995</v>
      </c>
      <c r="BF24" s="32">
        <f>PLANEL_GerPT_Trim_Resultado!BS101</f>
        <v>10607.0995</v>
      </c>
      <c r="BG24" s="32">
        <f>PLANEL_GerPT_Trim_Resultado!BT101</f>
        <v>11142.701639999999</v>
      </c>
      <c r="BH24" s="32">
        <f>PLANEL_GerPT_Trim_Resultado!BU101</f>
        <v>11142.701639999999</v>
      </c>
      <c r="BI24" s="32">
        <f>PLANEL_GerPT_Trim_Resultado!BV101</f>
        <v>11142.701639999999</v>
      </c>
      <c r="BJ24" s="32">
        <f>PLANEL_GerPT_Trim_Resultado!BW101</f>
        <v>11142.701639999999</v>
      </c>
      <c r="BK24" s="32">
        <f>PLANEL_GerPT_Trim_Resultado!BX101</f>
        <v>11142.701639999999</v>
      </c>
      <c r="BL24" s="32">
        <f>PLANEL_GerPT_Trim_Resultado!BY101</f>
        <v>11142.701639999999</v>
      </c>
      <c r="BM24" s="32">
        <f>PLANEL_GerPT_Trim_Resultado!BZ101</f>
        <v>11142.701639999999</v>
      </c>
      <c r="BN24" s="32">
        <f>PLANEL_GerPT_Trim_Resultado!CA101</f>
        <v>11142.701639999999</v>
      </c>
      <c r="BO24" s="32">
        <f>PLANEL_GerPT_Trim_Resultado!CB101</f>
        <v>11142.701639999999</v>
      </c>
      <c r="BP24" s="32">
        <f>PLANEL_GerPT_Trim_Resultado!CC101</f>
        <v>11142.701639999999</v>
      </c>
      <c r="BQ24" s="32">
        <f>PLANEL_GerPT_Trim_Resultado!CD101</f>
        <v>11142.701639999999</v>
      </c>
      <c r="BR24" s="32">
        <f>PLANEL_GerPT_Trim_Resultado!CE101</f>
        <v>11142.701639999999</v>
      </c>
      <c r="BS24" s="32">
        <f>PLANEL_GerPT_Trim_Resultado!CF101</f>
        <v>11142.701639999999</v>
      </c>
      <c r="BT24" s="32">
        <f>PLANEL_GerPT_Trim_Resultado!CG101</f>
        <v>11142.701639999999</v>
      </c>
      <c r="BU24" s="32">
        <f>PLANEL_GerPT_Trim_Resultado!CH101</f>
        <v>11142.701639999999</v>
      </c>
      <c r="BV24" s="32">
        <f>PLANEL_GerPT_Trim_Resultado!CI101</f>
        <v>11142.701639999999</v>
      </c>
      <c r="BW24" s="32">
        <f>PLANEL_GerPT_Trim_Resultado!CJ101</f>
        <v>11142.701639999999</v>
      </c>
      <c r="BX24" s="32">
        <f>PLANEL_GerPT_Trim_Resultado!CK101</f>
        <v>11142.701639999999</v>
      </c>
      <c r="BY24" s="32">
        <f>PLANEL_GerPT_Trim_Resultado!CL101</f>
        <v>11142.701639999999</v>
      </c>
      <c r="BZ24" s="32">
        <f>PLANEL_GerPT_Trim_Resultado!CM101</f>
        <v>11142.701639999999</v>
      </c>
      <c r="CA24" s="32">
        <f>PLANEL_GerPT_Trim_Resultado!CN101</f>
        <v>11142.701639999999</v>
      </c>
      <c r="CB24" s="32">
        <f>PLANEL_GerPT_Trim_Resultado!CO101</f>
        <v>11142.701639999999</v>
      </c>
      <c r="CC24" s="32">
        <f>PLANEL_GerPT_Trim_Resultado!CP101</f>
        <v>11142.701639999999</v>
      </c>
      <c r="CD24" s="32">
        <f>PLANEL_GerPT_Trim_Resultado!CQ101</f>
        <v>11142.701639999999</v>
      </c>
      <c r="CE24" s="32">
        <f>PLANEL_GerPT_Trim_Resultado!CR101</f>
        <v>11142.701639999999</v>
      </c>
      <c r="CF24" s="32">
        <f>PLANEL_GerPT_Trim_Resultado!CS101</f>
        <v>11142.701639999999</v>
      </c>
      <c r="CG24" s="32">
        <f>PLANEL_GerPT_Trim_Resultado!CT101</f>
        <v>11142.701639999999</v>
      </c>
      <c r="CH24" s="32">
        <f>PLANEL_GerPT_Trim_Resultado!CU101</f>
        <v>11142.701639999999</v>
      </c>
      <c r="CI24" s="32">
        <f>PLANEL_GerPT_Trim_Resultado!CV101</f>
        <v>11142.701639999999</v>
      </c>
      <c r="CJ24" s="32">
        <f>PLANEL_GerPT_Trim_Resultado!CW101</f>
        <v>11142.701639999999</v>
      </c>
      <c r="CK24" s="32">
        <f>PLANEL_GerPT_Trim_Resultado!CX101</f>
        <v>11142.701639999999</v>
      </c>
      <c r="CL24" s="32">
        <f>PLANEL_GerPT_Trim_Resultado!CY101</f>
        <v>11142.701639999999</v>
      </c>
      <c r="CM24" s="32">
        <f>PLANEL_GerPT_Trim_Resultado!CZ101</f>
        <v>11142.701639999999</v>
      </c>
      <c r="CN24" s="32">
        <f>PLANEL_GerPT_Trim_Resultado!DA101</f>
        <v>11142.701639999999</v>
      </c>
      <c r="CO24" s="32">
        <f>PLANEL_GerPT_Trim_Resultado!DB101</f>
        <v>11142.701639999999</v>
      </c>
      <c r="CP24" s="32">
        <f>PLANEL_GerPT_Trim_Resultado!DC101</f>
        <v>11142.701639999999</v>
      </c>
      <c r="CQ24" s="32">
        <f>PLANEL_GerPT_Trim_Resultado!DD101</f>
        <v>11142.701639999999</v>
      </c>
      <c r="CR24" s="32">
        <f>PLANEL_GerPT_Trim_Resultado!DE101</f>
        <v>11142.701639999999</v>
      </c>
      <c r="CS24" s="32">
        <f>PLANEL_GerPT_Trim_Resultado!DF101</f>
        <v>11142.701639999999</v>
      </c>
      <c r="CT24" s="32">
        <f>PLANEL_GerPT_Trim_Resultado!DG101</f>
        <v>11142.701639999999</v>
      </c>
      <c r="CU24" s="32">
        <f>PLANEL_GerPT_Trim_Resultado!DH101</f>
        <v>11142.701639999999</v>
      </c>
      <c r="CV24" s="32">
        <f>PLANEL_GerPT_Trim_Resultado!DI101</f>
        <v>11142.701639999999</v>
      </c>
      <c r="CW24" s="32">
        <f>PLANEL_GerPT_Trim_Resultado!DJ101</f>
        <v>11142.701639999999</v>
      </c>
      <c r="CX24" s="32">
        <f>PLANEL_GerPT_Trim_Resultado!DK101</f>
        <v>11142.701639999999</v>
      </c>
      <c r="CY24" s="75">
        <f>PLANEL_GerPT_Trim_Resultado!DL101</f>
        <v>11142.701639999999</v>
      </c>
      <c r="CZ24" s="75">
        <f>PLANEL_GerPT_Trim_Resultado!DM101</f>
        <v>11142.701639999999</v>
      </c>
      <c r="DA24" s="75">
        <f>PLANEL_GerPT_Trim_Resultado!DN101</f>
        <v>11142.701639999999</v>
      </c>
      <c r="DB24" s="75">
        <f>PLANEL_GerPT_Trim_Resultado!DO101</f>
        <v>11142.701639999999</v>
      </c>
      <c r="DC24" s="32">
        <f>PLANEL_GerPT_Trim_Resultado!DP101</f>
        <v>11142.701639999999</v>
      </c>
      <c r="DD24" s="32">
        <f>PLANEL_GerPT_Trim_Resultado!DQ101</f>
        <v>11142.701639999999</v>
      </c>
      <c r="DE24" s="32">
        <f>PLANEL_GerPT_Trim_Resultado!DR101</f>
        <v>11142.701639999999</v>
      </c>
      <c r="DF24" s="32">
        <f>PLANEL_GerPT_Trim_Resultado!DS101</f>
        <v>11142.701639999999</v>
      </c>
      <c r="DG24" s="32">
        <f>PLANEL_GerPT_Trim_Resultado!DT101</f>
        <v>11142.701639999999</v>
      </c>
      <c r="DH24" s="32">
        <f>PLANEL_GerPT_Trim_Resultado!DU101</f>
        <v>11142.701639999999</v>
      </c>
      <c r="DI24" s="32">
        <f>PLANEL_GerPT_Trim_Resultado!DV101</f>
        <v>11142.701639999999</v>
      </c>
      <c r="DJ24" s="32">
        <f>PLANEL_GerPT_Trim_Resultado!DW101</f>
        <v>11142.701639999999</v>
      </c>
      <c r="DK24" s="32">
        <f>PLANEL_GerPT_Trim_Resultado!DX101</f>
        <v>11142.701639999999</v>
      </c>
      <c r="DL24" s="32">
        <f>PLANEL_GerPT_Trim_Resultado!DY101</f>
        <v>11142.701639999999</v>
      </c>
      <c r="DM24" s="32">
        <f>PLANEL_GerPT_Trim_Resultado!DZ101</f>
        <v>11142.701639999999</v>
      </c>
      <c r="DN24" s="32">
        <f>PLANEL_GerPT_Trim_Resultado!EA101</f>
        <v>11142.701639999999</v>
      </c>
      <c r="DO24" s="32">
        <f>PLANEL_GerPT_Trim_Resultado!EB101</f>
        <v>11142.701639999999</v>
      </c>
      <c r="DP24" s="32">
        <f>PLANEL_GerPT_Trim_Resultado!EC101</f>
        <v>11142.701639999999</v>
      </c>
      <c r="DQ24" s="32">
        <f>PLANEL_GerPT_Trim_Resultado!ED101</f>
        <v>11142.701639999999</v>
      </c>
      <c r="DR24" s="32">
        <f>PLANEL_GerPT_Trim_Resultado!EE101</f>
        <v>11142.701639999999</v>
      </c>
      <c r="DS24" s="32">
        <f>PLANEL_GerPT_Trim_Resultado!EF101</f>
        <v>11142.701639999999</v>
      </c>
      <c r="DT24" s="32">
        <f>PLANEL_GerPT_Trim_Resultado!EG101</f>
        <v>11142.701639999999</v>
      </c>
      <c r="DU24" s="32">
        <f>PLANEL_GerPT_Trim_Resultado!EH101</f>
        <v>11142.701639999999</v>
      </c>
      <c r="DV24" s="32">
        <f>PLANEL_GerPT_Trim_Resultado!EI101</f>
        <v>11142.701639999999</v>
      </c>
      <c r="DW24" s="32">
        <f>PLANEL_GerPT_Trim_Resultado!EJ101</f>
        <v>11142.701639999999</v>
      </c>
      <c r="DX24" s="32">
        <f>PLANEL_GerPT_Trim_Resultado!EK101</f>
        <v>11142.701639999999</v>
      </c>
      <c r="DY24" s="32">
        <f>PLANEL_GerPT_Trim_Resultado!EL101</f>
        <v>11142.701639999999</v>
      </c>
      <c r="DZ24" s="32">
        <f>PLANEL_GerPT_Trim_Resultado!EM101</f>
        <v>11142.701639999999</v>
      </c>
      <c r="EA24" s="32">
        <f>PLANEL_GerPT_Trim_Resultado!EN101</f>
        <v>11142.701639999999</v>
      </c>
      <c r="EB24" s="32">
        <f>PLANEL_GerPT_Trim_Resultado!EO101</f>
        <v>11142.701639999999</v>
      </c>
      <c r="EC24" s="32">
        <f>PLANEL_GerPT_Trim_Resultado!EP101</f>
        <v>11142.701639999999</v>
      </c>
      <c r="ED24" s="32">
        <f>PLANEL_GerPT_Trim_Resultado!EQ101</f>
        <v>11142.701639999999</v>
      </c>
      <c r="EE24" s="32">
        <f>PLANEL_GerPT_Trim_Resultado!ER101</f>
        <v>11142.701639999999</v>
      </c>
      <c r="EF24" s="32">
        <f>PLANEL_GerPT_Trim_Resultado!ES101</f>
        <v>11142.701639999999</v>
      </c>
      <c r="EG24" s="32">
        <f>PLANEL_GerPT_Trim_Resultado!ET101</f>
        <v>11142.701639999999</v>
      </c>
      <c r="EH24" s="32">
        <f>PLANEL_GerPT_Trim_Resultado!EU101</f>
        <v>11142.701639999999</v>
      </c>
      <c r="EI24" s="32">
        <f>PLANEL_GerPT_Trim_Resultado!EV101</f>
        <v>11142.701639999999</v>
      </c>
      <c r="EJ24" s="32">
        <f>PLANEL_GerPT_Trim_Resultado!EW101</f>
        <v>11142.701639999999</v>
      </c>
      <c r="EK24" s="32">
        <f>PLANEL_GerPT_Trim_Resultado!EX101</f>
        <v>11142.701639999999</v>
      </c>
      <c r="EL24" s="32">
        <f>PLANEL_GerPT_Trim_Resultado!EY101</f>
        <v>11142.701639999999</v>
      </c>
      <c r="EM24" s="32">
        <f>PLANEL_GerPT_Trim_Resultado!EZ101</f>
        <v>11142.701639999999</v>
      </c>
      <c r="EN24" s="32">
        <f>PLANEL_GerPT_Trim_Resultado!FA101</f>
        <v>11142.701639999999</v>
      </c>
      <c r="EO24" s="32">
        <f>PLANEL_GerPT_Trim_Resultado!FB101</f>
        <v>11142.701639999999</v>
      </c>
      <c r="EP24" s="32">
        <f>PLANEL_GerPT_Trim_Resultado!FC101</f>
        <v>11142.701639999999</v>
      </c>
    </row>
    <row r="25" spans="2:146" x14ac:dyDescent="0.25">
      <c r="B25" s="27" t="s">
        <v>9</v>
      </c>
      <c r="C25" s="28">
        <f>SUM(C4:C24)</f>
        <v>88575.225412250016</v>
      </c>
      <c r="D25" s="28">
        <f t="shared" ref="D25:BO25" si="0">SUM(D4:D24)</f>
        <v>84766.327465660026</v>
      </c>
      <c r="E25" s="28">
        <f t="shared" si="0"/>
        <v>83382.816414950008</v>
      </c>
      <c r="F25" s="28">
        <f t="shared" si="0"/>
        <v>87267.589858430016</v>
      </c>
      <c r="G25" s="28">
        <f t="shared" si="0"/>
        <v>87345.795010970018</v>
      </c>
      <c r="H25" s="28">
        <f t="shared" si="0"/>
        <v>83663.337549740012</v>
      </c>
      <c r="I25" s="28">
        <f t="shared" si="0"/>
        <v>83285.048985670001</v>
      </c>
      <c r="J25" s="28">
        <f t="shared" si="0"/>
        <v>86804.322827109994</v>
      </c>
      <c r="K25" s="28">
        <f t="shared" si="0"/>
        <v>91283.222979770013</v>
      </c>
      <c r="L25" s="28">
        <f t="shared" si="0"/>
        <v>87387.690640910019</v>
      </c>
      <c r="M25" s="28">
        <f t="shared" si="0"/>
        <v>86981.45072927</v>
      </c>
      <c r="N25" s="28">
        <f t="shared" si="0"/>
        <v>90710.312194400016</v>
      </c>
      <c r="O25" s="28">
        <f t="shared" si="0"/>
        <v>93429.295431170001</v>
      </c>
      <c r="P25" s="28">
        <f t="shared" si="0"/>
        <v>89500.501949900005</v>
      </c>
      <c r="Q25" s="28">
        <f t="shared" si="0"/>
        <v>89101.847054070022</v>
      </c>
      <c r="R25" s="28">
        <f t="shared" si="0"/>
        <v>92836.073361849994</v>
      </c>
      <c r="S25" s="28">
        <f t="shared" si="0"/>
        <v>98476.053625969973</v>
      </c>
      <c r="T25" s="28">
        <f t="shared" si="0"/>
        <v>94359.519156589988</v>
      </c>
      <c r="U25" s="28">
        <f t="shared" si="0"/>
        <v>93935.833739990005</v>
      </c>
      <c r="V25" s="28">
        <f t="shared" si="0"/>
        <v>97878.519566100018</v>
      </c>
      <c r="W25" s="28">
        <f t="shared" si="0"/>
        <v>103588.10222897</v>
      </c>
      <c r="X25" s="28">
        <f t="shared" si="0"/>
        <v>99290.387224800012</v>
      </c>
      <c r="Y25" s="28">
        <f t="shared" si="0"/>
        <v>98849.861281640027</v>
      </c>
      <c r="Z25" s="28">
        <f t="shared" si="0"/>
        <v>102968.9531876</v>
      </c>
      <c r="AA25" s="28">
        <f t="shared" si="0"/>
        <v>108662.23957727</v>
      </c>
      <c r="AB25" s="28">
        <f t="shared" si="0"/>
        <v>104181.06213880003</v>
      </c>
      <c r="AC25" s="28">
        <f t="shared" si="0"/>
        <v>103722.72066306999</v>
      </c>
      <c r="AD25" s="28">
        <f t="shared" si="0"/>
        <v>108022.12690460001</v>
      </c>
      <c r="AE25" s="28">
        <f t="shared" si="0"/>
        <v>112406.95470407</v>
      </c>
      <c r="AF25" s="28">
        <f t="shared" si="0"/>
        <v>107972.29075706004</v>
      </c>
      <c r="AG25" s="28">
        <f t="shared" si="0"/>
        <v>108017.56266607002</v>
      </c>
      <c r="AH25" s="28">
        <f t="shared" si="0"/>
        <v>111742.7907573</v>
      </c>
      <c r="AI25" s="28">
        <f t="shared" si="0"/>
        <v>116875.97200397</v>
      </c>
      <c r="AJ25" s="28">
        <f t="shared" si="0"/>
        <v>112005.16878780002</v>
      </c>
      <c r="AK25" s="28">
        <f t="shared" si="0"/>
        <v>111953.92200927003</v>
      </c>
      <c r="AL25" s="28">
        <f t="shared" si="0"/>
        <v>116227.59120160002</v>
      </c>
      <c r="AM25" s="28">
        <f t="shared" si="0"/>
        <v>120320.95501107001</v>
      </c>
      <c r="AN25" s="28">
        <f t="shared" si="0"/>
        <v>112939.53440835999</v>
      </c>
      <c r="AO25" s="28">
        <f t="shared" si="0"/>
        <v>113167.38362177002</v>
      </c>
      <c r="AP25" s="28">
        <f t="shared" si="0"/>
        <v>117248.52959030001</v>
      </c>
      <c r="AQ25" s="28">
        <f t="shared" si="0"/>
        <v>122188.86767587003</v>
      </c>
      <c r="AR25" s="28">
        <f t="shared" si="0"/>
        <v>114155.37077190001</v>
      </c>
      <c r="AS25" s="28">
        <f t="shared" si="0"/>
        <v>112429.47148757003</v>
      </c>
      <c r="AT25" s="28">
        <f t="shared" si="0"/>
        <v>119090.32764190003</v>
      </c>
      <c r="AU25" s="28">
        <f t="shared" si="0"/>
        <v>125533.43827387004</v>
      </c>
      <c r="AV25" s="28">
        <f t="shared" si="0"/>
        <v>118702.8340059</v>
      </c>
      <c r="AW25" s="28">
        <f t="shared" si="0"/>
        <v>119183.53525077</v>
      </c>
      <c r="AX25" s="28">
        <f t="shared" si="0"/>
        <v>122420.04282390002</v>
      </c>
      <c r="AY25" s="28">
        <f t="shared" si="0"/>
        <v>129747.25485017001</v>
      </c>
      <c r="AZ25" s="28">
        <f t="shared" si="0"/>
        <v>121374.82849176001</v>
      </c>
      <c r="BA25" s="28">
        <f t="shared" si="0"/>
        <v>120481.40205487002</v>
      </c>
      <c r="BB25" s="28">
        <f t="shared" si="0"/>
        <v>126612.2963692</v>
      </c>
      <c r="BC25" s="28">
        <f t="shared" si="0"/>
        <v>133958.52172498003</v>
      </c>
      <c r="BD25" s="28">
        <f t="shared" si="0"/>
        <v>125404.81798990999</v>
      </c>
      <c r="BE25" s="28">
        <f t="shared" si="0"/>
        <v>124649.51794868</v>
      </c>
      <c r="BF25" s="28">
        <f t="shared" si="0"/>
        <v>130802.80910100001</v>
      </c>
      <c r="BG25" s="28">
        <f t="shared" si="0"/>
        <v>138437.34779497999</v>
      </c>
      <c r="BH25" s="28">
        <f t="shared" si="0"/>
        <v>129700.24909569</v>
      </c>
      <c r="BI25" s="28">
        <f t="shared" si="0"/>
        <v>128130.14449068002</v>
      </c>
      <c r="BJ25" s="28">
        <f t="shared" si="0"/>
        <v>135259.91636700003</v>
      </c>
      <c r="BK25" s="28">
        <f t="shared" si="0"/>
        <v>140484.56277198001</v>
      </c>
      <c r="BL25" s="28">
        <f t="shared" si="0"/>
        <v>131566.57837134</v>
      </c>
      <c r="BM25" s="28">
        <f t="shared" si="0"/>
        <v>130181.62471768001</v>
      </c>
      <c r="BN25" s="28">
        <f t="shared" si="0"/>
        <v>137284.56161690003</v>
      </c>
      <c r="BO25" s="28">
        <f t="shared" si="0"/>
        <v>138549.27990924002</v>
      </c>
      <c r="BP25" s="28">
        <f t="shared" ref="BP25:EA25" si="1">SUM(BP4:BP24)</f>
        <v>128751.60995409</v>
      </c>
      <c r="BQ25" s="28">
        <f t="shared" si="1"/>
        <v>126061.47006481998</v>
      </c>
      <c r="BR25" s="28">
        <f t="shared" si="1"/>
        <v>134143.03615559998</v>
      </c>
      <c r="BS25" s="28">
        <f t="shared" si="1"/>
        <v>142367.07868823997</v>
      </c>
      <c r="BT25" s="28">
        <f t="shared" si="1"/>
        <v>131848.25395909001</v>
      </c>
      <c r="BU25" s="28">
        <f t="shared" si="1"/>
        <v>129220.58118182</v>
      </c>
      <c r="BV25" s="28">
        <f t="shared" si="1"/>
        <v>137936.68938558002</v>
      </c>
      <c r="BW25" s="28">
        <f t="shared" si="1"/>
        <v>145533.64137944003</v>
      </c>
      <c r="BX25" s="28">
        <f t="shared" si="1"/>
        <v>134653.57925435004</v>
      </c>
      <c r="BY25" s="28">
        <f t="shared" si="1"/>
        <v>132802.64644752</v>
      </c>
      <c r="BZ25" s="28">
        <f t="shared" si="1"/>
        <v>141081.22815738001</v>
      </c>
      <c r="CA25" s="28">
        <f t="shared" si="1"/>
        <v>147721.70544764004</v>
      </c>
      <c r="CB25" s="28">
        <f t="shared" si="1"/>
        <v>136819.38647789002</v>
      </c>
      <c r="CC25" s="28">
        <f t="shared" si="1"/>
        <v>134359.20747834002</v>
      </c>
      <c r="CD25" s="28">
        <f t="shared" si="1"/>
        <v>143244.37323118001</v>
      </c>
      <c r="CE25" s="28">
        <f t="shared" si="1"/>
        <v>150589.51274003997</v>
      </c>
      <c r="CF25" s="28">
        <f t="shared" si="1"/>
        <v>139288.09955294</v>
      </c>
      <c r="CG25" s="28">
        <f t="shared" si="1"/>
        <v>138224.17471461999</v>
      </c>
      <c r="CH25" s="28">
        <f t="shared" si="1"/>
        <v>146086.31450928003</v>
      </c>
      <c r="CI25" s="28">
        <f t="shared" si="1"/>
        <v>152799.18798092002</v>
      </c>
      <c r="CJ25" s="28">
        <f t="shared" si="1"/>
        <v>140853.38007894001</v>
      </c>
      <c r="CK25" s="28">
        <f t="shared" si="1"/>
        <v>139313.63721392001</v>
      </c>
      <c r="CL25" s="28">
        <f t="shared" si="1"/>
        <v>147906.10723988002</v>
      </c>
      <c r="CM25" s="28">
        <f t="shared" si="1"/>
        <v>154516.16133879998</v>
      </c>
      <c r="CN25" s="28">
        <f t="shared" si="1"/>
        <v>142536.20105460001</v>
      </c>
      <c r="CO25" s="28">
        <f t="shared" si="1"/>
        <v>141052.83843880001</v>
      </c>
      <c r="CP25" s="28">
        <f t="shared" si="1"/>
        <v>149793.37866819999</v>
      </c>
      <c r="CQ25" s="28">
        <f t="shared" si="1"/>
        <v>156553.25274979998</v>
      </c>
      <c r="CR25" s="28">
        <f t="shared" si="1"/>
        <v>145033.79433960002</v>
      </c>
      <c r="CS25" s="28">
        <f t="shared" si="1"/>
        <v>141356.11199780001</v>
      </c>
      <c r="CT25" s="28">
        <f t="shared" si="1"/>
        <v>151606.16557920002</v>
      </c>
      <c r="CU25" s="28">
        <f t="shared" si="1"/>
        <v>157684.84552848001</v>
      </c>
      <c r="CV25" s="28">
        <f t="shared" si="1"/>
        <v>145049.43068560999</v>
      </c>
      <c r="CW25" s="28">
        <f t="shared" si="1"/>
        <v>144362.62190748</v>
      </c>
      <c r="CX25" s="28">
        <f t="shared" si="1"/>
        <v>152709.94817320001</v>
      </c>
      <c r="CY25" s="76">
        <f t="shared" si="1"/>
        <v>161590.74502848001</v>
      </c>
      <c r="CZ25" s="76">
        <f t="shared" si="1"/>
        <v>148730.08482261002</v>
      </c>
      <c r="DA25" s="76">
        <f t="shared" si="1"/>
        <v>146392.79606647999</v>
      </c>
      <c r="DB25" s="76">
        <f t="shared" si="1"/>
        <v>156590.30845380004</v>
      </c>
      <c r="DC25" s="28">
        <f t="shared" si="1"/>
        <v>163208.48576148</v>
      </c>
      <c r="DD25" s="28">
        <f t="shared" si="1"/>
        <v>151050.50523761002</v>
      </c>
      <c r="DE25" s="28">
        <f t="shared" si="1"/>
        <v>147279.36343748</v>
      </c>
      <c r="DF25" s="28">
        <f t="shared" si="1"/>
        <v>158186.41061920003</v>
      </c>
      <c r="DG25" s="28">
        <f t="shared" si="1"/>
        <v>165756.01982748002</v>
      </c>
      <c r="DH25" s="28">
        <f t="shared" si="1"/>
        <v>152488.61739461002</v>
      </c>
      <c r="DI25" s="28">
        <f t="shared" si="1"/>
        <v>150543.21853948</v>
      </c>
      <c r="DJ25" s="28">
        <f t="shared" si="1"/>
        <v>161274.33566720004</v>
      </c>
      <c r="DK25" s="28">
        <f t="shared" si="1"/>
        <v>168305.91846548003</v>
      </c>
      <c r="DL25" s="28">
        <f t="shared" si="1"/>
        <v>154833.23486960999</v>
      </c>
      <c r="DM25" s="28">
        <f t="shared" si="1"/>
        <v>155379.32685348002</v>
      </c>
      <c r="DN25" s="28">
        <f t="shared" si="1"/>
        <v>163409.84843319998</v>
      </c>
      <c r="DO25" s="28">
        <f t="shared" si="1"/>
        <v>171001.10729747999</v>
      </c>
      <c r="DP25" s="28">
        <f t="shared" si="1"/>
        <v>157317.91865861003</v>
      </c>
      <c r="DQ25" s="28">
        <f t="shared" si="1"/>
        <v>154567.25078047998</v>
      </c>
      <c r="DR25" s="28">
        <f t="shared" si="1"/>
        <v>168653.73477919999</v>
      </c>
      <c r="DS25" s="28">
        <f t="shared" si="1"/>
        <v>172218.73977448005</v>
      </c>
      <c r="DT25" s="28">
        <f t="shared" si="1"/>
        <v>158162.22135761002</v>
      </c>
      <c r="DU25" s="28">
        <f t="shared" si="1"/>
        <v>155562.98983048002</v>
      </c>
      <c r="DV25" s="28">
        <f t="shared" si="1"/>
        <v>166951.23037920002</v>
      </c>
      <c r="DW25" s="28">
        <f t="shared" si="1"/>
        <v>173996.79215147998</v>
      </c>
      <c r="DX25" s="28">
        <f t="shared" si="1"/>
        <v>159745.03172461002</v>
      </c>
      <c r="DY25" s="28">
        <f t="shared" si="1"/>
        <v>156884.62436948001</v>
      </c>
      <c r="DZ25" s="28">
        <f t="shared" si="1"/>
        <v>170230.59910719999</v>
      </c>
      <c r="EA25" s="28">
        <f t="shared" si="1"/>
        <v>175848.63314048003</v>
      </c>
      <c r="EB25" s="28">
        <f t="shared" ref="EB25:EP25" si="2">SUM(EB4:EB24)</f>
        <v>161379.34311260999</v>
      </c>
      <c r="EC25" s="28">
        <f t="shared" si="2"/>
        <v>158303.29657948</v>
      </c>
      <c r="ED25" s="28">
        <f t="shared" si="2"/>
        <v>171944.15028420003</v>
      </c>
      <c r="EE25" s="28">
        <f t="shared" si="2"/>
        <v>178739.97126547998</v>
      </c>
      <c r="EF25" s="28">
        <f t="shared" si="2"/>
        <v>163185.35186061001</v>
      </c>
      <c r="EG25" s="28">
        <f t="shared" si="2"/>
        <v>160105.47624347999</v>
      </c>
      <c r="EH25" s="28">
        <f t="shared" si="2"/>
        <v>173221.22043719998</v>
      </c>
      <c r="EI25" s="28">
        <f t="shared" si="2"/>
        <v>181681.98981047998</v>
      </c>
      <c r="EJ25" s="28">
        <f t="shared" si="2"/>
        <v>165110.45453961001</v>
      </c>
      <c r="EK25" s="28">
        <f t="shared" si="2"/>
        <v>162669.56213748001</v>
      </c>
      <c r="EL25" s="28">
        <f t="shared" si="2"/>
        <v>176426.34954620001</v>
      </c>
      <c r="EM25" s="28">
        <f t="shared" si="2"/>
        <v>181296.30090447998</v>
      </c>
      <c r="EN25" s="28">
        <f t="shared" si="2"/>
        <v>166102.51050361001</v>
      </c>
      <c r="EO25" s="28">
        <f t="shared" si="2"/>
        <v>171828.43829647999</v>
      </c>
      <c r="EP25" s="28">
        <f t="shared" si="2"/>
        <v>176788.54774120002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0.70995615451515526</v>
      </c>
      <c r="D30" s="47">
        <f>IF(PLANEL_Pot_Trim!D4&lt;&gt;0,D4/PLANEL_Pot_Trim!D4,0)</f>
        <v>0.62594987076160724</v>
      </c>
      <c r="E30" s="47">
        <f>IF(PLANEL_Pot_Trim!E4&lt;&gt;0,E4/PLANEL_Pot_Trim!E4,0)</f>
        <v>0.59736076021335893</v>
      </c>
      <c r="F30" s="47">
        <f>IF(PLANEL_Pot_Trim!F4&lt;&gt;0,F4/PLANEL_Pot_Trim!F4,0)</f>
        <v>0.65513780781624487</v>
      </c>
      <c r="G30" s="47">
        <f>IF(PLANEL_Pot_Trim!G4&lt;&gt;0,G4/PLANEL_Pot_Trim!G4,0)</f>
        <v>0.67463634248149573</v>
      </c>
      <c r="H30" s="47">
        <f>IF(PLANEL_Pot_Trim!H4&lt;&gt;0,H4/PLANEL_Pot_Trim!H4,0)</f>
        <v>0.6361657975219267</v>
      </c>
      <c r="I30" s="47">
        <f>IF(PLANEL_Pot_Trim!I4&lt;&gt;0,I4/PLANEL_Pot_Trim!I4,0)</f>
        <v>0.58500140912573229</v>
      </c>
      <c r="J30" s="47">
        <f>IF(PLANEL_Pot_Trim!J4&lt;&gt;0,J4/PLANEL_Pot_Trim!J4,0)</f>
        <v>0.62866734081827047</v>
      </c>
      <c r="K30" s="47">
        <f>IF(PLANEL_Pot_Trim!K4&lt;&gt;0,K4/PLANEL_Pot_Trim!K4,0)</f>
        <v>0.71584048906213094</v>
      </c>
      <c r="L30" s="47">
        <f>IF(PLANEL_Pot_Trim!L4&lt;&gt;0,L4/PLANEL_Pot_Trim!L4,0)</f>
        <v>0.64120516188664922</v>
      </c>
      <c r="M30" s="47">
        <f>IF(PLANEL_Pot_Trim!M4&lt;&gt;0,M4/PLANEL_Pot_Trim!M4,0)</f>
        <v>0.60361831271496558</v>
      </c>
      <c r="N30" s="47">
        <f>IF(PLANEL_Pot_Trim!N4&lt;&gt;0,N4/PLANEL_Pot_Trim!N4,0)</f>
        <v>0.6528398109210688</v>
      </c>
      <c r="O30" s="47">
        <f>IF(PLANEL_Pot_Trim!O4&lt;&gt;0,O4/PLANEL_Pot_Trim!O4,0)</f>
        <v>0.67533160395991698</v>
      </c>
      <c r="P30" s="47">
        <f>IF(PLANEL_Pot_Trim!P4&lt;&gt;0,P4/PLANEL_Pot_Trim!P4,0)</f>
        <v>0.63266491578704909</v>
      </c>
      <c r="Q30" s="47">
        <f>IF(PLANEL_Pot_Trim!Q4&lt;&gt;0,Q4/PLANEL_Pot_Trim!Q4,0)</f>
        <v>0.53559024647297793</v>
      </c>
      <c r="R30" s="47">
        <f>IF(PLANEL_Pot_Trim!R4&lt;&gt;0,R4/PLANEL_Pot_Trim!R4,0)</f>
        <v>0.6219790313900625</v>
      </c>
      <c r="S30" s="47">
        <f>IF(PLANEL_Pot_Trim!S4&lt;&gt;0,S4/PLANEL_Pot_Trim!S4,0)</f>
        <v>0.65425047966479843</v>
      </c>
      <c r="T30" s="47">
        <f>IF(PLANEL_Pot_Trim!T4&lt;&gt;0,T4/PLANEL_Pot_Trim!T4,0)</f>
        <v>0.63591672451236236</v>
      </c>
      <c r="U30" s="47">
        <f>IF(PLANEL_Pot_Trim!U4&lt;&gt;0,U4/PLANEL_Pot_Trim!U4,0)</f>
        <v>0.57708514244798115</v>
      </c>
      <c r="V30" s="47">
        <f>IF(PLANEL_Pot_Trim!V4&lt;&gt;0,V4/PLANEL_Pot_Trim!V4,0)</f>
        <v>0.64877995243964126</v>
      </c>
      <c r="W30" s="47">
        <f>IF(PLANEL_Pot_Trim!W4&lt;&gt;0,W4/PLANEL_Pot_Trim!W4,0)</f>
        <v>0.66003985570796186</v>
      </c>
      <c r="X30" s="47">
        <f>IF(PLANEL_Pot_Trim!X4&lt;&gt;0,X4/PLANEL_Pot_Trim!X4,0)</f>
        <v>0.64710839143846566</v>
      </c>
      <c r="Y30" s="47">
        <f>IF(PLANEL_Pot_Trim!Y4&lt;&gt;0,Y4/PLANEL_Pot_Trim!Y4,0)</f>
        <v>0.60818742211346855</v>
      </c>
      <c r="Z30" s="47">
        <f>IF(PLANEL_Pot_Trim!Z4&lt;&gt;0,Z4/PLANEL_Pot_Trim!Z4,0)</f>
        <v>0.6512596785360667</v>
      </c>
      <c r="AA30" s="47">
        <f>IF(PLANEL_Pot_Trim!AA4&lt;&gt;0,AA4/PLANEL_Pot_Trim!AA4,0)</f>
        <v>0.71121941253784182</v>
      </c>
      <c r="AB30" s="47">
        <f>IF(PLANEL_Pot_Trim!AB4&lt;&gt;0,AB4/PLANEL_Pot_Trim!AB4,0)</f>
        <v>0.64533269412853567</v>
      </c>
      <c r="AC30" s="47">
        <f>IF(PLANEL_Pot_Trim!AC4&lt;&gt;0,AC4/PLANEL_Pot_Trim!AC4,0)</f>
        <v>0.6425445629341503</v>
      </c>
      <c r="AD30" s="47">
        <f>IF(PLANEL_Pot_Trim!AD4&lt;&gt;0,AD4/PLANEL_Pot_Trim!AD4,0)</f>
        <v>0.65551749163067885</v>
      </c>
      <c r="AE30" s="47">
        <f>IF(PLANEL_Pot_Trim!AE4&lt;&gt;0,AE4/PLANEL_Pot_Trim!AE4,0)</f>
        <v>0.71163942207054409</v>
      </c>
      <c r="AF30" s="47">
        <f>IF(PLANEL_Pot_Trim!AF4&lt;&gt;0,AF4/PLANEL_Pot_Trim!AF4,0)</f>
        <v>0.66439553593792555</v>
      </c>
      <c r="AG30" s="47">
        <f>IF(PLANEL_Pot_Trim!AG4&lt;&gt;0,AG4/PLANEL_Pot_Trim!AG4,0)</f>
        <v>0.6433306590950113</v>
      </c>
      <c r="AH30" s="47">
        <f>IF(PLANEL_Pot_Trim!AH4&lt;&gt;0,AH4/PLANEL_Pot_Trim!AH4,0)</f>
        <v>0.65819258645526535</v>
      </c>
      <c r="AI30" s="47">
        <f>IF(PLANEL_Pot_Trim!AI4&lt;&gt;0,AI4/PLANEL_Pot_Trim!AI4,0)</f>
        <v>0.72158924586239748</v>
      </c>
      <c r="AJ30" s="47">
        <f>IF(PLANEL_Pot_Trim!AJ4&lt;&gt;0,AJ4/PLANEL_Pot_Trim!AJ4,0)</f>
        <v>0.67826507700545491</v>
      </c>
      <c r="AK30" s="47">
        <f>IF(PLANEL_Pot_Trim!AK4&lt;&gt;0,AK4/PLANEL_Pot_Trim!AK4,0)</f>
        <v>0.65627981548462899</v>
      </c>
      <c r="AL30" s="47">
        <f>IF(PLANEL_Pot_Trim!AL4&lt;&gt;0,AL4/PLANEL_Pot_Trim!AL4,0)</f>
        <v>0.66589070762833524</v>
      </c>
      <c r="AM30" s="47">
        <f>IF(PLANEL_Pot_Trim!AM4&lt;&gt;0,AM4/PLANEL_Pot_Trim!AM4,0)</f>
        <v>0.73118181131745996</v>
      </c>
      <c r="AN30" s="47">
        <f>IF(PLANEL_Pot_Trim!AN4&lt;&gt;0,AN4/PLANEL_Pot_Trim!AN4,0)</f>
        <v>0.67472340214079185</v>
      </c>
      <c r="AO30" s="47">
        <f>IF(PLANEL_Pot_Trim!AO4&lt;&gt;0,AO4/PLANEL_Pot_Trim!AO4,0)</f>
        <v>0.65359266784798653</v>
      </c>
      <c r="AP30" s="47">
        <f>IF(PLANEL_Pot_Trim!AP4&lt;&gt;0,AP4/PLANEL_Pot_Trim!AP4,0)</f>
        <v>0.67060942192339856</v>
      </c>
      <c r="AQ30" s="47">
        <f>IF(PLANEL_Pot_Trim!AQ4&lt;&gt;0,AQ4/PLANEL_Pot_Trim!AQ4,0)</f>
        <v>0.7338884788455291</v>
      </c>
      <c r="AR30" s="47">
        <f>IF(PLANEL_Pot_Trim!AR4&lt;&gt;0,AR4/PLANEL_Pot_Trim!AR4,0)</f>
        <v>0.6880787226306162</v>
      </c>
      <c r="AS30" s="47">
        <f>IF(PLANEL_Pot_Trim!AS4&lt;&gt;0,AS4/PLANEL_Pot_Trim!AS4,0)</f>
        <v>0.65516551212201468</v>
      </c>
      <c r="AT30" s="47">
        <f>IF(PLANEL_Pot_Trim!AT4&lt;&gt;0,AT4/PLANEL_Pot_Trim!AT4,0)</f>
        <v>0.67060942192339856</v>
      </c>
      <c r="AU30" s="47">
        <f>IF(PLANEL_Pot_Trim!AU4&lt;&gt;0,AU4/PLANEL_Pot_Trim!AU4,0)</f>
        <v>0.73510334072443517</v>
      </c>
      <c r="AV30" s="47">
        <f>IF(PLANEL_Pot_Trim!AV4&lt;&gt;0,AV4/PLANEL_Pot_Trim!AV4,0)</f>
        <v>0.68869302023715118</v>
      </c>
      <c r="AW30" s="47">
        <f>IF(PLANEL_Pot_Trim!AW4&lt;&gt;0,AW4/PLANEL_Pot_Trim!AW4,0)</f>
        <v>0.65383283561005057</v>
      </c>
      <c r="AX30" s="47">
        <f>IF(PLANEL_Pot_Trim!AX4&lt;&gt;0,AX4/PLANEL_Pot_Trim!AX4,0)</f>
        <v>0.67244014740164826</v>
      </c>
      <c r="AY30" s="47">
        <f>IF(PLANEL_Pot_Trim!AY4&lt;&gt;0,AY4/PLANEL_Pot_Trim!AY4,0)</f>
        <v>0.73564337229636279</v>
      </c>
      <c r="AZ30" s="47">
        <f>IF(PLANEL_Pot_Trim!AZ4&lt;&gt;0,AZ4/PLANEL_Pot_Trim!AZ4,0)</f>
        <v>0.68592225032892806</v>
      </c>
      <c r="BA30" s="47">
        <f>IF(PLANEL_Pot_Trim!BA4&lt;&gt;0,BA4/PLANEL_Pot_Trim!BA4,0)</f>
        <v>0.64763596631342002</v>
      </c>
      <c r="BB30" s="47">
        <f>IF(PLANEL_Pot_Trim!BB4&lt;&gt;0,BB4/PLANEL_Pot_Trim!BB4,0)</f>
        <v>0.67227062217445888</v>
      </c>
      <c r="BC30" s="47">
        <f>IF(PLANEL_Pot_Trim!BC4&lt;&gt;0,BC4/PLANEL_Pot_Trim!BC4,0)</f>
        <v>0.73942274767753957</v>
      </c>
      <c r="BD30" s="47">
        <f>IF(PLANEL_Pot_Trim!BD4&lt;&gt;0,BD4/PLANEL_Pot_Trim!BD4,0)</f>
        <v>0.7074041088377927</v>
      </c>
      <c r="BE30" s="47">
        <f>IF(PLANEL_Pot_Trim!BE4&lt;&gt;0,BE4/PLANEL_Pot_Trim!BE4,0)</f>
        <v>0.65611578165294548</v>
      </c>
      <c r="BF30" s="47">
        <f>IF(PLANEL_Pot_Trim!BF4&lt;&gt;0,BF4/PLANEL_Pot_Trim!BF4,0)</f>
        <v>0.67374223852970072</v>
      </c>
      <c r="BG30" s="47">
        <f>IF(PLANEL_Pot_Trim!BG4&lt;&gt;0,BG4/PLANEL_Pot_Trim!BG4,0)</f>
        <v>0.74216129102059591</v>
      </c>
      <c r="BH30" s="47">
        <f>IF(PLANEL_Pot_Trim!BH4&lt;&gt;0,BH4/PLANEL_Pot_Trim!BH4,0)</f>
        <v>0.6807831318620845</v>
      </c>
      <c r="BI30" s="47">
        <f>IF(PLANEL_Pot_Trim!BI4&lt;&gt;0,BI4/PLANEL_Pot_Trim!BI4,0)</f>
        <v>0.65315348838174658</v>
      </c>
      <c r="BJ30" s="47">
        <f>IF(PLANEL_Pot_Trim!BJ4&lt;&gt;0,BJ4/PLANEL_Pot_Trim!BJ4,0)</f>
        <v>0.67964757775444951</v>
      </c>
      <c r="BK30" s="47">
        <f>IF(PLANEL_Pot_Trim!BK4&lt;&gt;0,BK4/PLANEL_Pot_Trim!BK4,0)</f>
        <v>0.74216129102059591</v>
      </c>
      <c r="BL30" s="47">
        <f>IF(PLANEL_Pot_Trim!BL4&lt;&gt;0,BL4/PLANEL_Pot_Trim!BL4,0)</f>
        <v>0.67455369391381881</v>
      </c>
      <c r="BM30" s="47">
        <f>IF(PLANEL_Pot_Trim!BM4&lt;&gt;0,BM4/PLANEL_Pot_Trim!BM4,0)</f>
        <v>0.66494022235965367</v>
      </c>
      <c r="BN30" s="47">
        <f>IF(PLANEL_Pot_Trim!BN4&lt;&gt;0,BN4/PLANEL_Pot_Trim!BN4,0)</f>
        <v>0.67504316292731981</v>
      </c>
      <c r="BO30" s="47">
        <f>IF(PLANEL_Pot_Trim!BO4&lt;&gt;0,BO4/PLANEL_Pot_Trim!BO4,0)</f>
        <v>0.74331259294726637</v>
      </c>
      <c r="BP30" s="47">
        <f>IF(PLANEL_Pot_Trim!BP4&lt;&gt;0,BP4/PLANEL_Pot_Trim!BP4,0)</f>
        <v>0.70696942015264508</v>
      </c>
      <c r="BQ30" s="47">
        <f>IF(PLANEL_Pot_Trim!BQ4&lt;&gt;0,BQ4/PLANEL_Pot_Trim!BQ4,0)</f>
        <v>0.63918886934240837</v>
      </c>
      <c r="BR30" s="47">
        <f>IF(PLANEL_Pot_Trim!BR4&lt;&gt;0,BR4/PLANEL_Pot_Trim!BR4,0)</f>
        <v>0.67916776037584481</v>
      </c>
      <c r="BS30" s="47">
        <f>IF(PLANEL_Pot_Trim!BS4&lt;&gt;0,BS4/PLANEL_Pot_Trim!BS4,0)</f>
        <v>0.7454956216092522</v>
      </c>
      <c r="BT30" s="47">
        <f>IF(PLANEL_Pot_Trim!BT4&lt;&gt;0,BT4/PLANEL_Pot_Trim!BT4,0)</f>
        <v>0.69551099833854957</v>
      </c>
      <c r="BU30" s="47">
        <f>IF(PLANEL_Pot_Trim!BU4&lt;&gt;0,BU4/PLANEL_Pot_Trim!BU4,0)</f>
        <v>0.65399663619219528</v>
      </c>
      <c r="BV30" s="47">
        <f>IF(PLANEL_Pot_Trim!BV4&lt;&gt;0,BV4/PLANEL_Pot_Trim!BV4,0)</f>
        <v>0.67842196451064096</v>
      </c>
      <c r="BW30" s="47">
        <f>IF(PLANEL_Pot_Trim!BW4&lt;&gt;0,BW4/PLANEL_Pot_Trim!BW4,0)</f>
        <v>0.74557064975492227</v>
      </c>
      <c r="BX30" s="47">
        <f>IF(PLANEL_Pot_Trim!BX4&lt;&gt;0,BX4/PLANEL_Pot_Trim!BX4,0)</f>
        <v>0.6788384337540333</v>
      </c>
      <c r="BY30" s="47">
        <f>IF(PLANEL_Pot_Trim!BY4&lt;&gt;0,BY4/PLANEL_Pot_Trim!BY4,0)</f>
        <v>0.63529943451769044</v>
      </c>
      <c r="BZ30" s="47">
        <f>IF(PLANEL_Pot_Trim!BZ4&lt;&gt;0,BZ4/PLANEL_Pot_Trim!BZ4,0)</f>
        <v>0.6768567666923001</v>
      </c>
      <c r="CA30" s="47">
        <f>IF(PLANEL_Pot_Trim!CA4&lt;&gt;0,CA4/PLANEL_Pot_Trim!CA4,0)</f>
        <v>0.74557064975492227</v>
      </c>
      <c r="CB30" s="47">
        <f>IF(PLANEL_Pot_Trim!CB4&lt;&gt;0,CB4/PLANEL_Pot_Trim!CB4,0)</f>
        <v>0.68911890596332526</v>
      </c>
      <c r="CC30" s="47">
        <f>IF(PLANEL_Pot_Trim!CC4&lt;&gt;0,CC4/PLANEL_Pot_Trim!CC4,0)</f>
        <v>0.62180628271922067</v>
      </c>
      <c r="CD30" s="47">
        <f>IF(PLANEL_Pot_Trim!CD4&lt;&gt;0,CD4/PLANEL_Pot_Trim!CD4,0)</f>
        <v>0.67511224580648599</v>
      </c>
      <c r="CE30" s="47">
        <f>IF(PLANEL_Pot_Trim!CE4&lt;&gt;0,CE4/PLANEL_Pot_Trim!CE4,0)</f>
        <v>0.74557064975492227</v>
      </c>
      <c r="CF30" s="47">
        <f>IF(PLANEL_Pot_Trim!CF4&lt;&gt;0,CF4/PLANEL_Pot_Trim!CF4,0)</f>
        <v>0.70550689952341405</v>
      </c>
      <c r="CG30" s="47">
        <f>IF(PLANEL_Pot_Trim!CG4&lt;&gt;0,CG4/PLANEL_Pot_Trim!CG4,0)</f>
        <v>0.65059583332204907</v>
      </c>
      <c r="CH30" s="47">
        <f>IF(PLANEL_Pot_Trim!CH4&lt;&gt;0,CH4/PLANEL_Pot_Trim!CH4,0)</f>
        <v>0.67489019787315441</v>
      </c>
      <c r="CI30" s="47">
        <f>IF(PLANEL_Pot_Trim!CI4&lt;&gt;0,CI4/PLANEL_Pot_Trim!CI4,0)</f>
        <v>0.74557064975492227</v>
      </c>
      <c r="CJ30" s="47">
        <f>IF(PLANEL_Pot_Trim!CJ4&lt;&gt;0,CJ4/PLANEL_Pot_Trim!CJ4,0)</f>
        <v>0.70235914081783368</v>
      </c>
      <c r="CK30" s="47">
        <f>IF(PLANEL_Pot_Trim!CK4&lt;&gt;0,CK4/PLANEL_Pot_Trim!CK4,0)</f>
        <v>0.64283694403594649</v>
      </c>
      <c r="CL30" s="47">
        <f>IF(PLANEL_Pot_Trim!CL4&lt;&gt;0,CL4/PLANEL_Pot_Trim!CL4,0)</f>
        <v>0.67831756551386058</v>
      </c>
      <c r="CM30" s="47">
        <f>IF(PLANEL_Pot_Trim!CM4&lt;&gt;0,CM4/PLANEL_Pot_Trim!CM4,0)</f>
        <v>0.74557064975492227</v>
      </c>
      <c r="CN30" s="47">
        <f>IF(PLANEL_Pot_Trim!CN4&lt;&gt;0,CN4/PLANEL_Pot_Trim!CN4,0)</f>
        <v>0.70324493087815898</v>
      </c>
      <c r="CO30" s="47">
        <f>IF(PLANEL_Pot_Trim!CO4&lt;&gt;0,CO4/PLANEL_Pot_Trim!CO4,0)</f>
        <v>0.63886004051033074</v>
      </c>
      <c r="CP30" s="47">
        <f>IF(PLANEL_Pot_Trim!CP4&lt;&gt;0,CP4/PLANEL_Pot_Trim!CP4,0)</f>
        <v>0.66691792785591963</v>
      </c>
      <c r="CQ30" s="47">
        <f>IF(PLANEL_Pot_Trim!CQ4&lt;&gt;0,CQ4/PLANEL_Pot_Trim!CQ4,0)</f>
        <v>0.74571187271452388</v>
      </c>
      <c r="CR30" s="47">
        <f>IF(PLANEL_Pot_Trim!CR4&lt;&gt;0,CR4/PLANEL_Pot_Trim!CR4,0)</f>
        <v>0.69762459524036557</v>
      </c>
      <c r="CS30" s="47">
        <f>IF(PLANEL_Pot_Trim!CS4&lt;&gt;0,CS4/PLANEL_Pot_Trim!CS4,0)</f>
        <v>0.64931206247332185</v>
      </c>
      <c r="CT30" s="47">
        <f>IF(PLANEL_Pot_Trim!CT4&lt;&gt;0,CT4/PLANEL_Pot_Trim!CT4,0)</f>
        <v>0.67069770574525489</v>
      </c>
      <c r="CU30" s="47">
        <f>IF(PLANEL_Pot_Trim!CU4&lt;&gt;0,CU4/PLANEL_Pot_Trim!CU4,0)</f>
        <v>0.74205397576095133</v>
      </c>
      <c r="CV30" s="47">
        <f>IF(PLANEL_Pot_Trim!CV4&lt;&gt;0,CV4/PLANEL_Pot_Trim!CV4,0)</f>
        <v>0.68976371263511271</v>
      </c>
      <c r="CW30" s="47">
        <f>IF(PLANEL_Pot_Trim!CW4&lt;&gt;0,CW4/PLANEL_Pot_Trim!CW4,0)</f>
        <v>0.63038908577366359</v>
      </c>
      <c r="CX30" s="47">
        <f>IF(PLANEL_Pot_Trim!CX4&lt;&gt;0,CX4/PLANEL_Pot_Trim!CX4,0)</f>
        <v>0.67303896820237952</v>
      </c>
      <c r="CY30" s="77">
        <f>IF(PLANEL_Pot_Trim!CY4&lt;&gt;0,CY4/PLANEL_Pot_Trim!CY4,0)</f>
        <v>0.74205397576095133</v>
      </c>
      <c r="CZ30" s="77">
        <f>IF(PLANEL_Pot_Trim!CZ4&lt;&gt;0,CZ4/PLANEL_Pot_Trim!CZ4,0)</f>
        <v>0.68218813170874215</v>
      </c>
      <c r="DA30" s="77">
        <f>IF(PLANEL_Pot_Trim!DA4&lt;&gt;0,DA4/PLANEL_Pot_Trim!DA4,0)</f>
        <v>0.63652447581902083</v>
      </c>
      <c r="DB30" s="77">
        <f>IF(PLANEL_Pot_Trim!DB4&lt;&gt;0,DB4/PLANEL_Pot_Trim!DB4,0)</f>
        <v>0.66428664719690556</v>
      </c>
      <c r="DC30" s="47">
        <f>IF(PLANEL_Pot_Trim!DC4&lt;&gt;0,DC4/PLANEL_Pot_Trim!DC4,0)</f>
        <v>0.74205397576095133</v>
      </c>
      <c r="DD30" s="47">
        <f>IF(PLANEL_Pot_Trim!DD4&lt;&gt;0,DD4/PLANEL_Pot_Trim!DD4,0)</f>
        <v>0.69463634677917618</v>
      </c>
      <c r="DE30" s="47">
        <f>IF(PLANEL_Pot_Trim!DE4&lt;&gt;0,DE4/PLANEL_Pot_Trim!DE4,0)</f>
        <v>0.5788942955703742</v>
      </c>
      <c r="DF30" s="47">
        <f>IF(PLANEL_Pot_Trim!DF4&lt;&gt;0,DF4/PLANEL_Pot_Trim!DF4,0)</f>
        <v>0.67278230189236787</v>
      </c>
      <c r="DG30" s="47">
        <f>IF(PLANEL_Pot_Trim!DG4&lt;&gt;0,DG4/PLANEL_Pot_Trim!DG4,0)</f>
        <v>0.74205397576095133</v>
      </c>
      <c r="DH30" s="47">
        <f>IF(PLANEL_Pot_Trim!DH4&lt;&gt;0,DH4/PLANEL_Pot_Trim!DH4,0)</f>
        <v>0.7054653560546198</v>
      </c>
      <c r="DI30" s="47">
        <f>IF(PLANEL_Pot_Trim!DI4&lt;&gt;0,DI4/PLANEL_Pot_Trim!DI4,0)</f>
        <v>0.65259569576097687</v>
      </c>
      <c r="DJ30" s="47">
        <f>IF(PLANEL_Pot_Trim!DJ4&lt;&gt;0,DJ4/PLANEL_Pot_Trim!DJ4,0)</f>
        <v>0.66026041156059567</v>
      </c>
      <c r="DK30" s="47">
        <f>IF(PLANEL_Pot_Trim!DK4&lt;&gt;0,DK4/PLANEL_Pot_Trim!DK4,0)</f>
        <v>0.74205397576095133</v>
      </c>
      <c r="DL30" s="47">
        <f>IF(PLANEL_Pot_Trim!DL4&lt;&gt;0,DL4/PLANEL_Pot_Trim!DL4,0)</f>
        <v>0.69916524658004253</v>
      </c>
      <c r="DM30" s="47">
        <f>IF(PLANEL_Pot_Trim!DM4&lt;&gt;0,DM4/PLANEL_Pot_Trim!DM4,0)</f>
        <v>0.64097096409531373</v>
      </c>
      <c r="DN30" s="47">
        <f>IF(PLANEL_Pot_Trim!DN4&lt;&gt;0,DN4/PLANEL_Pot_Trim!DN4,0)</f>
        <v>0.6606756599139576</v>
      </c>
      <c r="DO30" s="47">
        <f>IF(PLANEL_Pot_Trim!DO4&lt;&gt;0,DO4/PLANEL_Pot_Trim!DO4,0)</f>
        <v>0.74205397576095133</v>
      </c>
      <c r="DP30" s="47">
        <f>IF(PLANEL_Pot_Trim!DP4&lt;&gt;0,DP4/PLANEL_Pot_Trim!DP4,0)</f>
        <v>0.7054653560546198</v>
      </c>
      <c r="DQ30" s="47">
        <f>IF(PLANEL_Pot_Trim!DQ4&lt;&gt;0,DQ4/PLANEL_Pot_Trim!DQ4,0)</f>
        <v>0.64493853492424191</v>
      </c>
      <c r="DR30" s="47">
        <f>IF(PLANEL_Pot_Trim!DR4&lt;&gt;0,DR4/PLANEL_Pot_Trim!DR4,0)</f>
        <v>0.67129905896430964</v>
      </c>
      <c r="DS30" s="47">
        <f>IF(PLANEL_Pot_Trim!DS4&lt;&gt;0,DS4/PLANEL_Pot_Trim!DS4,0)</f>
        <v>0.73789870751438846</v>
      </c>
      <c r="DT30" s="47">
        <f>IF(PLANEL_Pot_Trim!DT4&lt;&gt;0,DT4/PLANEL_Pot_Trim!DT4,0)</f>
        <v>0.7054653560546198</v>
      </c>
      <c r="DU30" s="47">
        <f>IF(PLANEL_Pot_Trim!DU4&lt;&gt;0,DU4/PLANEL_Pot_Trim!DU4,0)</f>
        <v>0.65103846372515672</v>
      </c>
      <c r="DV30" s="47">
        <f>IF(PLANEL_Pot_Trim!DV4&lt;&gt;0,DV4/PLANEL_Pot_Trim!DV4,0)</f>
        <v>0.67368361174365043</v>
      </c>
      <c r="DW30" s="47">
        <f>IF(PLANEL_Pot_Trim!DW4&lt;&gt;0,DW4/PLANEL_Pot_Trim!DW4,0)</f>
        <v>0.73521986924791283</v>
      </c>
      <c r="DX30" s="47">
        <f>IF(PLANEL_Pot_Trim!DX4&lt;&gt;0,DX4/PLANEL_Pot_Trim!DX4,0)</f>
        <v>0.7054653560546198</v>
      </c>
      <c r="DY30" s="47">
        <f>IF(PLANEL_Pot_Trim!DY4&lt;&gt;0,DY4/PLANEL_Pot_Trim!DY4,0)</f>
        <v>0.63695269524680131</v>
      </c>
      <c r="DZ30" s="47">
        <f>IF(PLANEL_Pot_Trim!DZ4&lt;&gt;0,DZ4/PLANEL_Pot_Trim!DZ4,0)</f>
        <v>0.66508063957404628</v>
      </c>
      <c r="EA30" s="47">
        <f>IF(PLANEL_Pot_Trim!EA4&lt;&gt;0,EA4/PLANEL_Pot_Trim!EA4,0)</f>
        <v>0.72500232837874956</v>
      </c>
      <c r="EB30" s="47">
        <f>IF(PLANEL_Pot_Trim!EB4&lt;&gt;0,EB4/PLANEL_Pot_Trim!EB4,0)</f>
        <v>0.7054653560546198</v>
      </c>
      <c r="EC30" s="47">
        <f>IF(PLANEL_Pot_Trim!EC4&lt;&gt;0,EC4/PLANEL_Pot_Trim!EC4,0)</f>
        <v>0.64819271565851655</v>
      </c>
      <c r="ED30" s="47">
        <f>IF(PLANEL_Pot_Trim!ED4&lt;&gt;0,ED4/PLANEL_Pot_Trim!ED4,0)</f>
        <v>0.65795092374427067</v>
      </c>
      <c r="EE30" s="47">
        <f>IF(PLANEL_Pot_Trim!EE4&lt;&gt;0,EE4/PLANEL_Pot_Trim!EE4,0)</f>
        <v>0.72657838074675063</v>
      </c>
      <c r="EF30" s="47">
        <f>IF(PLANEL_Pot_Trim!EF4&lt;&gt;0,EF4/PLANEL_Pot_Trim!EF4,0)</f>
        <v>0.7054653560546198</v>
      </c>
      <c r="EG30" s="47">
        <f>IF(PLANEL_Pot_Trim!EG4&lt;&gt;0,EG4/PLANEL_Pot_Trim!EG4,0)</f>
        <v>0.63858441963976431</v>
      </c>
      <c r="EH30" s="47">
        <f>IF(PLANEL_Pot_Trim!EH4&lt;&gt;0,EH4/PLANEL_Pot_Trim!EH4,0)</f>
        <v>0.64574632385079922</v>
      </c>
      <c r="EI30" s="47">
        <f>IF(PLANEL_Pot_Trim!EI4&lt;&gt;0,EI4/PLANEL_Pot_Trim!EI4,0)</f>
        <v>0.72957830730021633</v>
      </c>
      <c r="EJ30" s="47">
        <f>IF(PLANEL_Pot_Trim!EJ4&lt;&gt;0,EJ4/PLANEL_Pot_Trim!EJ4,0)</f>
        <v>0.7054653560546198</v>
      </c>
      <c r="EK30" s="47">
        <f>IF(PLANEL_Pot_Trim!EK4&lt;&gt;0,EK4/PLANEL_Pot_Trim!EK4,0)</f>
        <v>0.63458825875390734</v>
      </c>
      <c r="EL30" s="47">
        <f>IF(PLANEL_Pot_Trim!EL4&lt;&gt;0,EL4/PLANEL_Pot_Trim!EL4,0)</f>
        <v>0.66147801290098784</v>
      </c>
      <c r="EM30" s="47">
        <f>IF(PLANEL_Pot_Trim!EM4&lt;&gt;0,EM4/PLANEL_Pot_Trim!EM4,0)</f>
        <v>0.72492611651205252</v>
      </c>
      <c r="EN30" s="47">
        <f>IF(PLANEL_Pot_Trim!EN4&lt;&gt;0,EN4/PLANEL_Pot_Trim!EN4,0)</f>
        <v>0.7051021835936766</v>
      </c>
      <c r="EO30" s="47">
        <f>IF(PLANEL_Pot_Trim!EO4&lt;&gt;0,EO4/PLANEL_Pot_Trim!EO4,0)</f>
        <v>0.63778311103383323</v>
      </c>
      <c r="EP30" s="47">
        <f>IF(PLANEL_Pot_Trim!EP4&lt;&gt;0,EP4/PLANEL_Pot_Trim!EP4,0)</f>
        <v>0.65039152543747281</v>
      </c>
    </row>
    <row r="31" spans="2:146" x14ac:dyDescent="0.25">
      <c r="B31" s="16" t="s">
        <v>2</v>
      </c>
      <c r="C31" s="47">
        <f>IF(PLANEL_Pot_Trim!C5&lt;&gt;0,C5/PLANEL_Pot_Trim!C5,0)</f>
        <v>0.82404565596599011</v>
      </c>
      <c r="D31" s="47">
        <f>IF(PLANEL_Pot_Trim!D5&lt;&gt;0,D5/PLANEL_Pot_Trim!D5,0)</f>
        <v>0.84596946123527417</v>
      </c>
      <c r="E31" s="47">
        <f>IF(PLANEL_Pot_Trim!E5&lt;&gt;0,E5/PLANEL_Pot_Trim!E5,0)</f>
        <v>0.83643428558337729</v>
      </c>
      <c r="F31" s="47">
        <f>IF(PLANEL_Pot_Trim!F5&lt;&gt;0,F5/PLANEL_Pot_Trim!F5,0)</f>
        <v>0.8296281555759919</v>
      </c>
      <c r="G31" s="47">
        <f>IF(PLANEL_Pot_Trim!G5&lt;&gt;0,G5/PLANEL_Pot_Trim!G5,0)</f>
        <v>0.83785555965478575</v>
      </c>
      <c r="H31" s="47">
        <f>IF(PLANEL_Pot_Trim!H5&lt;&gt;0,H5/PLANEL_Pot_Trim!H5,0)</f>
        <v>0.82962676428433135</v>
      </c>
      <c r="I31" s="47">
        <f>IF(PLANEL_Pot_Trim!I5&lt;&gt;0,I5/PLANEL_Pot_Trim!I5,0)</f>
        <v>0.8309205915453779</v>
      </c>
      <c r="J31" s="47">
        <f>IF(PLANEL_Pot_Trim!J5&lt;&gt;0,J5/PLANEL_Pot_Trim!J5,0)</f>
        <v>0.83378863997089969</v>
      </c>
      <c r="K31" s="47">
        <f>IF(PLANEL_Pot_Trim!K5&lt;&gt;0,K5/PLANEL_Pot_Trim!K5,0)</f>
        <v>0.83630005379193306</v>
      </c>
      <c r="L31" s="47">
        <f>IF(PLANEL_Pot_Trim!L5&lt;&gt;0,L5/PLANEL_Pot_Trim!L5,0)</f>
        <v>0.82338076359324797</v>
      </c>
      <c r="M31" s="47">
        <f>IF(PLANEL_Pot_Trim!M5&lt;&gt;0,M5/PLANEL_Pot_Trim!M5,0)</f>
        <v>0.80764023384391981</v>
      </c>
      <c r="N31" s="47">
        <f>IF(PLANEL_Pot_Trim!N5&lt;&gt;0,N5/PLANEL_Pot_Trim!N5,0)</f>
        <v>0.81635859242340125</v>
      </c>
      <c r="O31" s="47">
        <f>IF(PLANEL_Pot_Trim!O5&lt;&gt;0,O5/PLANEL_Pot_Trim!O5,0)</f>
        <v>0.78627847703189613</v>
      </c>
      <c r="P31" s="47">
        <f>IF(PLANEL_Pot_Trim!P5&lt;&gt;0,P5/PLANEL_Pot_Trim!P5,0)</f>
        <v>0.8255144380683741</v>
      </c>
      <c r="Q31" s="47">
        <f>IF(PLANEL_Pot_Trim!Q5&lt;&gt;0,Q5/PLANEL_Pot_Trim!Q5,0)</f>
        <v>0.80395555549150677</v>
      </c>
      <c r="R31" s="47">
        <f>IF(PLANEL_Pot_Trim!R5&lt;&gt;0,R5/PLANEL_Pot_Trim!R5,0)</f>
        <v>0.81019748941031111</v>
      </c>
      <c r="S31" s="47">
        <f>IF(PLANEL_Pot_Trim!S5&lt;&gt;0,S5/PLANEL_Pot_Trim!S5,0)</f>
        <v>0.81098033282215765</v>
      </c>
      <c r="T31" s="47">
        <f>IF(PLANEL_Pot_Trim!T5&lt;&gt;0,T5/PLANEL_Pot_Trim!T5,0)</f>
        <v>0.78865242467172691</v>
      </c>
      <c r="U31" s="47">
        <f>IF(PLANEL_Pot_Trim!U5&lt;&gt;0,U5/PLANEL_Pot_Trim!U5,0)</f>
        <v>0.81897175866938976</v>
      </c>
      <c r="V31" s="47">
        <f>IF(PLANEL_Pot_Trim!V5&lt;&gt;0,V5/PLANEL_Pot_Trim!V5,0)</f>
        <v>0.81163733232249724</v>
      </c>
      <c r="W31" s="47">
        <f>IF(PLANEL_Pot_Trim!W5&lt;&gt;0,W5/PLANEL_Pot_Trim!W5,0)</f>
        <v>0.79256313055702055</v>
      </c>
      <c r="X31" s="47">
        <f>IF(PLANEL_Pot_Trim!X5&lt;&gt;0,X5/PLANEL_Pot_Trim!X5,0)</f>
        <v>0.81858853978681179</v>
      </c>
      <c r="Y31" s="47">
        <f>IF(PLANEL_Pot_Trim!Y5&lt;&gt;0,Y5/PLANEL_Pot_Trim!Y5,0)</f>
        <v>0.57348107186891384</v>
      </c>
      <c r="Z31" s="47">
        <f>IF(PLANEL_Pot_Trim!Z5&lt;&gt;0,Z5/PLANEL_Pot_Trim!Z5,0)</f>
        <v>0.78150416217762986</v>
      </c>
      <c r="AA31" s="47">
        <f>IF(PLANEL_Pot_Trim!AA5&lt;&gt;0,AA5/PLANEL_Pot_Trim!AA5,0)</f>
        <v>0.80197294552267151</v>
      </c>
      <c r="AB31" s="47">
        <f>IF(PLANEL_Pot_Trim!AB5&lt;&gt;0,AB5/PLANEL_Pot_Trim!AB5,0)</f>
        <v>0.84092951426847151</v>
      </c>
      <c r="AC31" s="47">
        <f>IF(PLANEL_Pot_Trim!AC5&lt;&gt;0,AC5/PLANEL_Pot_Trim!AC5,0)</f>
        <v>0.59347815998047493</v>
      </c>
      <c r="AD31" s="47">
        <f>IF(PLANEL_Pot_Trim!AD5&lt;&gt;0,AD5/PLANEL_Pot_Trim!AD5,0)</f>
        <v>0.81995160177356707</v>
      </c>
      <c r="AE31" s="47">
        <f>IF(PLANEL_Pot_Trim!AE5&lt;&gt;0,AE5/PLANEL_Pot_Trim!AE5,0)</f>
        <v>0.81933943427769185</v>
      </c>
      <c r="AF31" s="47">
        <f>IF(PLANEL_Pot_Trim!AF5&lt;&gt;0,AF5/PLANEL_Pot_Trim!AF5,0)</f>
        <v>0.8420865915338952</v>
      </c>
      <c r="AG31" s="47">
        <f>IF(PLANEL_Pot_Trim!AG5&lt;&gt;0,AG5/PLANEL_Pot_Trim!AG5,0)</f>
        <v>0.54174070569859323</v>
      </c>
      <c r="AH31" s="47">
        <f>IF(PLANEL_Pot_Trim!AH5&lt;&gt;0,AH5/PLANEL_Pot_Trim!AH5,0)</f>
        <v>0.8265395237135319</v>
      </c>
      <c r="AI31" s="47">
        <f>IF(PLANEL_Pot_Trim!AI5&lt;&gt;0,AI5/PLANEL_Pot_Trim!AI5,0)</f>
        <v>0.8194478700111042</v>
      </c>
      <c r="AJ31" s="47">
        <f>IF(PLANEL_Pot_Trim!AJ5&lt;&gt;0,AJ5/PLANEL_Pot_Trim!AJ5,0)</f>
        <v>0.84594730855971878</v>
      </c>
      <c r="AK31" s="47">
        <f>IF(PLANEL_Pot_Trim!AK5&lt;&gt;0,AK5/PLANEL_Pot_Trim!AK5,0)</f>
        <v>0.83412783790061995</v>
      </c>
      <c r="AL31" s="47">
        <f>IF(PLANEL_Pot_Trim!AL5&lt;&gt;0,AL5/PLANEL_Pot_Trim!AL5,0)</f>
        <v>0.81941907824127258</v>
      </c>
      <c r="AM31" s="47">
        <f>IF(PLANEL_Pot_Trim!AM5&lt;&gt;0,AM5/PLANEL_Pot_Trim!AM5,0)</f>
        <v>0.85775673639621519</v>
      </c>
      <c r="AN31" s="47">
        <f>IF(PLANEL_Pot_Trim!AN5&lt;&gt;0,AN5/PLANEL_Pot_Trim!AN5,0)</f>
        <v>0.86164294851124745</v>
      </c>
      <c r="AO31" s="47">
        <f>IF(PLANEL_Pot_Trim!AO5&lt;&gt;0,AO5/PLANEL_Pot_Trim!AO5,0)</f>
        <v>0.84632892324103071</v>
      </c>
      <c r="AP31" s="47">
        <f>IF(PLANEL_Pot_Trim!AP5&lt;&gt;0,AP5/PLANEL_Pot_Trim!AP5,0)</f>
        <v>0.84096341049727696</v>
      </c>
      <c r="AQ31" s="47">
        <f>IF(PLANEL_Pot_Trim!AQ5&lt;&gt;0,AQ5/PLANEL_Pot_Trim!AQ5,0)</f>
        <v>0.85768515701263515</v>
      </c>
      <c r="AR31" s="47">
        <f>IF(PLANEL_Pot_Trim!AR5&lt;&gt;0,AR5/PLANEL_Pot_Trim!AR5,0)</f>
        <v>0.71786931035350143</v>
      </c>
      <c r="AS31" s="47">
        <f>IF(PLANEL_Pot_Trim!AS5&lt;&gt;0,AS5/PLANEL_Pot_Trim!AS5,0)</f>
        <v>0.56394531314061791</v>
      </c>
      <c r="AT31" s="47">
        <f>IF(PLANEL_Pot_Trim!AT5&lt;&gt;0,AT5/PLANEL_Pot_Trim!AT5,0)</f>
        <v>0.84096341049727696</v>
      </c>
      <c r="AU31" s="47">
        <f>IF(PLANEL_Pot_Trim!AU5&lt;&gt;0,AU5/PLANEL_Pot_Trim!AU5,0)</f>
        <v>0.8578519640630794</v>
      </c>
      <c r="AV31" s="47">
        <f>IF(PLANEL_Pot_Trim!AV5&lt;&gt;0,AV5/PLANEL_Pot_Trim!AV5,0)</f>
        <v>0.64870131168708811</v>
      </c>
      <c r="AW31" s="47">
        <f>IF(PLANEL_Pot_Trim!AW5&lt;&gt;0,AW5/PLANEL_Pot_Trim!AW5,0)</f>
        <v>0.64891798093783948</v>
      </c>
      <c r="AX31" s="47">
        <f>IF(PLANEL_Pot_Trim!AX5&lt;&gt;0,AX5/PLANEL_Pot_Trim!AX5,0)</f>
        <v>0.83500504571556156</v>
      </c>
      <c r="AY31" s="47">
        <f>IF(PLANEL_Pot_Trim!AY5&lt;&gt;0,AY5/PLANEL_Pot_Trim!AY5,0)</f>
        <v>0.8578519640630794</v>
      </c>
      <c r="AZ31" s="47">
        <f>IF(PLANEL_Pot_Trim!AZ5&lt;&gt;0,AZ5/PLANEL_Pot_Trim!AZ5,0)</f>
        <v>0.72611819480341744</v>
      </c>
      <c r="BA31" s="47">
        <f>IF(PLANEL_Pot_Trim!BA5&lt;&gt;0,BA5/PLANEL_Pot_Trim!BA5,0)</f>
        <v>0.63213835428810505</v>
      </c>
      <c r="BB31" s="47">
        <f>IF(PLANEL_Pot_Trim!BB5&lt;&gt;0,BB5/PLANEL_Pot_Trim!BB5,0)</f>
        <v>0.8263405928349844</v>
      </c>
      <c r="BC31" s="47">
        <f>IF(PLANEL_Pot_Trim!BC5&lt;&gt;0,BC5/PLANEL_Pot_Trim!BC5,0)</f>
        <v>0.8578519640630794</v>
      </c>
      <c r="BD31" s="47">
        <f>IF(PLANEL_Pot_Trim!BD5&lt;&gt;0,BD5/PLANEL_Pot_Trim!BD5,0)</f>
        <v>0.55937552061254037</v>
      </c>
      <c r="BE31" s="47">
        <f>IF(PLANEL_Pot_Trim!BE5&lt;&gt;0,BE5/PLANEL_Pot_Trim!BE5,0)</f>
        <v>0.67853618476542088</v>
      </c>
      <c r="BF31" s="47">
        <f>IF(PLANEL_Pot_Trim!BF5&lt;&gt;0,BF5/PLANEL_Pot_Trim!BF5,0)</f>
        <v>0.84096341049727696</v>
      </c>
      <c r="BG31" s="47">
        <f>IF(PLANEL_Pot_Trim!BG5&lt;&gt;0,BG5/PLANEL_Pot_Trim!BG5,0)</f>
        <v>0.85787125321950686</v>
      </c>
      <c r="BH31" s="47">
        <f>IF(PLANEL_Pot_Trim!BH5&lt;&gt;0,BH5/PLANEL_Pot_Trim!BH5,0)</f>
        <v>0.76326933622942184</v>
      </c>
      <c r="BI31" s="47">
        <f>IF(PLANEL_Pot_Trim!BI5&lt;&gt;0,BI5/PLANEL_Pot_Trim!BI5,0)</f>
        <v>0.58574415829214832</v>
      </c>
      <c r="BJ31" s="47">
        <f>IF(PLANEL_Pot_Trim!BJ5&lt;&gt;0,BJ5/PLANEL_Pot_Trim!BJ5,0)</f>
        <v>0.80821099176322875</v>
      </c>
      <c r="BK31" s="47">
        <f>IF(PLANEL_Pot_Trim!BK5&lt;&gt;0,BK5/PLANEL_Pot_Trim!BK5,0)</f>
        <v>0.85787125321950686</v>
      </c>
      <c r="BL31" s="47">
        <f>IF(PLANEL_Pot_Trim!BL5&lt;&gt;0,BL5/PLANEL_Pot_Trim!BL5,0)</f>
        <v>0.77830596126790641</v>
      </c>
      <c r="BM31" s="47">
        <f>IF(PLANEL_Pot_Trim!BM5&lt;&gt;0,BM5/PLANEL_Pot_Trim!BM5,0)</f>
        <v>0.3317760825014433</v>
      </c>
      <c r="BN31" s="47">
        <f>IF(PLANEL_Pot_Trim!BN5&lt;&gt;0,BN5/PLANEL_Pot_Trim!BN5,0)</f>
        <v>0.84305298610923152</v>
      </c>
      <c r="BO31" s="47">
        <f>IF(PLANEL_Pot_Trim!BO5&lt;&gt;0,BO5/PLANEL_Pot_Trim!BO5,0)</f>
        <v>0.85787125321950686</v>
      </c>
      <c r="BP31" s="47">
        <f>IF(PLANEL_Pot_Trim!BP5&lt;&gt;0,BP5/PLANEL_Pot_Trim!BP5,0)</f>
        <v>0.5741931585471256</v>
      </c>
      <c r="BQ31" s="47">
        <f>IF(PLANEL_Pot_Trim!BQ5&lt;&gt;0,BQ5/PLANEL_Pot_Trim!BQ5,0)</f>
        <v>0.83233703909558787</v>
      </c>
      <c r="BR31" s="47">
        <f>IF(PLANEL_Pot_Trim!BR5&lt;&gt;0,BR5/PLANEL_Pot_Trim!BR5,0)</f>
        <v>0.80857886990009653</v>
      </c>
      <c r="BS31" s="47">
        <f>IF(PLANEL_Pot_Trim!BS5&lt;&gt;0,BS5/PLANEL_Pot_Trim!BS5,0)</f>
        <v>0.85787125321950686</v>
      </c>
      <c r="BT31" s="47">
        <f>IF(PLANEL_Pot_Trim!BT5&lt;&gt;0,BT5/PLANEL_Pot_Trim!BT5,0)</f>
        <v>0.71120893958444487</v>
      </c>
      <c r="BU31" s="47">
        <f>IF(PLANEL_Pot_Trim!BU5&lt;&gt;0,BU5/PLANEL_Pot_Trim!BU5,0)</f>
        <v>0.72040459092811904</v>
      </c>
      <c r="BV31" s="47">
        <f>IF(PLANEL_Pot_Trim!BV5&lt;&gt;0,BV5/PLANEL_Pot_Trim!BV5,0)</f>
        <v>0.84305298610923152</v>
      </c>
      <c r="BW31" s="47">
        <f>IF(PLANEL_Pot_Trim!BW5&lt;&gt;0,BW5/PLANEL_Pot_Trim!BW5,0)</f>
        <v>0.85787125321950686</v>
      </c>
      <c r="BX31" s="47">
        <f>IF(PLANEL_Pot_Trim!BX5&lt;&gt;0,BX5/PLANEL_Pot_Trim!BX5,0)</f>
        <v>0.86757151572387448</v>
      </c>
      <c r="BY31" s="47">
        <f>IF(PLANEL_Pot_Trim!BY5&lt;&gt;0,BY5/PLANEL_Pot_Trim!BY5,0)</f>
        <v>0.68122500143061726</v>
      </c>
      <c r="BZ31" s="47">
        <f>IF(PLANEL_Pot_Trim!BZ5&lt;&gt;0,BZ5/PLANEL_Pot_Trim!BZ5,0)</f>
        <v>0.84305298610923152</v>
      </c>
      <c r="CA31" s="47">
        <f>IF(PLANEL_Pot_Trim!CA5&lt;&gt;0,CA5/PLANEL_Pot_Trim!CA5,0)</f>
        <v>0.85787125321950686</v>
      </c>
      <c r="CB31" s="47">
        <f>IF(PLANEL_Pot_Trim!CB5&lt;&gt;0,CB5/PLANEL_Pot_Trim!CB5,0)</f>
        <v>0.85427551068711294</v>
      </c>
      <c r="CC31" s="47">
        <f>IF(PLANEL_Pot_Trim!CC5&lt;&gt;0,CC5/PLANEL_Pot_Trim!CC5,0)</f>
        <v>0.81246166779941897</v>
      </c>
      <c r="CD31" s="47">
        <f>IF(PLANEL_Pot_Trim!CD5&lt;&gt;0,CD5/PLANEL_Pot_Trim!CD5,0)</f>
        <v>0.84305298610923152</v>
      </c>
      <c r="CE31" s="47">
        <f>IF(PLANEL_Pot_Trim!CE5&lt;&gt;0,CE5/PLANEL_Pot_Trim!CE5,0)</f>
        <v>0.85787125321950686</v>
      </c>
      <c r="CF31" s="47">
        <f>IF(PLANEL_Pot_Trim!CF5&lt;&gt;0,CF5/PLANEL_Pot_Trim!CF5,0)</f>
        <v>0.77779397022313801</v>
      </c>
      <c r="CG31" s="47">
        <f>IF(PLANEL_Pot_Trim!CG5&lt;&gt;0,CG5/PLANEL_Pot_Trim!CG5,0)</f>
        <v>0.76185299421709274</v>
      </c>
      <c r="CH31" s="47">
        <f>IF(PLANEL_Pot_Trim!CH5&lt;&gt;0,CH5/PLANEL_Pot_Trim!CH5,0)</f>
        <v>0.84023188235987711</v>
      </c>
      <c r="CI31" s="47">
        <f>IF(PLANEL_Pot_Trim!CI5&lt;&gt;0,CI5/PLANEL_Pot_Trim!CI5,0)</f>
        <v>0.85787125321950686</v>
      </c>
      <c r="CJ31" s="47">
        <f>IF(PLANEL_Pot_Trim!CJ5&lt;&gt;0,CJ5/PLANEL_Pot_Trim!CJ5,0)</f>
        <v>0.7860505915710625</v>
      </c>
      <c r="CK31" s="47">
        <f>IF(PLANEL_Pot_Trim!CK5&lt;&gt;0,CK5/PLANEL_Pot_Trim!CK5,0)</f>
        <v>0.64454170994052229</v>
      </c>
      <c r="CL31" s="47">
        <f>IF(PLANEL_Pot_Trim!CL5&lt;&gt;0,CL5/PLANEL_Pot_Trim!CL5,0)</f>
        <v>0.84305298610923152</v>
      </c>
      <c r="CM31" s="47">
        <f>IF(PLANEL_Pot_Trim!CM5&lt;&gt;0,CM5/PLANEL_Pot_Trim!CM5,0)</f>
        <v>0.85787125321950686</v>
      </c>
      <c r="CN31" s="47">
        <f>IF(PLANEL_Pot_Trim!CN5&lt;&gt;0,CN5/PLANEL_Pot_Trim!CN5,0)</f>
        <v>0.76376951216753908</v>
      </c>
      <c r="CO31" s="47">
        <f>IF(PLANEL_Pot_Trim!CO5&lt;&gt;0,CO5/PLANEL_Pot_Trim!CO5,0)</f>
        <v>0.69467113538360881</v>
      </c>
      <c r="CP31" s="47">
        <f>IF(PLANEL_Pot_Trim!CP5&lt;&gt;0,CP5/PLANEL_Pot_Trim!CP5,0)</f>
        <v>0.84305298610923152</v>
      </c>
      <c r="CQ31" s="47">
        <f>IF(PLANEL_Pot_Trim!CQ5&lt;&gt;0,CQ5/PLANEL_Pot_Trim!CQ5,0)</f>
        <v>0.85787125321950686</v>
      </c>
      <c r="CR31" s="47">
        <f>IF(PLANEL_Pot_Trim!CR5&lt;&gt;0,CR5/PLANEL_Pot_Trim!CR5,0)</f>
        <v>0.81881293495554841</v>
      </c>
      <c r="CS31" s="47">
        <f>IF(PLANEL_Pot_Trim!CS5&lt;&gt;0,CS5/PLANEL_Pot_Trim!CS5,0)</f>
        <v>0.83122104081455339</v>
      </c>
      <c r="CT31" s="47">
        <f>IF(PLANEL_Pot_Trim!CT5&lt;&gt;0,CT5/PLANEL_Pot_Trim!CT5,0)</f>
        <v>0.76664592982275304</v>
      </c>
      <c r="CU31" s="47">
        <f>IF(PLANEL_Pot_Trim!CU5&lt;&gt;0,CU5/PLANEL_Pot_Trim!CU5,0)</f>
        <v>0.85787125321950686</v>
      </c>
      <c r="CV31" s="47">
        <f>IF(PLANEL_Pot_Trim!CV5&lt;&gt;0,CV5/PLANEL_Pot_Trim!CV5,0)</f>
        <v>0.76799445624986951</v>
      </c>
      <c r="CW31" s="47">
        <f>IF(PLANEL_Pot_Trim!CW5&lt;&gt;0,CW5/PLANEL_Pot_Trim!CW5,0)</f>
        <v>0.62188387392127442</v>
      </c>
      <c r="CX31" s="47">
        <f>IF(PLANEL_Pot_Trim!CX5&lt;&gt;0,CX5/PLANEL_Pot_Trim!CX5,0)</f>
        <v>0.71402379620198608</v>
      </c>
      <c r="CY31" s="77">
        <f>IF(PLANEL_Pot_Trim!CY5&lt;&gt;0,CY5/PLANEL_Pot_Trim!CY5,0)</f>
        <v>0.85787125321950686</v>
      </c>
      <c r="CZ31" s="77">
        <f>IF(PLANEL_Pot_Trim!CZ5&lt;&gt;0,CZ5/PLANEL_Pot_Trim!CZ5,0)</f>
        <v>0.85370802405117951</v>
      </c>
      <c r="DA31" s="77">
        <f>IF(PLANEL_Pot_Trim!DA5&lt;&gt;0,DA5/PLANEL_Pot_Trim!DA5,0)</f>
        <v>0.42337926393473768</v>
      </c>
      <c r="DB31" s="77">
        <f>IF(PLANEL_Pot_Trim!DB5&lt;&gt;0,DB5/PLANEL_Pot_Trim!DB5,0)</f>
        <v>0.74792558948538945</v>
      </c>
      <c r="DC31" s="47">
        <f>IF(PLANEL_Pot_Trim!DC5&lt;&gt;0,DC5/PLANEL_Pot_Trim!DC5,0)</f>
        <v>0.85787125321950686</v>
      </c>
      <c r="DD31" s="47">
        <f>IF(PLANEL_Pot_Trim!DD5&lt;&gt;0,DD5/PLANEL_Pot_Trim!DD5,0)</f>
        <v>0.86239070362022185</v>
      </c>
      <c r="DE31" s="47">
        <f>IF(PLANEL_Pot_Trim!DE5&lt;&gt;0,DE5/PLANEL_Pot_Trim!DE5,0)</f>
        <v>0.835396362561308</v>
      </c>
      <c r="DF31" s="47">
        <f>IF(PLANEL_Pot_Trim!DF5&lt;&gt;0,DF5/PLANEL_Pot_Trim!DF5,0)</f>
        <v>0.67604837303280862</v>
      </c>
      <c r="DG31" s="47">
        <f>IF(PLANEL_Pot_Trim!DG5&lt;&gt;0,DG5/PLANEL_Pot_Trim!DG5,0)</f>
        <v>0.85787125321950686</v>
      </c>
      <c r="DH31" s="47">
        <f>IF(PLANEL_Pot_Trim!DH5&lt;&gt;0,DH5/PLANEL_Pot_Trim!DH5,0)</f>
        <v>0.77337917117635557</v>
      </c>
      <c r="DI31" s="47">
        <f>IF(PLANEL_Pot_Trim!DI5&lt;&gt;0,DI5/PLANEL_Pot_Trim!DI5,0)</f>
        <v>0.67960180575418372</v>
      </c>
      <c r="DJ31" s="47">
        <f>IF(PLANEL_Pot_Trim!DJ5&lt;&gt;0,DJ5/PLANEL_Pot_Trim!DJ5,0)</f>
        <v>0.84305298610923152</v>
      </c>
      <c r="DK31" s="47">
        <f>IF(PLANEL_Pot_Trim!DK5&lt;&gt;0,DK5/PLANEL_Pot_Trim!DK5,0)</f>
        <v>0.85787125321950686</v>
      </c>
      <c r="DL31" s="47">
        <f>IF(PLANEL_Pot_Trim!DL5&lt;&gt;0,DL5/PLANEL_Pot_Trim!DL5,0)</f>
        <v>0.86757151572387448</v>
      </c>
      <c r="DM31" s="47">
        <f>IF(PLANEL_Pot_Trim!DM5&lt;&gt;0,DM5/PLANEL_Pot_Trim!DM5,0)</f>
        <v>0.62542320687418096</v>
      </c>
      <c r="DN31" s="47">
        <f>IF(PLANEL_Pot_Trim!DN5&lt;&gt;0,DN5/PLANEL_Pot_Trim!DN5,0)</f>
        <v>0.78073199588229414</v>
      </c>
      <c r="DO31" s="47">
        <f>IF(PLANEL_Pot_Trim!DO5&lt;&gt;0,DO5/PLANEL_Pot_Trim!DO5,0)</f>
        <v>0.85787125321950686</v>
      </c>
      <c r="DP31" s="47">
        <f>IF(PLANEL_Pot_Trim!DP5&lt;&gt;0,DP5/PLANEL_Pot_Trim!DP5,0)</f>
        <v>0.86757151572387448</v>
      </c>
      <c r="DQ31" s="47">
        <f>IF(PLANEL_Pot_Trim!DQ5&lt;&gt;0,DQ5/PLANEL_Pot_Trim!DQ5,0)</f>
        <v>0.60358406109421781</v>
      </c>
      <c r="DR31" s="47">
        <f>IF(PLANEL_Pot_Trim!DR5&lt;&gt;0,DR5/PLANEL_Pot_Trim!DR5,0)</f>
        <v>0.84305298610923152</v>
      </c>
      <c r="DS31" s="47">
        <f>IF(PLANEL_Pot_Trim!DS5&lt;&gt;0,DS5/PLANEL_Pot_Trim!DS5,0)</f>
        <v>0.85787125321950686</v>
      </c>
      <c r="DT31" s="47">
        <f>IF(PLANEL_Pot_Trim!DT5&lt;&gt;0,DT5/PLANEL_Pot_Trim!DT5,0)</f>
        <v>0.86757151572387448</v>
      </c>
      <c r="DU31" s="47">
        <f>IF(PLANEL_Pot_Trim!DU5&lt;&gt;0,DU5/PLANEL_Pot_Trim!DU5,0)</f>
        <v>0.66384386100802228</v>
      </c>
      <c r="DV31" s="47">
        <f>IF(PLANEL_Pot_Trim!DV5&lt;&gt;0,DV5/PLANEL_Pot_Trim!DV5,0)</f>
        <v>0.59866783482902364</v>
      </c>
      <c r="DW31" s="47">
        <f>IF(PLANEL_Pot_Trim!DW5&lt;&gt;0,DW5/PLANEL_Pot_Trim!DW5,0)</f>
        <v>0.82639788056057462</v>
      </c>
      <c r="DX31" s="47">
        <f>IF(PLANEL_Pot_Trim!DX5&lt;&gt;0,DX5/PLANEL_Pot_Trim!DX5,0)</f>
        <v>0.86757151572387448</v>
      </c>
      <c r="DY31" s="47">
        <f>IF(PLANEL_Pot_Trim!DY5&lt;&gt;0,DY5/PLANEL_Pot_Trim!DY5,0)</f>
        <v>0.71905118433482107</v>
      </c>
      <c r="DZ31" s="47">
        <f>IF(PLANEL_Pot_Trim!DZ5&lt;&gt;0,DZ5/PLANEL_Pot_Trim!DZ5,0)</f>
        <v>0.81841672256270714</v>
      </c>
      <c r="EA31" s="47">
        <f>IF(PLANEL_Pot_Trim!EA5&lt;&gt;0,EA5/PLANEL_Pot_Trim!EA5,0)</f>
        <v>0.85702448660614694</v>
      </c>
      <c r="EB31" s="47">
        <f>IF(PLANEL_Pot_Trim!EB5&lt;&gt;0,EB5/PLANEL_Pot_Trim!EB5,0)</f>
        <v>0.86757151572387448</v>
      </c>
      <c r="EC31" s="47">
        <f>IF(PLANEL_Pot_Trim!EC5&lt;&gt;0,EC5/PLANEL_Pot_Trim!EC5,0)</f>
        <v>0.8425037069364113</v>
      </c>
      <c r="ED31" s="47">
        <f>IF(PLANEL_Pot_Trim!ED5&lt;&gt;0,ED5/PLANEL_Pot_Trim!ED5,0)</f>
        <v>0.73128691595126527</v>
      </c>
      <c r="EE31" s="47">
        <f>IF(PLANEL_Pot_Trim!EE5&lt;&gt;0,EE5/PLANEL_Pot_Trim!EE5,0)</f>
        <v>0.85787125321950686</v>
      </c>
      <c r="EF31" s="47">
        <f>IF(PLANEL_Pot_Trim!EF5&lt;&gt;0,EF5/PLANEL_Pot_Trim!EF5,0)</f>
        <v>0.86757151572387448</v>
      </c>
      <c r="EG31" s="47">
        <f>IF(PLANEL_Pot_Trim!EG5&lt;&gt;0,EG5/PLANEL_Pot_Trim!EG5,0)</f>
        <v>0.36513681113614743</v>
      </c>
      <c r="EH31" s="47">
        <f>IF(PLANEL_Pot_Trim!EH5&lt;&gt;0,EH5/PLANEL_Pot_Trim!EH5,0)</f>
        <v>0.68385068100472723</v>
      </c>
      <c r="EI31" s="47">
        <f>IF(PLANEL_Pot_Trim!EI5&lt;&gt;0,EI5/PLANEL_Pot_Trim!EI5,0)</f>
        <v>0.82477286926704074</v>
      </c>
      <c r="EJ31" s="47">
        <f>IF(PLANEL_Pot_Trim!EJ5&lt;&gt;0,EJ5/PLANEL_Pot_Trim!EJ5,0)</f>
        <v>0.86757151572387448</v>
      </c>
      <c r="EK31" s="47">
        <f>IF(PLANEL_Pot_Trim!EK5&lt;&gt;0,EK5/PLANEL_Pot_Trim!EK5,0)</f>
        <v>0.39869791480887262</v>
      </c>
      <c r="EL31" s="47">
        <f>IF(PLANEL_Pot_Trim!EL5&lt;&gt;0,EL5/PLANEL_Pot_Trim!EL5,0)</f>
        <v>0.56356456020476309</v>
      </c>
      <c r="EM31" s="47">
        <f>IF(PLANEL_Pot_Trim!EM5&lt;&gt;0,EM5/PLANEL_Pot_Trim!EM5,0)</f>
        <v>0.70538735616116499</v>
      </c>
      <c r="EN31" s="47">
        <f>IF(PLANEL_Pot_Trim!EN5&lt;&gt;0,EN5/PLANEL_Pot_Trim!EN5,0)</f>
        <v>0.86757151572387448</v>
      </c>
      <c r="EO31" s="47">
        <f>IF(PLANEL_Pot_Trim!EO5&lt;&gt;0,EO5/PLANEL_Pot_Trim!EO5,0)</f>
        <v>0.83655405329410915</v>
      </c>
      <c r="EP31" s="47">
        <f>IF(PLANEL_Pot_Trim!EP5&lt;&gt;0,EP5/PLANEL_Pot_Trim!EP5,0)</f>
        <v>0.60101531347574744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0.3092488343028944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0.29949545483249407</v>
      </c>
      <c r="I33" s="48">
        <f>IF(PLANEL_Pot_Trim!I7&lt;&gt;0,I7/PLANEL_Pot_Trim!I7,0)</f>
        <v>0.2622924798005149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0.29949545483249407</v>
      </c>
      <c r="N33" s="48">
        <f>IF(PLANEL_Pot_Trim!N7&lt;&gt;0,N7/PLANEL_Pot_Trim!N7,0)</f>
        <v>0.34858804036658625</v>
      </c>
      <c r="O33" s="48">
        <f>IF(PLANEL_Pot_Trim!O7&lt;&gt;0,O7/PLANEL_Pot_Trim!O7,0)</f>
        <v>0.30221859020339586</v>
      </c>
      <c r="P33" s="48">
        <f>IF(PLANEL_Pot_Trim!P7&lt;&gt;0,P7/PLANEL_Pot_Trim!P7,0)</f>
        <v>0.281751062295029</v>
      </c>
      <c r="Q33" s="48">
        <f>IF(PLANEL_Pot_Trim!Q7&lt;&gt;0,Q7/PLANEL_Pot_Trim!Q7,0)</f>
        <v>0.29881807129355892</v>
      </c>
      <c r="R33" s="48">
        <f>IF(PLANEL_Pot_Trim!R7&lt;&gt;0,R7/PLANEL_Pot_Trim!R7,0)</f>
        <v>0.29881807129355892</v>
      </c>
      <c r="S33" s="48">
        <f>IF(PLANEL_Pot_Trim!S7&lt;&gt;0,S7/PLANEL_Pot_Trim!S7,0)</f>
        <v>0.32431959635858415</v>
      </c>
      <c r="T33" s="48">
        <f>IF(PLANEL_Pot_Trim!T7&lt;&gt;0,T7/PLANEL_Pot_Trim!T7,0)</f>
        <v>0.21059005347420798</v>
      </c>
      <c r="U33" s="48">
        <f>IF(PLANEL_Pot_Trim!U7&lt;&gt;0,U7/PLANEL_Pot_Trim!U7,0)</f>
        <v>0.281751062295029</v>
      </c>
      <c r="V33" s="48">
        <f>IF(PLANEL_Pot_Trim!V7&lt;&gt;0,V7/PLANEL_Pot_Trim!V7,0)</f>
        <v>0.15697056252928157</v>
      </c>
      <c r="W33" s="48">
        <f>IF(PLANEL_Pot_Trim!W7&lt;&gt;0,W7/PLANEL_Pot_Trim!W7,0)</f>
        <v>0.31674622113510137</v>
      </c>
      <c r="X33" s="48">
        <f>IF(PLANEL_Pot_Trim!X7&lt;&gt;0,X7/PLANEL_Pot_Trim!X7,0)</f>
        <v>0.20957497973296063</v>
      </c>
      <c r="Y33" s="48">
        <f>IF(PLANEL_Pot_Trim!Y7&lt;&gt;0,Y7/PLANEL_Pot_Trim!Y7,0)</f>
        <v>0.17582607547725015</v>
      </c>
      <c r="Z33" s="48">
        <f>IF(PLANEL_Pot_Trim!Z7&lt;&gt;0,Z7/PLANEL_Pot_Trim!Z7,0)</f>
        <v>0.30120304549968735</v>
      </c>
      <c r="AA33" s="48">
        <f>IF(PLANEL_Pot_Trim!AA7&lt;&gt;0,AA7/PLANEL_Pot_Trim!AA7,0)</f>
        <v>0.30120304549968735</v>
      </c>
      <c r="AB33" s="48">
        <f>IF(PLANEL_Pot_Trim!AB7&lt;&gt;0,AB7/PLANEL_Pot_Trim!AB7,0)</f>
        <v>0.25659482848420201</v>
      </c>
      <c r="AC33" s="48">
        <f>IF(PLANEL_Pot_Trim!AC7&lt;&gt;0,AC7/PLANEL_Pot_Trim!AC7,0)</f>
        <v>0.25659482848420201</v>
      </c>
      <c r="AD33" s="48">
        <f>IF(PLANEL_Pot_Trim!AD7&lt;&gt;0,AD7/PLANEL_Pot_Trim!AD7,0)</f>
        <v>0.30120304549968735</v>
      </c>
      <c r="AE33" s="48">
        <f>IF(PLANEL_Pot_Trim!AE7&lt;&gt;0,AE7/PLANEL_Pot_Trim!AE7,0)</f>
        <v>0.31417092674522057</v>
      </c>
      <c r="AF33" s="48">
        <f>IF(PLANEL_Pot_Trim!AF7&lt;&gt;0,AF7/PLANEL_Pot_Trim!AF7,0)</f>
        <v>0.22097877611624542</v>
      </c>
      <c r="AG33" s="48">
        <f>IF(PLANEL_Pot_Trim!AG7&lt;&gt;0,AG7/PLANEL_Pot_Trim!AG7,0)</f>
        <v>0.29875412437125032</v>
      </c>
      <c r="AH33" s="48">
        <f>IF(PLANEL_Pot_Trim!AH7&lt;&gt;0,AH7/PLANEL_Pot_Trim!AH7,0)</f>
        <v>0.29875412437125032</v>
      </c>
      <c r="AI33" s="48">
        <f>IF(PLANEL_Pot_Trim!AI7&lt;&gt;0,AI7/PLANEL_Pot_Trim!AI7,0)</f>
        <v>0.29336853392488005</v>
      </c>
      <c r="AJ33" s="48">
        <f>IF(PLANEL_Pot_Trim!AJ7&lt;&gt;0,AJ7/PLANEL_Pot_Trim!AJ7,0)</f>
        <v>0.27821913065105841</v>
      </c>
      <c r="AK33" s="48">
        <f>IF(PLANEL_Pot_Trim!AK7&lt;&gt;0,AK7/PLANEL_Pot_Trim!AK7,0)</f>
        <v>0.28707538605306354</v>
      </c>
      <c r="AL33" s="48">
        <f>IF(PLANEL_Pot_Trim!AL7&lt;&gt;0,AL7/PLANEL_Pot_Trim!AL7,0)</f>
        <v>0.29336853392488005</v>
      </c>
      <c r="AM33" s="48">
        <f>IF(PLANEL_Pot_Trim!AM7&lt;&gt;0,AM7/PLANEL_Pot_Trim!AM7,0)</f>
        <v>0.24169220063424851</v>
      </c>
      <c r="AN33" s="48">
        <f>IF(PLANEL_Pot_Trim!AN7&lt;&gt;0,AN7/PLANEL_Pot_Trim!AN7,0)</f>
        <v>0.15884386332735836</v>
      </c>
      <c r="AO33" s="48">
        <f>IF(PLANEL_Pot_Trim!AO7&lt;&gt;0,AO7/PLANEL_Pot_Trim!AO7,0)</f>
        <v>0.24169220063424851</v>
      </c>
      <c r="AP33" s="48">
        <f>IF(PLANEL_Pot_Trim!AP7&lt;&gt;0,AP7/PLANEL_Pot_Trim!AP7,0)</f>
        <v>0.24169220063424851</v>
      </c>
      <c r="AQ33" s="48">
        <f>IF(PLANEL_Pot_Trim!AQ7&lt;&gt;0,AQ7/PLANEL_Pot_Trim!AQ7,0)</f>
        <v>0.20175144244504115</v>
      </c>
      <c r="AR33" s="48">
        <f>IF(PLANEL_Pot_Trim!AR7&lt;&gt;0,AR7/PLANEL_Pot_Trim!AR7,0)</f>
        <v>0.20175144244504115</v>
      </c>
      <c r="AS33" s="48">
        <f>IF(PLANEL_Pot_Trim!AS7&lt;&gt;0,AS7/PLANEL_Pot_Trim!AS7,0)</f>
        <v>0.20175144244504115</v>
      </c>
      <c r="AT33" s="48">
        <f>IF(PLANEL_Pot_Trim!AT7&lt;&gt;0,AT7/PLANEL_Pot_Trim!AT7,0)</f>
        <v>0.20175144244504115</v>
      </c>
      <c r="AU33" s="48">
        <f>IF(PLANEL_Pot_Trim!AU7&lt;&gt;0,AU7/PLANEL_Pot_Trim!AU7,0)</f>
        <v>0.14467165860292572</v>
      </c>
      <c r="AV33" s="48">
        <f>IF(PLANEL_Pot_Trim!AV7&lt;&gt;0,AV7/PLANEL_Pot_Trim!AV7,0)</f>
        <v>0.14467165860292572</v>
      </c>
      <c r="AW33" s="48">
        <f>IF(PLANEL_Pot_Trim!AW7&lt;&gt;0,AW7/PLANEL_Pot_Trim!AW7,0)</f>
        <v>0.14467165860292572</v>
      </c>
      <c r="AX33" s="48">
        <f>IF(PLANEL_Pot_Trim!AX7&lt;&gt;0,AX7/PLANEL_Pot_Trim!AX7,0)</f>
        <v>0.14467165860292572</v>
      </c>
      <c r="AY33" s="48">
        <f>IF(PLANEL_Pot_Trim!AY7&lt;&gt;0,AY7/PLANEL_Pot_Trim!AY7,0)</f>
        <v>0.12743525034372141</v>
      </c>
      <c r="AZ33" s="48">
        <f>IF(PLANEL_Pot_Trim!AZ7&lt;&gt;0,AZ7/PLANEL_Pot_Trim!AZ7,0)</f>
        <v>6.6532677424386857E-2</v>
      </c>
      <c r="BA33" s="48">
        <f>IF(PLANEL_Pot_Trim!BA7&lt;&gt;0,BA7/PLANEL_Pot_Trim!BA7,0)</f>
        <v>6.6532677424386857E-2</v>
      </c>
      <c r="BB33" s="48">
        <f>IF(PLANEL_Pot_Trim!BB7&lt;&gt;0,BB7/PLANEL_Pot_Trim!BB7,0)</f>
        <v>0.12743525034372141</v>
      </c>
      <c r="BC33" s="48">
        <f>IF(PLANEL_Pot_Trim!BC7&lt;&gt;0,BC7/PLANEL_Pot_Trim!BC7,0)</f>
        <v>0.12743670661227066</v>
      </c>
      <c r="BD33" s="48">
        <f>IF(PLANEL_Pot_Trim!BD7&lt;&gt;0,BD7/PLANEL_Pot_Trim!BD7,0)</f>
        <v>0.12743670661227066</v>
      </c>
      <c r="BE33" s="48">
        <f>IF(PLANEL_Pot_Trim!BE7&lt;&gt;0,BE7/PLANEL_Pot_Trim!BE7,0)</f>
        <v>0.12743670661227066</v>
      </c>
      <c r="BF33" s="48">
        <f>IF(PLANEL_Pot_Trim!BF7&lt;&gt;0,BF7/PLANEL_Pot_Trim!BF7,0)</f>
        <v>0.12743670661227066</v>
      </c>
      <c r="BG33" s="48">
        <f>IF(PLANEL_Pot_Trim!BG7&lt;&gt;0,BG7/PLANEL_Pot_Trim!BG7,0)</f>
        <v>0.12743670661227066</v>
      </c>
      <c r="BH33" s="48">
        <f>IF(PLANEL_Pot_Trim!BH7&lt;&gt;0,BH7/PLANEL_Pot_Trim!BH7,0)</f>
        <v>0.10118063072743594</v>
      </c>
      <c r="BI33" s="48">
        <f>IF(PLANEL_Pot_Trim!BI7&lt;&gt;0,BI7/PLANEL_Pot_Trim!BI7,0)</f>
        <v>0.12743670661227066</v>
      </c>
      <c r="BJ33" s="48">
        <f>IF(PLANEL_Pot_Trim!BJ7&lt;&gt;0,BJ7/PLANEL_Pot_Trim!BJ7,0)</f>
        <v>0.12743670661227066</v>
      </c>
      <c r="BK33" s="48">
        <f>IF(PLANEL_Pot_Trim!BK7&lt;&gt;0,BK7/PLANEL_Pot_Trim!BK7,0)</f>
        <v>0.12743670661227066</v>
      </c>
      <c r="BL33" s="48">
        <f>IF(PLANEL_Pot_Trim!BL7&lt;&gt;0,BL7/PLANEL_Pot_Trim!BL7,0)</f>
        <v>0.10118063072743594</v>
      </c>
      <c r="BM33" s="48">
        <f>IF(PLANEL_Pot_Trim!BM7&lt;&gt;0,BM7/PLANEL_Pot_Trim!BM7,0)</f>
        <v>0.12743670661227066</v>
      </c>
      <c r="BN33" s="48">
        <f>IF(PLANEL_Pot_Trim!BN7&lt;&gt;0,BN7/PLANEL_Pot_Trim!BN7,0)</f>
        <v>0.12743670661227066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0.70660626258418391</v>
      </c>
      <c r="E36" s="49">
        <f>IF(PLANEL_Pot_Trim!E9&lt;&gt;0,E10/PLANEL_Pot_Trim!E9,0)</f>
        <v>0.69272026661112274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0.43409359161285843</v>
      </c>
      <c r="I36" s="49">
        <f>IF(PLANEL_Pot_Trim!I9&lt;&gt;0,I10/PLANEL_Pot_Trim!I9,0)</f>
        <v>0.69272026661112274</v>
      </c>
      <c r="J36" s="49">
        <f>IF(PLANEL_Pot_Trim!J9&lt;&gt;0,J10/PLANEL_Pot_Trim!J9,0)</f>
        <v>0.70660626258418391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0.74132125251683678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0.44494202596681248</v>
      </c>
      <c r="Q36" s="49">
        <f>IF(PLANEL_Pot_Trim!Q9&lt;&gt;0,Q10/PLANEL_Pot_Trim!Q9,0)</f>
        <v>0.74132125251683678</v>
      </c>
      <c r="R36" s="49">
        <f>IF(PLANEL_Pot_Trim!R9&lt;&gt;0,R10/PLANEL_Pot_Trim!R9,0)</f>
        <v>0.43523918628063601</v>
      </c>
      <c r="S36" s="49">
        <f>IF(PLANEL_Pot_Trim!S9&lt;&gt;0,S10/PLANEL_Pot_Trim!S9,0)</f>
        <v>0.75</v>
      </c>
      <c r="T36" s="49">
        <f>IF(PLANEL_Pot_Trim!T9&lt;&gt;0,T10/PLANEL_Pot_Trim!T9,0)</f>
        <v>0.60930882438260259</v>
      </c>
      <c r="U36" s="49">
        <f>IF(PLANEL_Pot_Trim!U9&lt;&gt;0,U10/PLANEL_Pot_Trim!U9,0)</f>
        <v>0.71373938772747481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0.51720686921038883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0.71373938772747481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0.61414392059553347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0.11724565756823821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0.67491609205882352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0.74999999999999989</v>
      </c>
      <c r="D37" s="49">
        <f>IF(PLANEL_Pot_Trim!D10&lt;&gt;0,D11/PLANEL_Pot_Trim!D10,0)</f>
        <v>0.56314860938148603</v>
      </c>
      <c r="E37" s="49">
        <f>IF(PLANEL_Pot_Trim!E10&lt;&gt;0,E11/PLANEL_Pot_Trim!E10,0)</f>
        <v>0.56060606060606055</v>
      </c>
      <c r="F37" s="49">
        <f>IF(PLANEL_Pot_Trim!F10&lt;&gt;0,F11/PLANEL_Pot_Trim!F10,0)</f>
        <v>0.74999999999999989</v>
      </c>
      <c r="G37" s="49">
        <f>IF(PLANEL_Pot_Trim!G10&lt;&gt;0,G11/PLANEL_Pot_Trim!G10,0)</f>
        <v>0.56314860938148603</v>
      </c>
      <c r="H37" s="49">
        <f>IF(PLANEL_Pot_Trim!H10&lt;&gt;0,H11/PLANEL_Pot_Trim!H10,0)</f>
        <v>0.37375466998754669</v>
      </c>
      <c r="I37" s="49">
        <f>IF(PLANEL_Pot_Trim!I10&lt;&gt;0,I11/PLANEL_Pot_Trim!I10,0)</f>
        <v>0.56314860938148603</v>
      </c>
      <c r="J37" s="49">
        <f>IF(PLANEL_Pot_Trim!J10&lt;&gt;0,J11/PLANEL_Pot_Trim!J10,0)</f>
        <v>0.74999999999999989</v>
      </c>
      <c r="K37" s="49">
        <f>IF(PLANEL_Pot_Trim!K10&lt;&gt;0,K11/PLANEL_Pot_Trim!K10,0)</f>
        <v>0.317652205894562</v>
      </c>
      <c r="L37" s="49">
        <f>IF(PLANEL_Pot_Trim!L10&lt;&gt;0,L11/PLANEL_Pot_Trim!L10,0)</f>
        <v>0.23619212716203125</v>
      </c>
      <c r="M37" s="49">
        <f>IF(PLANEL_Pot_Trim!M10&lt;&gt;0,M11/PLANEL_Pot_Trim!M10,0)</f>
        <v>0.56314860938148603</v>
      </c>
      <c r="N37" s="49">
        <f>IF(PLANEL_Pot_Trim!N10&lt;&gt;0,N11/PLANEL_Pot_Trim!N10,0)</f>
        <v>0.37624533001245331</v>
      </c>
      <c r="O37" s="49">
        <f>IF(PLANEL_Pot_Trim!O10&lt;&gt;0,O11/PLANEL_Pot_Trim!O10,0)</f>
        <v>0.74999999999999989</v>
      </c>
      <c r="P37" s="49">
        <f>IF(PLANEL_Pot_Trim!P10&lt;&gt;0,P11/PLANEL_Pot_Trim!P10,0)</f>
        <v>0.56314860938148603</v>
      </c>
      <c r="Q37" s="49">
        <f>IF(PLANEL_Pot_Trim!Q10&lt;&gt;0,Q11/PLANEL_Pot_Trim!Q10,0)</f>
        <v>0.74999999999999989</v>
      </c>
      <c r="R37" s="49">
        <f>IF(PLANEL_Pot_Trim!R10&lt;&gt;0,R11/PLANEL_Pot_Trim!R10,0)</f>
        <v>0.37624533001245331</v>
      </c>
      <c r="S37" s="49">
        <f>IF(PLANEL_Pot_Trim!S10&lt;&gt;0,S11/PLANEL_Pot_Trim!S10,0)</f>
        <v>0.74999999999999989</v>
      </c>
      <c r="T37" s="49">
        <f>IF(PLANEL_Pot_Trim!T10&lt;&gt;0,T11/PLANEL_Pot_Trim!T10,0)</f>
        <v>0.56314860938148603</v>
      </c>
      <c r="U37" s="49">
        <f>IF(PLANEL_Pot_Trim!U10&lt;&gt;0,U11/PLANEL_Pot_Trim!U10,0)</f>
        <v>0.56314860938148603</v>
      </c>
      <c r="V37" s="49">
        <f>IF(PLANEL_Pot_Trim!V10&lt;&gt;0,V11/PLANEL_Pot_Trim!V10,0)</f>
        <v>0.74999999999999989</v>
      </c>
      <c r="W37" s="49">
        <f>IF(PLANEL_Pot_Trim!W10&lt;&gt;0,W11/PLANEL_Pot_Trim!W10,0)</f>
        <v>0.74999999999999989</v>
      </c>
      <c r="X37" s="49">
        <f>IF(PLANEL_Pot_Trim!X10&lt;&gt;0,X11/PLANEL_Pot_Trim!X10,0)</f>
        <v>0.74999999999999989</v>
      </c>
      <c r="Y37" s="49">
        <f>IF(PLANEL_Pot_Trim!Y10&lt;&gt;0,Y11/PLANEL_Pot_Trim!Y10,0)</f>
        <v>0.73335704995157036</v>
      </c>
      <c r="Z37" s="49">
        <f>IF(PLANEL_Pot_Trim!Z10&lt;&gt;0,Z11/PLANEL_Pot_Trim!Z10,0)</f>
        <v>0.74999999999999989</v>
      </c>
      <c r="AA37" s="49">
        <f>IF(PLANEL_Pot_Trim!AA10&lt;&gt;0,AA11/PLANEL_Pot_Trim!AA10,0)</f>
        <v>0.56060606060606055</v>
      </c>
      <c r="AB37" s="49">
        <f>IF(PLANEL_Pot_Trim!AB10&lt;&gt;0,AB11/PLANEL_Pot_Trim!AB10,0)</f>
        <v>0.56314860938148603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0.56314860938148603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0.56314860938148603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0.74999999999999989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0.56060606060606055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0.56314860938148603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0.26784462736958625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0.56314860938148603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0.26698251758793967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0.72014539547738687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0.26698251758793967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</v>
      </c>
      <c r="Y38" s="47">
        <f>IF(PLANEL_Pot_Trim!Y11&lt;&gt;0,Y12/PLANEL_Pot_Trim!Y11,0)</f>
        <v>0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0.74996943632084567</v>
      </c>
      <c r="D39" s="47">
        <f>IF(PLANEL_Pot_Trim!D12&lt;&gt;0,D13/PLANEL_Pot_Trim!D12,0)</f>
        <v>0.77590029900844937</v>
      </c>
      <c r="E39" s="47">
        <f>IF(PLANEL_Pot_Trim!E12&lt;&gt;0,E13/PLANEL_Pot_Trim!E12,0)</f>
        <v>0.86821613989737256</v>
      </c>
      <c r="F39" s="47">
        <f>IF(PLANEL_Pot_Trim!F12&lt;&gt;0,F13/PLANEL_Pot_Trim!F12,0)</f>
        <v>0.78753904068443992</v>
      </c>
      <c r="G39" s="47">
        <f>IF(PLANEL_Pot_Trim!G12&lt;&gt;0,G13/PLANEL_Pot_Trim!G12,0)</f>
        <v>0.87935620220687527</v>
      </c>
      <c r="H39" s="47">
        <f>IF(PLANEL_Pot_Trim!H12&lt;&gt;0,H13/PLANEL_Pot_Trim!H12,0)</f>
        <v>0.54991048126856745</v>
      </c>
      <c r="I39" s="47">
        <f>IF(PLANEL_Pot_Trim!I12&lt;&gt;0,I13/PLANEL_Pot_Trim!I12,0)</f>
        <v>0.79918183919132668</v>
      </c>
      <c r="J39" s="47">
        <f>IF(PLANEL_Pot_Trim!J12&lt;&gt;0,J13/PLANEL_Pot_Trim!J12,0)</f>
        <v>0.75685103671052112</v>
      </c>
      <c r="K39" s="47">
        <f>IF(PLANEL_Pot_Trim!K12&lt;&gt;0,K13/PLANEL_Pot_Trim!K12,0)</f>
        <v>0.83914278212894011</v>
      </c>
      <c r="L39" s="47">
        <f>IF(PLANEL_Pot_Trim!L12&lt;&gt;0,L13/PLANEL_Pot_Trim!L12,0)</f>
        <v>0.80265457328600642</v>
      </c>
      <c r="M39" s="47">
        <f>IF(PLANEL_Pot_Trim!M12&lt;&gt;0,M13/PLANEL_Pot_Trim!M12,0)</f>
        <v>0.86807996759134221</v>
      </c>
      <c r="N39" s="47">
        <f>IF(PLANEL_Pot_Trim!N12&lt;&gt;0,N13/PLANEL_Pot_Trim!N12,0)</f>
        <v>0.90042118021528605</v>
      </c>
      <c r="O39" s="47">
        <f>IF(PLANEL_Pot_Trim!O12&lt;&gt;0,O13/PLANEL_Pot_Trim!O12,0)</f>
        <v>0.84804676144912994</v>
      </c>
      <c r="P39" s="47">
        <f>IF(PLANEL_Pot_Trim!P12&lt;&gt;0,P13/PLANEL_Pot_Trim!P12,0)</f>
        <v>0.7005744647555846</v>
      </c>
      <c r="Q39" s="47">
        <f>IF(PLANEL_Pot_Trim!Q12&lt;&gt;0,Q13/PLANEL_Pot_Trim!Q12,0)</f>
        <v>0.91394656622554893</v>
      </c>
      <c r="R39" s="47">
        <f>IF(PLANEL_Pot_Trim!R12&lt;&gt;0,R13/PLANEL_Pot_Trim!R12,0)</f>
        <v>0.77078821173656387</v>
      </c>
      <c r="S39" s="47">
        <f>IF(PLANEL_Pot_Trim!S12&lt;&gt;0,S13/PLANEL_Pot_Trim!S12,0)</f>
        <v>0.83747952525174585</v>
      </c>
      <c r="T39" s="47">
        <f>IF(PLANEL_Pot_Trim!T12&lt;&gt;0,T13/PLANEL_Pot_Trim!T12,0)</f>
        <v>0.73499108868011886</v>
      </c>
      <c r="U39" s="47">
        <f>IF(PLANEL_Pot_Trim!U12&lt;&gt;0,U13/PLANEL_Pot_Trim!U12,0)</f>
        <v>0.84217063312627793</v>
      </c>
      <c r="V39" s="47">
        <f>IF(PLANEL_Pot_Trim!V12&lt;&gt;0,V13/PLANEL_Pot_Trim!V12,0)</f>
        <v>0.91210053377830924</v>
      </c>
      <c r="W39" s="47">
        <f>IF(PLANEL_Pot_Trim!W12&lt;&gt;0,W13/PLANEL_Pot_Trim!W12,0)</f>
        <v>0.86378373085381366</v>
      </c>
      <c r="X39" s="47">
        <f>IF(PLANEL_Pot_Trim!X12&lt;&gt;0,X13/PLANEL_Pot_Trim!X12,0)</f>
        <v>0.80629556869477981</v>
      </c>
      <c r="Y39" s="47">
        <f>IF(PLANEL_Pot_Trim!Y12&lt;&gt;0,Y13/PLANEL_Pot_Trim!Y12,0)</f>
        <v>0.90281553917975221</v>
      </c>
      <c r="Z39" s="47">
        <f>IF(PLANEL_Pot_Trim!Z12&lt;&gt;0,Z13/PLANEL_Pot_Trim!Z12,0)</f>
        <v>0.85421553782939164</v>
      </c>
      <c r="AA39" s="47">
        <f>IF(PLANEL_Pot_Trim!AA12&lt;&gt;0,AA13/PLANEL_Pot_Trim!AA12,0)</f>
        <v>0.89532880763146727</v>
      </c>
      <c r="AB39" s="47">
        <f>IF(PLANEL_Pot_Trim!AB12&lt;&gt;0,AB13/PLANEL_Pot_Trim!AB12,0)</f>
        <v>0.8788719506925422</v>
      </c>
      <c r="AC39" s="47">
        <f>IF(PLANEL_Pot_Trim!AC12&lt;&gt;0,AC13/PLANEL_Pot_Trim!AC12,0)</f>
        <v>0.80987139183610468</v>
      </c>
      <c r="AD39" s="47">
        <f>IF(PLANEL_Pot_Trim!AD12&lt;&gt;0,AD13/PLANEL_Pot_Trim!AD12,0)</f>
        <v>0.89482618465218555</v>
      </c>
      <c r="AE39" s="47">
        <f>IF(PLANEL_Pot_Trim!AE12&lt;&gt;0,AE13/PLANEL_Pot_Trim!AE12,0)</f>
        <v>0.94000110826034944</v>
      </c>
      <c r="AF39" s="47">
        <f>IF(PLANEL_Pot_Trim!AF12&lt;&gt;0,AF13/PLANEL_Pot_Trim!AF12,0)</f>
        <v>0.81235995138701333</v>
      </c>
      <c r="AG39" s="47">
        <f>IF(PLANEL_Pot_Trim!AG12&lt;&gt;0,AG13/PLANEL_Pot_Trim!AG12,0)</f>
        <v>0.93951685655310768</v>
      </c>
      <c r="AH39" s="47">
        <f>IF(PLANEL_Pot_Trim!AH12&lt;&gt;0,AH13/PLANEL_Pot_Trim!AH12,0)</f>
        <v>0.88379932462672162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0.82883364364845646</v>
      </c>
      <c r="AK39" s="47">
        <f>IF(PLANEL_Pot_Trim!AK12&lt;&gt;0,AK13/PLANEL_Pot_Trim!AK12,0)</f>
        <v>0.80738518204219012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0.8786971684588708</v>
      </c>
      <c r="AO39" s="47">
        <f>IF(PLANEL_Pot_Trim!AO12&lt;&gt;0,AO13/PLANEL_Pot_Trim!AO12,0)</f>
        <v>0.93791266358124803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0.72240654732377296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0.8636193454537443</v>
      </c>
      <c r="AW39" s="47">
        <f>IF(PLANEL_Pot_Trim!AW12&lt;&gt;0,AW13/PLANEL_Pot_Trim!AW12,0)</f>
        <v>0.89318476799330082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3.7745734594972623E-2</v>
      </c>
      <c r="D41" s="50">
        <f>IF(PLANEL_Pot_Trim!D14&lt;&gt;0,D15/PLANEL_Pot_Trim!D14,0)</f>
        <v>0.38184431667919255</v>
      </c>
      <c r="E41" s="50">
        <f>IF(PLANEL_Pot_Trim!E14&lt;&gt;0,E15/PLANEL_Pot_Trim!E14,0)</f>
        <v>0.50163317316155631</v>
      </c>
      <c r="F41" s="50">
        <f>IF(PLANEL_Pot_Trim!F14&lt;&gt;0,F15/PLANEL_Pot_Trim!F14,0)</f>
        <v>0.32064936096286728</v>
      </c>
      <c r="G41" s="50">
        <f>IF(PLANEL_Pot_Trim!G14&lt;&gt;0,G15/PLANEL_Pot_Trim!G14,0)</f>
        <v>3.9999999991987563E-2</v>
      </c>
      <c r="H41" s="50">
        <f>IF(PLANEL_Pot_Trim!H14&lt;&gt;0,H15/PLANEL_Pot_Trim!H14,0)</f>
        <v>0.34033210174675227</v>
      </c>
      <c r="I41" s="50">
        <f>IF(PLANEL_Pot_Trim!I14&lt;&gt;0,I15/PLANEL_Pot_Trim!I14,0)</f>
        <v>0.51108581425123456</v>
      </c>
      <c r="J41" s="50">
        <f>IF(PLANEL_Pot_Trim!J14&lt;&gt;0,J15/PLANEL_Pot_Trim!J14,0)</f>
        <v>0.32561997453965441</v>
      </c>
      <c r="K41" s="50">
        <f>IF(PLANEL_Pot_Trim!K14&lt;&gt;0,K15/PLANEL_Pot_Trim!K14,0)</f>
        <v>3.6933765314332866E-2</v>
      </c>
      <c r="L41" s="50">
        <f>IF(PLANEL_Pot_Trim!L14&lt;&gt;0,L15/PLANEL_Pot_Trim!L14,0)</f>
        <v>0.36914520037042331</v>
      </c>
      <c r="M41" s="50">
        <f>IF(PLANEL_Pot_Trim!M14&lt;&gt;0,M15/PLANEL_Pot_Trim!M14,0)</f>
        <v>0.52175247739988928</v>
      </c>
      <c r="N41" s="50">
        <f>IF(PLANEL_Pot_Trim!N14&lt;&gt;0,N15/PLANEL_Pot_Trim!N14,0)</f>
        <v>0.33303409232127046</v>
      </c>
      <c r="O41" s="50">
        <f>IF(PLANEL_Pot_Trim!O14&lt;&gt;0,O15/PLANEL_Pot_Trim!O14,0)</f>
        <v>3.7624586740889421E-2</v>
      </c>
      <c r="P41" s="50">
        <f>IF(PLANEL_Pot_Trim!P14&lt;&gt;0,P15/PLANEL_Pot_Trim!P14,0)</f>
        <v>0.34086367101841059</v>
      </c>
      <c r="Q41" s="50">
        <f>IF(PLANEL_Pot_Trim!Q14&lt;&gt;0,Q15/PLANEL_Pot_Trim!Q14,0)</f>
        <v>0.50265037953780489</v>
      </c>
      <c r="R41" s="50">
        <f>IF(PLANEL_Pot_Trim!R14&lt;&gt;0,R15/PLANEL_Pot_Trim!R14,0)</f>
        <v>0.30117748123742877</v>
      </c>
      <c r="S41" s="50">
        <f>IF(PLANEL_Pot_Trim!S14&lt;&gt;0,S15/PLANEL_Pot_Trim!S14,0)</f>
        <v>3.9774364818118364E-2</v>
      </c>
      <c r="T41" s="50">
        <f>IF(PLANEL_Pot_Trim!T14&lt;&gt;0,T15/PLANEL_Pot_Trim!T14,0)</f>
        <v>0.35058355513271938</v>
      </c>
      <c r="U41" s="50">
        <f>IF(PLANEL_Pot_Trim!U14&lt;&gt;0,U15/PLANEL_Pot_Trim!U14,0)</f>
        <v>0.51548496170191216</v>
      </c>
      <c r="V41" s="50">
        <f>IF(PLANEL_Pot_Trim!V14&lt;&gt;0,V15/PLANEL_Pot_Trim!V14,0)</f>
        <v>0.32491720919214723</v>
      </c>
      <c r="W41" s="50">
        <f>IF(PLANEL_Pot_Trim!W14&lt;&gt;0,W15/PLANEL_Pot_Trim!W14,0)</f>
        <v>3.8638864770820992E-2</v>
      </c>
      <c r="X41" s="50">
        <f>IF(PLANEL_Pot_Trim!X14&lt;&gt;0,X15/PLANEL_Pot_Trim!X14,0)</f>
        <v>0.36404533927809241</v>
      </c>
      <c r="Y41" s="50">
        <f>IF(PLANEL_Pot_Trim!Y14&lt;&gt;0,Y15/PLANEL_Pot_Trim!Y14,0)</f>
        <v>0.51669307433800482</v>
      </c>
      <c r="Z41" s="50">
        <f>IF(PLANEL_Pot_Trim!Z14&lt;&gt;0,Z15/PLANEL_Pot_Trim!Z14,0)</f>
        <v>0.32990033187639167</v>
      </c>
      <c r="AA41" s="50">
        <f>IF(PLANEL_Pot_Trim!AA14&lt;&gt;0,AA15/PLANEL_Pot_Trim!AA14,0)</f>
        <v>3.7740030621612047E-2</v>
      </c>
      <c r="AB41" s="50">
        <f>IF(PLANEL_Pot_Trim!AB14&lt;&gt;0,AB15/PLANEL_Pot_Trim!AB14,0)</f>
        <v>0.38328517514406718</v>
      </c>
      <c r="AC41" s="50">
        <f>IF(PLANEL_Pot_Trim!AC14&lt;&gt;0,AC15/PLANEL_Pot_Trim!AC14,0)</f>
        <v>0.49684616827078848</v>
      </c>
      <c r="AD41" s="50">
        <f>IF(PLANEL_Pot_Trim!AD14&lt;&gt;0,AD15/PLANEL_Pot_Trim!AD14,0)</f>
        <v>0.33425531929922825</v>
      </c>
      <c r="AE41" s="50">
        <f>IF(PLANEL_Pot_Trim!AE14&lt;&gt;0,AE15/PLANEL_Pot_Trim!AE14,0)</f>
        <v>3.9999999992107571E-2</v>
      </c>
      <c r="AF41" s="50">
        <f>IF(PLANEL_Pot_Trim!AF14&lt;&gt;0,AF15/PLANEL_Pot_Trim!AF14,0)</f>
        <v>0.3768256437633235</v>
      </c>
      <c r="AG41" s="50">
        <f>IF(PLANEL_Pot_Trim!AG14&lt;&gt;0,AG15/PLANEL_Pot_Trim!AG14,0)</f>
        <v>0.53003521978267887</v>
      </c>
      <c r="AH41" s="50">
        <f>IF(PLANEL_Pot_Trim!AH14&lt;&gt;0,AH15/PLANEL_Pot_Trim!AH14,0)</f>
        <v>0.33318382687943021</v>
      </c>
      <c r="AI41" s="50">
        <f>IF(PLANEL_Pot_Trim!AI14&lt;&gt;0,AI15/PLANEL_Pot_Trim!AI14,0)</f>
        <v>3.9999999992107571E-2</v>
      </c>
      <c r="AJ41" s="50">
        <f>IF(PLANEL_Pot_Trim!AJ14&lt;&gt;0,AJ15/PLANEL_Pot_Trim!AJ14,0)</f>
        <v>0.37930993684597858</v>
      </c>
      <c r="AK41" s="50">
        <f>IF(PLANEL_Pot_Trim!AK14&lt;&gt;0,AK15/PLANEL_Pot_Trim!AK14,0)</f>
        <v>0.5238771809015651</v>
      </c>
      <c r="AL41" s="50">
        <f>IF(PLANEL_Pot_Trim!AL14&lt;&gt;0,AL15/PLANEL_Pot_Trim!AL14,0)</f>
        <v>0.33999999992107571</v>
      </c>
      <c r="AM41" s="50">
        <f>IF(PLANEL_Pot_Trim!AM14&lt;&gt;0,AM15/PLANEL_Pot_Trim!AM14,0)</f>
        <v>1.5195154670517417E-2</v>
      </c>
      <c r="AN41" s="50">
        <f>IF(PLANEL_Pot_Trim!AN14&lt;&gt;0,AN15/PLANEL_Pot_Trim!AN14,0)</f>
        <v>0.14016897400621733</v>
      </c>
      <c r="AO41" s="50">
        <f>IF(PLANEL_Pot_Trim!AO14&lt;&gt;0,AO15/PLANEL_Pot_Trim!AO14,0)</f>
        <v>0.20598493186853786</v>
      </c>
      <c r="AP41" s="50">
        <f>IF(PLANEL_Pot_Trim!AP14&lt;&gt;0,AP15/PLANEL_Pot_Trim!AP14,0)</f>
        <v>0.12969421638500103</v>
      </c>
      <c r="AQ41" s="50">
        <f>IF(PLANEL_Pot_Trim!AQ14&lt;&gt;0,AQ15/PLANEL_Pot_Trim!AQ14,0)</f>
        <v>1.5258143104580919E-2</v>
      </c>
      <c r="AR41" s="50">
        <f>IF(PLANEL_Pot_Trim!AR14&lt;&gt;0,AR15/PLANEL_Pot_Trim!AR14,0)</f>
        <v>0.13836365312799379</v>
      </c>
      <c r="AS41" s="50">
        <f>IF(PLANEL_Pot_Trim!AS14&lt;&gt;0,AS15/PLANEL_Pot_Trim!AS14,0)</f>
        <v>0.20598493186853786</v>
      </c>
      <c r="AT41" s="50">
        <f>IF(PLANEL_Pot_Trim!AT14&lt;&gt;0,AT15/PLANEL_Pot_Trim!AT14,0)</f>
        <v>0.12969421638500103</v>
      </c>
      <c r="AU41" s="50">
        <f>IF(PLANEL_Pot_Trim!AU14&lt;&gt;0,AU15/PLANEL_Pot_Trim!AU14,0)</f>
        <v>1.5258143104580919E-2</v>
      </c>
      <c r="AV41" s="50">
        <f>IF(PLANEL_Pot_Trim!AV14&lt;&gt;0,AV15/PLANEL_Pot_Trim!AV14,0)</f>
        <v>0.1481527580237661</v>
      </c>
      <c r="AW41" s="50">
        <f>IF(PLANEL_Pot_Trim!AW14&lt;&gt;0,AW15/PLANEL_Pot_Trim!AW14,0)</f>
        <v>0.20598493186853786</v>
      </c>
      <c r="AX41" s="50">
        <f>IF(PLANEL_Pot_Trim!AX14&lt;&gt;0,AX15/PLANEL_Pot_Trim!AX14,0)</f>
        <v>0.12969421638500103</v>
      </c>
      <c r="AY41" s="50">
        <f>IF(PLANEL_Pot_Trim!AY14&lt;&gt;0,AY15/PLANEL_Pot_Trim!AY14,0)</f>
        <v>1.5258143104580919E-2</v>
      </c>
      <c r="AZ41" s="50">
        <f>IF(PLANEL_Pot_Trim!AZ14&lt;&gt;0,AZ15/PLANEL_Pot_Trim!AZ14,0)</f>
        <v>0.14784568940770654</v>
      </c>
      <c r="BA41" s="50">
        <f>IF(PLANEL_Pot_Trim!BA14&lt;&gt;0,BA15/PLANEL_Pot_Trim!BA14,0)</f>
        <v>0.20385907221889471</v>
      </c>
      <c r="BB41" s="50">
        <f>IF(PLANEL_Pot_Trim!BB14&lt;&gt;0,BB15/PLANEL_Pot_Trim!BB14,0)</f>
        <v>0.12969421638500103</v>
      </c>
      <c r="BC41" s="50">
        <f>IF(PLANEL_Pot_Trim!BC14&lt;&gt;0,BC15/PLANEL_Pot_Trim!BC14,0)</f>
        <v>1.5258143104580919E-2</v>
      </c>
      <c r="BD41" s="50">
        <f>IF(PLANEL_Pot_Trim!BD14&lt;&gt;0,BD15/PLANEL_Pot_Trim!BD14,0)</f>
        <v>0.13848648057441759</v>
      </c>
      <c r="BE41" s="50">
        <f>IF(PLANEL_Pot_Trim!BE14&lt;&gt;0,BE15/PLANEL_Pot_Trim!BE14,0)</f>
        <v>0.19124030530317307</v>
      </c>
      <c r="BF41" s="50">
        <f>IF(PLANEL_Pot_Trim!BF14&lt;&gt;0,BF15/PLANEL_Pot_Trim!BF14,0)</f>
        <v>0.12969421638500103</v>
      </c>
      <c r="BG41" s="50">
        <f>IF(PLANEL_Pot_Trim!BG14&lt;&gt;0,BG15/PLANEL_Pot_Trim!BG14,0)</f>
        <v>1.5258143104580919E-2</v>
      </c>
      <c r="BH41" s="50">
        <f>IF(PLANEL_Pot_Trim!BH14&lt;&gt;0,BH15/PLANEL_Pot_Trim!BH14,0)</f>
        <v>0.14831419659291542</v>
      </c>
      <c r="BI41" s="50">
        <f>IF(PLANEL_Pot_Trim!BI14&lt;&gt;0,BI15/PLANEL_Pot_Trim!BI14,0)</f>
        <v>0.20598493186853786</v>
      </c>
      <c r="BJ41" s="50">
        <f>IF(PLANEL_Pot_Trim!BJ14&lt;&gt;0,BJ15/PLANEL_Pot_Trim!BJ14,0)</f>
        <v>0.12969421638500103</v>
      </c>
      <c r="BK41" s="50">
        <f>IF(PLANEL_Pot_Trim!BK14&lt;&gt;0,BK15/PLANEL_Pot_Trim!BK14,0)</f>
        <v>1.5258143104580919E-2</v>
      </c>
      <c r="BL41" s="50">
        <f>IF(PLANEL_Pot_Trim!BL14&lt;&gt;0,BL15/PLANEL_Pot_Trim!BL14,0)</f>
        <v>0.13807323070161079</v>
      </c>
      <c r="BM41" s="50">
        <f>IF(PLANEL_Pot_Trim!BM14&lt;&gt;0,BM15/PLANEL_Pot_Trim!BM14,0)</f>
        <v>0.20598493186853786</v>
      </c>
      <c r="BN41" s="50">
        <f>IF(PLANEL_Pot_Trim!BN14&lt;&gt;0,BN15/PLANEL_Pot_Trim!BN14,0)</f>
        <v>0.12969421638500103</v>
      </c>
      <c r="BO41" s="50">
        <f>IF(PLANEL_Pot_Trim!BO14&lt;&gt;0,BO15/PLANEL_Pot_Trim!BO14,0)</f>
        <v>3.719262857942105E-3</v>
      </c>
      <c r="BP41" s="50">
        <f>IF(PLANEL_Pot_Trim!BP14&lt;&gt;0,BP15/PLANEL_Pot_Trim!BP14,0)</f>
        <v>3.6262812867243067E-2</v>
      </c>
      <c r="BQ41" s="50">
        <f>IF(PLANEL_Pot_Trim!BQ14&lt;&gt;0,BQ15/PLANEL_Pot_Trim!BQ14,0)</f>
        <v>4.1944427800368264E-2</v>
      </c>
      <c r="BR41" s="50">
        <f>IF(PLANEL_Pot_Trim!BR14&lt;&gt;0,BR15/PLANEL_Pot_Trim!BR14,0)</f>
        <v>3.1613734290969538E-2</v>
      </c>
      <c r="BS41" s="50">
        <f>IF(PLANEL_Pot_Trim!BS14&lt;&gt;0,BS15/PLANEL_Pot_Trim!BS14,0)</f>
        <v>3.719262857942105E-3</v>
      </c>
      <c r="BT41" s="50">
        <f>IF(PLANEL_Pot_Trim!BT14&lt;&gt;0,BT15/PLANEL_Pot_Trim!BT14,0)</f>
        <v>3.6262812867243067E-2</v>
      </c>
      <c r="BU41" s="50">
        <f>IF(PLANEL_Pot_Trim!BU14&lt;&gt;0,BU15/PLANEL_Pot_Trim!BU14,0)</f>
        <v>4.8797831971326033E-2</v>
      </c>
      <c r="BV41" s="50">
        <f>IF(PLANEL_Pot_Trim!BV14&lt;&gt;0,BV15/PLANEL_Pot_Trim!BV14,0)</f>
        <v>3.1613734290969538E-2</v>
      </c>
      <c r="BW41" s="50">
        <f>IF(PLANEL_Pot_Trim!BW14&lt;&gt;0,BW15/PLANEL_Pot_Trim!BW14,0)</f>
        <v>3.719262857942105E-3</v>
      </c>
      <c r="BX41" s="50">
        <f>IF(PLANEL_Pot_Trim!BX14&lt;&gt;0,BX15/PLANEL_Pot_Trim!BX14,0)</f>
        <v>3.6262812867243067E-2</v>
      </c>
      <c r="BY41" s="50">
        <f>IF(PLANEL_Pot_Trim!BY14&lt;&gt;0,BY15/PLANEL_Pot_Trim!BY14,0)</f>
        <v>5.0210048588371865E-2</v>
      </c>
      <c r="BZ41" s="50">
        <f>IF(PLANEL_Pot_Trim!BZ14&lt;&gt;0,BZ15/PLANEL_Pot_Trim!BZ14,0)</f>
        <v>3.1613734290969538E-2</v>
      </c>
      <c r="CA41" s="50">
        <f>IF(PLANEL_Pot_Trim!CA14&lt;&gt;0,CA15/PLANEL_Pot_Trim!CA14,0)</f>
        <v>3.719262857942105E-3</v>
      </c>
      <c r="CB41" s="50">
        <f>IF(PLANEL_Pot_Trim!CB14&lt;&gt;0,CB15/PLANEL_Pot_Trim!CB14,0)</f>
        <v>3.6262812867243067E-2</v>
      </c>
      <c r="CC41" s="50">
        <f>IF(PLANEL_Pot_Trim!CC14&lt;&gt;0,CC15/PLANEL_Pot_Trim!CC14,0)</f>
        <v>4.2633174151658092E-2</v>
      </c>
      <c r="CD41" s="50">
        <f>IF(PLANEL_Pot_Trim!CD14&lt;&gt;0,CD15/PLANEL_Pot_Trim!CD14,0)</f>
        <v>3.1613734290969538E-2</v>
      </c>
      <c r="CE41" s="50">
        <f>IF(PLANEL_Pot_Trim!CE14&lt;&gt;0,CE15/PLANEL_Pot_Trim!CE14,0)</f>
        <v>3.719262857942105E-3</v>
      </c>
      <c r="CF41" s="50">
        <f>IF(PLANEL_Pot_Trim!CF14&lt;&gt;0,CF15/PLANEL_Pot_Trim!CF14,0)</f>
        <v>3.6262812867243067E-2</v>
      </c>
      <c r="CG41" s="50">
        <f>IF(PLANEL_Pot_Trim!CG14&lt;&gt;0,CG15/PLANEL_Pot_Trim!CG14,0)</f>
        <v>5.0210048588371865E-2</v>
      </c>
      <c r="CH41" s="50">
        <f>IF(PLANEL_Pot_Trim!CH14&lt;&gt;0,CH15/PLANEL_Pot_Trim!CH14,0)</f>
        <v>3.1613734290969538E-2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0.82050423985463361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0.82050423985463361</v>
      </c>
      <c r="L42" s="50">
        <f>IF(PLANEL_Pot_Trim!L15&lt;&gt;0,L16/PLANEL_Pot_Trim!L15,0)</f>
        <v>0.89156723198061794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0.60440693069306928</v>
      </c>
      <c r="P42" s="50">
        <f>IF(PLANEL_Pot_Trim!P15&lt;&gt;0,P16/PLANEL_Pot_Trim!P15,0)</f>
        <v>0.59725841584158412</v>
      </c>
      <c r="Q42" s="50">
        <f>IF(PLANEL_Pot_Trim!Q15&lt;&gt;0,Q16/PLANEL_Pot_Trim!Q15,0)</f>
        <v>0.87247623762376236</v>
      </c>
      <c r="R42" s="50">
        <f>IF(PLANEL_Pot_Trim!R15&lt;&gt;0,R16/PLANEL_Pot_Trim!R15,0)</f>
        <v>0.59725841584158412</v>
      </c>
      <c r="S42" s="50">
        <f>IF(PLANEL_Pot_Trim!S15&lt;&gt;0,S16/PLANEL_Pot_Trim!S15,0)</f>
        <v>0.67748206278026901</v>
      </c>
      <c r="T42" s="50">
        <f>IF(PLANEL_Pot_Trim!T15&lt;&gt;0,T16/PLANEL_Pot_Trim!T15,0)</f>
        <v>0.6370112107623318</v>
      </c>
      <c r="U42" s="50">
        <f>IF(PLANEL_Pot_Trim!U15&lt;&gt;0,U16/PLANEL_Pot_Trim!U15,0)</f>
        <v>0.55876756352765322</v>
      </c>
      <c r="V42" s="50">
        <f>IF(PLANEL_Pot_Trim!V15&lt;&gt;0,V16/PLANEL_Pot_Trim!V15,0)</f>
        <v>0.72094970926756352</v>
      </c>
      <c r="W42" s="50">
        <f>IF(PLANEL_Pot_Trim!W15&lt;&gt;0,W16/PLANEL_Pot_Trim!W15,0)</f>
        <v>0.69313004172461756</v>
      </c>
      <c r="X42" s="50">
        <f>IF(PLANEL_Pot_Trim!X15&lt;&gt;0,X16/PLANEL_Pot_Trim!X15,0)</f>
        <v>0.71421766342141868</v>
      </c>
      <c r="Y42" s="50">
        <f>IF(PLANEL_Pot_Trim!Y15&lt;&gt;0,Y16/PLANEL_Pot_Trim!Y15,0)</f>
        <v>0.90250000000000008</v>
      </c>
      <c r="Z42" s="50">
        <f>IF(PLANEL_Pot_Trim!Z15&lt;&gt;0,Z16/PLANEL_Pot_Trim!Z15,0)</f>
        <v>0.71421766342141868</v>
      </c>
      <c r="AA42" s="50">
        <f>IF(PLANEL_Pot_Trim!AA15&lt;&gt;0,AA16/PLANEL_Pot_Trim!AA15,0)</f>
        <v>0.65717955801104977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0.71551795580110489</v>
      </c>
      <c r="AG42" s="50">
        <f>IF(PLANEL_Pot_Trim!AG15&lt;&gt;0,AG16/PLANEL_Pot_Trim!AG15,0)</f>
        <v>0.90249999999999997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0.71551795580110489</v>
      </c>
      <c r="AK42" s="50">
        <f>IF(PLANEL_Pot_Trim!AK15&lt;&gt;0,AK16/PLANEL_Pot_Trim!AK15,0)</f>
        <v>0.88155801104972387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0.7074351585014409</v>
      </c>
      <c r="AN42" s="50">
        <f>IF(PLANEL_Pot_Trim!AN15&lt;&gt;0,AN16/PLANEL_Pot_Trim!AN15,0)</f>
        <v>0.7074351585014409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0.68558789625360228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0.7074351585014409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0.68558789625360228</v>
      </c>
      <c r="BE42" s="50">
        <f>IF(PLANEL_Pot_Trim!BE15&lt;&gt;0,BE16/PLANEL_Pot_Trim!BE15,0)</f>
        <v>0.68558789625360228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0.89209654178674358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0.89729827089337177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0.52023235144743529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0.52023235144743529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0.88416582021330625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0.52023235144743529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0.51230559875583204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0.51230559875583204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0.13892887927536851</v>
      </c>
      <c r="D44" s="51">
        <f>IF(PLANEL_Pot_Trim!D17&lt;&gt;0,D18/PLANEL_Pot_Trim!D17,0)</f>
        <v>0.19134244125524699</v>
      </c>
      <c r="E44" s="51">
        <f>IF(PLANEL_Pot_Trim!E17&lt;&gt;0,E18/PLANEL_Pot_Trim!E17,0)</f>
        <v>0.24123411233862502</v>
      </c>
      <c r="F44" s="51">
        <f>IF(PLANEL_Pot_Trim!F17&lt;&gt;0,F18/PLANEL_Pot_Trim!F17,0)</f>
        <v>0.20345423652412389</v>
      </c>
      <c r="G44" s="51">
        <f>IF(PLANEL_Pot_Trim!G17&lt;&gt;0,G18/PLANEL_Pot_Trim!G17,0)</f>
        <v>0.18709458712769544</v>
      </c>
      <c r="H44" s="51">
        <f>IF(PLANEL_Pot_Trim!H17&lt;&gt;0,H18/PLANEL_Pot_Trim!H17,0)</f>
        <v>9.4882207660555259E-2</v>
      </c>
      <c r="I44" s="51">
        <f>IF(PLANEL_Pot_Trim!I17&lt;&gt;0,I18/PLANEL_Pot_Trim!I17,0)</f>
        <v>0.29204334619035893</v>
      </c>
      <c r="J44" s="51">
        <f>IF(PLANEL_Pot_Trim!J17&lt;&gt;0,J18/PLANEL_Pot_Trim!J17,0)</f>
        <v>0.19027684336317402</v>
      </c>
      <c r="K44" s="51">
        <f>IF(PLANEL_Pot_Trim!K17&lt;&gt;0,K18/PLANEL_Pot_Trim!K17,0)</f>
        <v>0.10632861948034478</v>
      </c>
      <c r="L44" s="51">
        <f>IF(PLANEL_Pot_Trim!L17&lt;&gt;0,L18/PLANEL_Pot_Trim!L17,0)</f>
        <v>0.18838579609370254</v>
      </c>
      <c r="M44" s="51">
        <f>IF(PLANEL_Pot_Trim!M17&lt;&gt;0,M18/PLANEL_Pot_Trim!M17,0)</f>
        <v>0.29181832700066984</v>
      </c>
      <c r="N44" s="51">
        <f>IF(PLANEL_Pot_Trim!N17&lt;&gt;0,N18/PLANEL_Pot_Trim!N17,0)</f>
        <v>0.23878412923863179</v>
      </c>
      <c r="O44" s="51">
        <f>IF(PLANEL_Pot_Trim!O17&lt;&gt;0,O18/PLANEL_Pot_Trim!O17,0)</f>
        <v>0.14988733690212791</v>
      </c>
      <c r="P44" s="51">
        <f>IF(PLANEL_Pot_Trim!P17&lt;&gt;0,P18/PLANEL_Pot_Trim!P17,0)</f>
        <v>0.15780468714601453</v>
      </c>
      <c r="Q44" s="51">
        <f>IF(PLANEL_Pot_Trim!Q17&lt;&gt;0,Q18/PLANEL_Pot_Trim!Q17,0)</f>
        <v>0.21515269755072641</v>
      </c>
      <c r="R44" s="51">
        <f>IF(PLANEL_Pot_Trim!R17&lt;&gt;0,R18/PLANEL_Pot_Trim!R17,0)</f>
        <v>0.19805008893186718</v>
      </c>
      <c r="S44" s="51">
        <f>IF(PLANEL_Pot_Trim!S17&lt;&gt;0,S18/PLANEL_Pot_Trim!S17,0)</f>
        <v>0.16100898978656458</v>
      </c>
      <c r="T44" s="51">
        <f>IF(PLANEL_Pot_Trim!T17&lt;&gt;0,T18/PLANEL_Pot_Trim!T17,0)</f>
        <v>0.1532861986411973</v>
      </c>
      <c r="U44" s="51">
        <f>IF(PLANEL_Pot_Trim!U17&lt;&gt;0,U18/PLANEL_Pot_Trim!U17,0)</f>
        <v>0.25853322048647381</v>
      </c>
      <c r="V44" s="51">
        <f>IF(PLANEL_Pot_Trim!V17&lt;&gt;0,V18/PLANEL_Pot_Trim!V17,0)</f>
        <v>0.24856665616560589</v>
      </c>
      <c r="W44" s="51">
        <f>IF(PLANEL_Pot_Trim!W17&lt;&gt;0,W18/PLANEL_Pot_Trim!W17,0)</f>
        <v>0.15565653772481436</v>
      </c>
      <c r="X44" s="51">
        <f>IF(PLANEL_Pot_Trim!X17&lt;&gt;0,X18/PLANEL_Pot_Trim!X17,0)</f>
        <v>0.19030368919390978</v>
      </c>
      <c r="Y44" s="51">
        <f>IF(PLANEL_Pot_Trim!Y17&lt;&gt;0,Y18/PLANEL_Pot_Trim!Y17,0)</f>
        <v>0.2750291872530598</v>
      </c>
      <c r="Z44" s="51">
        <f>IF(PLANEL_Pot_Trim!Z17&lt;&gt;0,Z18/PLANEL_Pot_Trim!Z17,0)</f>
        <v>0.21961092440392646</v>
      </c>
      <c r="AA44" s="51">
        <f>IF(PLANEL_Pot_Trim!AA17&lt;&gt;0,AA18/PLANEL_Pot_Trim!AA17,0)</f>
        <v>9.1162586488430578E-2</v>
      </c>
      <c r="AB44" s="51">
        <f>IF(PLANEL_Pot_Trim!AB17&lt;&gt;0,AB18/PLANEL_Pot_Trim!AB17,0)</f>
        <v>0.21801477849992024</v>
      </c>
      <c r="AC44" s="51">
        <f>IF(PLANEL_Pot_Trim!AC17&lt;&gt;0,AC18/PLANEL_Pot_Trim!AC17,0)</f>
        <v>0.18679960357248049</v>
      </c>
      <c r="AD44" s="51">
        <f>IF(PLANEL_Pot_Trim!AD17&lt;&gt;0,AD18/PLANEL_Pot_Trim!AD17,0)</f>
        <v>0.25933077609933863</v>
      </c>
      <c r="AE44" s="51">
        <f>IF(PLANEL_Pot_Trim!AE17&lt;&gt;0,AE18/PLANEL_Pot_Trim!AE17,0)</f>
        <v>0.19995579757339063</v>
      </c>
      <c r="AF44" s="51">
        <f>IF(PLANEL_Pot_Trim!AF17&lt;&gt;0,AF18/PLANEL_Pot_Trim!AF17,0)</f>
        <v>0.17371415821414479</v>
      </c>
      <c r="AG44" s="51">
        <f>IF(PLANEL_Pot_Trim!AG17&lt;&gt;0,AG18/PLANEL_Pot_Trim!AG17,0)</f>
        <v>0.2511612235047207</v>
      </c>
      <c r="AH44" s="51">
        <f>IF(PLANEL_Pot_Trim!AH17&lt;&gt;0,AH18/PLANEL_Pot_Trim!AH17,0)</f>
        <v>0.25750795316088448</v>
      </c>
      <c r="AI44" s="51">
        <f>IF(PLANEL_Pot_Trim!AI17&lt;&gt;0,AI18/PLANEL_Pot_Trim!AI17,0)</f>
        <v>0.20520558161719793</v>
      </c>
      <c r="AJ44" s="51">
        <f>IF(PLANEL_Pot_Trim!AJ17&lt;&gt;0,AJ18/PLANEL_Pot_Trim!AJ17,0)</f>
        <v>0.21066330483357537</v>
      </c>
      <c r="AK44" s="51">
        <f>IF(PLANEL_Pot_Trim!AK17&lt;&gt;0,AK18/PLANEL_Pot_Trim!AK17,0)</f>
        <v>0.15789347755423092</v>
      </c>
      <c r="AL44" s="51">
        <f>IF(PLANEL_Pot_Trim!AL17&lt;&gt;0,AL18/PLANEL_Pot_Trim!AL17,0)</f>
        <v>0.28025788759956555</v>
      </c>
      <c r="AM44" s="51">
        <f>IF(PLANEL_Pot_Trim!AM17&lt;&gt;0,AM18/PLANEL_Pot_Trim!AM17,0)</f>
        <v>0.19254601344739511</v>
      </c>
      <c r="AN44" s="51">
        <f>IF(PLANEL_Pot_Trim!AN17&lt;&gt;0,AN18/PLANEL_Pot_Trim!AN17,0)</f>
        <v>0.21215991534770548</v>
      </c>
      <c r="AO44" s="51">
        <f>IF(PLANEL_Pot_Trim!AO17&lt;&gt;0,AO18/PLANEL_Pot_Trim!AO17,0)</f>
        <v>0.18239889582079891</v>
      </c>
      <c r="AP44" s="51">
        <f>IF(PLANEL_Pot_Trim!AP17&lt;&gt;0,AP18/PLANEL_Pot_Trim!AP17,0)</f>
        <v>0.28184346539102245</v>
      </c>
      <c r="AQ44" s="51">
        <f>IF(PLANEL_Pot_Trim!AQ17&lt;&gt;0,AQ18/PLANEL_Pot_Trim!AQ17,0)</f>
        <v>0.20961813319353137</v>
      </c>
      <c r="AR44" s="51">
        <f>IF(PLANEL_Pot_Trim!AR17&lt;&gt;0,AR18/PLANEL_Pot_Trim!AR17,0)</f>
        <v>0.18117685888394441</v>
      </c>
      <c r="AS44" s="51">
        <f>IF(PLANEL_Pot_Trim!AS17&lt;&gt;0,AS18/PLANEL_Pot_Trim!AS17,0)</f>
        <v>0.25876818023190951</v>
      </c>
      <c r="AT44" s="51">
        <f>IF(PLANEL_Pot_Trim!AT17&lt;&gt;0,AT18/PLANEL_Pot_Trim!AT17,0)</f>
        <v>0.28614612779217524</v>
      </c>
      <c r="AU44" s="51">
        <f>IF(PLANEL_Pot_Trim!AU17&lt;&gt;0,AU18/PLANEL_Pot_Trim!AU17,0)</f>
        <v>0.21018767939720692</v>
      </c>
      <c r="AV44" s="51">
        <f>IF(PLANEL_Pot_Trim!AV17&lt;&gt;0,AV18/PLANEL_Pot_Trim!AV17,0)</f>
        <v>0.22591504823879402</v>
      </c>
      <c r="AW44" s="51">
        <f>IF(PLANEL_Pot_Trim!AW17&lt;&gt;0,AW18/PLANEL_Pot_Trim!AW17,0)</f>
        <v>0.33314762422023458</v>
      </c>
      <c r="AX44" s="51">
        <f>IF(PLANEL_Pot_Trim!AX17&lt;&gt;0,AX18/PLANEL_Pot_Trim!AX17,0)</f>
        <v>0.28690614720750035</v>
      </c>
      <c r="AY44" s="51">
        <f>IF(PLANEL_Pot_Trim!AY17&lt;&gt;0,AY18/PLANEL_Pot_Trim!AY17,0)</f>
        <v>0.2114645134024917</v>
      </c>
      <c r="AZ44" s="51">
        <f>IF(PLANEL_Pot_Trim!AZ17&lt;&gt;0,AZ18/PLANEL_Pot_Trim!AZ17,0)</f>
        <v>0.23952035993821125</v>
      </c>
      <c r="BA44" s="51">
        <f>IF(PLANEL_Pot_Trim!BA17&lt;&gt;0,BA18/PLANEL_Pot_Trim!BA17,0)</f>
        <v>0.33529821908545526</v>
      </c>
      <c r="BB44" s="51">
        <f>IF(PLANEL_Pot_Trim!BB17&lt;&gt;0,BB18/PLANEL_Pot_Trim!BB17,0)</f>
        <v>0.28860999254317271</v>
      </c>
      <c r="BC44" s="51">
        <f>IF(PLANEL_Pot_Trim!BC17&lt;&gt;0,BC18/PLANEL_Pot_Trim!BC17,0)</f>
        <v>0.21203494881091306</v>
      </c>
      <c r="BD44" s="51">
        <f>IF(PLANEL_Pot_Trim!BD17&lt;&gt;0,BD18/PLANEL_Pot_Trim!BD17,0)</f>
        <v>0.19638409679835611</v>
      </c>
      <c r="BE44" s="51">
        <f>IF(PLANEL_Pot_Trim!BE17&lt;&gt;0,BE18/PLANEL_Pot_Trim!BE17,0)</f>
        <v>0.26880993113781065</v>
      </c>
      <c r="BF44" s="51">
        <f>IF(PLANEL_Pot_Trim!BF17&lt;&gt;0,BF18/PLANEL_Pot_Trim!BF17,0)</f>
        <v>0.28937119854087856</v>
      </c>
      <c r="BG44" s="51">
        <f>IF(PLANEL_Pot_Trim!BG17&lt;&gt;0,BG18/PLANEL_Pot_Trim!BG17,0)</f>
        <v>0.21272990649008836</v>
      </c>
      <c r="BH44" s="51">
        <f>IF(PLANEL_Pot_Trim!BH17&lt;&gt;0,BH18/PLANEL_Pot_Trim!BH17,0)</f>
        <v>0.24096398327161425</v>
      </c>
      <c r="BI44" s="51">
        <f>IF(PLANEL_Pot_Trim!BI17&lt;&gt;0,BI18/PLANEL_Pot_Trim!BI17,0)</f>
        <v>0.27013489074223851</v>
      </c>
      <c r="BJ44" s="51">
        <f>IF(PLANEL_Pot_Trim!BJ17&lt;&gt;0,BJ18/PLANEL_Pot_Trim!BJ17,0)</f>
        <v>0.29029857075148457</v>
      </c>
      <c r="BK44" s="51">
        <f>IF(PLANEL_Pot_Trim!BK17&lt;&gt;0,BK18/PLANEL_Pot_Trim!BK17,0)</f>
        <v>0.21333116709683511</v>
      </c>
      <c r="BL44" s="51">
        <f>IF(PLANEL_Pot_Trim!BL17&lt;&gt;0,BL18/PLANEL_Pot_Trim!BL17,0)</f>
        <v>0.24136449010682845</v>
      </c>
      <c r="BM44" s="51">
        <f>IF(PLANEL_Pot_Trim!BM17&lt;&gt;0,BM18/PLANEL_Pot_Trim!BM17,0)</f>
        <v>0.33854647310845476</v>
      </c>
      <c r="BN44" s="51">
        <f>IF(PLANEL_Pot_Trim!BN17&lt;&gt;0,BN18/PLANEL_Pot_Trim!BN17,0)</f>
        <v>0.28880691768343342</v>
      </c>
      <c r="BO44" s="51">
        <f>IF(PLANEL_Pot_Trim!BO17&lt;&gt;0,BO18/PLANEL_Pot_Trim!BO17,0)</f>
        <v>0.21385080578905191</v>
      </c>
      <c r="BP44" s="51">
        <f>IF(PLANEL_Pot_Trim!BP17&lt;&gt;0,BP18/PLANEL_Pot_Trim!BP17,0)</f>
        <v>0.2425034211958374</v>
      </c>
      <c r="BQ44" s="51">
        <f>IF(PLANEL_Pot_Trim!BQ17&lt;&gt;0,BQ18/PLANEL_Pot_Trim!BQ17,0)</f>
        <v>0.2915597533126304</v>
      </c>
      <c r="BR44" s="51">
        <f>IF(PLANEL_Pot_Trim!BR17&lt;&gt;0,BR18/PLANEL_Pot_Trim!BR17,0)</f>
        <v>0.29179433215035533</v>
      </c>
      <c r="BS44" s="51">
        <f>IF(PLANEL_Pot_Trim!BS17&lt;&gt;0,BS18/PLANEL_Pot_Trim!BS17,0)</f>
        <v>0.21493350914821077</v>
      </c>
      <c r="BT44" s="51">
        <f>IF(PLANEL_Pot_Trim!BT17&lt;&gt;0,BT18/PLANEL_Pot_Trim!BT17,0)</f>
        <v>0.24382336178253419</v>
      </c>
      <c r="BU44" s="51">
        <f>IF(PLANEL_Pot_Trim!BU17&lt;&gt;0,BU18/PLANEL_Pot_Trim!BU17,0)</f>
        <v>0.29884493687285091</v>
      </c>
      <c r="BV44" s="51">
        <f>IF(PLANEL_Pot_Trim!BV17&lt;&gt;0,BV18/PLANEL_Pot_Trim!BV17,0)</f>
        <v>0.29323912373988659</v>
      </c>
      <c r="BW44" s="51">
        <f>IF(PLANEL_Pot_Trim!BW17&lt;&gt;0,BW18/PLANEL_Pot_Trim!BW17,0)</f>
        <v>0.21593717314371969</v>
      </c>
      <c r="BX44" s="51">
        <f>IF(PLANEL_Pot_Trim!BX17&lt;&gt;0,BX18/PLANEL_Pot_Trim!BX17,0)</f>
        <v>0.24497302626058495</v>
      </c>
      <c r="BY44" s="51">
        <f>IF(PLANEL_Pot_Trim!BY17&lt;&gt;0,BY18/PLANEL_Pot_Trim!BY17,0)</f>
        <v>0.34298351118966036</v>
      </c>
      <c r="BZ44" s="51">
        <f>IF(PLANEL_Pot_Trim!BZ17&lt;&gt;0,BZ18/PLANEL_Pot_Trim!BZ17,0)</f>
        <v>0.29457844287607748</v>
      </c>
      <c r="CA44" s="51">
        <f>IF(PLANEL_Pot_Trim!CA17&lt;&gt;0,CA18/PLANEL_Pot_Trim!CA17,0)</f>
        <v>0.21691282909720985</v>
      </c>
      <c r="CB44" s="51">
        <f>IF(PLANEL_Pot_Trim!CB17&lt;&gt;0,CB18/PLANEL_Pot_Trim!CB17,0)</f>
        <v>0.24623638168646564</v>
      </c>
      <c r="CC44" s="51">
        <f>IF(PLANEL_Pot_Trim!CC17&lt;&gt;0,CC18/PLANEL_Pot_Trim!CC17,0)</f>
        <v>0.33949387661118019</v>
      </c>
      <c r="CD44" s="51">
        <f>IF(PLANEL_Pot_Trim!CD17&lt;&gt;0,CD18/PLANEL_Pot_Trim!CD17,0)</f>
        <v>0.29588038722423643</v>
      </c>
      <c r="CE44" s="51">
        <f>IF(PLANEL_Pot_Trim!CE17&lt;&gt;0,CE18/PLANEL_Pot_Trim!CE17,0)</f>
        <v>0.21848823358741642</v>
      </c>
      <c r="CF44" s="51">
        <f>IF(PLANEL_Pot_Trim!CF17&lt;&gt;0,CF18/PLANEL_Pot_Trim!CF17,0)</f>
        <v>0.24815698194065314</v>
      </c>
      <c r="CG44" s="51">
        <f>IF(PLANEL_Pot_Trim!CG17&lt;&gt;0,CG18/PLANEL_Pot_Trim!CG17,0)</f>
        <v>0.32679279692350061</v>
      </c>
      <c r="CH44" s="51">
        <f>IF(PLANEL_Pot_Trim!CH17&lt;&gt;0,CH18/PLANEL_Pot_Trim!CH17,0)</f>
        <v>0.29798265389000006</v>
      </c>
      <c r="CI44" s="51">
        <f>IF(PLANEL_Pot_Trim!CI17&lt;&gt;0,CI18/PLANEL_Pot_Trim!CI17,0)</f>
        <v>0.21870874187166453</v>
      </c>
      <c r="CJ44" s="51">
        <f>IF(PLANEL_Pot_Trim!CJ17&lt;&gt;0,CJ18/PLANEL_Pot_Trim!CJ17,0)</f>
        <v>0.24842580702450207</v>
      </c>
      <c r="CK44" s="51">
        <f>IF(PLANEL_Pot_Trim!CK17&lt;&gt;0,CK18/PLANEL_Pot_Trim!CK17,0)</f>
        <v>0.34778230162484991</v>
      </c>
      <c r="CL44" s="51">
        <f>IF(PLANEL_Pot_Trim!CL17&lt;&gt;0,CL18/PLANEL_Pot_Trim!CL17,0)</f>
        <v>0.28868610870048056</v>
      </c>
      <c r="CM44" s="51">
        <f>IF(PLANEL_Pot_Trim!CM17&lt;&gt;0,CM18/PLANEL_Pot_Trim!CM17,0)</f>
        <v>0.2193698973331033</v>
      </c>
      <c r="CN44" s="51">
        <f>IF(PLANEL_Pot_Trim!CN17&lt;&gt;0,CN18/PLANEL_Pot_Trim!CN17,0)</f>
        <v>0.24923183198448506</v>
      </c>
      <c r="CO44" s="51">
        <f>IF(PLANEL_Pot_Trim!CO17&lt;&gt;0,CO18/PLANEL_Pot_Trim!CO17,0)</f>
        <v>0.34891781699670676</v>
      </c>
      <c r="CP44" s="51">
        <f>IF(PLANEL_Pot_Trim!CP17&lt;&gt;0,CP18/PLANEL_Pot_Trim!CP17,0)</f>
        <v>0.29915917219043775</v>
      </c>
      <c r="CQ44" s="51">
        <f>IF(PLANEL_Pot_Trim!CQ17&lt;&gt;0,CQ18/PLANEL_Pot_Trim!CQ17,0)</f>
        <v>0.21941519886796379</v>
      </c>
      <c r="CR44" s="51">
        <f>IF(PLANEL_Pot_Trim!CR17&lt;&gt;0,CR18/PLANEL_Pot_Trim!CR17,0)</f>
        <v>0.24928705977832696</v>
      </c>
      <c r="CS44" s="51">
        <f>IF(PLANEL_Pot_Trim!CS17&lt;&gt;0,CS18/PLANEL_Pot_Trim!CS17,0)</f>
        <v>0.2716334936360022</v>
      </c>
      <c r="CT44" s="51">
        <f>IF(PLANEL_Pot_Trim!CT17&lt;&gt;0,CT18/PLANEL_Pot_Trim!CT17,0)</f>
        <v>0.29921962398001783</v>
      </c>
      <c r="CU44" s="51">
        <f>IF(PLANEL_Pot_Trim!CU17&lt;&gt;0,CU18/PLANEL_Pot_Trim!CU17,0)</f>
        <v>0.21618658528555398</v>
      </c>
      <c r="CV44" s="51">
        <f>IF(PLANEL_Pot_Trim!CV17&lt;&gt;0,CV18/PLANEL_Pot_Trim!CV17,0)</f>
        <v>0.24535100650408195</v>
      </c>
      <c r="CW44" s="51">
        <f>IF(PLANEL_Pot_Trim!CW17&lt;&gt;0,CW18/PLANEL_Pot_Trim!CW17,0)</f>
        <v>0.34345057094930381</v>
      </c>
      <c r="CX44" s="51">
        <f>IF(PLANEL_Pot_Trim!CX17&lt;&gt;0,CX18/PLANEL_Pot_Trim!CX17,0)</f>
        <v>0.29491126585951899</v>
      </c>
      <c r="CY44" s="81">
        <f>IF(PLANEL_Pot_Trim!CY17&lt;&gt;0,CY18/PLANEL_Pot_Trim!CY17,0)</f>
        <v>0.21655732651118165</v>
      </c>
      <c r="CZ44" s="81">
        <f>IF(PLANEL_Pot_Trim!CZ17&lt;&gt;0,CZ18/PLANEL_Pot_Trim!CZ17,0)</f>
        <v>0.2458029829284146</v>
      </c>
      <c r="DA44" s="81">
        <f>IF(PLANEL_Pot_Trim!DA17&lt;&gt;0,DA18/PLANEL_Pot_Trim!DA17,0)</f>
        <v>0.34408730823832218</v>
      </c>
      <c r="DB44" s="81">
        <f>IF(PLANEL_Pot_Trim!DB17&lt;&gt;0,DB18/PLANEL_Pot_Trim!DB17,0)</f>
        <v>0.2954059939943946</v>
      </c>
      <c r="DC44" s="51">
        <f>IF(PLANEL_Pot_Trim!DC17&lt;&gt;0,DC18/PLANEL_Pot_Trim!DC17,0)</f>
        <v>0.21670103948865174</v>
      </c>
      <c r="DD44" s="51">
        <f>IF(PLANEL_Pot_Trim!DD17&lt;&gt;0,DD18/PLANEL_Pot_Trim!DD17,0)</f>
        <v>0.24597818566365895</v>
      </c>
      <c r="DE44" s="51">
        <f>IF(PLANEL_Pot_Trim!DE17&lt;&gt;0,DE18/PLANEL_Pot_Trim!DE17,0)</f>
        <v>0.34433413110310201</v>
      </c>
      <c r="DF44" s="51">
        <f>IF(PLANEL_Pot_Trim!DF17&lt;&gt;0,DF18/PLANEL_Pot_Trim!DF17,0)</f>
        <v>0.29559776886374273</v>
      </c>
      <c r="DG44" s="51">
        <f>IF(PLANEL_Pot_Trim!DG17&lt;&gt;0,DG18/PLANEL_Pot_Trim!DG17,0)</f>
        <v>0.21680451890642818</v>
      </c>
      <c r="DH44" s="51">
        <f>IF(PLANEL_Pot_Trim!DH17&lt;&gt;0,DH18/PLANEL_Pot_Trim!DH17,0)</f>
        <v>0.24610433903721379</v>
      </c>
      <c r="DI44" s="51">
        <f>IF(PLANEL_Pot_Trim!DI17&lt;&gt;0,DI18/PLANEL_Pot_Trim!DI17,0)</f>
        <v>0.29870471771562523</v>
      </c>
      <c r="DJ44" s="51">
        <f>IF(PLANEL_Pot_Trim!DJ17&lt;&gt;0,DJ18/PLANEL_Pot_Trim!DJ17,0)</f>
        <v>0.29573585488298793</v>
      </c>
      <c r="DK44" s="51">
        <f>IF(PLANEL_Pot_Trim!DK17&lt;&gt;0,DK18/PLANEL_Pot_Trim!DK17,0)</f>
        <v>0.21690240759545931</v>
      </c>
      <c r="DL44" s="51">
        <f>IF(PLANEL_Pot_Trim!DL17&lt;&gt;0,DL18/PLANEL_Pot_Trim!DL17,0)</f>
        <v>0.24622367667928374</v>
      </c>
      <c r="DM44" s="51">
        <f>IF(PLANEL_Pot_Trim!DM17&lt;&gt;0,DM18/PLANEL_Pot_Trim!DM17,0)</f>
        <v>0.34467997499184844</v>
      </c>
      <c r="DN44" s="51">
        <f>IF(PLANEL_Pot_Trim!DN17&lt;&gt;0,DN18/PLANEL_Pot_Trim!DN17,0)</f>
        <v>0.29586648047056396</v>
      </c>
      <c r="DO44" s="51">
        <f>IF(PLANEL_Pot_Trim!DO17&lt;&gt;0,DO18/PLANEL_Pot_Trim!DO17,0)</f>
        <v>0.2170089624354356</v>
      </c>
      <c r="DP44" s="51">
        <f>IF(PLANEL_Pot_Trim!DP17&lt;&gt;0,DP18/PLANEL_Pot_Trim!DP17,0)</f>
        <v>0.24635357934234692</v>
      </c>
      <c r="DQ44" s="51">
        <f>IF(PLANEL_Pot_Trim!DQ17&lt;&gt;0,DQ18/PLANEL_Pot_Trim!DQ17,0)</f>
        <v>0.34486297982248304</v>
      </c>
      <c r="DR44" s="51">
        <f>IF(PLANEL_Pot_Trim!DR17&lt;&gt;0,DR18/PLANEL_Pot_Trim!DR17,0)</f>
        <v>0.29600867040823026</v>
      </c>
      <c r="DS44" s="51">
        <f>IF(PLANEL_Pot_Trim!DS17&lt;&gt;0,DS18/PLANEL_Pot_Trim!DS17,0)</f>
        <v>0.21713527804764046</v>
      </c>
      <c r="DT44" s="51">
        <f>IF(PLANEL_Pot_Trim!DT17&lt;&gt;0,DT18/PLANEL_Pot_Trim!DT17,0)</f>
        <v>0.24650757268013637</v>
      </c>
      <c r="DU44" s="51">
        <f>IF(PLANEL_Pot_Trim!DU17&lt;&gt;0,DU18/PLANEL_Pot_Trim!DU17,0)</f>
        <v>0.30407894428787774</v>
      </c>
      <c r="DV44" s="51">
        <f>IF(PLANEL_Pot_Trim!DV17&lt;&gt;0,DV18/PLANEL_Pot_Trim!DV17,0)</f>
        <v>0.29617722972621752</v>
      </c>
      <c r="DW44" s="51">
        <f>IF(PLANEL_Pot_Trim!DW17&lt;&gt;0,DW18/PLANEL_Pot_Trim!DW17,0)</f>
        <v>0.21725252917817842</v>
      </c>
      <c r="DX44" s="51">
        <f>IF(PLANEL_Pot_Trim!DX17&lt;&gt;0,DX18/PLANEL_Pot_Trim!DX17,0)</f>
        <v>0.24665051536817412</v>
      </c>
      <c r="DY44" s="51">
        <f>IF(PLANEL_Pot_Trim!DY17&lt;&gt;0,DY18/PLANEL_Pot_Trim!DY17,0)</f>
        <v>0.3073683998988524</v>
      </c>
      <c r="DZ44" s="51">
        <f>IF(PLANEL_Pot_Trim!DZ17&lt;&gt;0,DZ18/PLANEL_Pot_Trim!DZ17,0)</f>
        <v>0.29633369312864555</v>
      </c>
      <c r="EA44" s="51">
        <f>IF(PLANEL_Pot_Trim!EA17&lt;&gt;0,EA18/PLANEL_Pot_Trim!EA17,0)</f>
        <v>0.21735043085098119</v>
      </c>
      <c r="EB44" s="51">
        <f>IF(PLANEL_Pot_Trim!EB17&lt;&gt;0,EB18/PLANEL_Pot_Trim!EB17,0)</f>
        <v>0.24676986882268012</v>
      </c>
      <c r="EC44" s="51">
        <f>IF(PLANEL_Pot_Trim!EC17&lt;&gt;0,EC18/PLANEL_Pot_Trim!EC17,0)</f>
        <v>0.27782563921730652</v>
      </c>
      <c r="ED44" s="51">
        <f>IF(PLANEL_Pot_Trim!ED17&lt;&gt;0,ED18/PLANEL_Pot_Trim!ED17,0)</f>
        <v>0.29646433605935535</v>
      </c>
      <c r="EE44" s="51">
        <f>IF(PLANEL_Pot_Trim!EE17&lt;&gt;0,EE18/PLANEL_Pot_Trim!EE17,0)</f>
        <v>0.21744932570255285</v>
      </c>
      <c r="EF44" s="51">
        <f>IF(PLANEL_Pot_Trim!EF17&lt;&gt;0,EF18/PLANEL_Pot_Trim!EF17,0)</f>
        <v>0.24689043304892572</v>
      </c>
      <c r="EG44" s="51">
        <f>IF(PLANEL_Pot_Trim!EG17&lt;&gt;0,EG18/PLANEL_Pot_Trim!EG17,0)</f>
        <v>0.3456192909262748</v>
      </c>
      <c r="EH44" s="51">
        <f>IF(PLANEL_Pot_Trim!EH17&lt;&gt;0,EH18/PLANEL_Pot_Trim!EH17,0)</f>
        <v>0.29659630423842209</v>
      </c>
      <c r="EI44" s="51">
        <f>IF(PLANEL_Pot_Trim!EI17&lt;&gt;0,EI18/PLANEL_Pot_Trim!EI17,0)</f>
        <v>0.21753798569686905</v>
      </c>
      <c r="EJ44" s="51">
        <f>IF(PLANEL_Pot_Trim!EJ17&lt;&gt;0,EJ18/PLANEL_Pot_Trim!EJ17,0)</f>
        <v>0.24699851985620969</v>
      </c>
      <c r="EK44" s="51">
        <f>IF(PLANEL_Pot_Trim!EK17&lt;&gt;0,EK18/PLANEL_Pot_Trim!EK17,0)</f>
        <v>0.34277752408690604</v>
      </c>
      <c r="EL44" s="51">
        <f>IF(PLANEL_Pot_Trim!EL17&lt;&gt;0,EL18/PLANEL_Pot_Trim!EL17,0)</f>
        <v>0.29671461478854028</v>
      </c>
      <c r="EM44" s="51">
        <f>IF(PLANEL_Pot_Trim!EM17&lt;&gt;0,EM18/PLANEL_Pot_Trim!EM17,0)</f>
        <v>0.21757542013212813</v>
      </c>
      <c r="EN44" s="51">
        <f>IF(PLANEL_Pot_Trim!EN17&lt;&gt;0,EN18/PLANEL_Pot_Trim!EN17,0)</f>
        <v>0.24704415678996514</v>
      </c>
      <c r="EO44" s="51">
        <f>IF(PLANEL_Pot_Trim!EO17&lt;&gt;0,EO18/PLANEL_Pot_Trim!EO17,0)</f>
        <v>0.3458358544368616</v>
      </c>
      <c r="EP44" s="51">
        <f>IF(PLANEL_Pot_Trim!EP17&lt;&gt;0,EP18/PLANEL_Pot_Trim!EP17,0)</f>
        <v>0.29676456841967613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0.24744143360865575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0.26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0.13197997028237987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0.17625922428056598</v>
      </c>
      <c r="O47" s="52">
        <f>IF(PLANEL_Pot_Trim!O20&lt;&gt;0,O21/PLANEL_Pot_Trim!O20,0)</f>
        <v>0.22053247129663237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0.17266222592429151</v>
      </c>
      <c r="S47" s="52">
        <f>IF(PLANEL_Pot_Trim!S20&lt;&gt;0,S21/PLANEL_Pot_Trim!S20,0)</f>
        <v>0.22519475256120058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0.19226286011665583</v>
      </c>
      <c r="W47" s="52">
        <f>IF(PLANEL_Pot_Trim!W20&lt;&gt;0,W21/PLANEL_Pot_Trim!W20,0)</f>
        <v>0.22842777172674081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0.18443361142517659</v>
      </c>
      <c r="AA47" s="52">
        <f>IF(PLANEL_Pot_Trim!AA20&lt;&gt;0,AA21/PLANEL_Pot_Trim!AA20,0)</f>
        <v>0.19323959112900069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0.2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0.1974209533722186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0.25676698083445981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0.25999999990555661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0.19999999998425944</v>
      </c>
      <c r="BO47" s="52">
        <f>IF(PLANEL_Pot_Trim!BO20&lt;&gt;0,BO21/PLANEL_Pot_Trim!BO20,0)</f>
        <v>0.2599999999740647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0.20000000003705035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0.20000000000000004</v>
      </c>
      <c r="BW47" s="52">
        <f>IF(PLANEL_Pot_Trim!BW20&lt;&gt;0,BW21/PLANEL_Pot_Trim!BW20,0)</f>
        <v>0.25999999996986806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0.19999999994978016</v>
      </c>
      <c r="CA47" s="52">
        <f>IF(PLANEL_Pot_Trim!CA20&lt;&gt;0,CA21/PLANEL_Pot_Trim!CA20,0)</f>
        <v>0.26000000004880186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0.20000000004066823</v>
      </c>
      <c r="CE47" s="52">
        <f>IF(PLANEL_Pot_Trim!CE20&lt;&gt;0,CE21/PLANEL_Pot_Trim!CE20,0)</f>
        <v>0.26000000000680223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0.19999999999999998</v>
      </c>
      <c r="CI47" s="52">
        <f>IF(PLANEL_Pot_Trim!CI20&lt;&gt;0,CI21/PLANEL_Pot_Trim!CI20,0)</f>
        <v>0.26000000001995799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0.19850424885573573</v>
      </c>
      <c r="CM47" s="52">
        <f>IF(PLANEL_Pot_Trim!CM20&lt;&gt;0,CM21/PLANEL_Pot_Trim!CM20,0)</f>
        <v>0.26000000001995799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0.20000000003326329</v>
      </c>
      <c r="CQ47" s="52">
        <f>IF(PLANEL_Pot_Trim!CQ20&lt;&gt;0,CQ21/PLANEL_Pot_Trim!CQ20,0)</f>
        <v>0.26000000002060192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0.20000000003433654</v>
      </c>
      <c r="CU47" s="52">
        <f>IF(PLANEL_Pot_Trim!CU20&lt;&gt;0,CU21/PLANEL_Pot_Trim!CU20,0)</f>
        <v>0.26000000002129997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0.2000000000355</v>
      </c>
      <c r="CY47" s="82">
        <f>IF(PLANEL_Pot_Trim!CY20&lt;&gt;0,CY21/PLANEL_Pot_Trim!CY20,0)</f>
        <v>0.26000000000980655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0.20000000003064561</v>
      </c>
      <c r="DC47" s="52">
        <f>IF(PLANEL_Pot_Trim!DC20&lt;&gt;0,DC21/PLANEL_Pot_Trim!DC20,0)</f>
        <v>0.26000000000815943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0.20000000002719814</v>
      </c>
      <c r="DG47" s="52">
        <f>IF(PLANEL_Pot_Trim!DG20&lt;&gt;0,DG21/PLANEL_Pot_Trim!DG20,0)</f>
        <v>0.26000000003420992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0.20000000004887136</v>
      </c>
      <c r="DK47" s="52">
        <f>IF(PLANEL_Pot_Trim!DK20&lt;&gt;0,DK21/PLANEL_Pot_Trim!DK20,0)</f>
        <v>0.2600000000399405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0.20000000004437835</v>
      </c>
      <c r="DO47" s="52">
        <f>IF(PLANEL_Pot_Trim!DO20&lt;&gt;0,DO21/PLANEL_Pot_Trim!DO20,0)</f>
        <v>0.26000000002435231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0.20000000004058718</v>
      </c>
      <c r="DS47" s="52">
        <f>IF(PLANEL_Pot_Trim!DS20&lt;&gt;0,DS21/PLANEL_Pot_Trim!DS20,0)</f>
        <v>0.25999999998879497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0.20000000000000004</v>
      </c>
      <c r="DW47" s="52">
        <f>IF(PLANEL_Pot_Trim!DW20&lt;&gt;0,DW21/PLANEL_Pot_Trim!DW20,0)</f>
        <v>0.26000000001037599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0.20000000001729334</v>
      </c>
      <c r="EA47" s="52">
        <f>IF(PLANEL_Pot_Trim!EA20&lt;&gt;0,EA21/PLANEL_Pot_Trim!EA20,0)</f>
        <v>0.26000000000966905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0.20000000001611515</v>
      </c>
      <c r="EE47" s="52">
        <f>IF(PLANEL_Pot_Trim!EE20&lt;&gt;0,EE21/PLANEL_Pot_Trim!EE20,0)</f>
        <v>0.26000000003296048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0.2000000000299641</v>
      </c>
      <c r="EI47" s="52">
        <f>IF(PLANEL_Pot_Trim!EI20&lt;&gt;0,EI21/PLANEL_Pot_Trim!EI20,0)</f>
        <v>0.26000000000842421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0.20000000001404042</v>
      </c>
      <c r="EM47" s="52">
        <f>IF(PLANEL_Pot_Trim!EM20&lt;&gt;0,EM21/PLANEL_Pot_Trim!EM20,0)</f>
        <v>0.25999999995502004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0.20000000001322937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1</v>
      </c>
      <c r="AN50" s="54">
        <f>IF(PLANEL_Pot_Trim!AN23&lt;&gt;0,AN24/PLANEL_Pot_Trim!AN23,0)</f>
        <v>1</v>
      </c>
      <c r="AO50" s="54">
        <f>IF(PLANEL_Pot_Trim!AO23&lt;&gt;0,AO24/PLANEL_Pot_Trim!AO23,0)</f>
        <v>1</v>
      </c>
      <c r="AP50" s="54">
        <f>IF(PLANEL_Pot_Trim!AP23&lt;&gt;0,AP24/PLANEL_Pot_Trim!AP23,0)</f>
        <v>1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0.81269639924114867</v>
      </c>
      <c r="BL50" s="54">
        <f>IF(PLANEL_Pot_Trim!BL23&lt;&gt;0,BL24/PLANEL_Pot_Trim!BL23,0)</f>
        <v>0.81269639924114867</v>
      </c>
      <c r="BM50" s="54">
        <f>IF(PLANEL_Pot_Trim!BM23&lt;&gt;0,BM24/PLANEL_Pot_Trim!BM23,0)</f>
        <v>0.81269639924114867</v>
      </c>
      <c r="BN50" s="54">
        <f>IF(PLANEL_Pot_Trim!BN23&lt;&gt;0,BN24/PLANEL_Pot_Trim!BN23,0)</f>
        <v>0.81269639924114867</v>
      </c>
      <c r="BO50" s="54">
        <f>IF(PLANEL_Pot_Trim!BO23&lt;&gt;0,BO24/PLANEL_Pot_Trim!BO23,0)</f>
        <v>0.62994112441835826</v>
      </c>
      <c r="BP50" s="54">
        <f>IF(PLANEL_Pot_Trim!BP23&lt;&gt;0,BP24/PLANEL_Pot_Trim!BP23,0)</f>
        <v>0.62994112441835826</v>
      </c>
      <c r="BQ50" s="54">
        <f>IF(PLANEL_Pot_Trim!BQ23&lt;&gt;0,BQ24/PLANEL_Pot_Trim!BQ23,0)</f>
        <v>0.62994112441835826</v>
      </c>
      <c r="BR50" s="54">
        <f>IF(PLANEL_Pot_Trim!BR23&lt;&gt;0,BR24/PLANEL_Pot_Trim!BR23,0)</f>
        <v>0.62994112441835826</v>
      </c>
      <c r="BS50" s="54">
        <f>IF(PLANEL_Pot_Trim!BS23&lt;&gt;0,BS24/PLANEL_Pot_Trim!BS23,0)</f>
        <v>0.60134545393179717</v>
      </c>
      <c r="BT50" s="54">
        <f>IF(PLANEL_Pot_Trim!BT23&lt;&gt;0,BT24/PLANEL_Pot_Trim!BT23,0)</f>
        <v>0.60134545393179717</v>
      </c>
      <c r="BU50" s="54">
        <f>IF(PLANEL_Pot_Trim!BU23&lt;&gt;0,BU24/PLANEL_Pot_Trim!BU23,0)</f>
        <v>0.60134545393179717</v>
      </c>
      <c r="BV50" s="54">
        <f>IF(PLANEL_Pot_Trim!BV23&lt;&gt;0,BV24/PLANEL_Pot_Trim!BV23,0)</f>
        <v>0.60134545393179717</v>
      </c>
      <c r="BW50" s="54">
        <f>IF(PLANEL_Pot_Trim!BW23&lt;&gt;0,BW24/PLANEL_Pot_Trim!BW23,0)</f>
        <v>0.55736012777254684</v>
      </c>
      <c r="BX50" s="54">
        <f>IF(PLANEL_Pot_Trim!BX23&lt;&gt;0,BX24/PLANEL_Pot_Trim!BX23,0)</f>
        <v>0.55736012777254684</v>
      </c>
      <c r="BY50" s="54">
        <f>IF(PLANEL_Pot_Trim!BY23&lt;&gt;0,BY24/PLANEL_Pot_Trim!BY23,0)</f>
        <v>0.55736012777254684</v>
      </c>
      <c r="BZ50" s="54">
        <f>IF(PLANEL_Pot_Trim!BZ23&lt;&gt;0,BZ24/PLANEL_Pot_Trim!BZ23,0)</f>
        <v>0.55736012777254684</v>
      </c>
      <c r="CA50" s="54">
        <f>IF(PLANEL_Pot_Trim!CA23&lt;&gt;0,CA24/PLANEL_Pot_Trim!CA23,0)</f>
        <v>0.51543833120507376</v>
      </c>
      <c r="CB50" s="54">
        <f>IF(PLANEL_Pot_Trim!CB23&lt;&gt;0,CB24/PLANEL_Pot_Trim!CB23,0)</f>
        <v>0.51543833120507376</v>
      </c>
      <c r="CC50" s="54">
        <f>IF(PLANEL_Pot_Trim!CC23&lt;&gt;0,CC24/PLANEL_Pot_Trim!CC23,0)</f>
        <v>0.51543833120507376</v>
      </c>
      <c r="CD50" s="54">
        <f>IF(PLANEL_Pot_Trim!CD23&lt;&gt;0,CD24/PLANEL_Pot_Trim!CD23,0)</f>
        <v>0.51543833120507376</v>
      </c>
      <c r="CE50" s="54">
        <f>IF(PLANEL_Pot_Trim!CE23&lt;&gt;0,CE24/PLANEL_Pot_Trim!CE23,0)</f>
        <v>0.46995015405575075</v>
      </c>
      <c r="CF50" s="54">
        <f>IF(PLANEL_Pot_Trim!CF23&lt;&gt;0,CF24/PLANEL_Pot_Trim!CF23,0)</f>
        <v>0.46995015405575075</v>
      </c>
      <c r="CG50" s="54">
        <f>IF(PLANEL_Pot_Trim!CG23&lt;&gt;0,CG24/PLANEL_Pot_Trim!CG23,0)</f>
        <v>0.46995015405575075</v>
      </c>
      <c r="CH50" s="54">
        <f>IF(PLANEL_Pot_Trim!CH23&lt;&gt;0,CH24/PLANEL_Pot_Trim!CH23,0)</f>
        <v>0.46995015405575075</v>
      </c>
      <c r="CI50" s="54">
        <f>IF(PLANEL_Pot_Trim!CI23&lt;&gt;0,CI24/PLANEL_Pot_Trim!CI23,0)</f>
        <v>0.41678097507965267</v>
      </c>
      <c r="CJ50" s="54">
        <f>IF(PLANEL_Pot_Trim!CJ23&lt;&gt;0,CJ24/PLANEL_Pot_Trim!CJ23,0)</f>
        <v>0.41678097507965267</v>
      </c>
      <c r="CK50" s="54">
        <f>IF(PLANEL_Pot_Trim!CK23&lt;&gt;0,CK24/PLANEL_Pot_Trim!CK23,0)</f>
        <v>0.41678097507965267</v>
      </c>
      <c r="CL50" s="54">
        <f>IF(PLANEL_Pot_Trim!CL23&lt;&gt;0,CL24/PLANEL_Pot_Trim!CL23,0)</f>
        <v>0.41678097507965267</v>
      </c>
      <c r="CM50" s="54">
        <f>IF(PLANEL_Pot_Trim!CM23&lt;&gt;0,CM24/PLANEL_Pot_Trim!CM23,0)</f>
        <v>0.37523558845747845</v>
      </c>
      <c r="CN50" s="54">
        <f>IF(PLANEL_Pot_Trim!CN23&lt;&gt;0,CN24/PLANEL_Pot_Trim!CN23,0)</f>
        <v>0.37523558845747845</v>
      </c>
      <c r="CO50" s="54">
        <f>IF(PLANEL_Pot_Trim!CO23&lt;&gt;0,CO24/PLANEL_Pot_Trim!CO23,0)</f>
        <v>0.37523558845747845</v>
      </c>
      <c r="CP50" s="54">
        <f>IF(PLANEL_Pot_Trim!CP23&lt;&gt;0,CP24/PLANEL_Pot_Trim!CP23,0)</f>
        <v>0.37523558845747845</v>
      </c>
      <c r="CQ50" s="54">
        <f>IF(PLANEL_Pot_Trim!CQ23&lt;&gt;0,CQ24/PLANEL_Pot_Trim!CQ23,0)</f>
        <v>0.3372076164746014</v>
      </c>
      <c r="CR50" s="54">
        <f>IF(PLANEL_Pot_Trim!CR23&lt;&gt;0,CR24/PLANEL_Pot_Trim!CR23,0)</f>
        <v>0.3372076164746014</v>
      </c>
      <c r="CS50" s="54">
        <f>IF(PLANEL_Pot_Trim!CS23&lt;&gt;0,CS24/PLANEL_Pot_Trim!CS23,0)</f>
        <v>0.3372076164746014</v>
      </c>
      <c r="CT50" s="54">
        <f>IF(PLANEL_Pot_Trim!CT23&lt;&gt;0,CT24/PLANEL_Pot_Trim!CT23,0)</f>
        <v>0.3372076164746014</v>
      </c>
      <c r="CU50" s="54">
        <f>IF(PLANEL_Pot_Trim!CU23&lt;&gt;0,CU24/PLANEL_Pot_Trim!CU23,0)</f>
        <v>0.30030289776862185</v>
      </c>
      <c r="CV50" s="54">
        <f>IF(PLANEL_Pot_Trim!CV23&lt;&gt;0,CV24/PLANEL_Pot_Trim!CV23,0)</f>
        <v>0.30030289776862185</v>
      </c>
      <c r="CW50" s="54">
        <f>IF(PLANEL_Pot_Trim!CW23&lt;&gt;0,CW24/PLANEL_Pot_Trim!CW23,0)</f>
        <v>0.30030289776862185</v>
      </c>
      <c r="CX50" s="54">
        <f>IF(PLANEL_Pot_Trim!CX23&lt;&gt;0,CX24/PLANEL_Pot_Trim!CX23,0)</f>
        <v>0.30030289776862185</v>
      </c>
      <c r="CY50" s="84">
        <f>IF(PLANEL_Pot_Trim!CY23&lt;&gt;0,CY24/PLANEL_Pot_Trim!CY23,0)</f>
        <v>0.29013824938040572</v>
      </c>
      <c r="CZ50" s="84">
        <f>IF(PLANEL_Pot_Trim!CZ23&lt;&gt;0,CZ24/PLANEL_Pot_Trim!CZ23,0)</f>
        <v>0.29013824938040572</v>
      </c>
      <c r="DA50" s="84">
        <f>IF(PLANEL_Pot_Trim!DA23&lt;&gt;0,DA24/PLANEL_Pot_Trim!DA23,0)</f>
        <v>0.29013824938040572</v>
      </c>
      <c r="DB50" s="84">
        <f>IF(PLANEL_Pot_Trim!DB23&lt;&gt;0,DB24/PLANEL_Pot_Trim!DB23,0)</f>
        <v>0.29013824938040572</v>
      </c>
      <c r="DC50" s="54">
        <f>IF(PLANEL_Pot_Trim!DC23&lt;&gt;0,DC24/PLANEL_Pot_Trim!DC23,0)</f>
        <v>0.27697651271185986</v>
      </c>
      <c r="DD50" s="54">
        <f>IF(PLANEL_Pot_Trim!DD23&lt;&gt;0,DD24/PLANEL_Pot_Trim!DD23,0)</f>
        <v>0.27697651271185986</v>
      </c>
      <c r="DE50" s="54">
        <f>IF(PLANEL_Pot_Trim!DE23&lt;&gt;0,DE24/PLANEL_Pot_Trim!DE23,0)</f>
        <v>0.27697651271185986</v>
      </c>
      <c r="DF50" s="54">
        <f>IF(PLANEL_Pot_Trim!DF23&lt;&gt;0,DF24/PLANEL_Pot_Trim!DF23,0)</f>
        <v>0.27697651271185986</v>
      </c>
      <c r="DG50" s="54">
        <f>IF(PLANEL_Pot_Trim!DG23&lt;&gt;0,DG24/PLANEL_Pot_Trim!DG23,0)</f>
        <v>0.26343058120189045</v>
      </c>
      <c r="DH50" s="54">
        <f>IF(PLANEL_Pot_Trim!DH23&lt;&gt;0,DH24/PLANEL_Pot_Trim!DH23,0)</f>
        <v>0.26343058120189045</v>
      </c>
      <c r="DI50" s="54">
        <f>IF(PLANEL_Pot_Trim!DI23&lt;&gt;0,DI24/PLANEL_Pot_Trim!DI23,0)</f>
        <v>0.26343058120189045</v>
      </c>
      <c r="DJ50" s="54">
        <f>IF(PLANEL_Pot_Trim!DJ23&lt;&gt;0,DJ24/PLANEL_Pot_Trim!DJ23,0)</f>
        <v>0.26343058120189045</v>
      </c>
      <c r="DK50" s="54">
        <f>IF(PLANEL_Pot_Trim!DK23&lt;&gt;0,DK24/PLANEL_Pot_Trim!DK23,0)</f>
        <v>0.25086463905987066</v>
      </c>
      <c r="DL50" s="54">
        <f>IF(PLANEL_Pot_Trim!DL23&lt;&gt;0,DL24/PLANEL_Pot_Trim!DL23,0)</f>
        <v>0.25086463905987066</v>
      </c>
      <c r="DM50" s="54">
        <f>IF(PLANEL_Pot_Trim!DM23&lt;&gt;0,DM24/PLANEL_Pot_Trim!DM23,0)</f>
        <v>0.25086463905987066</v>
      </c>
      <c r="DN50" s="54">
        <f>IF(PLANEL_Pot_Trim!DN23&lt;&gt;0,DN24/PLANEL_Pot_Trim!DN23,0)</f>
        <v>0.25086463905987066</v>
      </c>
      <c r="DO50" s="54">
        <f>IF(PLANEL_Pot_Trim!DO23&lt;&gt;0,DO24/PLANEL_Pot_Trim!DO23,0)</f>
        <v>0.23951787739080652</v>
      </c>
      <c r="DP50" s="54">
        <f>IF(PLANEL_Pot_Trim!DP23&lt;&gt;0,DP24/PLANEL_Pot_Trim!DP23,0)</f>
        <v>0.23951787739080652</v>
      </c>
      <c r="DQ50" s="54">
        <f>IF(PLANEL_Pot_Trim!DQ23&lt;&gt;0,DQ24/PLANEL_Pot_Trim!DQ23,0)</f>
        <v>0.23951787739080652</v>
      </c>
      <c r="DR50" s="54">
        <f>IF(PLANEL_Pot_Trim!DR23&lt;&gt;0,DR24/PLANEL_Pot_Trim!DR23,0)</f>
        <v>0.23951787739080652</v>
      </c>
      <c r="DS50" s="54">
        <f>IF(PLANEL_Pot_Trim!DS23&lt;&gt;0,DS24/PLANEL_Pot_Trim!DS23,0)</f>
        <v>0.22131718809783915</v>
      </c>
      <c r="DT50" s="54">
        <f>IF(PLANEL_Pot_Trim!DT23&lt;&gt;0,DT24/PLANEL_Pot_Trim!DT23,0)</f>
        <v>0.22131718809783915</v>
      </c>
      <c r="DU50" s="54">
        <f>IF(PLANEL_Pot_Trim!DU23&lt;&gt;0,DU24/PLANEL_Pot_Trim!DU23,0)</f>
        <v>0.22131718809783915</v>
      </c>
      <c r="DV50" s="54">
        <f>IF(PLANEL_Pot_Trim!DV23&lt;&gt;0,DV24/PLANEL_Pot_Trim!DV23,0)</f>
        <v>0.22131718809783915</v>
      </c>
      <c r="DW50" s="54">
        <f>IF(PLANEL_Pot_Trim!DW23&lt;&gt;0,DW24/PLANEL_Pot_Trim!DW23,0)</f>
        <v>0.20885334493935501</v>
      </c>
      <c r="DX50" s="54">
        <f>IF(PLANEL_Pot_Trim!DX23&lt;&gt;0,DX24/PLANEL_Pot_Trim!DX23,0)</f>
        <v>0.20885334493935501</v>
      </c>
      <c r="DY50" s="54">
        <f>IF(PLANEL_Pot_Trim!DY23&lt;&gt;0,DY24/PLANEL_Pot_Trim!DY23,0)</f>
        <v>0.20885334493935501</v>
      </c>
      <c r="DZ50" s="54">
        <f>IF(PLANEL_Pot_Trim!DZ23&lt;&gt;0,DZ24/PLANEL_Pot_Trim!DZ23,0)</f>
        <v>0.20885334493935501</v>
      </c>
      <c r="EA50" s="54">
        <f>IF(PLANEL_Pot_Trim!EA23&lt;&gt;0,EA24/PLANEL_Pot_Trim!EA23,0)</f>
        <v>0.19739350026780872</v>
      </c>
      <c r="EB50" s="54">
        <f>IF(PLANEL_Pot_Trim!EB23&lt;&gt;0,EB24/PLANEL_Pot_Trim!EB23,0)</f>
        <v>0.19739350026780872</v>
      </c>
      <c r="EC50" s="54">
        <f>IF(PLANEL_Pot_Trim!EC23&lt;&gt;0,EC24/PLANEL_Pot_Trim!EC23,0)</f>
        <v>0.19739350026780872</v>
      </c>
      <c r="ED50" s="54">
        <f>IF(PLANEL_Pot_Trim!ED23&lt;&gt;0,ED24/PLANEL_Pot_Trim!ED23,0)</f>
        <v>0.19739350026780872</v>
      </c>
      <c r="EE50" s="54">
        <f>IF(PLANEL_Pot_Trim!EE23&lt;&gt;0,EE24/PLANEL_Pot_Trim!EE23,0)</f>
        <v>0.18612669128415837</v>
      </c>
      <c r="EF50" s="54">
        <f>IF(PLANEL_Pot_Trim!EF23&lt;&gt;0,EF24/PLANEL_Pot_Trim!EF23,0)</f>
        <v>0.18612669128415837</v>
      </c>
      <c r="EG50" s="54">
        <f>IF(PLANEL_Pot_Trim!EG23&lt;&gt;0,EG24/PLANEL_Pot_Trim!EG23,0)</f>
        <v>0.18612669128415837</v>
      </c>
      <c r="EH50" s="54">
        <f>IF(PLANEL_Pot_Trim!EH23&lt;&gt;0,EH24/PLANEL_Pot_Trim!EH23,0)</f>
        <v>0.18612669128415837</v>
      </c>
      <c r="EI50" s="54">
        <f>IF(PLANEL_Pot_Trim!EI23&lt;&gt;0,EI24/PLANEL_Pot_Trim!EI23,0)</f>
        <v>0.17639017356659609</v>
      </c>
      <c r="EJ50" s="54">
        <f>IF(PLANEL_Pot_Trim!EJ23&lt;&gt;0,EJ24/PLANEL_Pot_Trim!EJ23,0)</f>
        <v>0.17639017356659609</v>
      </c>
      <c r="EK50" s="54">
        <f>IF(PLANEL_Pot_Trim!EK23&lt;&gt;0,EK24/PLANEL_Pot_Trim!EK23,0)</f>
        <v>0.17639017356659609</v>
      </c>
      <c r="EL50" s="54">
        <f>IF(PLANEL_Pot_Trim!EL23&lt;&gt;0,EL24/PLANEL_Pot_Trim!EL23,0)</f>
        <v>0.17639017356659609</v>
      </c>
      <c r="EM50" s="54">
        <f>IF(PLANEL_Pot_Trim!EM23&lt;&gt;0,EM24/PLANEL_Pot_Trim!EM23,0)</f>
        <v>0.16699043997158833</v>
      </c>
      <c r="EN50" s="54">
        <f>IF(PLANEL_Pot_Trim!EN23&lt;&gt;0,EN24/PLANEL_Pot_Trim!EN23,0)</f>
        <v>0.16699043997158833</v>
      </c>
      <c r="EO50" s="54">
        <f>IF(PLANEL_Pot_Trim!EO23&lt;&gt;0,EO24/PLANEL_Pot_Trim!EO23,0)</f>
        <v>0.16699043997158833</v>
      </c>
      <c r="EP50" s="54">
        <f>IF(PLANEL_Pot_Trim!EP23&lt;&gt;0,EP24/PLANEL_Pot_Trim!EP23,0)</f>
        <v>0.16699043997158833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30.196196130000001</v>
      </c>
      <c r="F4" s="33">
        <v>37.95202192</v>
      </c>
      <c r="G4" s="33">
        <v>24.145551090000001</v>
      </c>
      <c r="H4" s="33">
        <v>25.016888089999998</v>
      </c>
      <c r="I4" s="33">
        <v>20.750220649999999</v>
      </c>
      <c r="J4" s="33">
        <v>25.15403942</v>
      </c>
      <c r="K4" s="33">
        <v>28.259276369999998</v>
      </c>
      <c r="L4" s="33">
        <v>31.047106899999999</v>
      </c>
      <c r="M4" s="33">
        <v>32.504193540000003</v>
      </c>
      <c r="N4" s="33">
        <v>31.612196269999998</v>
      </c>
      <c r="O4" s="33">
        <v>31.837674679999999</v>
      </c>
      <c r="P4" s="33">
        <v>27.30319239</v>
      </c>
      <c r="Q4" s="33">
        <v>27.082444809999998</v>
      </c>
      <c r="R4" s="33">
        <v>30.01384152</v>
      </c>
      <c r="S4" s="33">
        <v>29.118738929999999</v>
      </c>
      <c r="T4" s="33">
        <v>22.207140639999999</v>
      </c>
      <c r="U4" s="33">
        <v>21.472740609999999</v>
      </c>
      <c r="V4" s="33">
        <v>19.115224640000001</v>
      </c>
      <c r="W4" s="33">
        <v>20.451483339999999</v>
      </c>
      <c r="X4" s="33">
        <v>19.390884979999999</v>
      </c>
      <c r="Y4" s="33">
        <v>18.02080123</v>
      </c>
      <c r="Z4" s="33">
        <v>19.31339852</v>
      </c>
      <c r="AA4" s="33">
        <v>21.226671549999999</v>
      </c>
      <c r="AB4" s="33">
        <v>22.425664269999999</v>
      </c>
      <c r="AC4" s="33">
        <v>24.693501810000001</v>
      </c>
      <c r="AD4" s="33">
        <v>29.966680700000001</v>
      </c>
      <c r="AE4" s="33">
        <v>25.329448710000001</v>
      </c>
      <c r="AF4" s="33">
        <v>24.81502249</v>
      </c>
      <c r="AG4" s="33">
        <v>25.95622668</v>
      </c>
      <c r="AH4" s="33">
        <v>27.106857689999998</v>
      </c>
      <c r="AI4" s="33">
        <v>27.621308039999999</v>
      </c>
      <c r="AJ4" s="33">
        <v>25.987198549999999</v>
      </c>
      <c r="AK4" s="33">
        <v>26.620426429999998</v>
      </c>
      <c r="AL4" s="33">
        <v>27.138970029999999</v>
      </c>
      <c r="AM4" s="33">
        <v>27.707218390000001</v>
      </c>
      <c r="AN4" s="33">
        <v>29.493249710000001</v>
      </c>
      <c r="AO4" s="33">
        <v>33.813491310000003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45.527169710000003</v>
      </c>
      <c r="F16" s="33">
        <v>51.733386580000001</v>
      </c>
      <c r="G16" s="33">
        <v>35.705124619999999</v>
      </c>
      <c r="H16" s="33">
        <v>37.931874020000002</v>
      </c>
      <c r="I16" s="33">
        <v>23.681422449999999</v>
      </c>
      <c r="J16" s="33">
        <v>31.026787469999999</v>
      </c>
      <c r="K16" s="33">
        <v>30.878952200000001</v>
      </c>
      <c r="L16" s="33">
        <v>37.611732109999998</v>
      </c>
      <c r="M16" s="33">
        <v>42.437686370000002</v>
      </c>
      <c r="N16" s="33">
        <v>41.774746950000001</v>
      </c>
      <c r="O16" s="33">
        <v>43.223730240000002</v>
      </c>
      <c r="P16" s="33">
        <v>38.727130090000003</v>
      </c>
      <c r="Q16" s="33">
        <v>38.66695112</v>
      </c>
      <c r="R16" s="33">
        <v>43.011482190000002</v>
      </c>
      <c r="S16" s="33">
        <v>42.569559759999997</v>
      </c>
      <c r="T16" s="33">
        <v>34.789243949999999</v>
      </c>
      <c r="U16" s="33">
        <v>34.640018840000003</v>
      </c>
      <c r="V16" s="33">
        <v>30.651572269999999</v>
      </c>
      <c r="W16" s="33">
        <v>32.307537590000003</v>
      </c>
      <c r="X16" s="33">
        <v>32.320968469999997</v>
      </c>
      <c r="Y16" s="33">
        <v>31.554163429999999</v>
      </c>
      <c r="Z16" s="33">
        <v>32.861936780000001</v>
      </c>
      <c r="AA16" s="33">
        <v>35.661386749999998</v>
      </c>
      <c r="AB16" s="33">
        <v>37.559074160000002</v>
      </c>
      <c r="AC16" s="33">
        <v>39.903462670000003</v>
      </c>
      <c r="AD16" s="33">
        <v>45.733055069999999</v>
      </c>
      <c r="AE16" s="33">
        <v>41.581266540000001</v>
      </c>
      <c r="AF16" s="33">
        <v>41.770538739999999</v>
      </c>
      <c r="AG16" s="33">
        <v>43.218945300000001</v>
      </c>
      <c r="AH16" s="33">
        <v>44.673008350000003</v>
      </c>
      <c r="AI16" s="33">
        <v>45.64355879</v>
      </c>
      <c r="AJ16" s="33">
        <v>43.205719440000003</v>
      </c>
      <c r="AK16" s="33">
        <v>43.828066810000003</v>
      </c>
      <c r="AL16" s="33">
        <v>44.336856580000003</v>
      </c>
      <c r="AM16" s="33">
        <v>44.894471670000001</v>
      </c>
      <c r="AN16" s="33">
        <v>46.670278539999998</v>
      </c>
      <c r="AO16" s="33">
        <v>50.050183750000002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37.95202192</v>
      </c>
      <c r="D4" s="1">
        <f>Planel_CO2_total_Resultado!G4</f>
        <v>24.145551090000001</v>
      </c>
      <c r="E4" s="1">
        <f>Planel_CO2_total_Resultado!H4</f>
        <v>25.016888089999998</v>
      </c>
      <c r="F4" s="1">
        <f>Planel_CO2_total_Resultado!I4</f>
        <v>20.750220649999999</v>
      </c>
      <c r="G4" s="1">
        <f>Planel_CO2_total_Resultado!J4</f>
        <v>25.15403942</v>
      </c>
      <c r="H4" s="1">
        <f>Planel_CO2_total_Resultado!K4</f>
        <v>28.259276369999998</v>
      </c>
      <c r="I4" s="1">
        <f>Planel_CO2_total_Resultado!L4</f>
        <v>31.047106899999999</v>
      </c>
      <c r="J4" s="1">
        <f>Planel_CO2_total_Resultado!M4</f>
        <v>32.504193540000003</v>
      </c>
      <c r="K4" s="1">
        <f>Planel_CO2_total_Resultado!N4</f>
        <v>31.612196269999998</v>
      </c>
      <c r="L4" s="1">
        <f>Planel_CO2_total_Resultado!O4</f>
        <v>31.837674679999999</v>
      </c>
      <c r="M4" s="1">
        <f>Planel_CO2_total_Resultado!P4</f>
        <v>27.30319239</v>
      </c>
      <c r="N4" s="1">
        <f>Planel_CO2_total_Resultado!Q4</f>
        <v>27.082444809999998</v>
      </c>
      <c r="O4" s="1">
        <f>Planel_CO2_total_Resultado!R4</f>
        <v>30.01384152</v>
      </c>
      <c r="P4" s="1">
        <f>Planel_CO2_total_Resultado!S4</f>
        <v>29.118738929999999</v>
      </c>
      <c r="Q4" s="1">
        <f>Planel_CO2_total_Resultado!T4</f>
        <v>22.207140639999999</v>
      </c>
      <c r="R4" s="1">
        <f>Planel_CO2_total_Resultado!U4</f>
        <v>21.472740609999999</v>
      </c>
      <c r="S4" s="1">
        <f>Planel_CO2_total_Resultado!V4</f>
        <v>19.115224640000001</v>
      </c>
      <c r="T4" s="1">
        <f>Planel_CO2_total_Resultado!W4</f>
        <v>20.451483339999999</v>
      </c>
      <c r="U4" s="1">
        <f>Planel_CO2_total_Resultado!X4</f>
        <v>19.390884979999999</v>
      </c>
      <c r="V4" s="1">
        <f>Planel_CO2_total_Resultado!Y4</f>
        <v>18.02080123</v>
      </c>
      <c r="W4" s="1">
        <f>Planel_CO2_total_Resultado!Z4</f>
        <v>19.31339852</v>
      </c>
      <c r="X4" s="1">
        <f>Planel_CO2_total_Resultado!AA4</f>
        <v>21.226671549999999</v>
      </c>
      <c r="Y4" s="1">
        <f>Planel_CO2_total_Resultado!AB4</f>
        <v>22.425664269999999</v>
      </c>
      <c r="Z4" s="1">
        <f>Planel_CO2_total_Resultado!AC4</f>
        <v>24.693501810000001</v>
      </c>
      <c r="AA4" s="1">
        <f>Planel_CO2_total_Resultado!AD4</f>
        <v>29.966680700000001</v>
      </c>
      <c r="AB4" s="1">
        <f>Planel_CO2_total_Resultado!AE4</f>
        <v>25.329448710000001</v>
      </c>
      <c r="AC4" s="1">
        <f>Planel_CO2_total_Resultado!AF4</f>
        <v>24.81502249</v>
      </c>
      <c r="AD4" s="1">
        <f>Planel_CO2_total_Resultado!AG4</f>
        <v>25.95622668</v>
      </c>
      <c r="AE4" s="1">
        <f>Planel_CO2_total_Resultado!AH4</f>
        <v>27.106857689999998</v>
      </c>
      <c r="AF4" s="1">
        <f>Planel_CO2_total_Resultado!AI4</f>
        <v>27.621308039999999</v>
      </c>
      <c r="AG4" s="1">
        <f>Planel_CO2_total_Resultado!AJ4</f>
        <v>25.987198549999999</v>
      </c>
      <c r="AH4" s="1">
        <f>Planel_CO2_total_Resultado!AK4</f>
        <v>26.620426429999998</v>
      </c>
      <c r="AI4" s="1">
        <f>Planel_CO2_total_Resultado!AL4</f>
        <v>27.138970029999999</v>
      </c>
      <c r="AJ4" s="1">
        <f>Planel_CO2_total_Resultado!AM4</f>
        <v>27.707218390000001</v>
      </c>
      <c r="AK4" s="1">
        <f>Planel_CO2_total_Resultado!AN4</f>
        <v>29.493249710000001</v>
      </c>
      <c r="AL4" s="1">
        <f>Planel_CO2_total_Resultado!AO4</f>
        <v>33.813491310000003</v>
      </c>
    </row>
    <row r="5" spans="2:38" x14ac:dyDescent="0.25">
      <c r="B5" s="16" t="s">
        <v>314</v>
      </c>
      <c r="C5" s="1">
        <f>Planel_CO2_total_Resultado!F16</f>
        <v>51.733386580000001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23.681422449999999</v>
      </c>
      <c r="G5" s="1">
        <f>Planel_CO2_total_Resultado!J16</f>
        <v>31.026787469999999</v>
      </c>
      <c r="H5" s="1">
        <f>Planel_CO2_total_Resultado!K16</f>
        <v>30.878952200000001</v>
      </c>
      <c r="I5" s="1">
        <f>Planel_CO2_total_Resultado!L16</f>
        <v>37.611732109999998</v>
      </c>
      <c r="J5" s="1">
        <f>Planel_CO2_total_Resultado!M16</f>
        <v>42.437686370000002</v>
      </c>
      <c r="K5" s="1">
        <f>Planel_CO2_total_Resultado!N16</f>
        <v>41.774746950000001</v>
      </c>
      <c r="L5" s="1">
        <f>Planel_CO2_total_Resultado!O16</f>
        <v>43.223730240000002</v>
      </c>
      <c r="M5" s="1">
        <f>Planel_CO2_total_Resultado!P16</f>
        <v>38.727130090000003</v>
      </c>
      <c r="N5" s="1">
        <f>Planel_CO2_total_Resultado!Q16</f>
        <v>38.66695112</v>
      </c>
      <c r="O5" s="1">
        <f>Planel_CO2_total_Resultado!R16</f>
        <v>43.011482190000002</v>
      </c>
      <c r="P5" s="1">
        <f>Planel_CO2_total_Resultado!S16</f>
        <v>42.569559759999997</v>
      </c>
      <c r="Q5" s="1">
        <f>Planel_CO2_total_Resultado!T16</f>
        <v>34.789243949999999</v>
      </c>
      <c r="R5" s="1">
        <f>Planel_CO2_total_Resultado!U16</f>
        <v>34.640018840000003</v>
      </c>
      <c r="S5" s="1">
        <f>Planel_CO2_total_Resultado!V16</f>
        <v>30.651572269999999</v>
      </c>
      <c r="T5" s="1">
        <f>Planel_CO2_total_Resultado!W16</f>
        <v>32.307537590000003</v>
      </c>
      <c r="U5" s="1">
        <f>Planel_CO2_total_Resultado!X16</f>
        <v>32.320968469999997</v>
      </c>
      <c r="V5" s="1">
        <f>Planel_CO2_total_Resultado!Y16</f>
        <v>31.554163429999999</v>
      </c>
      <c r="W5" s="1">
        <f>Planel_CO2_total_Resultado!Z16</f>
        <v>32.861936780000001</v>
      </c>
      <c r="X5" s="1">
        <f>Planel_CO2_total_Resultado!AA16</f>
        <v>35.661386749999998</v>
      </c>
      <c r="Y5" s="1">
        <f>Planel_CO2_total_Resultado!AB16</f>
        <v>37.559074160000002</v>
      </c>
      <c r="Z5" s="1">
        <f>Planel_CO2_total_Resultado!AC16</f>
        <v>39.903462670000003</v>
      </c>
      <c r="AA5" s="1">
        <f>Planel_CO2_total_Resultado!AD16</f>
        <v>45.733055069999999</v>
      </c>
      <c r="AB5" s="1">
        <f>Planel_CO2_total_Resultado!AE16</f>
        <v>41.581266540000001</v>
      </c>
      <c r="AC5" s="1">
        <f>Planel_CO2_total_Resultado!AF16</f>
        <v>41.770538739999999</v>
      </c>
      <c r="AD5" s="1">
        <f>Planel_CO2_total_Resultado!AG16</f>
        <v>43.218945300000001</v>
      </c>
      <c r="AE5" s="1">
        <f>Planel_CO2_total_Resultado!AH16</f>
        <v>44.673008350000003</v>
      </c>
      <c r="AF5" s="1">
        <f>Planel_CO2_total_Resultado!AI16</f>
        <v>45.64355879</v>
      </c>
      <c r="AG5" s="1">
        <f>Planel_CO2_total_Resultado!AJ16</f>
        <v>43.205719440000003</v>
      </c>
      <c r="AH5" s="1">
        <f>Planel_CO2_total_Resultado!AK16</f>
        <v>43.828066810000003</v>
      </c>
      <c r="AI5" s="1">
        <f>Planel_CO2_total_Resultado!AL16</f>
        <v>44.336856580000003</v>
      </c>
      <c r="AJ5" s="1">
        <f>Planel_CO2_total_Resultado!AM16</f>
        <v>44.894471670000001</v>
      </c>
      <c r="AK5" s="1">
        <f>Planel_CO2_total_Resultado!AN16</f>
        <v>46.670278539999998</v>
      </c>
      <c r="AL5" s="1">
        <f>Planel_CO2_total_Resultado!AO16</f>
        <v>50.050183750000002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W18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5" width="5" customWidth="1"/>
    <col min="6" max="6" width="6" bestFit="1" customWidth="1"/>
    <col min="7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23" x14ac:dyDescent="0.25">
      <c r="A3" s="227" t="s">
        <v>646</v>
      </c>
      <c r="B3" s="227" t="s">
        <v>644</v>
      </c>
    </row>
    <row r="4" spans="1:23" x14ac:dyDescent="0.25">
      <c r="A4" s="227" t="s">
        <v>647</v>
      </c>
      <c r="B4" s="33">
        <v>2018</v>
      </c>
      <c r="C4" s="33">
        <v>2023</v>
      </c>
      <c r="D4" s="33">
        <v>2025</v>
      </c>
      <c r="E4" s="33">
        <v>2027</v>
      </c>
      <c r="F4" s="33">
        <v>2030</v>
      </c>
      <c r="G4" s="33">
        <v>2031</v>
      </c>
      <c r="H4" s="33">
        <v>2032</v>
      </c>
      <c r="I4" s="33">
        <v>2033</v>
      </c>
      <c r="J4" s="33">
        <v>2034</v>
      </c>
      <c r="K4" s="33">
        <v>2035</v>
      </c>
      <c r="L4" s="33">
        <v>2036</v>
      </c>
      <c r="M4" s="33">
        <v>2038</v>
      </c>
      <c r="N4" s="33">
        <v>2040</v>
      </c>
      <c r="O4" s="33">
        <v>2041</v>
      </c>
      <c r="P4" s="33">
        <v>2042</v>
      </c>
      <c r="Q4" s="33">
        <v>2043</v>
      </c>
      <c r="R4" s="33">
        <v>2044</v>
      </c>
      <c r="S4" s="33">
        <v>2045</v>
      </c>
      <c r="T4" s="33">
        <v>2046</v>
      </c>
      <c r="U4" s="33">
        <v>2047</v>
      </c>
      <c r="V4" s="33">
        <v>2050</v>
      </c>
      <c r="W4" s="33" t="s">
        <v>645</v>
      </c>
    </row>
    <row r="5" spans="1:23" x14ac:dyDescent="0.25">
      <c r="A5" s="229" t="s">
        <v>43</v>
      </c>
      <c r="B5" s="228"/>
      <c r="C5" s="228"/>
      <c r="D5" s="228"/>
      <c r="E5" s="228"/>
      <c r="F5" s="228"/>
      <c r="G5" s="228">
        <v>3000</v>
      </c>
      <c r="H5" s="228">
        <v>3000</v>
      </c>
      <c r="I5" s="228"/>
      <c r="J5" s="228"/>
      <c r="K5" s="228"/>
      <c r="L5" s="228">
        <v>1500</v>
      </c>
      <c r="M5" s="228">
        <v>1500</v>
      </c>
      <c r="N5" s="228"/>
      <c r="O5" s="228"/>
      <c r="P5" s="228"/>
      <c r="Q5" s="228"/>
      <c r="R5" s="228"/>
      <c r="S5" s="228"/>
      <c r="T5" s="228"/>
      <c r="U5" s="228"/>
      <c r="V5" s="228">
        <v>1500</v>
      </c>
      <c r="W5" s="228">
        <v>10500</v>
      </c>
    </row>
    <row r="6" spans="1:23" x14ac:dyDescent="0.25">
      <c r="A6" s="230" t="s">
        <v>42</v>
      </c>
      <c r="B6" s="228"/>
      <c r="C6" s="228"/>
      <c r="D6" s="228"/>
      <c r="E6" s="228"/>
      <c r="F6" s="228"/>
      <c r="G6" s="228">
        <v>3000</v>
      </c>
      <c r="H6" s="228">
        <v>3000</v>
      </c>
      <c r="I6" s="228"/>
      <c r="J6" s="228"/>
      <c r="K6" s="228"/>
      <c r="L6" s="228">
        <v>1500</v>
      </c>
      <c r="M6" s="228">
        <v>1500</v>
      </c>
      <c r="N6" s="228"/>
      <c r="O6" s="228"/>
      <c r="P6" s="228"/>
      <c r="Q6" s="228"/>
      <c r="R6" s="228"/>
      <c r="S6" s="228"/>
      <c r="T6" s="228"/>
      <c r="U6" s="228"/>
      <c r="V6" s="228">
        <v>1500</v>
      </c>
      <c r="W6" s="228">
        <v>10500</v>
      </c>
    </row>
    <row r="7" spans="1:23" x14ac:dyDescent="0.25">
      <c r="A7" s="229" t="s">
        <v>39</v>
      </c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>
        <v>7500</v>
      </c>
      <c r="O7" s="228"/>
      <c r="P7" s="228"/>
      <c r="Q7" s="228"/>
      <c r="R7" s="228">
        <v>1500</v>
      </c>
      <c r="S7" s="228"/>
      <c r="T7" s="228"/>
      <c r="U7" s="228"/>
      <c r="V7" s="228"/>
      <c r="W7" s="228">
        <v>9000</v>
      </c>
    </row>
    <row r="8" spans="1:23" x14ac:dyDescent="0.25">
      <c r="A8" s="230" t="s">
        <v>47</v>
      </c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>
        <v>7500</v>
      </c>
      <c r="O8" s="228"/>
      <c r="P8" s="228"/>
      <c r="Q8" s="228"/>
      <c r="R8" s="228">
        <v>1500</v>
      </c>
      <c r="S8" s="228"/>
      <c r="T8" s="228"/>
      <c r="U8" s="228"/>
      <c r="V8" s="228"/>
      <c r="W8" s="228">
        <v>9000</v>
      </c>
    </row>
    <row r="9" spans="1:23" x14ac:dyDescent="0.25">
      <c r="A9" s="229" t="s">
        <v>40</v>
      </c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>
        <v>1500</v>
      </c>
      <c r="R9" s="228"/>
      <c r="S9" s="228"/>
      <c r="T9" s="228"/>
      <c r="U9" s="228"/>
      <c r="V9" s="228">
        <v>3000</v>
      </c>
      <c r="W9" s="228">
        <v>4500</v>
      </c>
    </row>
    <row r="10" spans="1:23" x14ac:dyDescent="0.25">
      <c r="A10" s="230" t="s">
        <v>43</v>
      </c>
      <c r="B10" s="228"/>
      <c r="C10" s="228"/>
      <c r="D10" s="228"/>
      <c r="E10" s="228"/>
      <c r="F10" s="228"/>
      <c r="G10" s="228"/>
      <c r="H10" s="228"/>
      <c r="I10" s="228"/>
      <c r="J10" s="228"/>
      <c r="K10" s="228"/>
      <c r="L10" s="228"/>
      <c r="M10" s="228"/>
      <c r="N10" s="228"/>
      <c r="O10" s="228"/>
      <c r="P10" s="228"/>
      <c r="Q10" s="228">
        <v>1500</v>
      </c>
      <c r="R10" s="228"/>
      <c r="S10" s="228"/>
      <c r="T10" s="228"/>
      <c r="U10" s="228"/>
      <c r="V10" s="228">
        <v>3000</v>
      </c>
      <c r="W10" s="228">
        <v>4500</v>
      </c>
    </row>
    <row r="11" spans="1:23" x14ac:dyDescent="0.25">
      <c r="A11" s="229" t="s">
        <v>37</v>
      </c>
      <c r="B11" s="228"/>
      <c r="C11" s="228">
        <v>9000</v>
      </c>
      <c r="D11" s="228"/>
      <c r="E11" s="228"/>
      <c r="F11" s="228">
        <v>12000</v>
      </c>
      <c r="G11" s="228">
        <v>6000</v>
      </c>
      <c r="H11" s="228">
        <v>1500</v>
      </c>
      <c r="I11" s="228">
        <v>9000</v>
      </c>
      <c r="J11" s="228">
        <v>4500</v>
      </c>
      <c r="K11" s="228">
        <v>9000</v>
      </c>
      <c r="L11" s="228">
        <v>4500</v>
      </c>
      <c r="M11" s="228"/>
      <c r="N11" s="228">
        <v>10500</v>
      </c>
      <c r="O11" s="228">
        <v>3000</v>
      </c>
      <c r="P11" s="228">
        <v>1500</v>
      </c>
      <c r="Q11" s="228">
        <v>4500</v>
      </c>
      <c r="R11" s="228">
        <v>6000</v>
      </c>
      <c r="S11" s="228">
        <v>3000</v>
      </c>
      <c r="T11" s="228">
        <v>3000</v>
      </c>
      <c r="U11" s="228">
        <v>1500</v>
      </c>
      <c r="V11" s="228"/>
      <c r="W11" s="228">
        <v>88500</v>
      </c>
    </row>
    <row r="12" spans="1:23" x14ac:dyDescent="0.25">
      <c r="A12" s="230" t="s">
        <v>39</v>
      </c>
      <c r="B12" s="228"/>
      <c r="C12" s="228">
        <v>9000</v>
      </c>
      <c r="D12" s="228"/>
      <c r="E12" s="228"/>
      <c r="F12" s="228">
        <v>12000</v>
      </c>
      <c r="G12" s="228">
        <v>6000</v>
      </c>
      <c r="H12" s="228"/>
      <c r="I12" s="228">
        <v>6000</v>
      </c>
      <c r="J12" s="228">
        <v>3000</v>
      </c>
      <c r="K12" s="228">
        <v>6000</v>
      </c>
      <c r="L12" s="228"/>
      <c r="M12" s="228"/>
      <c r="N12" s="228">
        <v>10500</v>
      </c>
      <c r="O12" s="228">
        <v>3000</v>
      </c>
      <c r="P12" s="228">
        <v>1500</v>
      </c>
      <c r="Q12" s="228">
        <v>1500</v>
      </c>
      <c r="R12" s="228">
        <v>6000</v>
      </c>
      <c r="S12" s="228">
        <v>1500</v>
      </c>
      <c r="T12" s="228"/>
      <c r="U12" s="228"/>
      <c r="V12" s="228"/>
      <c r="W12" s="228">
        <v>66000</v>
      </c>
    </row>
    <row r="13" spans="1:23" x14ac:dyDescent="0.25">
      <c r="A13" s="230" t="s">
        <v>38</v>
      </c>
      <c r="B13" s="228"/>
      <c r="C13" s="228"/>
      <c r="D13" s="228"/>
      <c r="E13" s="228"/>
      <c r="F13" s="228"/>
      <c r="G13" s="228"/>
      <c r="H13" s="228">
        <v>1500</v>
      </c>
      <c r="I13" s="228">
        <v>3000</v>
      </c>
      <c r="J13" s="228">
        <v>1500</v>
      </c>
      <c r="K13" s="228">
        <v>3000</v>
      </c>
      <c r="L13" s="228">
        <v>4500</v>
      </c>
      <c r="M13" s="228"/>
      <c r="N13" s="228"/>
      <c r="O13" s="228"/>
      <c r="P13" s="228"/>
      <c r="Q13" s="228">
        <v>3000</v>
      </c>
      <c r="R13" s="228"/>
      <c r="S13" s="228">
        <v>1500</v>
      </c>
      <c r="T13" s="228">
        <v>3000</v>
      </c>
      <c r="U13" s="228">
        <v>1500</v>
      </c>
      <c r="V13" s="228"/>
      <c r="W13" s="228">
        <v>22500</v>
      </c>
    </row>
    <row r="14" spans="1:23" x14ac:dyDescent="0.25">
      <c r="A14" s="229" t="s">
        <v>44</v>
      </c>
      <c r="B14" s="228">
        <v>6000</v>
      </c>
      <c r="C14" s="228"/>
      <c r="D14" s="228">
        <v>9000</v>
      </c>
      <c r="E14" s="228">
        <v>1500</v>
      </c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28"/>
      <c r="V14" s="228"/>
      <c r="W14" s="228">
        <v>16500</v>
      </c>
    </row>
    <row r="15" spans="1:23" x14ac:dyDescent="0.25">
      <c r="A15" s="230" t="s">
        <v>37</v>
      </c>
      <c r="B15" s="228">
        <v>6000</v>
      </c>
      <c r="C15" s="228"/>
      <c r="D15" s="228">
        <v>9000</v>
      </c>
      <c r="E15" s="228">
        <v>1500</v>
      </c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>
        <v>16500</v>
      </c>
    </row>
    <row r="16" spans="1:23" x14ac:dyDescent="0.25">
      <c r="A16" s="229" t="s">
        <v>45</v>
      </c>
      <c r="B16" s="228">
        <v>16500</v>
      </c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8"/>
      <c r="S16" s="228"/>
      <c r="T16" s="228"/>
      <c r="U16" s="228"/>
      <c r="V16" s="228"/>
      <c r="W16" s="228">
        <v>16500</v>
      </c>
    </row>
    <row r="17" spans="1:23" x14ac:dyDescent="0.25">
      <c r="A17" s="230" t="s">
        <v>37</v>
      </c>
      <c r="B17" s="228">
        <v>16500</v>
      </c>
      <c r="C17" s="228"/>
      <c r="D17" s="228"/>
      <c r="E17" s="228"/>
      <c r="F17" s="228"/>
      <c r="G17" s="228"/>
      <c r="H17" s="228"/>
      <c r="I17" s="228"/>
      <c r="J17" s="228"/>
      <c r="K17" s="228"/>
      <c r="L17" s="228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>
        <v>16500</v>
      </c>
    </row>
    <row r="18" spans="1:23" x14ac:dyDescent="0.25">
      <c r="A18" s="229" t="s">
        <v>645</v>
      </c>
      <c r="B18" s="228">
        <v>22500</v>
      </c>
      <c r="C18" s="228">
        <v>9000</v>
      </c>
      <c r="D18" s="228">
        <v>9000</v>
      </c>
      <c r="E18" s="228">
        <v>1500</v>
      </c>
      <c r="F18" s="228">
        <v>12000</v>
      </c>
      <c r="G18" s="228">
        <v>9000</v>
      </c>
      <c r="H18" s="228">
        <v>4500</v>
      </c>
      <c r="I18" s="228">
        <v>9000</v>
      </c>
      <c r="J18" s="228">
        <v>4500</v>
      </c>
      <c r="K18" s="228">
        <v>9000</v>
      </c>
      <c r="L18" s="228">
        <v>6000</v>
      </c>
      <c r="M18" s="228">
        <v>1500</v>
      </c>
      <c r="N18" s="228">
        <v>18000</v>
      </c>
      <c r="O18" s="228">
        <v>3000</v>
      </c>
      <c r="P18" s="228">
        <v>1500</v>
      </c>
      <c r="Q18" s="228">
        <v>6000</v>
      </c>
      <c r="R18" s="228">
        <v>7500</v>
      </c>
      <c r="S18" s="228">
        <v>3000</v>
      </c>
      <c r="T18" s="228">
        <v>3000</v>
      </c>
      <c r="U18" s="228">
        <v>1500</v>
      </c>
      <c r="V18" s="228">
        <v>4500</v>
      </c>
      <c r="W18" s="228">
        <v>145500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452</v>
      </c>
      <c r="C5" s="40" t="s">
        <v>37</v>
      </c>
      <c r="D5" s="40" t="s">
        <v>38</v>
      </c>
      <c r="E5" s="40">
        <v>1500</v>
      </c>
      <c r="F5" s="40">
        <v>2049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1460.307644</v>
      </c>
      <c r="L5" s="40">
        <v>2015</v>
      </c>
      <c r="M5" s="40">
        <v>2100</v>
      </c>
    </row>
    <row r="6" spans="2:13" x14ac:dyDescent="0.2">
      <c r="B6" s="40" t="s">
        <v>366</v>
      </c>
      <c r="C6" s="40" t="s">
        <v>37</v>
      </c>
      <c r="D6" s="40" t="s">
        <v>38</v>
      </c>
      <c r="E6" s="40">
        <v>1500</v>
      </c>
      <c r="F6" s="40">
        <v>2047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1460.307644</v>
      </c>
      <c r="L6" s="40">
        <v>2015</v>
      </c>
      <c r="M6" s="40">
        <v>2100</v>
      </c>
    </row>
    <row r="7" spans="2:13" x14ac:dyDescent="0.2">
      <c r="B7" s="40" t="s">
        <v>450</v>
      </c>
      <c r="C7" s="40" t="s">
        <v>37</v>
      </c>
      <c r="D7" s="40" t="s">
        <v>38</v>
      </c>
      <c r="E7" s="40">
        <v>1500</v>
      </c>
      <c r="F7" s="40">
        <v>2047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1460.307644</v>
      </c>
      <c r="L7" s="40">
        <v>2015</v>
      </c>
      <c r="M7" s="40">
        <v>2100</v>
      </c>
    </row>
    <row r="8" spans="2:13" x14ac:dyDescent="0.2">
      <c r="B8" s="40" t="s">
        <v>487</v>
      </c>
      <c r="C8" s="40" t="s">
        <v>37</v>
      </c>
      <c r="D8" s="40" t="s">
        <v>39</v>
      </c>
      <c r="E8" s="40">
        <v>1500</v>
      </c>
      <c r="F8" s="40">
        <v>2047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352</v>
      </c>
      <c r="C9" s="40" t="s">
        <v>37</v>
      </c>
      <c r="D9" s="40" t="s">
        <v>39</v>
      </c>
      <c r="E9" s="40">
        <v>1500</v>
      </c>
      <c r="F9" s="40">
        <v>2047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455</v>
      </c>
      <c r="C10" s="40" t="s">
        <v>37</v>
      </c>
      <c r="D10" s="40" t="s">
        <v>39</v>
      </c>
      <c r="E10" s="40">
        <v>1500</v>
      </c>
      <c r="F10" s="40">
        <v>2046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362</v>
      </c>
      <c r="C11" s="40" t="s">
        <v>37</v>
      </c>
      <c r="D11" s="40" t="s">
        <v>39</v>
      </c>
      <c r="E11" s="40">
        <v>1500</v>
      </c>
      <c r="F11" s="40">
        <v>2046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341</v>
      </c>
      <c r="C12" s="40" t="s">
        <v>40</v>
      </c>
      <c r="D12" s="40" t="s">
        <v>43</v>
      </c>
      <c r="E12" s="40">
        <v>1500</v>
      </c>
      <c r="F12" s="40">
        <v>2046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479</v>
      </c>
      <c r="C13" s="40" t="s">
        <v>37</v>
      </c>
      <c r="D13" s="40" t="s">
        <v>39</v>
      </c>
      <c r="E13" s="40">
        <v>1500</v>
      </c>
      <c r="F13" s="40">
        <v>2045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492</v>
      </c>
      <c r="C14" s="40" t="s">
        <v>37</v>
      </c>
      <c r="D14" s="40" t="s">
        <v>39</v>
      </c>
      <c r="E14" s="40">
        <v>1500</v>
      </c>
      <c r="F14" s="40">
        <v>2044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383</v>
      </c>
      <c r="C15" s="40" t="s">
        <v>37</v>
      </c>
      <c r="D15" s="40" t="s">
        <v>39</v>
      </c>
      <c r="E15" s="40">
        <v>1500</v>
      </c>
      <c r="F15" s="40">
        <v>2044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526</v>
      </c>
      <c r="C16" s="40" t="s">
        <v>40</v>
      </c>
      <c r="D16" s="40" t="s">
        <v>43</v>
      </c>
      <c r="E16" s="40">
        <v>1500</v>
      </c>
      <c r="F16" s="40">
        <v>2044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331</v>
      </c>
      <c r="C17" s="40" t="s">
        <v>37</v>
      </c>
      <c r="D17" s="40" t="s">
        <v>38</v>
      </c>
      <c r="E17" s="40">
        <v>1500</v>
      </c>
      <c r="F17" s="40">
        <v>2043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1460.307644</v>
      </c>
      <c r="L17" s="40">
        <v>2015</v>
      </c>
      <c r="M17" s="40">
        <v>2100</v>
      </c>
    </row>
    <row r="18" spans="2:13" x14ac:dyDescent="0.2">
      <c r="B18" s="40" t="s">
        <v>460</v>
      </c>
      <c r="C18" s="40" t="s">
        <v>37</v>
      </c>
      <c r="D18" s="40" t="s">
        <v>39</v>
      </c>
      <c r="E18" s="40">
        <v>1500</v>
      </c>
      <c r="F18" s="40">
        <v>2043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333</v>
      </c>
      <c r="C19" s="40" t="s">
        <v>40</v>
      </c>
      <c r="D19" s="40" t="s">
        <v>43</v>
      </c>
      <c r="E19" s="40">
        <v>1500</v>
      </c>
      <c r="F19" s="40">
        <v>2043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532</v>
      </c>
      <c r="C20" s="40" t="s">
        <v>40</v>
      </c>
      <c r="D20" s="40" t="s">
        <v>43</v>
      </c>
      <c r="E20" s="40">
        <v>1500</v>
      </c>
      <c r="F20" s="40">
        <v>2043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368</v>
      </c>
      <c r="C21" s="40" t="s">
        <v>37</v>
      </c>
      <c r="D21" s="40" t="s">
        <v>38</v>
      </c>
      <c r="E21" s="40">
        <v>1500</v>
      </c>
      <c r="F21" s="40">
        <v>2042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1460.307644</v>
      </c>
      <c r="L21" s="40">
        <v>2015</v>
      </c>
      <c r="M21" s="40">
        <v>2100</v>
      </c>
    </row>
    <row r="22" spans="2:13" x14ac:dyDescent="0.2">
      <c r="B22" s="40" t="s">
        <v>446</v>
      </c>
      <c r="C22" s="40" t="s">
        <v>37</v>
      </c>
      <c r="D22" s="40" t="s">
        <v>38</v>
      </c>
      <c r="E22" s="40">
        <v>1500</v>
      </c>
      <c r="F22" s="40">
        <v>2041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1460.307644</v>
      </c>
      <c r="L22" s="40">
        <v>2015</v>
      </c>
      <c r="M22" s="40">
        <v>2100</v>
      </c>
    </row>
    <row r="23" spans="2:13" x14ac:dyDescent="0.2">
      <c r="B23" s="40" t="s">
        <v>388</v>
      </c>
      <c r="C23" s="40" t="s">
        <v>37</v>
      </c>
      <c r="D23" s="40" t="s">
        <v>39</v>
      </c>
      <c r="E23" s="40">
        <v>1500</v>
      </c>
      <c r="F23" s="40">
        <v>2041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367</v>
      </c>
      <c r="C24" s="40" t="s">
        <v>37</v>
      </c>
      <c r="D24" s="40" t="s">
        <v>38</v>
      </c>
      <c r="E24" s="40">
        <v>1500</v>
      </c>
      <c r="F24" s="40">
        <v>2040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1460.307644</v>
      </c>
      <c r="L24" s="40">
        <v>2015</v>
      </c>
      <c r="M24" s="40">
        <v>2100</v>
      </c>
    </row>
    <row r="25" spans="2:13" x14ac:dyDescent="0.2">
      <c r="B25" s="40" t="s">
        <v>472</v>
      </c>
      <c r="C25" s="40" t="s">
        <v>37</v>
      </c>
      <c r="D25" s="40" t="s">
        <v>39</v>
      </c>
      <c r="E25" s="40">
        <v>1500</v>
      </c>
      <c r="F25" s="40">
        <v>2040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474</v>
      </c>
      <c r="C26" s="40" t="s">
        <v>37</v>
      </c>
      <c r="D26" s="40" t="s">
        <v>39</v>
      </c>
      <c r="E26" s="40">
        <v>1500</v>
      </c>
      <c r="F26" s="40">
        <v>2040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374</v>
      </c>
      <c r="C27" s="40" t="s">
        <v>37</v>
      </c>
      <c r="D27" s="40" t="s">
        <v>39</v>
      </c>
      <c r="E27" s="40">
        <v>1500</v>
      </c>
      <c r="F27" s="40">
        <v>2040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493</v>
      </c>
      <c r="C28" s="40" t="s">
        <v>37</v>
      </c>
      <c r="D28" s="40" t="s">
        <v>39</v>
      </c>
      <c r="E28" s="40">
        <v>1500</v>
      </c>
      <c r="F28" s="40">
        <v>2040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498</v>
      </c>
      <c r="C29" s="40" t="s">
        <v>37</v>
      </c>
      <c r="D29" s="40" t="s">
        <v>39</v>
      </c>
      <c r="E29" s="40">
        <v>1500</v>
      </c>
      <c r="F29" s="40">
        <v>2040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364</v>
      </c>
      <c r="C30" s="40" t="s">
        <v>37</v>
      </c>
      <c r="D30" s="40" t="s">
        <v>39</v>
      </c>
      <c r="E30" s="40">
        <v>1500</v>
      </c>
      <c r="F30" s="40">
        <v>2040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327</v>
      </c>
      <c r="C31" s="40" t="s">
        <v>40</v>
      </c>
      <c r="D31" s="40" t="s">
        <v>43</v>
      </c>
      <c r="E31" s="40">
        <v>1500</v>
      </c>
      <c r="F31" s="40">
        <v>2040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528</v>
      </c>
      <c r="C32" s="40" t="s">
        <v>40</v>
      </c>
      <c r="D32" s="40" t="s">
        <v>43</v>
      </c>
      <c r="E32" s="40">
        <v>1500</v>
      </c>
      <c r="F32" s="40">
        <v>2040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529</v>
      </c>
      <c r="C33" s="40" t="s">
        <v>40</v>
      </c>
      <c r="D33" s="40" t="s">
        <v>43</v>
      </c>
      <c r="E33" s="40">
        <v>1500</v>
      </c>
      <c r="F33" s="40">
        <v>2040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369</v>
      </c>
      <c r="C34" s="40" t="s">
        <v>37</v>
      </c>
      <c r="D34" s="40" t="s">
        <v>38</v>
      </c>
      <c r="E34" s="40">
        <v>1500</v>
      </c>
      <c r="F34" s="40">
        <v>2038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1460.307644</v>
      </c>
      <c r="L34" s="40">
        <v>2015</v>
      </c>
      <c r="M34" s="40">
        <v>2100</v>
      </c>
    </row>
    <row r="35" spans="2:13" x14ac:dyDescent="0.2">
      <c r="B35" s="40" t="s">
        <v>342</v>
      </c>
      <c r="C35" s="40" t="s">
        <v>37</v>
      </c>
      <c r="D35" s="40" t="s">
        <v>38</v>
      </c>
      <c r="E35" s="40">
        <v>1500</v>
      </c>
      <c r="F35" s="40">
        <v>2038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1460.307644</v>
      </c>
      <c r="L35" s="40">
        <v>2015</v>
      </c>
      <c r="M35" s="40">
        <v>2100</v>
      </c>
    </row>
    <row r="36" spans="2:13" x14ac:dyDescent="0.2">
      <c r="B36" s="40" t="s">
        <v>375</v>
      </c>
      <c r="C36" s="40" t="s">
        <v>37</v>
      </c>
      <c r="D36" s="40" t="s">
        <v>39</v>
      </c>
      <c r="E36" s="40">
        <v>1500</v>
      </c>
      <c r="F36" s="40">
        <v>2038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445</v>
      </c>
      <c r="C37" s="40" t="s">
        <v>37</v>
      </c>
      <c r="D37" s="40" t="s">
        <v>38</v>
      </c>
      <c r="E37" s="40">
        <v>1500</v>
      </c>
      <c r="F37" s="40">
        <v>2037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1460.307644</v>
      </c>
      <c r="L37" s="40">
        <v>2015</v>
      </c>
      <c r="M37" s="40">
        <v>2100</v>
      </c>
    </row>
    <row r="38" spans="2:13" x14ac:dyDescent="0.2">
      <c r="B38" s="40" t="s">
        <v>458</v>
      </c>
      <c r="C38" s="40" t="s">
        <v>37</v>
      </c>
      <c r="D38" s="40" t="s">
        <v>39</v>
      </c>
      <c r="E38" s="40">
        <v>1500</v>
      </c>
      <c r="F38" s="40">
        <v>2037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384</v>
      </c>
      <c r="C39" s="40" t="s">
        <v>37</v>
      </c>
      <c r="D39" s="40" t="s">
        <v>39</v>
      </c>
      <c r="E39" s="40">
        <v>1500</v>
      </c>
      <c r="F39" s="40">
        <v>2037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469</v>
      </c>
      <c r="C40" s="40" t="s">
        <v>37</v>
      </c>
      <c r="D40" s="40" t="s">
        <v>39</v>
      </c>
      <c r="E40" s="40">
        <v>1500</v>
      </c>
      <c r="F40" s="40">
        <v>2037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">
      <c r="B41" s="40" t="s">
        <v>480</v>
      </c>
      <c r="C41" s="40" t="s">
        <v>37</v>
      </c>
      <c r="D41" s="40" t="s">
        <v>39</v>
      </c>
      <c r="E41" s="40">
        <v>1500</v>
      </c>
      <c r="F41" s="40">
        <v>2037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2555.5383769999999</v>
      </c>
      <c r="L41" s="40">
        <v>2015</v>
      </c>
      <c r="M41" s="40">
        <v>2100</v>
      </c>
    </row>
    <row r="42" spans="2:13" x14ac:dyDescent="0.2">
      <c r="B42" s="40" t="s">
        <v>359</v>
      </c>
      <c r="C42" s="40" t="s">
        <v>37</v>
      </c>
      <c r="D42" s="40" t="s">
        <v>39</v>
      </c>
      <c r="E42" s="40">
        <v>1500</v>
      </c>
      <c r="F42" s="40">
        <v>2037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2555.5383769999999</v>
      </c>
      <c r="L42" s="40">
        <v>2015</v>
      </c>
      <c r="M42" s="40">
        <v>2100</v>
      </c>
    </row>
    <row r="43" spans="2:13" x14ac:dyDescent="0.2">
      <c r="B43" s="40" t="s">
        <v>328</v>
      </c>
      <c r="C43" s="40" t="s">
        <v>40</v>
      </c>
      <c r="D43" s="40" t="s">
        <v>43</v>
      </c>
      <c r="E43" s="40">
        <v>1500</v>
      </c>
      <c r="F43" s="40">
        <v>2037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">
      <c r="B44" s="40" t="s">
        <v>527</v>
      </c>
      <c r="C44" s="40" t="s">
        <v>40</v>
      </c>
      <c r="D44" s="40" t="s">
        <v>43</v>
      </c>
      <c r="E44" s="40">
        <v>1500</v>
      </c>
      <c r="F44" s="40">
        <v>2037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451</v>
      </c>
      <c r="C45" s="40" t="s">
        <v>37</v>
      </c>
      <c r="D45" s="40" t="s">
        <v>38</v>
      </c>
      <c r="E45" s="40">
        <v>1500</v>
      </c>
      <c r="F45" s="40">
        <v>2036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1460.307644</v>
      </c>
      <c r="L45" s="40">
        <v>2015</v>
      </c>
      <c r="M45" s="40">
        <v>2100</v>
      </c>
    </row>
    <row r="46" spans="2:13" x14ac:dyDescent="0.2">
      <c r="B46" s="40" t="s">
        <v>357</v>
      </c>
      <c r="C46" s="40" t="s">
        <v>37</v>
      </c>
      <c r="D46" s="40" t="s">
        <v>39</v>
      </c>
      <c r="E46" s="40">
        <v>1500</v>
      </c>
      <c r="F46" s="40">
        <v>2036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381</v>
      </c>
      <c r="C47" s="40" t="s">
        <v>37</v>
      </c>
      <c r="D47" s="40" t="s">
        <v>39</v>
      </c>
      <c r="E47" s="40">
        <v>1500</v>
      </c>
      <c r="F47" s="40">
        <v>2036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334</v>
      </c>
      <c r="C48" s="40" t="s">
        <v>40</v>
      </c>
      <c r="D48" s="40" t="s">
        <v>43</v>
      </c>
      <c r="E48" s="40">
        <v>1500</v>
      </c>
      <c r="F48" s="40">
        <v>2036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2555.5383769999999</v>
      </c>
      <c r="L48" s="40">
        <v>2015</v>
      </c>
      <c r="M48" s="40">
        <v>2100</v>
      </c>
    </row>
    <row r="49" spans="2:13" x14ac:dyDescent="0.2">
      <c r="B49" s="40" t="s">
        <v>379</v>
      </c>
      <c r="C49" s="40" t="s">
        <v>37</v>
      </c>
      <c r="D49" s="40" t="s">
        <v>38</v>
      </c>
      <c r="E49" s="40">
        <v>1500</v>
      </c>
      <c r="F49" s="40">
        <v>2035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1460.307644</v>
      </c>
      <c r="L49" s="40">
        <v>2015</v>
      </c>
      <c r="M49" s="40">
        <v>2100</v>
      </c>
    </row>
    <row r="50" spans="2:13" x14ac:dyDescent="0.2">
      <c r="B50" s="40" t="s">
        <v>335</v>
      </c>
      <c r="C50" s="40" t="s">
        <v>37</v>
      </c>
      <c r="D50" s="40" t="s">
        <v>38</v>
      </c>
      <c r="E50" s="40">
        <v>1500</v>
      </c>
      <c r="F50" s="40">
        <v>2035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1460.307644</v>
      </c>
      <c r="L50" s="40">
        <v>2015</v>
      </c>
      <c r="M50" s="40">
        <v>2100</v>
      </c>
    </row>
    <row r="51" spans="2:13" x14ac:dyDescent="0.2">
      <c r="B51" s="40" t="s">
        <v>380</v>
      </c>
      <c r="C51" s="40" t="s">
        <v>37</v>
      </c>
      <c r="D51" s="40" t="s">
        <v>38</v>
      </c>
      <c r="E51" s="40">
        <v>1500</v>
      </c>
      <c r="F51" s="40">
        <v>2035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1460.307644</v>
      </c>
      <c r="L51" s="40">
        <v>2015</v>
      </c>
      <c r="M51" s="40">
        <v>2100</v>
      </c>
    </row>
    <row r="52" spans="2:13" x14ac:dyDescent="0.2">
      <c r="B52" s="40" t="s">
        <v>448</v>
      </c>
      <c r="C52" s="40" t="s">
        <v>37</v>
      </c>
      <c r="D52" s="40" t="s">
        <v>38</v>
      </c>
      <c r="E52" s="40">
        <v>1500</v>
      </c>
      <c r="F52" s="40">
        <v>2035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1460.307644</v>
      </c>
      <c r="L52" s="40">
        <v>2015</v>
      </c>
      <c r="M52" s="40">
        <v>2100</v>
      </c>
    </row>
    <row r="53" spans="2:13" x14ac:dyDescent="0.2">
      <c r="B53" s="40" t="s">
        <v>449</v>
      </c>
      <c r="C53" s="40" t="s">
        <v>37</v>
      </c>
      <c r="D53" s="40" t="s">
        <v>38</v>
      </c>
      <c r="E53" s="40">
        <v>1500</v>
      </c>
      <c r="F53" s="40">
        <v>2035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1460.307644</v>
      </c>
      <c r="L53" s="40">
        <v>2015</v>
      </c>
      <c r="M53" s="40">
        <v>2100</v>
      </c>
    </row>
    <row r="54" spans="2:13" x14ac:dyDescent="0.2">
      <c r="B54" s="40" t="s">
        <v>332</v>
      </c>
      <c r="C54" s="40" t="s">
        <v>37</v>
      </c>
      <c r="D54" s="40" t="s">
        <v>38</v>
      </c>
      <c r="E54" s="40">
        <v>1500</v>
      </c>
      <c r="F54" s="40">
        <v>2035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1460.307644</v>
      </c>
      <c r="L54" s="40">
        <v>2015</v>
      </c>
      <c r="M54" s="40">
        <v>2100</v>
      </c>
    </row>
    <row r="55" spans="2:13" x14ac:dyDescent="0.2">
      <c r="B55" s="40" t="s">
        <v>464</v>
      </c>
      <c r="C55" s="40" t="s">
        <v>37</v>
      </c>
      <c r="D55" s="40" t="s">
        <v>39</v>
      </c>
      <c r="E55" s="40">
        <v>1500</v>
      </c>
      <c r="F55" s="40">
        <v>2035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506</v>
      </c>
      <c r="C56" s="40" t="s">
        <v>37</v>
      </c>
      <c r="D56" s="40" t="s">
        <v>39</v>
      </c>
      <c r="E56" s="40">
        <v>1500</v>
      </c>
      <c r="F56" s="40">
        <v>2035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523</v>
      </c>
      <c r="C57" s="40" t="s">
        <v>40</v>
      </c>
      <c r="D57" s="40" t="s">
        <v>43</v>
      </c>
      <c r="E57" s="40">
        <v>1500</v>
      </c>
      <c r="F57" s="40">
        <v>2035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533</v>
      </c>
      <c r="C58" s="40" t="s">
        <v>40</v>
      </c>
      <c r="D58" s="40" t="s">
        <v>43</v>
      </c>
      <c r="E58" s="40">
        <v>1500</v>
      </c>
      <c r="F58" s="40">
        <v>2035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338</v>
      </c>
      <c r="C59" s="40" t="s">
        <v>37</v>
      </c>
      <c r="D59" s="40" t="s">
        <v>39</v>
      </c>
      <c r="E59" s="40">
        <v>1500</v>
      </c>
      <c r="F59" s="40">
        <v>2034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345</v>
      </c>
      <c r="C60" s="40" t="s">
        <v>37</v>
      </c>
      <c r="D60" s="40" t="s">
        <v>39</v>
      </c>
      <c r="E60" s="40">
        <v>1500</v>
      </c>
      <c r="F60" s="40">
        <v>2034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2555.5383769999999</v>
      </c>
      <c r="L60" s="40">
        <v>2015</v>
      </c>
      <c r="M60" s="40">
        <v>2100</v>
      </c>
    </row>
    <row r="61" spans="2:13" x14ac:dyDescent="0.2">
      <c r="B61" s="40" t="s">
        <v>491</v>
      </c>
      <c r="C61" s="40" t="s">
        <v>37</v>
      </c>
      <c r="D61" s="40" t="s">
        <v>39</v>
      </c>
      <c r="E61" s="40">
        <v>1500</v>
      </c>
      <c r="F61" s="40">
        <v>2034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">
      <c r="B62" s="40" t="s">
        <v>377</v>
      </c>
      <c r="C62" s="40" t="s">
        <v>37</v>
      </c>
      <c r="D62" s="40" t="s">
        <v>39</v>
      </c>
      <c r="E62" s="40">
        <v>1500</v>
      </c>
      <c r="F62" s="40">
        <v>2034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525</v>
      </c>
      <c r="C63" s="40" t="s">
        <v>40</v>
      </c>
      <c r="D63" s="40" t="s">
        <v>43</v>
      </c>
      <c r="E63" s="40">
        <v>1500</v>
      </c>
      <c r="F63" s="40">
        <v>2034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531</v>
      </c>
      <c r="C64" s="40" t="s">
        <v>40</v>
      </c>
      <c r="D64" s="40" t="s">
        <v>43</v>
      </c>
      <c r="E64" s="40">
        <v>1500</v>
      </c>
      <c r="F64" s="40">
        <v>2034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466</v>
      </c>
      <c r="C65" s="40" t="s">
        <v>37</v>
      </c>
      <c r="D65" s="40" t="s">
        <v>39</v>
      </c>
      <c r="E65" s="40">
        <v>1500</v>
      </c>
      <c r="F65" s="40">
        <v>2033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356</v>
      </c>
      <c r="C66" s="40" t="s">
        <v>37</v>
      </c>
      <c r="D66" s="40" t="s">
        <v>39</v>
      </c>
      <c r="E66" s="40">
        <v>1500</v>
      </c>
      <c r="F66" s="40">
        <v>2033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509</v>
      </c>
      <c r="C67" s="40" t="s">
        <v>44</v>
      </c>
      <c r="D67" s="40" t="s">
        <v>40</v>
      </c>
      <c r="E67" s="40">
        <v>1500</v>
      </c>
      <c r="F67" s="40">
        <v>2033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3285.6921990000001</v>
      </c>
      <c r="L67" s="40">
        <v>2015</v>
      </c>
      <c r="M67" s="40">
        <v>2100</v>
      </c>
    </row>
    <row r="68" spans="2:13" x14ac:dyDescent="0.2">
      <c r="B68" s="40" t="s">
        <v>516</v>
      </c>
      <c r="C68" s="40" t="s">
        <v>44</v>
      </c>
      <c r="D68" s="40" t="s">
        <v>40</v>
      </c>
      <c r="E68" s="40">
        <v>1500</v>
      </c>
      <c r="F68" s="40">
        <v>2033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3285.6921990000001</v>
      </c>
      <c r="L68" s="40">
        <v>2015</v>
      </c>
      <c r="M68" s="40">
        <v>2100</v>
      </c>
    </row>
    <row r="69" spans="2:13" x14ac:dyDescent="0.2">
      <c r="B69" s="40" t="s">
        <v>405</v>
      </c>
      <c r="C69" s="40" t="s">
        <v>44</v>
      </c>
      <c r="D69" s="40" t="s">
        <v>37</v>
      </c>
      <c r="E69" s="40">
        <v>1500</v>
      </c>
      <c r="F69" s="40">
        <v>2032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3285.6921990000001</v>
      </c>
      <c r="L69" s="40">
        <v>2015</v>
      </c>
      <c r="M69" s="40">
        <v>2100</v>
      </c>
    </row>
    <row r="70" spans="2:13" x14ac:dyDescent="0.2">
      <c r="B70" s="40" t="s">
        <v>387</v>
      </c>
      <c r="C70" s="40" t="s">
        <v>37</v>
      </c>
      <c r="D70" s="40" t="s">
        <v>39</v>
      </c>
      <c r="E70" s="40">
        <v>1500</v>
      </c>
      <c r="F70" s="40">
        <v>2032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507</v>
      </c>
      <c r="C71" s="40" t="s">
        <v>44</v>
      </c>
      <c r="D71" s="40" t="s">
        <v>40</v>
      </c>
      <c r="E71" s="40">
        <v>1500</v>
      </c>
      <c r="F71" s="40">
        <v>2032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3285.6921990000001</v>
      </c>
      <c r="L71" s="40">
        <v>2015</v>
      </c>
      <c r="M71" s="40">
        <v>2100</v>
      </c>
    </row>
    <row r="72" spans="2:13" x14ac:dyDescent="0.2">
      <c r="B72" s="40" t="s">
        <v>511</v>
      </c>
      <c r="C72" s="40" t="s">
        <v>44</v>
      </c>
      <c r="D72" s="40" t="s">
        <v>40</v>
      </c>
      <c r="E72" s="40">
        <v>1500</v>
      </c>
      <c r="F72" s="40">
        <v>2032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3285.6921990000001</v>
      </c>
      <c r="L72" s="40">
        <v>2015</v>
      </c>
      <c r="M72" s="40">
        <v>2100</v>
      </c>
    </row>
    <row r="73" spans="2:13" x14ac:dyDescent="0.2">
      <c r="B73" s="40" t="s">
        <v>514</v>
      </c>
      <c r="C73" s="40" t="s">
        <v>44</v>
      </c>
      <c r="D73" s="40" t="s">
        <v>40</v>
      </c>
      <c r="E73" s="40">
        <v>1500</v>
      </c>
      <c r="F73" s="40">
        <v>2032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3285.6921990000001</v>
      </c>
      <c r="L73" s="40">
        <v>2015</v>
      </c>
      <c r="M73" s="40">
        <v>2100</v>
      </c>
    </row>
    <row r="74" spans="2:13" x14ac:dyDescent="0.2">
      <c r="B74" s="40" t="s">
        <v>410</v>
      </c>
      <c r="C74" s="40" t="s">
        <v>44</v>
      </c>
      <c r="D74" s="40" t="s">
        <v>37</v>
      </c>
      <c r="E74" s="40">
        <v>1500</v>
      </c>
      <c r="F74" s="40">
        <v>2031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3285.6921990000001</v>
      </c>
      <c r="L74" s="40">
        <v>2015</v>
      </c>
      <c r="M74" s="40">
        <v>2100</v>
      </c>
    </row>
    <row r="75" spans="2:13" x14ac:dyDescent="0.2">
      <c r="B75" s="40" t="s">
        <v>486</v>
      </c>
      <c r="C75" s="40" t="s">
        <v>37</v>
      </c>
      <c r="D75" s="40" t="s">
        <v>39</v>
      </c>
      <c r="E75" s="40">
        <v>1500</v>
      </c>
      <c r="F75" s="40">
        <v>2031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2555.5383769999999</v>
      </c>
      <c r="L75" s="40">
        <v>2015</v>
      </c>
      <c r="M75" s="40">
        <v>2100</v>
      </c>
    </row>
    <row r="76" spans="2:13" x14ac:dyDescent="0.2">
      <c r="B76" s="40" t="s">
        <v>360</v>
      </c>
      <c r="C76" s="40" t="s">
        <v>37</v>
      </c>
      <c r="D76" s="40" t="s">
        <v>39</v>
      </c>
      <c r="E76" s="40">
        <v>1500</v>
      </c>
      <c r="F76" s="40">
        <v>2031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2555.5383769999999</v>
      </c>
      <c r="L76" s="40">
        <v>2015</v>
      </c>
      <c r="M76" s="40">
        <v>2100</v>
      </c>
    </row>
    <row r="77" spans="2:13" x14ac:dyDescent="0.2">
      <c r="B77" s="40" t="s">
        <v>392</v>
      </c>
      <c r="C77" s="40" t="s">
        <v>37</v>
      </c>
      <c r="D77" s="40" t="s">
        <v>39</v>
      </c>
      <c r="E77" s="40">
        <v>1500</v>
      </c>
      <c r="F77" s="40">
        <v>2031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2555.5383769999999</v>
      </c>
      <c r="L77" s="40">
        <v>2015</v>
      </c>
      <c r="M77" s="40">
        <v>2100</v>
      </c>
    </row>
    <row r="78" spans="2:13" x14ac:dyDescent="0.2">
      <c r="B78" s="40" t="s">
        <v>513</v>
      </c>
      <c r="C78" s="40" t="s">
        <v>44</v>
      </c>
      <c r="D78" s="40" t="s">
        <v>40</v>
      </c>
      <c r="E78" s="40">
        <v>1500</v>
      </c>
      <c r="F78" s="40">
        <v>2031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390</v>
      </c>
      <c r="C79" s="40" t="s">
        <v>37</v>
      </c>
      <c r="D79" s="40" t="s">
        <v>39</v>
      </c>
      <c r="E79" s="40">
        <v>1500</v>
      </c>
      <c r="F79" s="40">
        <v>2030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">
      <c r="B80" s="40" t="s">
        <v>350</v>
      </c>
      <c r="C80" s="40" t="s">
        <v>37</v>
      </c>
      <c r="D80" s="40" t="s">
        <v>39</v>
      </c>
      <c r="E80" s="40">
        <v>1500</v>
      </c>
      <c r="F80" s="40">
        <v>2030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2555.5383769999999</v>
      </c>
      <c r="L80" s="40">
        <v>2015</v>
      </c>
      <c r="M80" s="40">
        <v>2100</v>
      </c>
    </row>
    <row r="81" spans="2:13" x14ac:dyDescent="0.2">
      <c r="B81" s="40" t="s">
        <v>490</v>
      </c>
      <c r="C81" s="40" t="s">
        <v>37</v>
      </c>
      <c r="D81" s="40" t="s">
        <v>39</v>
      </c>
      <c r="E81" s="40">
        <v>1500</v>
      </c>
      <c r="F81" s="40">
        <v>2030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2555.5383769999999</v>
      </c>
      <c r="L81" s="40">
        <v>2015</v>
      </c>
      <c r="M81" s="40">
        <v>2100</v>
      </c>
    </row>
    <row r="82" spans="2:13" x14ac:dyDescent="0.2">
      <c r="B82" s="40" t="s">
        <v>343</v>
      </c>
      <c r="C82" s="40" t="s">
        <v>37</v>
      </c>
      <c r="D82" s="40" t="s">
        <v>39</v>
      </c>
      <c r="E82" s="40">
        <v>1500</v>
      </c>
      <c r="F82" s="40">
        <v>2030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2555.5383769999999</v>
      </c>
      <c r="L82" s="40">
        <v>2015</v>
      </c>
      <c r="M82" s="40">
        <v>2100</v>
      </c>
    </row>
    <row r="83" spans="2:13" x14ac:dyDescent="0.2">
      <c r="B83" s="40" t="s">
        <v>361</v>
      </c>
      <c r="C83" s="40" t="s">
        <v>37</v>
      </c>
      <c r="D83" s="40" t="s">
        <v>39</v>
      </c>
      <c r="E83" s="40">
        <v>1500</v>
      </c>
      <c r="F83" s="40">
        <v>2030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2555.5383769999999</v>
      </c>
      <c r="L83" s="40">
        <v>2015</v>
      </c>
      <c r="M83" s="40">
        <v>2100</v>
      </c>
    </row>
    <row r="84" spans="2:13" x14ac:dyDescent="0.2">
      <c r="B84" s="40" t="s">
        <v>382</v>
      </c>
      <c r="C84" s="40" t="s">
        <v>37</v>
      </c>
      <c r="D84" s="40" t="s">
        <v>39</v>
      </c>
      <c r="E84" s="40">
        <v>1500</v>
      </c>
      <c r="F84" s="40">
        <v>2030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2555.5383769999999</v>
      </c>
      <c r="L84" s="40">
        <v>2015</v>
      </c>
      <c r="M84" s="40">
        <v>2100</v>
      </c>
    </row>
    <row r="85" spans="2:13" x14ac:dyDescent="0.2">
      <c r="B85" s="40" t="s">
        <v>457</v>
      </c>
      <c r="C85" s="40" t="s">
        <v>37</v>
      </c>
      <c r="D85" s="40" t="s">
        <v>39</v>
      </c>
      <c r="E85" s="40">
        <v>1500</v>
      </c>
      <c r="F85" s="40">
        <v>2029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2555.5383769999999</v>
      </c>
      <c r="L85" s="40">
        <v>2015</v>
      </c>
      <c r="M85" s="40">
        <v>2100</v>
      </c>
    </row>
    <row r="86" spans="2:13" x14ac:dyDescent="0.2">
      <c r="B86" s="40" t="s">
        <v>499</v>
      </c>
      <c r="C86" s="40" t="s">
        <v>37</v>
      </c>
      <c r="D86" s="40" t="s">
        <v>39</v>
      </c>
      <c r="E86" s="40">
        <v>1500</v>
      </c>
      <c r="F86" s="40">
        <v>2029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2555.5383769999999</v>
      </c>
      <c r="L86" s="40">
        <v>2015</v>
      </c>
      <c r="M86" s="40">
        <v>2100</v>
      </c>
    </row>
    <row r="87" spans="2:13" x14ac:dyDescent="0.2">
      <c r="B87" s="40" t="s">
        <v>504</v>
      </c>
      <c r="C87" s="40" t="s">
        <v>37</v>
      </c>
      <c r="D87" s="40" t="s">
        <v>39</v>
      </c>
      <c r="E87" s="40">
        <v>1500</v>
      </c>
      <c r="F87" s="40">
        <v>2029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2555.5383769999999</v>
      </c>
      <c r="L87" s="40">
        <v>2015</v>
      </c>
      <c r="M87" s="40">
        <v>2100</v>
      </c>
    </row>
    <row r="88" spans="2:13" x14ac:dyDescent="0.2">
      <c r="B88" s="40" t="s">
        <v>336</v>
      </c>
      <c r="C88" s="40" t="s">
        <v>37</v>
      </c>
      <c r="D88" s="40" t="s">
        <v>39</v>
      </c>
      <c r="E88" s="40">
        <v>1500</v>
      </c>
      <c r="F88" s="40">
        <v>2028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2555.5383769999999</v>
      </c>
      <c r="L88" s="40">
        <v>2015</v>
      </c>
      <c r="M88" s="40">
        <v>2100</v>
      </c>
    </row>
    <row r="89" spans="2:13" x14ac:dyDescent="0.2">
      <c r="B89" s="40" t="s">
        <v>468</v>
      </c>
      <c r="C89" s="40" t="s">
        <v>37</v>
      </c>
      <c r="D89" s="40" t="s">
        <v>39</v>
      </c>
      <c r="E89" s="40">
        <v>1500</v>
      </c>
      <c r="F89" s="40">
        <v>2028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2555.5383769999999</v>
      </c>
      <c r="L89" s="40">
        <v>2015</v>
      </c>
      <c r="M89" s="40">
        <v>2100</v>
      </c>
    </row>
    <row r="90" spans="2:13" x14ac:dyDescent="0.2">
      <c r="B90" s="40" t="s">
        <v>483</v>
      </c>
      <c r="C90" s="40" t="s">
        <v>37</v>
      </c>
      <c r="D90" s="40" t="s">
        <v>39</v>
      </c>
      <c r="E90" s="40">
        <v>1500</v>
      </c>
      <c r="F90" s="40">
        <v>2027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2555.5383769999999</v>
      </c>
      <c r="L90" s="40">
        <v>2015</v>
      </c>
      <c r="M90" s="40">
        <v>2100</v>
      </c>
    </row>
    <row r="91" spans="2:13" x14ac:dyDescent="0.2">
      <c r="B91" s="40" t="s">
        <v>495</v>
      </c>
      <c r="C91" s="40" t="s">
        <v>37</v>
      </c>
      <c r="D91" s="40" t="s">
        <v>39</v>
      </c>
      <c r="E91" s="40">
        <v>1500</v>
      </c>
      <c r="F91" s="40">
        <v>2027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2555.5383769999999</v>
      </c>
      <c r="L91" s="40">
        <v>2015</v>
      </c>
      <c r="M91" s="40">
        <v>2100</v>
      </c>
    </row>
    <row r="92" spans="2:13" x14ac:dyDescent="0.2">
      <c r="B92" s="40" t="s">
        <v>398</v>
      </c>
      <c r="C92" s="40" t="s">
        <v>44</v>
      </c>
      <c r="D92" s="40" t="s">
        <v>37</v>
      </c>
      <c r="E92" s="40">
        <v>1500</v>
      </c>
      <c r="F92" s="40">
        <v>2026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399</v>
      </c>
      <c r="C93" s="40" t="s">
        <v>44</v>
      </c>
      <c r="D93" s="40" t="s">
        <v>37</v>
      </c>
      <c r="E93" s="40">
        <v>1500</v>
      </c>
      <c r="F93" s="40">
        <v>2026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402</v>
      </c>
      <c r="C94" s="40" t="s">
        <v>44</v>
      </c>
      <c r="D94" s="40" t="s">
        <v>37</v>
      </c>
      <c r="E94" s="40">
        <v>1500</v>
      </c>
      <c r="F94" s="40">
        <v>2026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401</v>
      </c>
      <c r="C95" s="40" t="s">
        <v>44</v>
      </c>
      <c r="D95" s="40" t="s">
        <v>37</v>
      </c>
      <c r="E95" s="40">
        <v>1500</v>
      </c>
      <c r="F95" s="40">
        <v>2019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409</v>
      </c>
      <c r="C96" s="40" t="s">
        <v>44</v>
      </c>
      <c r="D96" s="40" t="s">
        <v>37</v>
      </c>
      <c r="E96" s="40">
        <v>1500</v>
      </c>
      <c r="F96" s="40">
        <v>2019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403</v>
      </c>
      <c r="C97" s="40" t="s">
        <v>44</v>
      </c>
      <c r="D97" s="40" t="s">
        <v>37</v>
      </c>
      <c r="E97" s="40">
        <v>1500</v>
      </c>
      <c r="F97" s="40">
        <v>2019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404</v>
      </c>
      <c r="C98" s="40" t="s">
        <v>44</v>
      </c>
      <c r="D98" s="40" t="s">
        <v>37</v>
      </c>
      <c r="E98" s="40">
        <v>1500</v>
      </c>
      <c r="F98" s="40">
        <v>2019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418</v>
      </c>
      <c r="C99" s="40" t="s">
        <v>42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408</v>
      </c>
      <c r="C100" s="40" t="s">
        <v>44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400</v>
      </c>
      <c r="C101" s="40" t="s">
        <v>44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419</v>
      </c>
      <c r="C102" s="40" t="s">
        <v>42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420</v>
      </c>
      <c r="C103" s="40" t="s">
        <v>42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421</v>
      </c>
      <c r="C104" s="40" t="s">
        <v>42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422</v>
      </c>
      <c r="C105" s="40" t="s">
        <v>42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423</v>
      </c>
      <c r="C106" s="40" t="s">
        <v>42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424</v>
      </c>
      <c r="C107" s="40" t="s">
        <v>42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425</v>
      </c>
      <c r="C108" s="40" t="s">
        <v>42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426</v>
      </c>
      <c r="C109" s="40" t="s">
        <v>42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427</v>
      </c>
      <c r="C110" s="40" t="s">
        <v>42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428</v>
      </c>
      <c r="C111" s="40" t="s">
        <v>42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429</v>
      </c>
      <c r="C112" s="40" t="s">
        <v>42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430</v>
      </c>
      <c r="C113" s="40" t="s">
        <v>42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411</v>
      </c>
      <c r="C114" s="40" t="s">
        <v>45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431</v>
      </c>
      <c r="C115" s="40" t="s">
        <v>42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432</v>
      </c>
      <c r="C116" s="40" t="s">
        <v>45</v>
      </c>
      <c r="D116" s="40" t="s">
        <v>37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">
      <c r="B117" s="40" t="s">
        <v>412</v>
      </c>
      <c r="C117" s="40" t="s">
        <v>45</v>
      </c>
      <c r="D117" s="40" t="s">
        <v>37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3285.6921990000001</v>
      </c>
      <c r="L117" s="40">
        <v>2015</v>
      </c>
      <c r="M117" s="40">
        <v>2100</v>
      </c>
    </row>
    <row r="118" spans="2:13" x14ac:dyDescent="0.2">
      <c r="B118" s="40" t="s">
        <v>413</v>
      </c>
      <c r="C118" s="40" t="s">
        <v>45</v>
      </c>
      <c r="D118" s="40" t="s">
        <v>37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3285.6921990000001</v>
      </c>
      <c r="L118" s="40">
        <v>2015</v>
      </c>
      <c r="M118" s="40">
        <v>2100</v>
      </c>
    </row>
    <row r="119" spans="2:13" x14ac:dyDescent="0.2">
      <c r="B119" s="40" t="s">
        <v>414</v>
      </c>
      <c r="C119" s="40" t="s">
        <v>45</v>
      </c>
      <c r="D119" s="40" t="s">
        <v>37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3285.6921990000001</v>
      </c>
      <c r="L119" s="40">
        <v>2015</v>
      </c>
      <c r="M119" s="40">
        <v>2100</v>
      </c>
    </row>
    <row r="120" spans="2:13" x14ac:dyDescent="0.2">
      <c r="B120" s="40" t="s">
        <v>415</v>
      </c>
      <c r="C120" s="40" t="s">
        <v>45</v>
      </c>
      <c r="D120" s="40" t="s">
        <v>37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3285.6921990000001</v>
      </c>
      <c r="L120" s="40">
        <v>2015</v>
      </c>
      <c r="M120" s="40">
        <v>2100</v>
      </c>
    </row>
    <row r="121" spans="2:13" x14ac:dyDescent="0.2">
      <c r="B121" s="40" t="s">
        <v>433</v>
      </c>
      <c r="C121" s="40" t="s">
        <v>45</v>
      </c>
      <c r="D121" s="40" t="s">
        <v>37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3285.6921990000001</v>
      </c>
      <c r="L121" s="40">
        <v>2015</v>
      </c>
      <c r="M121" s="40">
        <v>2100</v>
      </c>
    </row>
    <row r="122" spans="2:13" x14ac:dyDescent="0.2">
      <c r="B122" s="40" t="s">
        <v>434</v>
      </c>
      <c r="C122" s="40" t="s">
        <v>45</v>
      </c>
      <c r="D122" s="40" t="s">
        <v>37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3285.6921990000001</v>
      </c>
      <c r="L122" s="40">
        <v>2015</v>
      </c>
      <c r="M122" s="40">
        <v>2100</v>
      </c>
    </row>
    <row r="123" spans="2:13" x14ac:dyDescent="0.2">
      <c r="B123" s="40" t="s">
        <v>435</v>
      </c>
      <c r="C123" s="40" t="s">
        <v>45</v>
      </c>
      <c r="D123" s="40" t="s">
        <v>37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3285.6921990000001</v>
      </c>
      <c r="L123" s="40">
        <v>2015</v>
      </c>
      <c r="M123" s="40">
        <v>2100</v>
      </c>
    </row>
    <row r="124" spans="2:13" x14ac:dyDescent="0.2">
      <c r="B124" s="40" t="s">
        <v>436</v>
      </c>
      <c r="C124" s="40" t="s">
        <v>45</v>
      </c>
      <c r="D124" s="40" t="s">
        <v>37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3285.6921990000001</v>
      </c>
      <c r="L124" s="40">
        <v>2015</v>
      </c>
      <c r="M124" s="40">
        <v>2100</v>
      </c>
    </row>
    <row r="125" spans="2:13" x14ac:dyDescent="0.2">
      <c r="B125" s="40" t="s">
        <v>416</v>
      </c>
      <c r="C125" s="40" t="s">
        <v>45</v>
      </c>
      <c r="D125" s="40" t="s">
        <v>37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3285.6921990000001</v>
      </c>
      <c r="L125" s="40">
        <v>2015</v>
      </c>
      <c r="M125" s="40">
        <v>2100</v>
      </c>
    </row>
    <row r="126" spans="2:13" x14ac:dyDescent="0.2">
      <c r="B126" s="40" t="s">
        <v>437</v>
      </c>
      <c r="C126" s="40" t="s">
        <v>42</v>
      </c>
      <c r="D126" s="40" t="s">
        <v>37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3285.6921990000001</v>
      </c>
      <c r="L126" s="40">
        <v>2015</v>
      </c>
      <c r="M126" s="40">
        <v>2100</v>
      </c>
    </row>
    <row r="127" spans="2:13" x14ac:dyDescent="0.2">
      <c r="B127" s="40" t="s">
        <v>417</v>
      </c>
      <c r="C127" s="40" t="s">
        <v>45</v>
      </c>
      <c r="D127" s="40" t="s">
        <v>37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3285.6921990000001</v>
      </c>
      <c r="L127" s="40">
        <v>2015</v>
      </c>
      <c r="M127" s="40">
        <v>2100</v>
      </c>
    </row>
    <row r="128" spans="2:13" x14ac:dyDescent="0.2">
      <c r="B128" s="40" t="s">
        <v>438</v>
      </c>
      <c r="C128" s="40" t="s">
        <v>45</v>
      </c>
      <c r="D128" s="40" t="s">
        <v>37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3285.6921990000001</v>
      </c>
      <c r="L128" s="40">
        <v>2015</v>
      </c>
      <c r="M128" s="40">
        <v>2100</v>
      </c>
    </row>
    <row r="129" spans="2:13" x14ac:dyDescent="0.2">
      <c r="B129" s="40" t="s">
        <v>439</v>
      </c>
      <c r="C129" s="40" t="s">
        <v>45</v>
      </c>
      <c r="D129" s="40" t="s">
        <v>37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3285.6921990000001</v>
      </c>
      <c r="L129" s="40">
        <v>2015</v>
      </c>
      <c r="M129" s="40">
        <v>2100</v>
      </c>
    </row>
    <row r="130" spans="2:13" x14ac:dyDescent="0.2">
      <c r="B130" s="40" t="s">
        <v>440</v>
      </c>
      <c r="C130" s="40" t="s">
        <v>45</v>
      </c>
      <c r="D130" s="40" t="s">
        <v>37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3285.6921990000001</v>
      </c>
      <c r="L130" s="40">
        <v>2015</v>
      </c>
      <c r="M130" s="40">
        <v>2100</v>
      </c>
    </row>
    <row r="131" spans="2:13" x14ac:dyDescent="0.2">
      <c r="B131" s="40" t="s">
        <v>441</v>
      </c>
      <c r="C131" s="40" t="s">
        <v>37</v>
      </c>
      <c r="D131" s="40" t="s">
        <v>38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1460.307644</v>
      </c>
      <c r="L131" s="40">
        <v>2015</v>
      </c>
      <c r="M131" s="40">
        <v>2100</v>
      </c>
    </row>
    <row r="132" spans="2:13" x14ac:dyDescent="0.2">
      <c r="B132" s="40" t="s">
        <v>442</v>
      </c>
      <c r="C132" s="40" t="s">
        <v>37</v>
      </c>
      <c r="D132" s="40" t="s">
        <v>38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1460.307644</v>
      </c>
      <c r="L132" s="40">
        <v>2015</v>
      </c>
      <c r="M132" s="40">
        <v>2100</v>
      </c>
    </row>
    <row r="133" spans="2:13" x14ac:dyDescent="0.2">
      <c r="B133" s="40" t="s">
        <v>443</v>
      </c>
      <c r="C133" s="40" t="s">
        <v>37</v>
      </c>
      <c r="D133" s="40" t="s">
        <v>38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1460.307644</v>
      </c>
      <c r="L133" s="40">
        <v>2015</v>
      </c>
      <c r="M133" s="40">
        <v>2100</v>
      </c>
    </row>
    <row r="134" spans="2:13" x14ac:dyDescent="0.2">
      <c r="B134" s="40" t="s">
        <v>444</v>
      </c>
      <c r="C134" s="40" t="s">
        <v>37</v>
      </c>
      <c r="D134" s="40" t="s">
        <v>38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1460.307644</v>
      </c>
      <c r="L134" s="40">
        <v>2015</v>
      </c>
      <c r="M134" s="40">
        <v>2100</v>
      </c>
    </row>
    <row r="135" spans="2:13" x14ac:dyDescent="0.2">
      <c r="B135" s="40" t="s">
        <v>447</v>
      </c>
      <c r="C135" s="40" t="s">
        <v>37</v>
      </c>
      <c r="D135" s="40" t="s">
        <v>38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1460.307644</v>
      </c>
      <c r="L135" s="40">
        <v>2015</v>
      </c>
      <c r="M135" s="40">
        <v>2100</v>
      </c>
    </row>
    <row r="136" spans="2:13" x14ac:dyDescent="0.2">
      <c r="B136" s="40" t="s">
        <v>370</v>
      </c>
      <c r="C136" s="40" t="s">
        <v>37</v>
      </c>
      <c r="D136" s="40" t="s">
        <v>38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1460.307644</v>
      </c>
      <c r="L136" s="40">
        <v>2015</v>
      </c>
      <c r="M136" s="40">
        <v>2100</v>
      </c>
    </row>
    <row r="137" spans="2:13" x14ac:dyDescent="0.2">
      <c r="B137" s="40" t="s">
        <v>330</v>
      </c>
      <c r="C137" s="40" t="s">
        <v>37</v>
      </c>
      <c r="D137" s="40" t="s">
        <v>38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1460.307644</v>
      </c>
      <c r="L137" s="40">
        <v>2015</v>
      </c>
      <c r="M137" s="40">
        <v>2100</v>
      </c>
    </row>
    <row r="138" spans="2:13" x14ac:dyDescent="0.2">
      <c r="B138" s="40" t="s">
        <v>371</v>
      </c>
      <c r="C138" s="40" t="s">
        <v>37</v>
      </c>
      <c r="D138" s="40" t="s">
        <v>38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1460.307644</v>
      </c>
      <c r="L138" s="40">
        <v>2015</v>
      </c>
      <c r="M138" s="40">
        <v>2100</v>
      </c>
    </row>
    <row r="139" spans="2:13" x14ac:dyDescent="0.2">
      <c r="B139" s="40" t="s">
        <v>453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454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353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372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373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456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344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389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354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459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461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462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355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463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465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337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467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470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471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473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475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476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477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339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340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478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385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346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481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482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386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484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485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488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347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376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348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489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349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391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494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358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496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351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497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500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363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501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502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503</v>
      </c>
      <c r="C188" s="40" t="s">
        <v>37</v>
      </c>
      <c r="D188" s="40" t="s">
        <v>39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">
      <c r="B189" s="40" t="s">
        <v>505</v>
      </c>
      <c r="C189" s="40" t="s">
        <v>37</v>
      </c>
      <c r="D189" s="40" t="s">
        <v>39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2555.5383769999999</v>
      </c>
      <c r="L189" s="40">
        <v>2015</v>
      </c>
      <c r="M189" s="40">
        <v>2100</v>
      </c>
    </row>
    <row r="190" spans="2:13" x14ac:dyDescent="0.2">
      <c r="B190" s="40" t="s">
        <v>508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510</v>
      </c>
      <c r="C191" s="40" t="s">
        <v>44</v>
      </c>
      <c r="D191" s="40" t="s">
        <v>40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512</v>
      </c>
      <c r="C192" s="40" t="s">
        <v>44</v>
      </c>
      <c r="D192" s="40" t="s">
        <v>40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406</v>
      </c>
      <c r="C193" s="40" t="s">
        <v>44</v>
      </c>
      <c r="D193" s="40" t="s">
        <v>40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515</v>
      </c>
      <c r="C194" s="40" t="s">
        <v>44</v>
      </c>
      <c r="D194" s="40" t="s">
        <v>40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407</v>
      </c>
      <c r="C195" s="40" t="s">
        <v>44</v>
      </c>
      <c r="D195" s="40" t="s">
        <v>40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517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365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394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378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518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395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396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393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519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397</v>
      </c>
      <c r="C205" s="40" t="s">
        <v>43</v>
      </c>
      <c r="D205" s="40" t="s">
        <v>42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">
      <c r="B206" s="40" t="s">
        <v>520</v>
      </c>
      <c r="C206" s="40" t="s">
        <v>43</v>
      </c>
      <c r="D206" s="40" t="s">
        <v>42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3285.6921990000001</v>
      </c>
      <c r="L206" s="40">
        <v>2015</v>
      </c>
      <c r="M206" s="40">
        <v>2100</v>
      </c>
    </row>
    <row r="207" spans="2:13" x14ac:dyDescent="0.2">
      <c r="B207" s="40" t="s">
        <v>329</v>
      </c>
      <c r="C207" s="40" t="s">
        <v>43</v>
      </c>
      <c r="D207" s="40" t="s">
        <v>42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3285.6921990000001</v>
      </c>
      <c r="L207" s="40">
        <v>2015</v>
      </c>
      <c r="M207" s="40">
        <v>2100</v>
      </c>
    </row>
    <row r="208" spans="2:13" x14ac:dyDescent="0.2">
      <c r="B208" s="40" t="s">
        <v>521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522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524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530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597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598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592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585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578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586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643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602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594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590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604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591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600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562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">
      <c r="B339" s="40" t="s">
        <v>639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577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558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561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">
      <c r="B343" s="40" t="s">
        <v>555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">
      <c r="B344" s="40" t="s">
        <v>610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641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566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">
      <c r="B348" s="40" t="s">
        <v>617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">
      <c r="B349" s="40" t="s">
        <v>623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622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">
      <c r="B351" s="40" t="s">
        <v>564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608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619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550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632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572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">
      <c r="B357" s="40" t="s">
        <v>615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">
      <c r="B359" s="40" t="s">
        <v>631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634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582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571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640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535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568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637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593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575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636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569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633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626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4235.5937320000003</v>
      </c>
      <c r="N29">
        <v>4416.5852590000004</v>
      </c>
      <c r="O29">
        <v>4388.3833839999998</v>
      </c>
      <c r="P29">
        <v>4110.8396640000001</v>
      </c>
      <c r="Q29">
        <v>2082.9740120000001</v>
      </c>
      <c r="R29">
        <v>2094.7221340000001</v>
      </c>
      <c r="S29">
        <v>2139.1616290000002</v>
      </c>
      <c r="T29">
        <v>1997.517552</v>
      </c>
      <c r="U29">
        <v>1974.3649579999999</v>
      </c>
      <c r="V29">
        <v>1903.9688000000001</v>
      </c>
      <c r="W29">
        <v>2562.963925</v>
      </c>
      <c r="X29">
        <v>3013.052005</v>
      </c>
      <c r="Y29">
        <v>2750.3966730000002</v>
      </c>
      <c r="Z29">
        <v>2262.0788309999998</v>
      </c>
      <c r="AA29">
        <v>2820.7973590000001</v>
      </c>
      <c r="AB29">
        <v>3453.4499900000001</v>
      </c>
      <c r="AC29">
        <v>4211.5032709999996</v>
      </c>
      <c r="AD29">
        <v>4617.0403070000002</v>
      </c>
      <c r="AE29">
        <v>6350.963917</v>
      </c>
      <c r="AF29">
        <v>5395.297098</v>
      </c>
      <c r="AG29">
        <v>5789.8950400000003</v>
      </c>
      <c r="AH29">
        <v>6184.4929830000001</v>
      </c>
      <c r="AI29">
        <v>6579.0909250000004</v>
      </c>
      <c r="AJ29">
        <v>6973.6888669999998</v>
      </c>
      <c r="AK29">
        <v>7061.2043020000001</v>
      </c>
      <c r="AL29">
        <v>7517.3630899999998</v>
      </c>
      <c r="AM29">
        <v>7844.3631770000002</v>
      </c>
      <c r="AN29">
        <v>8221.7634409999991</v>
      </c>
      <c r="AO29">
        <v>9318.4769390000001</v>
      </c>
      <c r="AP29">
        <v>10571.189259999999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114.7332854</v>
      </c>
      <c r="P30">
        <v>358.44178690000001</v>
      </c>
      <c r="Q30">
        <v>358.44178690000001</v>
      </c>
      <c r="R30">
        <v>358.44178690000001</v>
      </c>
      <c r="S30">
        <v>882.19448850000003</v>
      </c>
      <c r="T30">
        <v>882.19448850000003</v>
      </c>
      <c r="U30">
        <v>882.19448850000003</v>
      </c>
      <c r="V30">
        <v>882.19448850000003</v>
      </c>
      <c r="W30">
        <v>955.95111320000001</v>
      </c>
      <c r="X30">
        <v>1029.7077380000001</v>
      </c>
      <c r="Y30">
        <v>1103.464363</v>
      </c>
      <c r="Z30">
        <v>1177.2209869999999</v>
      </c>
      <c r="AA30">
        <v>1250.9776119999999</v>
      </c>
      <c r="AB30">
        <v>1324.7342369999999</v>
      </c>
      <c r="AC30">
        <v>1398.4908620000001</v>
      </c>
      <c r="AD30">
        <v>1546.004111</v>
      </c>
      <c r="AE30">
        <v>2160.9218350000001</v>
      </c>
      <c r="AF30">
        <v>1208.6114130000001</v>
      </c>
      <c r="AG30">
        <v>841.25488910000001</v>
      </c>
      <c r="AH30">
        <v>1013.9847109999999</v>
      </c>
      <c r="AI30">
        <v>1194.113552</v>
      </c>
      <c r="AJ30">
        <v>1312.803408</v>
      </c>
      <c r="AK30">
        <v>1695.900578</v>
      </c>
      <c r="AL30">
        <v>1475.552162</v>
      </c>
      <c r="AM30">
        <v>1827.8595049999999</v>
      </c>
      <c r="AN30">
        <v>1227.082238</v>
      </c>
      <c r="AO30">
        <v>1414.282657</v>
      </c>
      <c r="AP30">
        <v>1736.393716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2196.363773</v>
      </c>
      <c r="Q31">
        <v>1890.6003800000001</v>
      </c>
      <c r="R31">
        <v>1890.6003800000001</v>
      </c>
      <c r="S31">
        <v>1890.6003800000001</v>
      </c>
      <c r="T31">
        <v>1764.0215149999999</v>
      </c>
      <c r="U31">
        <v>1719.1162280000001</v>
      </c>
      <c r="V31">
        <v>1710.74191</v>
      </c>
      <c r="W31">
        <v>1954.7083990000001</v>
      </c>
      <c r="X31">
        <v>1971.570737</v>
      </c>
      <c r="Y31">
        <v>1743.9171369999999</v>
      </c>
      <c r="Z31">
        <v>1813.9859300000001</v>
      </c>
      <c r="AA31">
        <v>1884.0547240000001</v>
      </c>
      <c r="AB31">
        <v>2024.192311</v>
      </c>
      <c r="AC31">
        <v>2162.8123439999999</v>
      </c>
      <c r="AD31">
        <v>2654.8114519999999</v>
      </c>
      <c r="AE31">
        <v>2790.122625</v>
      </c>
      <c r="AF31">
        <v>2714.7984280000001</v>
      </c>
      <c r="AG31">
        <v>2453.1453379999998</v>
      </c>
      <c r="AH31">
        <v>2593.282925</v>
      </c>
      <c r="AI31">
        <v>2733.4205120000001</v>
      </c>
      <c r="AJ31">
        <v>2873.5580989999999</v>
      </c>
      <c r="AK31">
        <v>2873.5580989999999</v>
      </c>
      <c r="AL31">
        <v>2873.5580989999999</v>
      </c>
      <c r="AM31">
        <v>2873.5580989999999</v>
      </c>
      <c r="AN31">
        <v>2873.5580989999999</v>
      </c>
      <c r="AO31">
        <v>2873.5580989999999</v>
      </c>
      <c r="AP31">
        <v>2873.5580989999999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1592.022606</v>
      </c>
      <c r="O32">
        <v>1490.9279570000001</v>
      </c>
      <c r="P32">
        <v>1816.326059</v>
      </c>
      <c r="Q32">
        <v>1812.7595389999999</v>
      </c>
      <c r="R32">
        <v>1823.7901879999999</v>
      </c>
      <c r="S32">
        <v>1948.5737039999999</v>
      </c>
      <c r="T32">
        <v>1804.8127239999999</v>
      </c>
      <c r="U32">
        <v>1667.3803760000001</v>
      </c>
      <c r="V32">
        <v>1656.654374</v>
      </c>
      <c r="W32">
        <v>1183.9839899999999</v>
      </c>
      <c r="X32">
        <v>1285.0786390000001</v>
      </c>
      <c r="Y32">
        <v>1285.0786390000001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703.17114049999998</v>
      </c>
      <c r="AG32">
        <v>753.50723519999997</v>
      </c>
      <c r="AH32">
        <v>687.86383920000003</v>
      </c>
      <c r="AI32">
        <v>687.86383920000003</v>
      </c>
      <c r="AJ32">
        <v>687.86383920000003</v>
      </c>
      <c r="AK32">
        <v>420.2028755</v>
      </c>
      <c r="AL32">
        <v>463.5603863</v>
      </c>
      <c r="AN32">
        <v>463.5603863</v>
      </c>
      <c r="AO32">
        <v>2.2126987420000002</v>
      </c>
      <c r="AP32">
        <v>461.34768759999997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632.34658449999995</v>
      </c>
      <c r="G35">
        <v>632.34658449999995</v>
      </c>
      <c r="H35">
        <v>1190.142744</v>
      </c>
      <c r="I35">
        <v>1190.142744</v>
      </c>
      <c r="J35">
        <v>1062.9846010000001</v>
      </c>
      <c r="K35">
        <v>1190.142744</v>
      </c>
      <c r="L35">
        <v>1177.1282639999999</v>
      </c>
      <c r="M35">
        <v>1177.1282639999999</v>
      </c>
      <c r="N35">
        <v>1258.76848</v>
      </c>
      <c r="O35">
        <v>1271.32539</v>
      </c>
      <c r="P35">
        <v>1516.1129579999999</v>
      </c>
      <c r="Q35">
        <v>1562.4562559999999</v>
      </c>
      <c r="R35">
        <v>1562.4513999999999</v>
      </c>
      <c r="S35">
        <v>1807.6926080000001</v>
      </c>
      <c r="T35">
        <v>1794.678128</v>
      </c>
      <c r="U35">
        <v>1787.6401539999999</v>
      </c>
      <c r="V35">
        <v>1807.6926080000001</v>
      </c>
      <c r="W35">
        <v>1292.036132</v>
      </c>
      <c r="X35">
        <v>1292.036132</v>
      </c>
      <c r="Y35">
        <v>1204.6804850000001</v>
      </c>
      <c r="Z35">
        <v>1393.1653160000001</v>
      </c>
      <c r="AA35">
        <v>1307.9683090000001</v>
      </c>
      <c r="AB35">
        <v>1375.2043289999999</v>
      </c>
      <c r="AC35">
        <v>958.28382050000005</v>
      </c>
      <c r="AD35">
        <v>996.35797239999999</v>
      </c>
      <c r="AE35">
        <v>1030.579009</v>
      </c>
      <c r="AF35">
        <v>877.09057540000003</v>
      </c>
      <c r="AG35">
        <v>877.09057540000003</v>
      </c>
      <c r="AH35">
        <v>780.30992519999995</v>
      </c>
      <c r="AI35">
        <v>614.98912670000004</v>
      </c>
      <c r="AJ35">
        <v>360.66989489999997</v>
      </c>
      <c r="AK35">
        <v>360.66989489999997</v>
      </c>
      <c r="AL35">
        <v>383.93285600000002</v>
      </c>
      <c r="AM35">
        <v>415.84323239999998</v>
      </c>
      <c r="AN35">
        <v>447.05635119999999</v>
      </c>
      <c r="AO35">
        <v>477.50209849999999</v>
      </c>
      <c r="AP35">
        <v>506.89938549999999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8151.5274339999996</v>
      </c>
      <c r="G40">
        <v>10571.13423</v>
      </c>
      <c r="H40">
        <v>7621.5368539999999</v>
      </c>
      <c r="I40">
        <v>7889.4582989999999</v>
      </c>
      <c r="J40">
        <v>7165.9889139999996</v>
      </c>
      <c r="K40">
        <v>7576.4112610000002</v>
      </c>
      <c r="L40">
        <v>8704.8814600000005</v>
      </c>
      <c r="M40">
        <v>9827.5085130000007</v>
      </c>
      <c r="N40">
        <v>9961.0062170000001</v>
      </c>
      <c r="O40">
        <v>9867.1728910000002</v>
      </c>
      <c r="P40">
        <v>9998.0842410000005</v>
      </c>
      <c r="Q40">
        <v>7707.2319740000003</v>
      </c>
      <c r="R40">
        <v>7730.0058879999997</v>
      </c>
      <c r="S40">
        <v>8668.2228109999996</v>
      </c>
      <c r="T40">
        <v>8243.2244069999997</v>
      </c>
      <c r="U40">
        <v>8030.6962030000004</v>
      </c>
      <c r="V40">
        <v>7961.2521809999998</v>
      </c>
      <c r="W40">
        <v>7949.6435590000001</v>
      </c>
      <c r="X40">
        <v>8591.4452509999992</v>
      </c>
      <c r="Y40">
        <v>8087.5372960000004</v>
      </c>
      <c r="Z40">
        <v>7415.2656010000001</v>
      </c>
      <c r="AA40">
        <v>8032.6125400000001</v>
      </c>
      <c r="AB40">
        <v>8946.3954030000004</v>
      </c>
      <c r="AC40">
        <v>9499.9048340000008</v>
      </c>
      <c r="AD40">
        <v>10583.02838</v>
      </c>
      <c r="AE40">
        <v>13101.40192</v>
      </c>
      <c r="AF40">
        <v>10898.968650000001</v>
      </c>
      <c r="AG40">
        <v>10714.89308</v>
      </c>
      <c r="AH40">
        <v>11259.934380000001</v>
      </c>
      <c r="AI40">
        <v>11809.47795</v>
      </c>
      <c r="AJ40">
        <v>12208.58411</v>
      </c>
      <c r="AK40">
        <v>12411.535749999999</v>
      </c>
      <c r="AL40">
        <v>12713.96659</v>
      </c>
      <c r="AM40">
        <v>12961.62401</v>
      </c>
      <c r="AN40">
        <v>13233.02052</v>
      </c>
      <c r="AO40">
        <v>14086.03249</v>
      </c>
      <c r="AP40">
        <v>16149.388139999999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8642.9355639999994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8516.1391710000007</v>
      </c>
      <c r="T42">
        <v>8516.1391710000007</v>
      </c>
      <c r="U42">
        <v>2449.2438269999998</v>
      </c>
      <c r="V42">
        <v>2449.2438269999998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1934.493594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382.31430690000002</v>
      </c>
      <c r="T44">
        <v>382.31430690000002</v>
      </c>
      <c r="U44">
        <v>382.31430690000002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9401.7191660000008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9466.0799270000007</v>
      </c>
      <c r="T52">
        <v>9466.0799270000007</v>
      </c>
      <c r="U52">
        <v>3399.1845830000002</v>
      </c>
      <c r="V52">
        <v>3208.0274300000001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1934.493594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25.42547823</v>
      </c>
      <c r="O67">
        <v>11.57004465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25.42547823</v>
      </c>
      <c r="O76">
        <v>11.57004465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85770.000809999998</v>
      </c>
      <c r="AM77">
        <v>85770.000809999998</v>
      </c>
      <c r="AN77">
        <v>85770.000809999998</v>
      </c>
      <c r="AO77">
        <v>85770.000809999998</v>
      </c>
      <c r="AP77">
        <v>85770.000809999998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10927.4614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5361.373912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89925.335349999994</v>
      </c>
      <c r="I88">
        <v>90788.113410000005</v>
      </c>
      <c r="J88">
        <v>93790.779670000004</v>
      </c>
      <c r="K88">
        <v>97610.442469999995</v>
      </c>
      <c r="L88">
        <v>98520.460449999999</v>
      </c>
      <c r="M88">
        <v>98619.54277</v>
      </c>
      <c r="N88">
        <v>98619.54277</v>
      </c>
      <c r="O88">
        <v>98619.54277</v>
      </c>
      <c r="P88">
        <v>96120.705329999997</v>
      </c>
      <c r="Q88">
        <v>96120.705329999997</v>
      </c>
      <c r="R88">
        <v>96120.705329999997</v>
      </c>
      <c r="S88">
        <v>96120.705329999997</v>
      </c>
      <c r="T88">
        <v>96120.705329999997</v>
      </c>
      <c r="U88">
        <v>95498.781180000005</v>
      </c>
      <c r="V88">
        <v>96120.705329999997</v>
      </c>
      <c r="W88">
        <v>90997.836939999994</v>
      </c>
      <c r="X88">
        <v>90997.836939999994</v>
      </c>
      <c r="Y88">
        <v>90997.836939999994</v>
      </c>
      <c r="Z88">
        <v>90997.836939999994</v>
      </c>
      <c r="AA88">
        <v>90997.836939999994</v>
      </c>
      <c r="AB88">
        <v>90583.451879999993</v>
      </c>
      <c r="AC88">
        <v>90583.451879999993</v>
      </c>
      <c r="AD88">
        <v>90583.451879999993</v>
      </c>
      <c r="AE88">
        <v>90583.451879999993</v>
      </c>
      <c r="AF88">
        <v>90583.451879999993</v>
      </c>
      <c r="AG88">
        <v>90583.451879999993</v>
      </c>
      <c r="AH88">
        <v>90583.451879999993</v>
      </c>
      <c r="AI88">
        <v>90583.451879999993</v>
      </c>
      <c r="AJ88">
        <v>90583.451879999993</v>
      </c>
      <c r="AK88">
        <v>90583.451879999993</v>
      </c>
      <c r="AL88">
        <v>85770.000809999998</v>
      </c>
      <c r="AM88">
        <v>85770.000809999998</v>
      </c>
      <c r="AN88">
        <v>85770.000809999998</v>
      </c>
      <c r="AO88">
        <v>85770.000809999998</v>
      </c>
      <c r="AP88">
        <v>85770.000809999998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4678.4234020000004</v>
      </c>
      <c r="N29">
        <v>5627.1073109999998</v>
      </c>
      <c r="O29">
        <v>5398.4281380000002</v>
      </c>
      <c r="P29">
        <v>5121.243168</v>
      </c>
      <c r="Q29">
        <v>4436.0496720000001</v>
      </c>
      <c r="R29">
        <v>4534.8802310000001</v>
      </c>
      <c r="S29">
        <v>4964.5804799999996</v>
      </c>
      <c r="T29">
        <v>4984.2626499999997</v>
      </c>
      <c r="U29">
        <v>4825.3310099999999</v>
      </c>
      <c r="V29">
        <v>4857.4303129999998</v>
      </c>
      <c r="W29">
        <v>6374.4161409999997</v>
      </c>
      <c r="X29">
        <v>6679.861887</v>
      </c>
      <c r="Y29">
        <v>6290.2976630000003</v>
      </c>
      <c r="Z29">
        <v>5920.999906</v>
      </c>
      <c r="AA29">
        <v>6208.2813800000004</v>
      </c>
      <c r="AB29">
        <v>6710.2339920000004</v>
      </c>
      <c r="AC29">
        <v>7584.129414</v>
      </c>
      <c r="AD29">
        <v>8872.5671149999998</v>
      </c>
      <c r="AE29">
        <v>11480.98452</v>
      </c>
      <c r="AF29">
        <v>9066.3704600000001</v>
      </c>
      <c r="AG29">
        <v>9484.558352</v>
      </c>
      <c r="AH29">
        <v>9839.9569260000007</v>
      </c>
      <c r="AI29">
        <v>10003.26153</v>
      </c>
      <c r="AJ29">
        <v>10650.85319</v>
      </c>
      <c r="AK29">
        <v>10974.175230000001</v>
      </c>
      <c r="AL29">
        <v>11176.32647</v>
      </c>
      <c r="AM29">
        <v>11736.72861</v>
      </c>
      <c r="AN29">
        <v>12027.477709999999</v>
      </c>
      <c r="AO29">
        <v>13151.13652</v>
      </c>
      <c r="AP29">
        <v>15010.73948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229.4665708</v>
      </c>
      <c r="P30">
        <v>716.88357380000002</v>
      </c>
      <c r="Q30">
        <v>716.88357380000002</v>
      </c>
      <c r="R30">
        <v>716.88357380000002</v>
      </c>
      <c r="S30">
        <v>1966.2163519999999</v>
      </c>
      <c r="T30">
        <v>1764.3889770000001</v>
      </c>
      <c r="U30">
        <v>1764.3889770000001</v>
      </c>
      <c r="V30">
        <v>1856.2159750000001</v>
      </c>
      <c r="W30">
        <v>1985.6588509999999</v>
      </c>
      <c r="X30">
        <v>2206.9287250000002</v>
      </c>
      <c r="Y30">
        <v>2206.9287250000002</v>
      </c>
      <c r="Z30">
        <v>2354.4419750000002</v>
      </c>
      <c r="AA30">
        <v>2501.9552239999998</v>
      </c>
      <c r="AB30">
        <v>2649.4684739999998</v>
      </c>
      <c r="AC30">
        <v>2656.9226319999998</v>
      </c>
      <c r="AD30">
        <v>2982.230368</v>
      </c>
      <c r="AE30">
        <v>3141.7932820000001</v>
      </c>
      <c r="AF30">
        <v>3147.6944739999999</v>
      </c>
      <c r="AG30">
        <v>3295.207723</v>
      </c>
      <c r="AH30">
        <v>3534.5479700000001</v>
      </c>
      <c r="AI30">
        <v>3488.7913370000001</v>
      </c>
      <c r="AJ30">
        <v>3665.5031060000001</v>
      </c>
      <c r="AK30">
        <v>4214.8951020000004</v>
      </c>
      <c r="AL30">
        <v>3845.8838559999999</v>
      </c>
      <c r="AM30">
        <v>3798.6534409999999</v>
      </c>
      <c r="AN30">
        <v>3978.8609329999999</v>
      </c>
      <c r="AO30">
        <v>3940.6903499999999</v>
      </c>
      <c r="AP30">
        <v>3902.9555740000001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2651.4110519999999</v>
      </c>
      <c r="O31">
        <v>2933.5122080000001</v>
      </c>
      <c r="P31">
        <v>2978.4313689999999</v>
      </c>
      <c r="Q31">
        <v>2511.6105699999998</v>
      </c>
      <c r="R31">
        <v>2696.7762899999998</v>
      </c>
      <c r="S31">
        <v>2597.2795850000002</v>
      </c>
      <c r="T31">
        <v>2597.2795850000002</v>
      </c>
      <c r="U31">
        <v>2597.2795850000002</v>
      </c>
      <c r="V31">
        <v>2597.2795850000002</v>
      </c>
      <c r="W31">
        <v>2737.4171719999999</v>
      </c>
      <c r="X31">
        <v>2875.6962210000002</v>
      </c>
      <c r="Y31">
        <v>2888.4602030000001</v>
      </c>
      <c r="Z31">
        <v>2457.4665530000002</v>
      </c>
      <c r="AA31">
        <v>2754.3508000000002</v>
      </c>
      <c r="AB31">
        <v>2926.0506180000002</v>
      </c>
      <c r="AC31">
        <v>3263.6050789999999</v>
      </c>
      <c r="AD31">
        <v>3289.1541790000001</v>
      </c>
      <c r="AE31">
        <v>4064.0575840000001</v>
      </c>
      <c r="AF31">
        <v>3583.0063399999999</v>
      </c>
      <c r="AG31">
        <v>3025.4967459999998</v>
      </c>
      <c r="AH31">
        <v>3165.634333</v>
      </c>
      <c r="AI31">
        <v>3790.3529440000002</v>
      </c>
      <c r="AJ31">
        <v>3445.9095069999998</v>
      </c>
      <c r="AK31">
        <v>3456.2354340000002</v>
      </c>
      <c r="AL31">
        <v>3681.6755250000001</v>
      </c>
      <c r="AM31">
        <v>3445.9095069999998</v>
      </c>
      <c r="AN31">
        <v>3445.9095069999998</v>
      </c>
      <c r="AO31">
        <v>3445.9095069999998</v>
      </c>
      <c r="AP31">
        <v>3575.14165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1667.393012</v>
      </c>
      <c r="N32">
        <v>1990.0432490000001</v>
      </c>
      <c r="O32">
        <v>1841.580252</v>
      </c>
      <c r="P32">
        <v>2132.990217</v>
      </c>
      <c r="Q32">
        <v>2132.990217</v>
      </c>
      <c r="R32">
        <v>2270.4225649999998</v>
      </c>
      <c r="S32">
        <v>2270.4225649999998</v>
      </c>
      <c r="T32">
        <v>2245.2995449999999</v>
      </c>
      <c r="U32">
        <v>2179.6561489999999</v>
      </c>
      <c r="V32">
        <v>2179.6561489999999</v>
      </c>
      <c r="W32">
        <v>1741.6459460000001</v>
      </c>
      <c r="X32">
        <v>1656.969928</v>
      </c>
      <c r="Y32">
        <v>1620.6712809999999</v>
      </c>
      <c r="Z32">
        <v>1295.8056200000001</v>
      </c>
      <c r="AA32">
        <v>1295.8056200000001</v>
      </c>
      <c r="AB32">
        <v>1295.8056200000001</v>
      </c>
      <c r="AC32">
        <v>1295.8056200000001</v>
      </c>
      <c r="AD32">
        <v>1295.8056200000001</v>
      </c>
      <c r="AE32">
        <v>1355.448003</v>
      </c>
      <c r="AF32">
        <v>1295.8056200000001</v>
      </c>
      <c r="AG32">
        <v>1282.711018</v>
      </c>
      <c r="AH32">
        <v>1282.711018</v>
      </c>
      <c r="AI32">
        <v>1282.711018</v>
      </c>
      <c r="AJ32">
        <v>1217.067622</v>
      </c>
      <c r="AK32">
        <v>992.76416870000003</v>
      </c>
      <c r="AL32">
        <v>1058.407565</v>
      </c>
      <c r="AM32">
        <v>992.76416870000003</v>
      </c>
      <c r="AN32">
        <v>992.76416870000003</v>
      </c>
      <c r="AO32">
        <v>992.76416870000003</v>
      </c>
      <c r="AP32">
        <v>992.76416870000003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658.37554479999994</v>
      </c>
      <c r="G35">
        <v>658.37554479999994</v>
      </c>
      <c r="H35">
        <v>1291.2719279999999</v>
      </c>
      <c r="I35">
        <v>1362.47928</v>
      </c>
      <c r="J35">
        <v>1278.2574480000001</v>
      </c>
      <c r="K35">
        <v>1291.2719279999999</v>
      </c>
      <c r="L35">
        <v>1177.1282639999999</v>
      </c>
      <c r="M35">
        <v>1291.2719279999999</v>
      </c>
      <c r="N35">
        <v>1433.2724029999999</v>
      </c>
      <c r="O35">
        <v>1553.912462</v>
      </c>
      <c r="P35">
        <v>1652.496026</v>
      </c>
      <c r="Q35">
        <v>1934.774625</v>
      </c>
      <c r="R35">
        <v>1916.3331909999999</v>
      </c>
      <c r="S35">
        <v>2509.5498349999998</v>
      </c>
      <c r="T35">
        <v>2588.1455599999999</v>
      </c>
      <c r="U35">
        <v>2598.0216919999998</v>
      </c>
      <c r="V35">
        <v>2568.4878789999998</v>
      </c>
      <c r="W35">
        <v>2195.0241339999998</v>
      </c>
      <c r="X35">
        <v>2114.3805320000001</v>
      </c>
      <c r="Y35">
        <v>1723.924407</v>
      </c>
      <c r="Z35">
        <v>1862.45019</v>
      </c>
      <c r="AA35">
        <v>1754.8819100000001</v>
      </c>
      <c r="AB35">
        <v>2106.925612</v>
      </c>
      <c r="AC35">
        <v>1810.6627989999999</v>
      </c>
      <c r="AD35">
        <v>1844.789446</v>
      </c>
      <c r="AE35">
        <v>1879.010483</v>
      </c>
      <c r="AF35">
        <v>1754.181151</v>
      </c>
      <c r="AG35">
        <v>1754.181151</v>
      </c>
      <c r="AH35">
        <v>1754.181151</v>
      </c>
      <c r="AI35">
        <v>1754.181151</v>
      </c>
      <c r="AJ35">
        <v>1754.181151</v>
      </c>
      <c r="AK35">
        <v>1586.3853329999999</v>
      </c>
      <c r="AL35">
        <v>1754.181151</v>
      </c>
      <c r="AM35">
        <v>1780.6953860000001</v>
      </c>
      <c r="AN35">
        <v>1570.9629970000001</v>
      </c>
      <c r="AO35">
        <v>1328.753639</v>
      </c>
      <c r="AP35">
        <v>1692.182943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12129.377130000001</v>
      </c>
      <c r="G40">
        <v>12788.145049999999</v>
      </c>
      <c r="H40">
        <v>10548.3518</v>
      </c>
      <c r="I40">
        <v>11406.24935</v>
      </c>
      <c r="J40">
        <v>7889.6684610000002</v>
      </c>
      <c r="K40">
        <v>8828.5479410000007</v>
      </c>
      <c r="L40">
        <v>9745.8080100000006</v>
      </c>
      <c r="M40">
        <v>11018.849469999999</v>
      </c>
      <c r="N40">
        <v>11793.66101</v>
      </c>
      <c r="O40">
        <v>11956.89963</v>
      </c>
      <c r="P40">
        <v>12602.04435</v>
      </c>
      <c r="Q40">
        <v>11732.308660000001</v>
      </c>
      <c r="R40">
        <v>12135.29585</v>
      </c>
      <c r="S40">
        <v>14308.04882</v>
      </c>
      <c r="T40">
        <v>14179.376319999999</v>
      </c>
      <c r="U40">
        <v>13964.67741</v>
      </c>
      <c r="V40">
        <v>14059.0699</v>
      </c>
      <c r="W40">
        <v>15034.16224</v>
      </c>
      <c r="X40">
        <v>15533.837289999999</v>
      </c>
      <c r="Y40">
        <v>14730.282279999999</v>
      </c>
      <c r="Z40">
        <v>13891.16424</v>
      </c>
      <c r="AA40">
        <v>14515.27493</v>
      </c>
      <c r="AB40">
        <v>15688.48431</v>
      </c>
      <c r="AC40">
        <v>16611.125540000001</v>
      </c>
      <c r="AD40">
        <v>18284.546729999998</v>
      </c>
      <c r="AE40">
        <v>21921.293870000001</v>
      </c>
      <c r="AF40">
        <v>18847.05805</v>
      </c>
      <c r="AG40">
        <v>18842.154989999999</v>
      </c>
      <c r="AH40">
        <v>19577.0314</v>
      </c>
      <c r="AI40">
        <v>20319.297979999999</v>
      </c>
      <c r="AJ40">
        <v>20733.514569999999</v>
      </c>
      <c r="AK40">
        <v>21224.455269999999</v>
      </c>
      <c r="AL40">
        <v>21516.474569999998</v>
      </c>
      <c r="AM40">
        <v>21754.751110000001</v>
      </c>
      <c r="AN40">
        <v>22015.975310000002</v>
      </c>
      <c r="AO40">
        <v>22859.25419</v>
      </c>
      <c r="AP40">
        <v>25173.783820000001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9313.6341890000003</v>
      </c>
      <c r="O42">
        <v>9319.152795</v>
      </c>
      <c r="P42">
        <v>9319.152795</v>
      </c>
      <c r="Q42">
        <v>9319.152795</v>
      </c>
      <c r="R42">
        <v>9319.1809439999997</v>
      </c>
      <c r="S42">
        <v>9627.2293960000006</v>
      </c>
      <c r="T42">
        <v>9627.2293960000006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2537.0319089999998</v>
      </c>
      <c r="AG42">
        <v>2537.0319089999998</v>
      </c>
      <c r="AH42">
        <v>2537.0319089999998</v>
      </c>
      <c r="AI42">
        <v>2537.0319089999998</v>
      </c>
      <c r="AJ42">
        <v>2537.0319089999998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1298.9167420000001</v>
      </c>
      <c r="Q43">
        <v>1281.185113</v>
      </c>
      <c r="R43">
        <v>1135.252898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0.93249186880000001</v>
      </c>
      <c r="K44">
        <v>382.31430690000002</v>
      </c>
      <c r="L44">
        <v>191.15715349999999</v>
      </c>
      <c r="M44">
        <v>201.5103775</v>
      </c>
      <c r="N44">
        <v>573.47146039999996</v>
      </c>
      <c r="O44">
        <v>382.31430690000002</v>
      </c>
      <c r="P44">
        <v>382.31430690000002</v>
      </c>
      <c r="Q44">
        <v>573.47146039999996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6655.2051410000004</v>
      </c>
      <c r="K52">
        <v>9946.8403660000004</v>
      </c>
      <c r="L52">
        <v>9028.2724859999998</v>
      </c>
      <c r="M52">
        <v>10139.483120000001</v>
      </c>
      <c r="N52">
        <v>11022.358550000001</v>
      </c>
      <c r="O52">
        <v>10836.72</v>
      </c>
      <c r="P52">
        <v>11000.38384</v>
      </c>
      <c r="Q52">
        <v>11173.809370000001</v>
      </c>
      <c r="R52">
        <v>11027.9053</v>
      </c>
      <c r="S52">
        <v>11335.953750000001</v>
      </c>
      <c r="T52">
        <v>11335.953750000001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2537.0319089999998</v>
      </c>
      <c r="AG52">
        <v>2537.0319089999998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17.899149940000001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535.90546519999998</v>
      </c>
      <c r="O67">
        <v>517.05737999999997</v>
      </c>
      <c r="P67">
        <v>455.81224759999998</v>
      </c>
      <c r="Q67">
        <v>91.696263799999997</v>
      </c>
      <c r="R67">
        <v>218.87742040000001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642.36998080000001</v>
      </c>
      <c r="O76">
        <v>623.52189559999999</v>
      </c>
      <c r="P76">
        <v>522.94461739999997</v>
      </c>
      <c r="Q76">
        <v>109.59541369999999</v>
      </c>
      <c r="R76">
        <v>259.47090409999998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85770.000809999998</v>
      </c>
      <c r="AM77">
        <v>85770.000809999998</v>
      </c>
      <c r="AN77">
        <v>85770.000809999998</v>
      </c>
      <c r="AO77">
        <v>85770.000809999998</v>
      </c>
      <c r="AP77">
        <v>85770.000809999998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5746.6138490000003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8321.1318809999993</v>
      </c>
      <c r="J79">
        <v>11780.44887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5902.2659640000002</v>
      </c>
      <c r="Q79">
        <v>5983.2980580000003</v>
      </c>
      <c r="R79">
        <v>5983.2980580000003</v>
      </c>
      <c r="S79">
        <v>5902.2659640000002</v>
      </c>
      <c r="T79">
        <v>5821.23387</v>
      </c>
      <c r="U79">
        <v>5902.2659640000002</v>
      </c>
      <c r="V79">
        <v>5902.2659640000002</v>
      </c>
      <c r="W79">
        <v>3536.086859</v>
      </c>
      <c r="X79">
        <v>3455.0547660000002</v>
      </c>
      <c r="Y79">
        <v>3536.086859</v>
      </c>
      <c r="Z79">
        <v>3536.086859</v>
      </c>
      <c r="AA79">
        <v>3455.0547660000002</v>
      </c>
      <c r="AB79">
        <v>3228.2536660000001</v>
      </c>
      <c r="AC79">
        <v>3228.2536660000001</v>
      </c>
      <c r="AD79">
        <v>3228.2536660000001</v>
      </c>
      <c r="AE79">
        <v>3228.2536660000001</v>
      </c>
      <c r="AF79">
        <v>3228.2536660000001</v>
      </c>
      <c r="AG79">
        <v>3228.2536660000001</v>
      </c>
      <c r="AH79">
        <v>3228.2536660000001</v>
      </c>
      <c r="AI79">
        <v>3228.2536660000001</v>
      </c>
      <c r="AJ79">
        <v>3228.2536660000001</v>
      </c>
      <c r="AK79">
        <v>3228.2536660000001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6502.6960719999997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82344.023730000001</v>
      </c>
      <c r="G88">
        <v>84514.470189999993</v>
      </c>
      <c r="H88">
        <v>89925.335349999994</v>
      </c>
      <c r="I88">
        <v>90638.082190000001</v>
      </c>
      <c r="J88">
        <v>94643.714789999998</v>
      </c>
      <c r="K88">
        <v>97610.442469999995</v>
      </c>
      <c r="L88">
        <v>98520.460449999999</v>
      </c>
      <c r="M88">
        <v>98619.54277</v>
      </c>
      <c r="N88">
        <v>98619.54277</v>
      </c>
      <c r="O88">
        <v>98619.54277</v>
      </c>
      <c r="P88">
        <v>96039.67323</v>
      </c>
      <c r="Q88">
        <v>96120.705329999997</v>
      </c>
      <c r="R88">
        <v>96120.705329999997</v>
      </c>
      <c r="S88">
        <v>96039.67323</v>
      </c>
      <c r="T88">
        <v>95958.641140000007</v>
      </c>
      <c r="U88">
        <v>96039.67323</v>
      </c>
      <c r="V88">
        <v>96039.67323</v>
      </c>
      <c r="W88">
        <v>90997.836939999994</v>
      </c>
      <c r="X88">
        <v>90916.80485</v>
      </c>
      <c r="Y88">
        <v>90997.836939999994</v>
      </c>
      <c r="Z88">
        <v>90997.836939999994</v>
      </c>
      <c r="AA88">
        <v>90916.80485</v>
      </c>
      <c r="AB88">
        <v>90502.419779999997</v>
      </c>
      <c r="AC88">
        <v>90502.419779999997</v>
      </c>
      <c r="AD88">
        <v>90502.419779999997</v>
      </c>
      <c r="AE88">
        <v>90502.419779999997</v>
      </c>
      <c r="AF88">
        <v>90502.419779999997</v>
      </c>
      <c r="AG88">
        <v>90502.419779999997</v>
      </c>
      <c r="AH88">
        <v>90502.419779999997</v>
      </c>
      <c r="AI88">
        <v>90502.419779999997</v>
      </c>
      <c r="AJ88">
        <v>90502.419779999997</v>
      </c>
      <c r="AK88">
        <v>90502.419779999997</v>
      </c>
      <c r="AL88">
        <v>85770.000809999998</v>
      </c>
      <c r="AM88">
        <v>85770.000809999998</v>
      </c>
      <c r="AN88">
        <v>85770.000809999998</v>
      </c>
      <c r="AO88">
        <v>85770.000809999998</v>
      </c>
      <c r="AP88">
        <v>85770.000809999998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7" x14ac:dyDescent="0.25">
      <c r="A7" s="233" t="s">
        <v>652</v>
      </c>
      <c r="B7">
        <v>588496.67419934378</v>
      </c>
      <c r="E7" t="s">
        <v>651</v>
      </c>
      <c r="H7">
        <v>2050.5</v>
      </c>
    </row>
    <row r="13" spans="1:67" x14ac:dyDescent="0.25">
      <c r="B13" t="s">
        <v>11</v>
      </c>
      <c r="D13">
        <v>2014</v>
      </c>
      <c r="E13">
        <v>2015</v>
      </c>
      <c r="F13">
        <v>2015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2020</v>
      </c>
      <c r="AJ13">
        <v>2021</v>
      </c>
      <c r="AK13">
        <v>2021</v>
      </c>
      <c r="AL13">
        <v>2022</v>
      </c>
      <c r="AM13">
        <v>2022</v>
      </c>
      <c r="AN13">
        <v>2023</v>
      </c>
      <c r="AO13">
        <v>2023</v>
      </c>
      <c r="AP13">
        <v>2023</v>
      </c>
      <c r="AQ13">
        <v>2024</v>
      </c>
      <c r="AR13">
        <v>2024</v>
      </c>
      <c r="AS13">
        <v>2024</v>
      </c>
      <c r="AT13">
        <v>2024</v>
      </c>
      <c r="AU13">
        <v>2025</v>
      </c>
      <c r="AV13">
        <v>2025</v>
      </c>
      <c r="AW13">
        <v>2025</v>
      </c>
      <c r="AX13">
        <v>2025</v>
      </c>
      <c r="AY13">
        <v>2026</v>
      </c>
      <c r="AZ13">
        <v>2026</v>
      </c>
      <c r="BA13">
        <v>2026</v>
      </c>
      <c r="BB13">
        <v>2026</v>
      </c>
      <c r="BC13">
        <v>2027</v>
      </c>
      <c r="BD13">
        <v>2027</v>
      </c>
      <c r="BE13">
        <v>2027</v>
      </c>
      <c r="BF13">
        <v>2027</v>
      </c>
      <c r="BG13">
        <v>2028</v>
      </c>
      <c r="BH13">
        <v>2028</v>
      </c>
      <c r="BI13">
        <v>2028</v>
      </c>
      <c r="BJ13">
        <v>2028</v>
      </c>
      <c r="BK13">
        <v>2029</v>
      </c>
      <c r="BL13">
        <v>2029</v>
      </c>
      <c r="BM13">
        <v>2029</v>
      </c>
      <c r="BN13">
        <v>2029</v>
      </c>
      <c r="BO13">
        <v>2039</v>
      </c>
    </row>
    <row r="14" spans="1:67" x14ac:dyDescent="0.25">
      <c r="B14" t="s">
        <v>76</v>
      </c>
      <c r="D14" t="s">
        <v>80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78</v>
      </c>
      <c r="AC14" t="s">
        <v>79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77</v>
      </c>
      <c r="AK14" t="s">
        <v>80</v>
      </c>
      <c r="AL14" t="s">
        <v>77</v>
      </c>
      <c r="AM14" t="s">
        <v>80</v>
      </c>
      <c r="AN14" t="s">
        <v>77</v>
      </c>
      <c r="AO14" t="s">
        <v>78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78</v>
      </c>
      <c r="BM14" t="s">
        <v>79</v>
      </c>
      <c r="BN14" t="s">
        <v>80</v>
      </c>
      <c r="BO14" t="s">
        <v>77</v>
      </c>
    </row>
    <row r="15" spans="1:67" x14ac:dyDescent="0.25">
      <c r="B15" t="s">
        <v>13</v>
      </c>
    </row>
    <row r="16" spans="1:67" x14ac:dyDescent="0.25">
      <c r="E16">
        <v>190.93408149999999</v>
      </c>
      <c r="F16">
        <v>142.19692610000001</v>
      </c>
      <c r="G16">
        <v>121814.4786</v>
      </c>
      <c r="H16">
        <v>115649.54429999999</v>
      </c>
      <c r="I16">
        <v>115945.942</v>
      </c>
      <c r="J16">
        <v>121169.7176</v>
      </c>
      <c r="K16">
        <v>125686.2442</v>
      </c>
      <c r="L16">
        <v>118338.7635</v>
      </c>
      <c r="M16">
        <v>119272.3205</v>
      </c>
      <c r="N16">
        <v>124748.1446</v>
      </c>
      <c r="O16">
        <v>128243.0159</v>
      </c>
      <c r="P16">
        <v>120690.5485</v>
      </c>
      <c r="Q16">
        <v>121648.76149999999</v>
      </c>
      <c r="R16">
        <v>127789.7966</v>
      </c>
      <c r="S16">
        <v>126475.2139</v>
      </c>
      <c r="T16">
        <v>118973.3173</v>
      </c>
      <c r="U16">
        <v>121629.59600000001</v>
      </c>
      <c r="V16">
        <v>127254.95970000001</v>
      </c>
      <c r="W16">
        <v>127801.7479</v>
      </c>
      <c r="X16">
        <v>118341.61930000001</v>
      </c>
      <c r="Y16">
        <v>120948.81600000001</v>
      </c>
      <c r="Z16">
        <v>126703.4734</v>
      </c>
      <c r="AA16">
        <v>31110.365089999999</v>
      </c>
      <c r="AB16">
        <v>14337.40178</v>
      </c>
      <c r="AC16">
        <v>15213.380370000001</v>
      </c>
      <c r="AD16">
        <v>30542.86666</v>
      </c>
      <c r="AE16">
        <v>43540.713100000001</v>
      </c>
      <c r="AF16">
        <v>26103.54305</v>
      </c>
      <c r="AG16">
        <v>29520.41848</v>
      </c>
      <c r="AH16">
        <v>45260.146979999998</v>
      </c>
      <c r="AI16">
        <v>8245.4242959999992</v>
      </c>
      <c r="AJ16">
        <v>11784.51741</v>
      </c>
      <c r="AK16">
        <v>438.59745420000002</v>
      </c>
      <c r="AL16">
        <v>23125.481589999999</v>
      </c>
      <c r="AM16">
        <v>11215.778630000001</v>
      </c>
      <c r="AN16">
        <v>29896.150750000001</v>
      </c>
      <c r="AO16">
        <v>3514.732872</v>
      </c>
      <c r="AP16">
        <v>14515.995790000001</v>
      </c>
      <c r="AQ16">
        <v>42926.017350000002</v>
      </c>
      <c r="AR16">
        <v>15873.440049999999</v>
      </c>
      <c r="AS16">
        <v>6394.0823579999997</v>
      </c>
      <c r="AT16">
        <v>28562.36969</v>
      </c>
      <c r="AU16">
        <v>58857.301740000003</v>
      </c>
      <c r="AV16">
        <v>31027.07172</v>
      </c>
      <c r="AW16">
        <v>21095.221089999999</v>
      </c>
      <c r="AX16">
        <v>45238.98014</v>
      </c>
      <c r="AY16">
        <v>67232.806070000006</v>
      </c>
      <c r="AZ16">
        <v>38797.176800000001</v>
      </c>
      <c r="BA16">
        <v>29566.016899999999</v>
      </c>
      <c r="BB16">
        <v>51417.546909999997</v>
      </c>
      <c r="BC16">
        <v>67434.865890000001</v>
      </c>
      <c r="BD16">
        <v>39142.812729999998</v>
      </c>
      <c r="BE16">
        <v>28520.894100000001</v>
      </c>
      <c r="BF16">
        <v>54614.760329999997</v>
      </c>
      <c r="BG16">
        <v>72015.943199999994</v>
      </c>
      <c r="BH16">
        <v>44817.845739999997</v>
      </c>
      <c r="BI16">
        <v>35267.50834</v>
      </c>
      <c r="BJ16">
        <v>60456.45132</v>
      </c>
      <c r="BK16">
        <v>79820.624330000006</v>
      </c>
      <c r="BL16">
        <v>50826.759839999999</v>
      </c>
      <c r="BM16">
        <v>45224.833189999998</v>
      </c>
      <c r="BN16">
        <v>69935.667969999995</v>
      </c>
      <c r="BO16">
        <v>8172.8829400000004</v>
      </c>
    </row>
    <row r="17" spans="2:79" x14ac:dyDescent="0.25">
      <c r="B17" t="s">
        <v>43</v>
      </c>
      <c r="C17">
        <v>373.81829140000002</v>
      </c>
      <c r="D17">
        <v>415.74402479999998</v>
      </c>
      <c r="E17">
        <v>342.5033985</v>
      </c>
      <c r="F17">
        <v>432.34695449999998</v>
      </c>
      <c r="G17">
        <v>37725.07432</v>
      </c>
      <c r="H17">
        <v>31189.641060000002</v>
      </c>
      <c r="I17">
        <v>29165.632979999998</v>
      </c>
      <c r="J17">
        <v>32126.614949999999</v>
      </c>
      <c r="K17">
        <v>39792.044309999997</v>
      </c>
      <c r="L17">
        <v>33735.893799999998</v>
      </c>
      <c r="M17">
        <v>30978.946530000001</v>
      </c>
      <c r="N17">
        <v>34006.884530000003</v>
      </c>
      <c r="O17">
        <v>39467.78772</v>
      </c>
      <c r="P17">
        <v>33428.430690000001</v>
      </c>
      <c r="Q17">
        <v>30633.274069999999</v>
      </c>
      <c r="R17">
        <v>33092.551879999999</v>
      </c>
      <c r="S17">
        <v>39946.463000000003</v>
      </c>
      <c r="T17">
        <v>33726.219669999999</v>
      </c>
      <c r="U17">
        <v>30858.35024</v>
      </c>
      <c r="V17">
        <v>34007.488219999999</v>
      </c>
      <c r="W17">
        <v>37663.310669999999</v>
      </c>
      <c r="X17">
        <v>33428.80601</v>
      </c>
      <c r="Y17">
        <v>30695.052629999998</v>
      </c>
      <c r="Z17">
        <v>33702.807919999999</v>
      </c>
      <c r="AE17">
        <v>448.9925136</v>
      </c>
      <c r="BC17">
        <v>772.49122939999995</v>
      </c>
      <c r="BG17">
        <v>1809.7534189999999</v>
      </c>
      <c r="BK17">
        <v>4996.9663810000002</v>
      </c>
      <c r="BN17">
        <v>1221.4149110000001</v>
      </c>
    </row>
    <row r="18" spans="2:79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  <c r="BL18">
        <v>4308.5548870000002</v>
      </c>
    </row>
    <row r="19" spans="2:79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BE20">
        <v>1422.9144980000001</v>
      </c>
      <c r="BI20">
        <v>788.9915618</v>
      </c>
      <c r="BM20">
        <v>537.25926249999998</v>
      </c>
    </row>
    <row r="21" spans="2:79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P21">
        <v>3130.1544899999999</v>
      </c>
      <c r="AT21">
        <v>1719.640668</v>
      </c>
      <c r="AW21">
        <v>471.11842969999998</v>
      </c>
      <c r="AX21">
        <v>501.77350890000002</v>
      </c>
      <c r="BB21">
        <v>2596.38258</v>
      </c>
      <c r="BM21">
        <v>695.14268679999998</v>
      </c>
    </row>
    <row r="32" spans="2:79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2015</v>
      </c>
      <c r="J32">
        <v>2015</v>
      </c>
      <c r="K32">
        <v>2014</v>
      </c>
      <c r="L32">
        <v>2014</v>
      </c>
      <c r="M32">
        <v>2014</v>
      </c>
      <c r="N32">
        <v>2014</v>
      </c>
      <c r="O32">
        <v>2015</v>
      </c>
      <c r="P32">
        <v>2015</v>
      </c>
      <c r="Q32">
        <v>2015</v>
      </c>
      <c r="R32">
        <v>2015</v>
      </c>
      <c r="S32">
        <v>2016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2021</v>
      </c>
      <c r="AL32">
        <v>2022</v>
      </c>
      <c r="AM32">
        <v>2022</v>
      </c>
      <c r="AN32">
        <v>2022</v>
      </c>
      <c r="AO32">
        <v>2023</v>
      </c>
      <c r="AP32">
        <v>2023</v>
      </c>
      <c r="AQ32">
        <v>2023</v>
      </c>
      <c r="AR32">
        <v>2024</v>
      </c>
      <c r="AS32">
        <v>2024</v>
      </c>
      <c r="AT32">
        <v>2024</v>
      </c>
      <c r="AU32">
        <v>2024</v>
      </c>
      <c r="AV32">
        <v>2025</v>
      </c>
      <c r="AW32">
        <v>2025</v>
      </c>
      <c r="AX32">
        <v>2025</v>
      </c>
      <c r="AY32">
        <v>2025</v>
      </c>
      <c r="AZ32">
        <v>2026</v>
      </c>
      <c r="BA32">
        <v>2026</v>
      </c>
      <c r="BB32">
        <v>2026</v>
      </c>
      <c r="BC32">
        <v>2026</v>
      </c>
      <c r="BD32">
        <v>2027</v>
      </c>
      <c r="BE32">
        <v>2027</v>
      </c>
      <c r="BF32">
        <v>2027</v>
      </c>
      <c r="BG32">
        <v>2027</v>
      </c>
      <c r="BH32">
        <v>2028</v>
      </c>
      <c r="BI32">
        <v>2028</v>
      </c>
      <c r="BJ32">
        <v>2028</v>
      </c>
      <c r="BK32">
        <v>2028</v>
      </c>
      <c r="BL32">
        <v>2029</v>
      </c>
      <c r="BM32">
        <v>2029</v>
      </c>
      <c r="BN32">
        <v>2029</v>
      </c>
      <c r="BO32">
        <v>2029</v>
      </c>
      <c r="BP32">
        <v>2038</v>
      </c>
      <c r="BQ32">
        <v>2039</v>
      </c>
      <c r="BR32">
        <v>2044</v>
      </c>
      <c r="BS32">
        <v>2045</v>
      </c>
      <c r="BT32">
        <v>2046</v>
      </c>
      <c r="BU32">
        <v>2047</v>
      </c>
      <c r="BV32">
        <v>2048</v>
      </c>
      <c r="BW32">
        <v>2049</v>
      </c>
      <c r="BX32">
        <v>2050</v>
      </c>
      <c r="BY32">
        <v>2048</v>
      </c>
      <c r="BZ32">
        <v>2049</v>
      </c>
      <c r="CA32">
        <v>2050</v>
      </c>
    </row>
    <row r="33" spans="2:79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  <c r="I33" t="s">
        <v>78</v>
      </c>
      <c r="J33" t="s">
        <v>80</v>
      </c>
      <c r="K33" t="s">
        <v>77</v>
      </c>
      <c r="L33" t="s">
        <v>78</v>
      </c>
      <c r="M33" t="s">
        <v>79</v>
      </c>
      <c r="N33" t="s">
        <v>80</v>
      </c>
      <c r="O33" t="s">
        <v>77</v>
      </c>
      <c r="P33" t="s">
        <v>78</v>
      </c>
      <c r="Q33" t="s">
        <v>79</v>
      </c>
      <c r="R33" t="s">
        <v>80</v>
      </c>
      <c r="S33" t="s">
        <v>77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78</v>
      </c>
      <c r="AC33" t="s">
        <v>79</v>
      </c>
      <c r="AD33" t="s">
        <v>80</v>
      </c>
      <c r="AE33" t="s">
        <v>77</v>
      </c>
      <c r="AF33" t="s">
        <v>78</v>
      </c>
      <c r="AG33" t="s">
        <v>79</v>
      </c>
      <c r="AH33" t="s">
        <v>80</v>
      </c>
      <c r="AI33" t="s">
        <v>77</v>
      </c>
      <c r="AJ33" t="s">
        <v>77</v>
      </c>
      <c r="AK33" t="s">
        <v>80</v>
      </c>
      <c r="AL33" t="s">
        <v>77</v>
      </c>
      <c r="AM33" t="s">
        <v>78</v>
      </c>
      <c r="AN33" t="s">
        <v>80</v>
      </c>
      <c r="AO33" t="s">
        <v>77</v>
      </c>
      <c r="AP33" t="s">
        <v>78</v>
      </c>
      <c r="AQ33" t="s">
        <v>80</v>
      </c>
      <c r="AR33" t="s">
        <v>77</v>
      </c>
      <c r="AS33" t="s">
        <v>78</v>
      </c>
      <c r="AT33" t="s">
        <v>79</v>
      </c>
      <c r="AU33" t="s">
        <v>80</v>
      </c>
      <c r="AV33" t="s">
        <v>77</v>
      </c>
      <c r="AW33" t="s">
        <v>78</v>
      </c>
      <c r="AX33" t="s">
        <v>79</v>
      </c>
      <c r="AY33" t="s">
        <v>80</v>
      </c>
      <c r="AZ33" t="s">
        <v>77</v>
      </c>
      <c r="BA33" t="s">
        <v>78</v>
      </c>
      <c r="BB33" t="s">
        <v>79</v>
      </c>
      <c r="BC33" t="s">
        <v>80</v>
      </c>
      <c r="BD33" t="s">
        <v>77</v>
      </c>
      <c r="BE33" t="s">
        <v>78</v>
      </c>
      <c r="BF33" t="s">
        <v>79</v>
      </c>
      <c r="BG33" t="s">
        <v>80</v>
      </c>
      <c r="BH33" t="s">
        <v>77</v>
      </c>
      <c r="BI33" t="s">
        <v>78</v>
      </c>
      <c r="BJ33" t="s">
        <v>79</v>
      </c>
      <c r="BK33" t="s">
        <v>80</v>
      </c>
      <c r="BL33" t="s">
        <v>77</v>
      </c>
      <c r="BM33" t="s">
        <v>78</v>
      </c>
      <c r="BN33" t="s">
        <v>79</v>
      </c>
      <c r="BO33" t="s">
        <v>80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25">
      <c r="B34" t="s">
        <v>13</v>
      </c>
    </row>
    <row r="35" spans="2:79" x14ac:dyDescent="0.25">
      <c r="B35" t="s">
        <v>37</v>
      </c>
      <c r="C35">
        <v>2223.4910890000001</v>
      </c>
      <c r="D35">
        <v>2542.383628</v>
      </c>
      <c r="F35">
        <v>1763.097354</v>
      </c>
      <c r="G35">
        <v>3643.4782610000002</v>
      </c>
      <c r="H35">
        <v>116.3986857</v>
      </c>
      <c r="I35">
        <v>315.75402229999997</v>
      </c>
      <c r="K35">
        <v>131706.8891</v>
      </c>
      <c r="L35">
        <v>121484.2905</v>
      </c>
      <c r="M35">
        <v>119229.5993</v>
      </c>
      <c r="N35">
        <v>125683.8915</v>
      </c>
      <c r="O35">
        <v>134263.66080000001</v>
      </c>
      <c r="P35">
        <v>123836.07550000001</v>
      </c>
      <c r="Q35">
        <v>121579.8511</v>
      </c>
      <c r="R35">
        <v>128130.19779999999</v>
      </c>
      <c r="S35">
        <v>132604.15470000001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42122.55515</v>
      </c>
      <c r="AB35">
        <v>19502.82617</v>
      </c>
      <c r="AC35">
        <v>15768.50669</v>
      </c>
      <c r="AD35">
        <v>32013.206829999999</v>
      </c>
      <c r="AE35">
        <v>43640.050040000002</v>
      </c>
      <c r="AF35">
        <v>31040.12212</v>
      </c>
      <c r="AG35">
        <v>30077.03383</v>
      </c>
      <c r="AH35">
        <v>47722.441700000003</v>
      </c>
      <c r="AI35">
        <v>20079.550429999999</v>
      </c>
      <c r="AJ35">
        <v>23618.64918</v>
      </c>
      <c r="AK35">
        <v>2948.7383220000002</v>
      </c>
      <c r="AL35">
        <v>34972.074050000003</v>
      </c>
      <c r="AM35">
        <v>1964.9771129999999</v>
      </c>
      <c r="AN35">
        <v>13733.148450000001</v>
      </c>
      <c r="AO35">
        <v>41801.151180000001</v>
      </c>
      <c r="AP35">
        <v>8081.464962</v>
      </c>
      <c r="AQ35">
        <v>19989.084879999999</v>
      </c>
      <c r="AR35">
        <v>39265.973610000001</v>
      </c>
      <c r="AS35">
        <v>20437.424129999999</v>
      </c>
      <c r="AT35">
        <v>6831.9555700000001</v>
      </c>
      <c r="AU35">
        <v>32317.865180000001</v>
      </c>
      <c r="AV35">
        <v>53363.840369999998</v>
      </c>
      <c r="AW35">
        <v>35592.316180000002</v>
      </c>
      <c r="AX35">
        <v>21924.754919999999</v>
      </c>
      <c r="AY35">
        <v>47498.554080000002</v>
      </c>
      <c r="AZ35">
        <v>75544.442720000006</v>
      </c>
      <c r="BA35">
        <v>43453.898410000002</v>
      </c>
      <c r="BB35">
        <v>29745.96098</v>
      </c>
      <c r="BC35">
        <v>56611.909529999997</v>
      </c>
      <c r="BD35">
        <v>77684.523939999999</v>
      </c>
      <c r="BE35">
        <v>32204.73215</v>
      </c>
      <c r="BF35">
        <v>29404.529719999999</v>
      </c>
      <c r="BG35">
        <v>55716.115330000001</v>
      </c>
      <c r="BH35">
        <v>49551.644869999996</v>
      </c>
      <c r="BI35">
        <v>49730.204519999999</v>
      </c>
      <c r="BJ35">
        <v>35852.93303</v>
      </c>
      <c r="BK35">
        <v>58235.70117</v>
      </c>
      <c r="BL35">
        <v>90272.212060000005</v>
      </c>
      <c r="BM35">
        <v>54892.149080000003</v>
      </c>
      <c r="BN35">
        <v>40837.214090000001</v>
      </c>
      <c r="BO35">
        <v>68669.782500000001</v>
      </c>
      <c r="BP35">
        <v>7662.0669790000002</v>
      </c>
      <c r="BQ35">
        <v>20751.481930000002</v>
      </c>
      <c r="BR35">
        <v>512.39029900000003</v>
      </c>
      <c r="BS35">
        <v>1332.894769</v>
      </c>
      <c r="BT35">
        <v>2139.6007679999998</v>
      </c>
      <c r="BU35">
        <v>2664.5859989999999</v>
      </c>
      <c r="BV35">
        <v>3259.4997480000002</v>
      </c>
      <c r="BW35">
        <v>4836.0497660000001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38</v>
      </c>
      <c r="C36">
        <v>2075.2121510000002</v>
      </c>
      <c r="D36">
        <v>3112.4339190000001</v>
      </c>
      <c r="E36">
        <v>107.1491439</v>
      </c>
      <c r="F36">
        <v>2148.5062849999999</v>
      </c>
      <c r="G36">
        <v>2489.5038519999998</v>
      </c>
      <c r="I36">
        <v>1105.2408789999999</v>
      </c>
      <c r="K36">
        <v>42069.698129999997</v>
      </c>
      <c r="L36">
        <v>35859.449460000003</v>
      </c>
      <c r="M36">
        <v>33044.213430000003</v>
      </c>
      <c r="N36">
        <v>35503.478819999997</v>
      </c>
      <c r="O36">
        <v>41745.44154</v>
      </c>
      <c r="P36">
        <v>35551.986349999999</v>
      </c>
      <c r="Q36">
        <v>32724.730210000002</v>
      </c>
      <c r="R36">
        <v>35184.491820000003</v>
      </c>
      <c r="S36">
        <v>42224.116820000003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532.6405469</v>
      </c>
      <c r="AE36">
        <v>7012.887745</v>
      </c>
      <c r="AR36">
        <v>7094.4303460000001</v>
      </c>
      <c r="AV36">
        <v>17403.332610000001</v>
      </c>
      <c r="AZ36">
        <v>3782.4940270000002</v>
      </c>
      <c r="BD36">
        <v>2616.9646299999999</v>
      </c>
      <c r="BE36">
        <v>11594.8022</v>
      </c>
      <c r="BH36">
        <v>20840.807560000001</v>
      </c>
      <c r="BL36">
        <v>7087.9420970000001</v>
      </c>
      <c r="BM36">
        <v>5155.5244300000004</v>
      </c>
      <c r="BN36">
        <v>1893.995551</v>
      </c>
      <c r="BX36">
        <v>4151.3587530000004</v>
      </c>
    </row>
    <row r="37" spans="2:79" x14ac:dyDescent="0.25">
      <c r="B37" t="s">
        <v>40</v>
      </c>
      <c r="F37">
        <v>146.92037640000001</v>
      </c>
      <c r="J37">
        <v>375.09083509999999</v>
      </c>
      <c r="K37">
        <v>32625.204590000001</v>
      </c>
      <c r="L37">
        <v>29723.362450000001</v>
      </c>
      <c r="M37">
        <v>26296.682550000001</v>
      </c>
      <c r="N37">
        <v>31078.016220000001</v>
      </c>
      <c r="O37">
        <v>33698.232929999998</v>
      </c>
      <c r="P37">
        <v>30694.226569999999</v>
      </c>
      <c r="Q37">
        <v>27164.104149999999</v>
      </c>
      <c r="R37">
        <v>32073.49336</v>
      </c>
      <c r="S37">
        <v>34043.14056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  <c r="AD37">
        <v>932.62867119999999</v>
      </c>
      <c r="AE37">
        <v>5095.43102</v>
      </c>
      <c r="AR37">
        <v>8472.4806700000008</v>
      </c>
      <c r="BH37">
        <v>16138.09145</v>
      </c>
      <c r="BX37">
        <v>2614.6542800000002</v>
      </c>
    </row>
    <row r="38" spans="2:79" x14ac:dyDescent="0.25">
      <c r="B38" t="s">
        <v>43</v>
      </c>
      <c r="F38">
        <v>472.13223959999999</v>
      </c>
      <c r="I38">
        <v>113.8744823</v>
      </c>
      <c r="J38">
        <v>402.7620665</v>
      </c>
      <c r="K38">
        <v>9150.0656789999994</v>
      </c>
      <c r="L38">
        <v>8178.7838019999999</v>
      </c>
      <c r="M38">
        <v>12108.999750000001</v>
      </c>
      <c r="N38">
        <v>12597.010550000001</v>
      </c>
      <c r="O38">
        <v>10209.472750000001</v>
      </c>
      <c r="P38">
        <v>9239.0572900000006</v>
      </c>
      <c r="Q38">
        <v>13195.447910000001</v>
      </c>
      <c r="R38">
        <v>13677.885039999999</v>
      </c>
      <c r="S38">
        <v>9766.946747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42</v>
      </c>
      <c r="E39">
        <v>773.98694039999998</v>
      </c>
      <c r="F39">
        <v>602.1454526</v>
      </c>
      <c r="I39">
        <v>917.58515709999995</v>
      </c>
      <c r="J39">
        <v>745.0070207</v>
      </c>
      <c r="M39">
        <v>1034.3722720000001</v>
      </c>
      <c r="N39">
        <v>861.19502629999999</v>
      </c>
      <c r="Q39">
        <v>852.61609469999996</v>
      </c>
      <c r="R39">
        <v>680.37123799999995</v>
      </c>
      <c r="U39">
        <v>923.4370437</v>
      </c>
      <c r="V39">
        <v>750.24918390000005</v>
      </c>
      <c r="Y39">
        <v>841.84074959999998</v>
      </c>
      <c r="Z39">
        <v>660.1044359</v>
      </c>
      <c r="AQ39">
        <v>204.6426404</v>
      </c>
      <c r="AT39">
        <v>42.216962809999998</v>
      </c>
      <c r="AX39">
        <v>124.2095097</v>
      </c>
      <c r="BB39">
        <v>371.0344839</v>
      </c>
      <c r="BF39">
        <v>1090.25746</v>
      </c>
      <c r="BG39">
        <v>1496.6222270000001</v>
      </c>
      <c r="BJ39">
        <v>850.60984910000002</v>
      </c>
      <c r="BK39">
        <v>158.01659749999999</v>
      </c>
      <c r="BN39">
        <v>934.29015200000003</v>
      </c>
      <c r="BO39">
        <v>241.55926969999999</v>
      </c>
    </row>
    <row r="40" spans="2:79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AU40">
        <v>513.95491449999997</v>
      </c>
      <c r="AY40">
        <v>792.38885990000006</v>
      </c>
      <c r="BK40">
        <v>4885.8115150000003</v>
      </c>
      <c r="BL40">
        <v>162.28464729999999</v>
      </c>
      <c r="BN40">
        <v>3438.7783279999999</v>
      </c>
      <c r="BO40">
        <v>5068.819066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2015</v>
      </c>
      <c r="L51">
        <v>2015</v>
      </c>
      <c r="M51">
        <v>2015</v>
      </c>
      <c r="N51">
        <v>2015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1189.402861</v>
      </c>
      <c r="L54">
        <v>288.14621670000002</v>
      </c>
      <c r="M54">
        <v>2320.290939</v>
      </c>
      <c r="N54">
        <v>2055.450585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818.83956760000001</v>
      </c>
      <c r="L55">
        <v>836.40791220000006</v>
      </c>
      <c r="M55">
        <v>836.69236969999997</v>
      </c>
      <c r="N55">
        <v>838.40780400000006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2008.2424289999999</v>
      </c>
      <c r="L56">
        <v>1124.5541290000001</v>
      </c>
      <c r="M56">
        <v>3156.9833079999999</v>
      </c>
      <c r="N56">
        <v>2893.858389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24F45DA-52B5-4E59-A64F-ED6D65DBE2D3}"/>
</file>

<file path=customXml/itemProps2.xml><?xml version="1.0" encoding="utf-8"?>
<ds:datastoreItem xmlns:ds="http://schemas.openxmlformats.org/officeDocument/2006/customXml" ds:itemID="{2289230A-C59A-4964-947B-9D21FF0E7317}"/>
</file>

<file path=customXml/itemProps3.xml><?xml version="1.0" encoding="utf-8"?>
<ds:datastoreItem xmlns:ds="http://schemas.openxmlformats.org/officeDocument/2006/customXml" ds:itemID="{91488C16-EA35-49F0-BB68-A54468F65BC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B. Oliveira</cp:lastModifiedBy>
  <dcterms:created xsi:type="dcterms:W3CDTF">2018-07-06T12:40:20Z</dcterms:created>
  <dcterms:modified xsi:type="dcterms:W3CDTF">2020-03-07T10:38:46Z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